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worksheets/sheet13.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1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drawings/drawing2.xml" ContentType="application/vnd.openxmlformats-officedocument.drawing+xml"/>
  <Override PartName="/xl/worksheets/sheet7.xml" ContentType="application/vnd.openxmlformats-officedocument.spreadsheetml.worksheet+xml"/>
  <Override PartName="/xl/worksheets/sheet9.xml" ContentType="application/vnd.openxmlformats-officedocument.spreadsheetml.worksheet+xml"/>
  <Override PartName="/xl/drawings/drawing8.xml" ContentType="application/vnd.openxmlformats-officedocument.drawing+xml"/>
  <Override PartName="/xl/worksheets/sheet14.xml" ContentType="application/vnd.openxmlformats-officedocument.spreadsheetml.worksheet+xml"/>
  <Override PartName="/xl/drawings/drawing3.xml" ContentType="application/vnd.openxmlformats-officedocument.drawing+xml"/>
  <Override PartName="/xl/drawings/drawing4.xml" ContentType="application/vnd.openxmlformats-officedocument.drawing+xml"/>
  <Override PartName="/xl/worksheets/sheet18.xml" ContentType="application/vnd.openxmlformats-officedocument.spreadsheetml.worksheet+xml"/>
  <Override PartName="/xl/drawings/drawing6.xml" ContentType="application/vnd.openxmlformats-officedocument.drawing+xml"/>
  <Override PartName="/xl/theme/theme1.xml" ContentType="application/vnd.openxmlformats-officedocument.theme+xml"/>
  <Override PartName="/xl/workbook.xml" ContentType="application/vnd.openxmlformats-officedocument.spreadsheetml.sheet.main+xml"/>
  <Override PartName="/xl/charts/style8.xml" ContentType="application/vnd.ms-office.chartstyle+xml"/>
  <Override PartName="/xl/charts/chart9.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xl/charts/chart6.xml" ContentType="application/vnd.openxmlformats-officedocument.drawingml.chart+xml"/>
  <Override PartName="/xl/styles.xml" ContentType="application/vnd.openxmlformats-officedocument.spreadsheetml.styles+xml"/>
  <Override PartName="/xl/charts/style5.xml" ContentType="application/vnd.ms-office.chartstyle+xml"/>
  <Override PartName="/xl/charts/colors8.xml" ContentType="application/vnd.ms-office.chartcolorstyle+xml"/>
  <Override PartName="/xl/sharedStrings.xml" ContentType="application/vnd.openxmlformats-officedocument.spreadsheetml.sharedStrings+xml"/>
  <Override PartName="/xl/charts/style3.xml" ContentType="application/vnd.ms-office.chartstyle+xml"/>
  <Override PartName="/xl/charts/colors3.xml" ContentType="application/vnd.ms-office.chartcolorstyle+xml"/>
  <Override PartName="/customXml/itemProps3.xml" ContentType="application/vnd.openxmlformats-officedocument.customXmlProperties+xml"/>
  <Override PartName="/xl/charts/chart3.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10.xml" ContentType="application/vnd.openxmlformats-officedocument.drawingml.chart+xml"/>
  <Override PartName="/xl/worksheets/sheet8.xml" ContentType="application/vnd.openxmlformats-officedocument.spreadsheetml.worksheet+xml"/>
  <Override PartName="/xl/charts/colors4.xml" ContentType="application/vnd.ms-office.chartcolorstyle+xml"/>
  <Override PartName="/docProps/custom.xml" ContentType="application/vnd.openxmlformats-officedocument.custom-properties+xml"/>
  <Override PartName="/xl/charts/style4.xml" ContentType="application/vnd.ms-office.chartstyle+xml"/>
  <Override PartName="/xl/charts/chart2.xml" ContentType="application/vnd.openxmlformats-officedocument.drawingml.chart+xml"/>
  <Override PartName="/xl/worksheets/sheet17.xml" ContentType="application/vnd.openxmlformats-officedocument.spreadsheetml.worksheet+xml"/>
  <Override PartName="/xl/worksheets/sheet15.xml" ContentType="application/vnd.openxmlformats-officedocument.spreadsheetml.worksheet+xml"/>
  <Override PartName="/xl/charts/colors7.xml" ContentType="application/vnd.ms-office.chartcolorstyle+xml"/>
  <Override PartName="/docProps/app.xml" ContentType="application/vnd.openxmlformats-officedocument.extended-properties+xml"/>
  <Override PartName="/docProps/core.xml" ContentType="application/vnd.openxmlformats-package.core-properties+xml"/>
  <Override PartName="/xl/charts/style1.xml" ContentType="application/vnd.ms-office.chartstyle+xml"/>
  <Override PartName="/xl/charts/chart4.xml" ContentType="application/vnd.openxmlformats-officedocument.drawingml.chart+xml"/>
  <Override PartName="/xl/worksheets/sheet10.xml" ContentType="application/vnd.openxmlformats-officedocument.spreadsheetml.worksheet+xml"/>
  <Override PartName="/xl/charts/colors1.xml" ContentType="application/vnd.ms-office.chartcolorstyle+xml"/>
  <Override PartName="/xl/charts/chart1.xml" ContentType="application/vnd.openxmlformats-officedocument.drawingml.chart+xml"/>
  <Override PartName="/xl/charts/colors5.xml" ContentType="application/vnd.ms-office.chartcolorstyle+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1.completeLevel" sheetId="1" state="visible" r:id="rId4"/>
    <sheet name="2.commInvolve" sheetId="2" state="visible" r:id="rId5"/>
    <sheet name="3.balance" sheetId="3" state="visible" r:id="rId6"/>
    <sheet name="4.NSMintegrate" sheetId="4" state="visible" r:id="rId7"/>
    <sheet name="5.accept" sheetId="5" state="visible" r:id="rId8"/>
    <sheet name="6.intend" sheetId="6" state="visible" r:id="rId9"/>
    <sheet name="7.actualDDT" sheetId="7" state="visible" r:id="rId10"/>
    <sheet name="8.active" sheetId="8" state="visible" r:id="rId11"/>
    <sheet name="9.multimodal" sheetId="9" state="visible" r:id="rId12"/>
    <sheet name="10.costR" sheetId="10" state="visible" r:id="rId13"/>
    <sheet name="11.percDDT" sheetId="11" state="visible" r:id="rId14"/>
    <sheet name="12.psafe" sheetId="12" state="visible" r:id="rId15"/>
    <sheet name="13.satisfy" sheetId="13" state="visible" r:id="rId16"/>
    <sheet name="14.afford" sheetId="14" state="visible" r:id="rId17"/>
    <sheet name="15.modalSplit" sheetId="15" state="visible" r:id="rId18"/>
    <sheet name="16.GHG" sheetId="16" state="visible" r:id="rId19"/>
    <sheet name="24.congestion" sheetId="17" state="visible" r:id="rId20"/>
    <sheet name="Sheet1" sheetId="18" state="visible" r:id="rId21"/>
  </sheets>
  <calcPr/>
</workbook>
</file>

<file path=xl/sharedStrings.xml><?xml version="1.0" encoding="utf-8"?>
<sst xmlns="http://schemas.openxmlformats.org/spreadsheetml/2006/main" count="376" uniqueCount="376">
  <si>
    <t>I1</t>
  </si>
  <si>
    <t xml:space="preserve">Level of completion of SUMP measures</t>
  </si>
  <si>
    <t xml:space="preserve">It is the share (%) of SUMP measures implemented within the SUM project in each LL. The SUMP time plan 
of each LL should be considered to determine which action had to be completed in each time frame. </t>
  </si>
  <si>
    <t xml:space="preserve">* The formula of this SIEF variable can be found in p.37 in D1.2</t>
  </si>
  <si>
    <t xml:space="preserve">** Only colored cells can be modified. Yellow boxes contain a formula. But, they can be changed if you have the shares (%) and not the absolute numbers</t>
  </si>
  <si>
    <t xml:space="preserve">LL NAME: </t>
  </si>
  <si>
    <t>YEAR</t>
  </si>
  <si>
    <t xml:space="preserve">List of implemented measures</t>
  </si>
  <si>
    <t xml:space="preserve">Time frame 1</t>
  </si>
  <si>
    <t xml:space="preserve">Time frame 2</t>
  </si>
  <si>
    <t xml:space="preserve">Time frame 3</t>
  </si>
  <si>
    <t xml:space="preserve">Time frame 4</t>
  </si>
  <si>
    <t xml:space="preserve">Time frame 5</t>
  </si>
  <si>
    <t xml:space="preserve">Time frame 6</t>
  </si>
  <si>
    <r>
      <t xml:space="preserve">Period: </t>
    </r>
    <r>
      <rPr>
        <sz val="11"/>
        <color theme="1"/>
        <rFont val="Arial (body)"/>
      </rPr>
      <t xml:space="preserve">2015 - 2025 </t>
    </r>
  </si>
  <si>
    <t>Period:</t>
  </si>
  <si>
    <t xml:space="preserve">Number of SUMP measures that have been planned</t>
  </si>
  <si>
    <t xml:space="preserve">e.g. Construction of cycle lanes</t>
  </si>
  <si>
    <t xml:space="preserve">Measure name</t>
  </si>
  <si>
    <t xml:space="preserve">Number of SUMP measures that have been implemented</t>
  </si>
  <si>
    <t xml:space="preserve">e.g. Electric buses</t>
  </si>
  <si>
    <t xml:space="preserve">Progress (%)</t>
  </si>
  <si>
    <t xml:space="preserve">Creation of traffic calming zones</t>
  </si>
  <si>
    <t xml:space="preserve">Number of SUM measures that have been planned</t>
  </si>
  <si>
    <t xml:space="preserve">Number of SUM measures that have been implemented</t>
  </si>
  <si>
    <t xml:space="preserve">Main assumptions</t>
  </si>
  <si>
    <t xml:space="preserve">Report your main assumptions. It is important for our deliverables</t>
  </si>
  <si>
    <t>Remarks</t>
  </si>
  <si>
    <t xml:space="preserve">Other comments or feedback</t>
  </si>
  <si>
    <t>I2</t>
  </si>
  <si>
    <t xml:space="preserve">Community Involvement</t>
  </si>
  <si>
    <t xml:space="preserve">It is the number of participatory planning or public engagement activities that have been organized in each 
LL.  These activities  may not be  necessarily organized by the SUM project.  LLs  should  provide a list with the  
events that have been organized.  The engagement of the community in each event needs to be comprehensively explained</t>
  </si>
  <si>
    <t xml:space="preserve">* The formula of this SIEF variable can be found in p.38 in D1.2</t>
  </si>
  <si>
    <t xml:space="preserve">List of community involvement activities</t>
  </si>
  <si>
    <t>Event</t>
  </si>
  <si>
    <t>Date</t>
  </si>
  <si>
    <t>Description</t>
  </si>
  <si>
    <t xml:space="preserve">Revelence with SUM project</t>
  </si>
  <si>
    <t xml:space="preserve">European Mobility Week in Penteli</t>
  </si>
  <si>
    <t xml:space="preserve">16-17 September 2023</t>
  </si>
  <si>
    <t xml:space="preserve">Educational sessions at schools Εlectric Bicycle and Skate Rental: The Municipality provided electric bicycles/skates which was used by all citizens throughout the week for their transportation within the Penteli Municipality. Information about the context of European Mobility Week and its activities</t>
  </si>
  <si>
    <t xml:space="preserve">The SUM ecosystem in Athens participated in this event. There was a stand to inform citizens about the project actions. SUM leaflets were distributed.</t>
  </si>
  <si>
    <t xml:space="preserve">Number of events</t>
  </si>
  <si>
    <t>I3</t>
  </si>
  <si>
    <t xml:space="preserve">Balance of pull - push planned/implemented measures</t>
  </si>
  <si>
    <t xml:space="preserve">It is defined as the ratio between planned or implemented pull measures over the planned or implemented 
push interventions in each LL.</t>
  </si>
  <si>
    <t xml:space="preserve">Planned push measures - SUM only</t>
  </si>
  <si>
    <t>Budget</t>
  </si>
  <si>
    <t xml:space="preserve">Planned pull measures - SUM only</t>
  </si>
  <si>
    <t xml:space="preserve">Implemented push measures - SUM only</t>
  </si>
  <si>
    <t xml:space="preserve">Implemented pull measures - SUM only</t>
  </si>
  <si>
    <t xml:space="preserve">Establishment of a Low Emission Zone</t>
  </si>
  <si>
    <t xml:space="preserve">Construction of cycle lane network</t>
  </si>
  <si>
    <t xml:space="preserve">Creation of school zones</t>
  </si>
  <si>
    <t xml:space="preserve">Total budget for planned push measures</t>
  </si>
  <si>
    <t xml:space="preserve">Total budget for planned pull measures</t>
  </si>
  <si>
    <t xml:space="preserve">Total budget for implemented push measures</t>
  </si>
  <si>
    <t xml:space="preserve">Total budget for implemented pull measures</t>
  </si>
  <si>
    <t xml:space="preserve">Balance planned measures</t>
  </si>
  <si>
    <t xml:space="preserve">Balance implemented measures</t>
  </si>
  <si>
    <t>I4</t>
  </si>
  <si>
    <t xml:space="preserve">Number of NSM integrated in the system</t>
  </si>
  <si>
    <t xml:space="preserve">It is total number of NSMs that have already been integrated in the transport system of each LL. This can be 
done either by ticket integration system or by physical infrastructure that facilitates intermodal transitions and 
seamless trips (e.g., mobility hubs). </t>
  </si>
  <si>
    <t xml:space="preserve">This indicator necessitates a thorough justification explaining why each 
NSM should be regarded as part of the transport system.</t>
  </si>
  <si>
    <t xml:space="preserve">List of NSMs integrated in the system</t>
  </si>
  <si>
    <t xml:space="preserve">Shared mobility service</t>
  </si>
  <si>
    <t xml:space="preserve">Service description</t>
  </si>
  <si>
    <t xml:space="preserve">Level of integration</t>
  </si>
  <si>
    <t xml:space="preserve">AMCO Bike penteli</t>
  </si>
  <si>
    <t xml:space="preserve">Penteli LL has already installed six docking stations in strategic locations, equipped with a total of 38 electric bikes. These stations and provide an eco-friendly and convenient transport solution for everyone in the community, both residents and visitors.</t>
  </si>
  <si>
    <t xml:space="preserve">The six docking stations are near OASA bus stops. There is a connection with the municipal line too. One of this docking station is within the Mobility Hub of Penteli</t>
  </si>
  <si>
    <t xml:space="preserve">Number NSM integrated in the transport system</t>
  </si>
  <si>
    <t>I5</t>
  </si>
  <si>
    <t xml:space="preserve">Acceptance level of planned/implemented measures</t>
  </si>
  <si>
    <t xml:space="preserve">It is the share (%) of respondents who accept the planned/implemented interventions in each LL (rates 4, 5, and 6)</t>
  </si>
  <si>
    <r>
      <rPr>
        <u val="single"/>
        <sz val="12"/>
        <color indexed="64"/>
        <rFont val="Arial"/>
      </rPr>
      <t xml:space="preserve">Connection with WP1 SUM survey question</t>
    </r>
    <r>
      <rPr>
        <sz val="12"/>
        <color indexed="64"/>
        <rFont val="Arial"/>
      </rPr>
      <t xml:space="preserve">: </t>
    </r>
    <r>
      <rPr>
        <b/>
        <i/>
        <sz val="14"/>
        <color rgb="FF00B0F0"/>
        <rFont val="Arial"/>
      </rPr>
      <t>11.</t>
    </r>
    <r>
      <rPr>
        <b/>
        <sz val="14"/>
        <color indexed="64"/>
        <rFont val="Arial"/>
      </rPr>
      <t xml:space="preserve"> </t>
    </r>
    <r>
      <rPr>
        <b/>
        <i/>
        <sz val="14"/>
        <color rgb="FF00B0F0"/>
        <rFont val="Arial"/>
      </rPr>
      <t xml:space="preserve">Are the recent implemented transport policies/strategies in your city acceptable to you? Rate from 1 to 6.</t>
    </r>
  </si>
  <si>
    <t xml:space="preserve">* The formula of this SIEF variable can be found in p.38-39 in D1.2</t>
  </si>
  <si>
    <t xml:space="preserve">** Only colored cells can be modified. Light blue boxes are optional to add more inputs. Yellow boxes contain a formula; but, they can be changed if you have the shares (%) and not the absolute numbers</t>
  </si>
  <si>
    <t xml:space="preserve">Low income groups 
(Level 1-2) 
(Question 54)</t>
  </si>
  <si>
    <t xml:space="preserve">Medium Income groups (Level 3-4) (Question 54)</t>
  </si>
  <si>
    <t xml:space="preserve">High income groups 
(Level 5-6) 
(Question 54)</t>
  </si>
  <si>
    <t xml:space="preserve">Number of respondents in the survey</t>
  </si>
  <si>
    <t xml:space="preserve">Number of respondents who rated acceptance higher than 3</t>
  </si>
  <si>
    <t xml:space="preserve">Acceptance rate</t>
  </si>
  <si>
    <t>I6</t>
  </si>
  <si>
    <t xml:space="preserve">Intention level to use NSMs</t>
  </si>
  <si>
    <t xml:space="preserve">It is the share (%) of respondents who intend to use or continue using NSM modes in each LL (rates 4, 5, and 6). </t>
  </si>
  <si>
    <r>
      <rPr>
        <u val="single"/>
        <sz val="12"/>
        <color indexed="64"/>
        <rFont val="Arial"/>
      </rPr>
      <t xml:space="preserve">Connection with WP1 SUM survey question</t>
    </r>
    <r>
      <rPr>
        <sz val="12"/>
        <color indexed="64"/>
        <rFont val="Arial"/>
      </rPr>
      <t xml:space="preserve">: </t>
    </r>
    <r>
      <rPr>
        <b/>
        <i/>
        <sz val="14"/>
        <color rgb="FF00B0F0"/>
        <rFont val="Arial"/>
      </rPr>
      <t>12.</t>
    </r>
    <r>
      <rPr>
        <sz val="12"/>
        <color indexed="64"/>
        <rFont val="Arial"/>
      </rPr>
      <t xml:space="preserve"> </t>
    </r>
    <r>
      <rPr>
        <b/>
        <i/>
        <sz val="14"/>
        <color rgb="FF00B0F0"/>
        <rFont val="Arial"/>
      </rPr>
      <t xml:space="preserve">Please indicate your level of agreement with the following statements: I intend to continue using MODE M in the future [user or potential user].</t>
    </r>
  </si>
  <si>
    <t xml:space="preserve">* The formula of this SIEF variable can be found in p.39 in D1.2</t>
  </si>
  <si>
    <t>car-sharing</t>
  </si>
  <si>
    <t>micro-mobility</t>
  </si>
  <si>
    <t xml:space="preserve">ride-hailing and shuttle services</t>
  </si>
  <si>
    <t xml:space="preserve">Intention level</t>
  </si>
  <si>
    <t>I7</t>
  </si>
  <si>
    <t xml:space="preserve">Actual door-to-door travel time</t>
  </si>
  <si>
    <t xml:space="preserve">It is the actual door-to-door travel time using NSM + PT (alternative  modes) over the actual door-to-door travel time using a private car (considered as the dominant mode) at peak/off-peak hours in each LL.</t>
  </si>
  <si>
    <t xml:space="preserve">This indicator includes actual in-vehicle, waiting (or transfer), and access/egress time for alternative modes and an average parking time for private car</t>
  </si>
  <si>
    <t xml:space="preserve">Critical Route #1</t>
  </si>
  <si>
    <t xml:space="preserve">Critical Route #2</t>
  </si>
  <si>
    <t xml:space="preserve">Critical Route #3</t>
  </si>
  <si>
    <t xml:space="preserve">Critical Route #4</t>
  </si>
  <si>
    <t xml:space="preserve">Critical Route #5</t>
  </si>
  <si>
    <t xml:space="preserve">Origin address</t>
  </si>
  <si>
    <t xml:space="preserve">Syntagma Square, Athina 105 63</t>
  </si>
  <si>
    <t xml:space="preserve">Origin exact location (use links from online maps)</t>
  </si>
  <si>
    <t>https://maps.app.goo.gl/q8PSshivQW9nDwLB7</t>
  </si>
  <si>
    <t xml:space="preserve">Destination address</t>
  </si>
  <si>
    <t xml:space="preserve">Agiou Georgiou, Melissia 151 27</t>
  </si>
  <si>
    <t xml:space="preserve">Destination exact location (use links from online maps</t>
  </si>
  <si>
    <t>https://maps.app.goo.gl/5YGZxarZC8EzridEA</t>
  </si>
  <si>
    <t xml:space="preserve">car-sharing only</t>
  </si>
  <si>
    <t xml:space="preserve">micro-mobility only</t>
  </si>
  <si>
    <t xml:space="preserve">ride-hailing and shuttle services only</t>
  </si>
  <si>
    <t xml:space="preserve">public Transport only</t>
  </si>
  <si>
    <t xml:space="preserve">public transport and car-sharing</t>
  </si>
  <si>
    <t xml:space="preserve">public transport and micro-mobility</t>
  </si>
  <si>
    <t xml:space="preserve">public transport and ride-hailing or shuttle services</t>
  </si>
  <si>
    <t xml:space="preserve">private car only</t>
  </si>
  <si>
    <t xml:space="preserve">Transport mode sequence</t>
  </si>
  <si>
    <t xml:space="preserve">option not available</t>
  </si>
  <si>
    <t>RH</t>
  </si>
  <si>
    <t xml:space="preserve">WALK + METRO + BUS + WALK</t>
  </si>
  <si>
    <t xml:space="preserve">WALK + METRO + RH</t>
  </si>
  <si>
    <t>CAR</t>
  </si>
  <si>
    <t xml:space="preserve">Shared mobility service / Transport Operator</t>
  </si>
  <si>
    <t>FreeNow</t>
  </si>
  <si>
    <t xml:space="preserve">Transport for Athens</t>
  </si>
  <si>
    <t xml:space="preserve">Transport for Athens + FreeNow</t>
  </si>
  <si>
    <t xml:space="preserve">In-vehicle travel time in minutes (mode 1)</t>
  </si>
  <si>
    <t xml:space="preserve">In-vehicle travel time in minutes (mode 2)</t>
  </si>
  <si>
    <t xml:space="preserve">In-vehicle travel time in minutes (mode 3)</t>
  </si>
  <si>
    <t xml:space="preserve">Parking time in minutes</t>
  </si>
  <si>
    <t xml:space="preserve">Waiting time in minutes (mode 1)</t>
  </si>
  <si>
    <t xml:space="preserve">Waiting time in minutes (mode 2)</t>
  </si>
  <si>
    <t xml:space="preserve">Waiting time in minutes (mode 3)</t>
  </si>
  <si>
    <t xml:space="preserve">Transfer time in minutes (at public transport stops/stations) (stop 1)</t>
  </si>
  <si>
    <t xml:space="preserve">Transfer time in minutes (at public transport stops/stations) (stop 2)</t>
  </si>
  <si>
    <t xml:space="preserve">Transfer time in minutes (at public transport stops/stations) (stop 3)</t>
  </si>
  <si>
    <t xml:space="preserve">Access time by walking in minutes</t>
  </si>
  <si>
    <t xml:space="preserve">Egress time by walking in minutes</t>
  </si>
  <si>
    <t xml:space="preserve">Total door-to-door travel time</t>
  </si>
  <si>
    <t xml:space="preserve">Door-to-door travel time ratio per mode and route</t>
  </si>
  <si>
    <t xml:space="preserve">Average door-to-door travel time ratio per mode</t>
  </si>
  <si>
    <t>I8</t>
  </si>
  <si>
    <t xml:space="preserve">Active mobility infrastructure</t>
  </si>
  <si>
    <t xml:space="preserve">It is the share (%) of road network length with bike lanes, traffic calming measures (30 km/h or less), or pedestrian zones in each LL over the total road network length</t>
  </si>
  <si>
    <t xml:space="preserve">* The formula of this SIEF variable can be found in p.40 in D1.2</t>
  </si>
  <si>
    <t>Athens</t>
  </si>
  <si>
    <t>Value</t>
  </si>
  <si>
    <t>Percentage</t>
  </si>
  <si>
    <t xml:space="preserve">length in km of road network in 30 km/h (or less) zone</t>
  </si>
  <si>
    <t xml:space="preserve">length in km of pedestrian zones</t>
  </si>
  <si>
    <t xml:space="preserve">length in km road network with cyle lanes (not if in a 30 km/h zone)</t>
  </si>
  <si>
    <t xml:space="preserve">length in km of road network with wide sidewalk more than 2 m. (not if in the above categories)</t>
  </si>
  <si>
    <t xml:space="preserve">total length in km of city road network (excluding motorways)</t>
  </si>
  <si>
    <t xml:space="preserve">share (%) of road length adapted for active mobility</t>
  </si>
  <si>
    <t>I9</t>
  </si>
  <si>
    <t xml:space="preserve">Multimodal integration in stations/stops</t>
  </si>
  <si>
    <t xml:space="preserve">It is the average percentage (%) of available transport modes (NSM + PT) at mobility hubs in relation to the total number of transport modes operating in each LL. If there is no mobility hub, then the result is 0%. </t>
  </si>
  <si>
    <t xml:space="preserve">* The formula of this SIEF variable can be found in p.40-41 in D1.2</t>
  </si>
  <si>
    <r>
      <t xml:space="preserve">NSM and PT modes/services operating in the LL (ALL MODES, </t>
    </r>
    <r>
      <rPr>
        <b/>
        <sz val="11"/>
        <color indexed="2"/>
        <rFont val="Arial (body)"/>
      </rPr>
      <t xml:space="preserve">do not add competitive services twice</t>
    </r>
    <r>
      <rPr>
        <b/>
        <sz val="11"/>
        <color indexed="64"/>
        <rFont val="Arial (body)"/>
      </rPr>
      <t>)</t>
    </r>
  </si>
  <si>
    <t xml:space="preserve">STASY Metro Line, HT suburban railway, OASA bus lines, Municipal bus lines, AMCO bike sharing, FreeNow taxis, Bee e-scooters</t>
  </si>
  <si>
    <t xml:space="preserve">Total number</t>
  </si>
  <si>
    <t xml:space="preserve">Mobility Hub 1</t>
  </si>
  <si>
    <t xml:space="preserve">Mobility Hub 2</t>
  </si>
  <si>
    <t xml:space="preserve">Mobility Hub 3</t>
  </si>
  <si>
    <t xml:space="preserve">Mobility Hub 4</t>
  </si>
  <si>
    <t xml:space="preserve">Mobility Hub 5</t>
  </si>
  <si>
    <t xml:space="preserve">Mobility Hub 6</t>
  </si>
  <si>
    <t xml:space="preserve">Mobility Hub 7</t>
  </si>
  <si>
    <t xml:space="preserve">Mobility Hub 8</t>
  </si>
  <si>
    <t xml:space="preserve">Mobility Hub 9</t>
  </si>
  <si>
    <t xml:space="preserve">Mobility Hub 10</t>
  </si>
  <si>
    <t>Address</t>
  </si>
  <si>
    <t xml:space="preserve">Leof. Dimokratias 57, Melissia 151 27 (Zoodochos Pigi)</t>
  </si>
  <si>
    <t xml:space="preserve">Exact location (use links from online maps)</t>
  </si>
  <si>
    <t>https://maps.app.goo.gl/4BeawkJZxsPm6Yrn7</t>
  </si>
  <si>
    <t xml:space="preserve">Available services/modes per mobility hub</t>
  </si>
  <si>
    <t xml:space="preserve">OASA bus lines, AMCO bike sharing</t>
  </si>
  <si>
    <t xml:space="preserve">Number of available modes per mobility hub</t>
  </si>
  <si>
    <t xml:space="preserve">Multimodal integration per mobility hub</t>
  </si>
  <si>
    <t xml:space="preserve">Average multimodal integration</t>
  </si>
  <si>
    <t>I10</t>
  </si>
  <si>
    <t xml:space="preserve">Travel cost ratio</t>
  </si>
  <si>
    <t xml:space="preserve">It is the average percentage (%) of available transport modes (NSM + PT) at mobility hubs in relation to the total number of transport modes operating in each LL In private car, mean parking cost and fuel cost are only considered. </t>
  </si>
  <si>
    <t xml:space="preserve">* The formula of this SIEF variable can be found in p.41 in D1.2</t>
  </si>
  <si>
    <t xml:space="preserve">private car</t>
  </si>
  <si>
    <t xml:space="preserve">public transport #1</t>
  </si>
  <si>
    <t xml:space="preserve">public transport #2</t>
  </si>
  <si>
    <t xml:space="preserve">public transport #3</t>
  </si>
  <si>
    <t xml:space="preserve">car sharing #1</t>
  </si>
  <si>
    <t xml:space="preserve">car sharing #2</t>
  </si>
  <si>
    <t xml:space="preserve">car sharing #3</t>
  </si>
  <si>
    <t xml:space="preserve">micro-mobility #1</t>
  </si>
  <si>
    <t xml:space="preserve">micro-mobility #2</t>
  </si>
  <si>
    <t xml:space="preserve">micro-mobility #3</t>
  </si>
  <si>
    <t xml:space="preserve">ride-hailing and shuttle services #1</t>
  </si>
  <si>
    <t xml:space="preserve">ride-hailing and shuttle services #2</t>
  </si>
  <si>
    <t xml:space="preserve">ride-hailing and shuttle services #3</t>
  </si>
  <si>
    <t xml:space="preserve">Space for extra calcuations</t>
  </si>
  <si>
    <t xml:space="preserve">Transport for Athens - BUS</t>
  </si>
  <si>
    <t xml:space="preserve">Transport for Athens - Metro</t>
  </si>
  <si>
    <t xml:space="preserve">AMCO Bike sharing</t>
  </si>
  <si>
    <t xml:space="preserve">Bee scoter</t>
  </si>
  <si>
    <t xml:space="preserve">Add some extra calculation here if you need to</t>
  </si>
  <si>
    <t xml:space="preserve">average car-parking (1h of parking) or unlock cost in euros</t>
  </si>
  <si>
    <t xml:space="preserve">average cost in euros per h (service cost)</t>
  </si>
  <si>
    <t xml:space="preserve">average speed in km/h (if the service cost has time reference)</t>
  </si>
  <si>
    <t xml:space="preserve">average cost in euros per km (fuel or service, etc.)</t>
  </si>
  <si>
    <t xml:space="preserve">average trip distance in km</t>
  </si>
  <si>
    <t xml:space="preserve">public transport ticket in euros (one ride)</t>
  </si>
  <si>
    <t>I11</t>
  </si>
  <si>
    <t xml:space="preserve">Perceived door-to-door travel time</t>
  </si>
  <si>
    <t xml:space="preserve">It is the perceived door-to-door travel time using NSM + PT (alternative modes) over the actual door-to-door travel time using a private car (considered as the dominant mode) at peak/off-peak hours in each LL.</t>
  </si>
  <si>
    <r>
      <rPr>
        <u val="single"/>
        <sz val="12"/>
        <color indexed="64"/>
        <rFont val="Arial"/>
      </rPr>
      <t xml:space="preserve">Connection with WP1 SUM survey question</t>
    </r>
    <r>
      <rPr>
        <sz val="12"/>
        <color indexed="64"/>
        <rFont val="Arial"/>
      </rPr>
      <t xml:space="preserve">: </t>
    </r>
    <r>
      <rPr>
        <b/>
        <i/>
        <sz val="14"/>
        <color rgb="FF00B0F0"/>
        <rFont val="Arial"/>
      </rPr>
      <t xml:space="preserve">2. At off-peak hours, what is the (in-vehicle) travel time in minutes required to perform your daily trip per transport mode? Please provide an
approximation.</t>
    </r>
    <r>
      <rPr>
        <sz val="12"/>
        <color indexed="64"/>
        <rFont val="Arial"/>
      </rPr>
      <t xml:space="preserve">
</t>
    </r>
  </si>
  <si>
    <t xml:space="preserve">3. At peak hours, what is the (in-vehicle) travel time in minutes required to perform your daily trip per transport mode? Please provide an
approximation</t>
  </si>
  <si>
    <t xml:space="preserve">* The formula of this SIEF variable can be found in p.42 in D1.2</t>
  </si>
  <si>
    <t xml:space="preserve">Interval #1</t>
  </si>
  <si>
    <t xml:space="preserve">Interval #2</t>
  </si>
  <si>
    <t xml:space="preserve">Interval #3</t>
  </si>
  <si>
    <t xml:space="preserve">Interval #4</t>
  </si>
  <si>
    <t xml:space="preserve">Interval #5</t>
  </si>
  <si>
    <t xml:space="preserve">Interval #6</t>
  </si>
  <si>
    <t xml:space="preserve">Interval #7</t>
  </si>
  <si>
    <t xml:space="preserve">Interval #8</t>
  </si>
  <si>
    <t xml:space="preserve">Interval #9</t>
  </si>
  <si>
    <t xml:space="preserve">Interval #10</t>
  </si>
  <si>
    <t xml:space="preserve">Interval #11</t>
  </si>
  <si>
    <t xml:space="preserve">Interval #12</t>
  </si>
  <si>
    <t xml:space="preserve">Interval #13</t>
  </si>
  <si>
    <t xml:space="preserve">Interval #14</t>
  </si>
  <si>
    <t xml:space="preserve">Interval #15</t>
  </si>
  <si>
    <t xml:space="preserve">minimum time value (in minutes)</t>
  </si>
  <si>
    <t xml:space="preserve">maximum time value (in minutes)</t>
  </si>
  <si>
    <t xml:space="preserve">median time value (in minutes)</t>
  </si>
  <si>
    <r>
      <rPr>
        <b/>
        <sz val="11"/>
        <color indexed="64"/>
        <rFont val="Arial (body)"/>
      </rPr>
      <t xml:space="preserve">Question 2</t>
    </r>
    <r>
      <rPr>
        <sz val="11"/>
        <color indexed="64"/>
        <rFont val="Arial (body)"/>
      </rPr>
      <t xml:space="preserve"> - number of responces per time interval
[off-peak]</t>
    </r>
  </si>
  <si>
    <t>taxi</t>
  </si>
  <si>
    <t xml:space="preserve">public transport</t>
  </si>
  <si>
    <t>bicycle</t>
  </si>
  <si>
    <r>
      <rPr>
        <b/>
        <sz val="11"/>
        <color indexed="64"/>
        <rFont val="Arial (body)"/>
      </rPr>
      <t xml:space="preserve">Question 3</t>
    </r>
    <r>
      <rPr>
        <sz val="11"/>
        <color indexed="64"/>
        <rFont val="Arial (body)"/>
      </rPr>
      <t xml:space="preserve"> - number of responces per time interval
[peak]</t>
    </r>
  </si>
  <si>
    <t xml:space="preserve">Perceived door-to-door travel time diff - taxi [off-peak]</t>
  </si>
  <si>
    <t xml:space="preserve">off peak, taxi</t>
  </si>
  <si>
    <t xml:space="preserve">Perceived door-to-door travel time diff - public transport [off-peak]</t>
  </si>
  <si>
    <t xml:space="preserve">off peak, PT</t>
  </si>
  <si>
    <t xml:space="preserve">Perceived door-to-door travel time diff - bicycle [off - peak]</t>
  </si>
  <si>
    <t xml:space="preserve">off peak, bicycle</t>
  </si>
  <si>
    <t xml:space="preserve">Perceived door-to-door travel time diff - taxi [peak]</t>
  </si>
  <si>
    <t xml:space="preserve">off, peak, taxi</t>
  </si>
  <si>
    <t xml:space="preserve">Perceived door-to-door travel time diff - public transport [peak]</t>
  </si>
  <si>
    <t xml:space="preserve">Perceived door-to-door travel time diff - bicycle [peak]</t>
  </si>
  <si>
    <t>I12</t>
  </si>
  <si>
    <t xml:space="preserve">Perceived safety difference </t>
  </si>
  <si>
    <t xml:space="preserve">It is the mean difference of perceived safety ratings for each NSM mode over the perceived safety ratings of private car in each LL. </t>
  </si>
  <si>
    <r>
      <rPr>
        <u val="single"/>
        <sz val="12"/>
        <color indexed="64"/>
        <rFont val="Arial"/>
      </rPr>
      <t xml:space="preserve">Connection with WP1 SUM survey question</t>
    </r>
    <r>
      <rPr>
        <sz val="12"/>
        <color indexed="64"/>
        <rFont val="Arial"/>
      </rPr>
      <t xml:space="preserve">: </t>
    </r>
    <r>
      <rPr>
        <b/>
        <i/>
        <sz val="14"/>
        <color rgb="FF00B0F0"/>
        <rFont val="Arial"/>
      </rPr>
      <t xml:space="preserve">9. On a scale of 1 to 6, how would you rate the risk of experiencing crime or harassment while traveling?</t>
    </r>
    <r>
      <rPr>
        <i/>
        <sz val="12"/>
        <color indexed="64"/>
        <rFont val="Arial"/>
      </rPr>
      <t xml:space="preserve">   </t>
    </r>
    <r>
      <rPr>
        <sz val="12"/>
        <color indexed="64"/>
        <rFont val="Arial"/>
      </rPr>
      <t xml:space="preserve">
</t>
    </r>
  </si>
  <si>
    <t xml:space="preserve">10. On a scale of 1 to 6, how would you rate the risk of experiencing a traffic accident while traveling?</t>
  </si>
  <si>
    <r>
      <rPr>
        <b/>
        <sz val="11"/>
        <color indexed="64"/>
        <rFont val="Arial (body)"/>
      </rPr>
      <t xml:space="preserve">Question 9</t>
    </r>
    <r>
      <rPr>
        <sz val="11"/>
        <color indexed="64"/>
        <rFont val="Arial (body)"/>
      </rPr>
      <t xml:space="preserve"> - number of responces per rate</t>
    </r>
  </si>
  <si>
    <t>Total</t>
  </si>
  <si>
    <r>
      <rPr>
        <b/>
        <sz val="11"/>
        <color indexed="64"/>
        <rFont val="Arial (body)"/>
      </rPr>
      <t xml:space="preserve">Question 10</t>
    </r>
    <r>
      <rPr>
        <sz val="11"/>
        <color indexed="64"/>
        <rFont val="Arial (body)"/>
      </rPr>
      <t xml:space="preserve"> - number of responces per rate</t>
    </r>
  </si>
  <si>
    <t xml:space="preserve">Perceived personal safety diff - taxi</t>
  </si>
  <si>
    <t xml:space="preserve">Perceived personal safety diff - public transport</t>
  </si>
  <si>
    <t xml:space="preserve">Perceived personal safety diff - bicycle</t>
  </si>
  <si>
    <t xml:space="preserve">Perceived traffic safety diff - taxi</t>
  </si>
  <si>
    <t xml:space="preserve">Perceived safety diff - public transport</t>
  </si>
  <si>
    <t xml:space="preserve">Perceived safety diff - bicycle</t>
  </si>
  <si>
    <t>I13</t>
  </si>
  <si>
    <t xml:space="preserve">User satisfaction</t>
  </si>
  <si>
    <t xml:space="preserve">It refers to the share (%) of satisfied users (rates 4, 5, and 6) by the provided NSM + PT services in each LL. </t>
  </si>
  <si>
    <r>
      <rPr>
        <u val="single"/>
        <sz val="12"/>
        <color indexed="64"/>
        <rFont val="Arial"/>
      </rPr>
      <t xml:space="preserve">Connection with WP1 SUM survey question: </t>
    </r>
    <r>
      <rPr>
        <b/>
        <i/>
        <sz val="14"/>
        <color rgb="FF00B0F0"/>
        <rFont val="Arial"/>
      </rPr>
      <t xml:space="preserve">12. Overall, how would you rate your satisfaction with the provided transport services in your city? Rate from 1 to 6</t>
    </r>
  </si>
  <si>
    <t xml:space="preserve">* The formula of this SIEF variable can be found in p.43 in D1.2</t>
  </si>
  <si>
    <t xml:space="preserve">18-30 years old 
(Question 51)</t>
  </si>
  <si>
    <t xml:space="preserve">31-40 years old (Question 51)</t>
  </si>
  <si>
    <t xml:space="preserve">41-50 years old (Question 51)</t>
  </si>
  <si>
    <t xml:space="preserve">51-65 years old (Question 51)</t>
  </si>
  <si>
    <t xml:space="preserve">Older than 65 (Question 51)</t>
  </si>
  <si>
    <t xml:space="preserve">Number of respondents who rated satisfaction higher than 3</t>
  </si>
  <si>
    <t>I14</t>
  </si>
  <si>
    <t xml:space="preserve">Perceived affordability</t>
  </si>
  <si>
    <t xml:space="preserve">It is the perceived share (%) of the monthly household budget spent in travelling.</t>
  </si>
  <si>
    <r>
      <rPr>
        <u val="single"/>
        <sz val="12"/>
        <color indexed="64"/>
        <rFont val="Arial"/>
      </rPr>
      <t xml:space="preserve">Connection with WP1 SUM survey question</t>
    </r>
    <r>
      <rPr>
        <sz val="12"/>
        <color indexed="64"/>
        <rFont val="Arial"/>
      </rPr>
      <t xml:space="preserve">: </t>
    </r>
    <r>
      <rPr>
        <b/>
        <i/>
        <sz val="14"/>
        <color rgb="FF00B0F0"/>
        <rFont val="Arial"/>
      </rPr>
      <t xml:space="preserve">1. What is approximately the percentage of your monthly budget you spend on your daily trips?</t>
    </r>
    <r>
      <rPr>
        <sz val="12"/>
        <color indexed="64"/>
        <rFont val="Arial"/>
      </rPr>
      <t xml:space="preserve">
</t>
    </r>
  </si>
  <si>
    <t xml:space="preserve">minimum budget percentage value (in minutes)</t>
  </si>
  <si>
    <t xml:space="preserve">maximum budget percentage value (in minutes)</t>
  </si>
  <si>
    <t xml:space="preserve">median budget percentage value (in minutes)</t>
  </si>
  <si>
    <t xml:space="preserve">Question 1 - number of responces per rate</t>
  </si>
  <si>
    <t>I15</t>
  </si>
  <si>
    <t xml:space="preserve">Modal Split</t>
  </si>
  <si>
    <t xml:space="preserve">Modal split in transport planning refers to the distribution of trips, passenger kilometers, or vehicle kilometers 
among different transport modes within a LL. </t>
  </si>
  <si>
    <t xml:space="preserve">WP1 SUM survey</t>
  </si>
  <si>
    <t xml:space="preserve">Other survey</t>
  </si>
  <si>
    <t>year:</t>
  </si>
  <si>
    <t>month</t>
  </si>
  <si>
    <t>September</t>
  </si>
  <si>
    <t xml:space="preserve">month: </t>
  </si>
  <si>
    <t>authority:</t>
  </si>
  <si>
    <t xml:space="preserve">SUM Transport modes</t>
  </si>
  <si>
    <t>Trips</t>
  </si>
  <si>
    <t xml:space="preserve">Share (%)</t>
  </si>
  <si>
    <t xml:space="preserve">Pax * km</t>
  </si>
  <si>
    <t xml:space="preserve">Avg. occupancy</t>
  </si>
  <si>
    <t xml:space="preserve">Veh * km</t>
  </si>
  <si>
    <t>car</t>
  </si>
  <si>
    <t xml:space="preserve">train (metro, suburban railway, tram, etc.)</t>
  </si>
  <si>
    <t xml:space="preserve">bus (or trolley bus)</t>
  </si>
  <si>
    <t>motorcycle</t>
  </si>
  <si>
    <t xml:space="preserve">bicycle (or e-bike)</t>
  </si>
  <si>
    <t>e-scooter</t>
  </si>
  <si>
    <t>walk</t>
  </si>
  <si>
    <t xml:space="preserve">car sharing</t>
  </si>
  <si>
    <t xml:space="preserve">ride hailing</t>
  </si>
  <si>
    <t xml:space="preserve">ferry (or water taxi)</t>
  </si>
  <si>
    <t xml:space="preserve">City population</t>
  </si>
  <si>
    <t xml:space="preserve">Number of respondents SUM survey</t>
  </si>
  <si>
    <t xml:space="preserve">Number of respondents other survey</t>
  </si>
  <si>
    <t xml:space="preserve">Level of representation SUM survey</t>
  </si>
  <si>
    <t xml:space="preserve">Level of representation pther survey</t>
  </si>
  <si>
    <t>I16</t>
  </si>
  <si>
    <t xml:space="preserve">Greenhouse emmisions</t>
  </si>
  <si>
    <t xml:space="preserve">It is the tank-to-wheel and well-to-wheel CO2 emissions (in tons) of all passenger transport modes per inhabitant in each LL. </t>
  </si>
  <si>
    <t xml:space="preserve">* The formula of this SIEF variable can be found in p.44 in D1.2</t>
  </si>
  <si>
    <t xml:space="preserve">SUM Transport modes (from modal split spreadsheet)</t>
  </si>
  <si>
    <t xml:space="preserve">Vehicle composition per transprot mode (%)</t>
  </si>
  <si>
    <t>Gasoline</t>
  </si>
  <si>
    <t>Diesel</t>
  </si>
  <si>
    <t>CNG</t>
  </si>
  <si>
    <t>LPG</t>
  </si>
  <si>
    <t>Ethanol</t>
  </si>
  <si>
    <t>Bioethanol</t>
  </si>
  <si>
    <t>Biodiesel</t>
  </si>
  <si>
    <t>Hydrogen</t>
  </si>
  <si>
    <t>Electric</t>
  </si>
  <si>
    <t xml:space="preserve">Hybrid gasoline</t>
  </si>
  <si>
    <t xml:space="preserve">Hybrid Diesel</t>
  </si>
  <si>
    <t xml:space="preserve">no power</t>
  </si>
  <si>
    <t xml:space="preserve">Tank to wheel CO2 (kg/l)</t>
  </si>
  <si>
    <t xml:space="preserve">Well-to-tank CO2 (kg/l)</t>
  </si>
  <si>
    <t xml:space="preserve">Total emissions CO2 (kg/l)</t>
  </si>
  <si>
    <t xml:space="preserve">Conversion factor (no lt values)</t>
  </si>
  <si>
    <t xml:space="preserve">Correction factor</t>
  </si>
  <si>
    <t xml:space="preserve">Fuel/energy consumption</t>
  </si>
  <si>
    <t xml:space="preserve">Gasoline (lt/km)</t>
  </si>
  <si>
    <t xml:space="preserve">Diesel (lt/km)</t>
  </si>
  <si>
    <t xml:space="preserve">CNG (kg/km)</t>
  </si>
  <si>
    <t xml:space="preserve">LPG
(kg/km)</t>
  </si>
  <si>
    <t xml:space="preserve">Ethanol
(lt/km)</t>
  </si>
  <si>
    <t xml:space="preserve">Bioethanol
(lt/km)</t>
  </si>
  <si>
    <t xml:space="preserve">Biodiesel
(lt/km)</t>
  </si>
  <si>
    <t xml:space="preserve">Hydrogen
(kg/km)</t>
  </si>
  <si>
    <t xml:space="preserve">Electric
(leq/km)</t>
  </si>
  <si>
    <t xml:space="preserve">Hybrid gasoline
(lt/km)</t>
  </si>
  <si>
    <t xml:space="preserve">Hybrid Diesel
(lt/km)</t>
  </si>
  <si>
    <t xml:space="preserve">CO2 emmision (ton/year)</t>
  </si>
  <si>
    <t xml:space="preserve">Total CO2 emmisions from transport in ton/year</t>
  </si>
  <si>
    <t xml:space="preserve">CO2 emmisions from transport in ton/year/capita</t>
  </si>
  <si>
    <t xml:space="preserve">Congestion and travel delays</t>
  </si>
  <si>
    <t xml:space="preserve">It is the average ratio between of travel time at peak hours and off-peak hours considering all transport modes in each LL.</t>
  </si>
  <si>
    <t xml:space="preserve">A sample of 5 main traffic corridors is determined to measure it. The modal shares are utilized as weights to derive a mean value about travel delays.</t>
  </si>
  <si>
    <t xml:space="preserve">* The formula of this SIEF variable can be found in p.49 in D1.2</t>
  </si>
  <si>
    <t xml:space="preserve">Critical corridor #1</t>
  </si>
  <si>
    <t xml:space="preserve">Critical corridor #2</t>
  </si>
  <si>
    <t xml:space="preserve">Critical corridor #3</t>
  </si>
  <si>
    <t xml:space="preserve">Critical corridor #4</t>
  </si>
  <si>
    <t xml:space="preserve">Critical corridor #5</t>
  </si>
  <si>
    <t xml:space="preserve">Road adress</t>
  </si>
  <si>
    <t xml:space="preserve">Route link</t>
  </si>
  <si>
    <t xml:space="preserve">flow of vehicles during peak hours on main road corridor in veh/h</t>
  </si>
  <si>
    <t xml:space="preserve">car travel time during peak hour in minutes</t>
  </si>
  <si>
    <t xml:space="preserve">car travel time during off-peak hour in minutes</t>
  </si>
  <si>
    <t xml:space="preserve">flow of vehicles during peak hours on main transit corridor (or bus lane) in veh/h</t>
  </si>
  <si>
    <t xml:space="preserve">bus travel time during peak hour in minutes</t>
  </si>
  <si>
    <t xml:space="preserve">bus travel time during off-peak hour in minutes</t>
  </si>
  <si>
    <t xml:space="preserve">Congestion index per road corridor</t>
  </si>
  <si>
    <t xml:space="preserve">Congestion index per transit corridor</t>
  </si>
  <si>
    <t xml:space="preserve">share of public transport trips</t>
  </si>
  <si>
    <t xml:space="preserve">Average congestion and delay index</t>
  </si>
  <si>
    <t>rates</t>
  </si>
  <si>
    <t>pt</t>
  </si>
  <si>
    <t>id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</si>
</sst>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0" formatCode="0.000"/>
    <numFmt numFmtId="161" formatCode="0.000%"/>
    <numFmt numFmtId="162" formatCode="#,##0.00\ &quot;€&quot;"/>
    <numFmt numFmtId="163" formatCode="0.0"/>
    <numFmt numFmtId="164" formatCode="#,##0.00\ _€"/>
    <numFmt numFmtId="165" formatCode="0.0%"/>
    <numFmt numFmtId="166" formatCode="0.0000"/>
  </numFmts>
  <fonts count="37">
    <font>
      <name val="Aptos Narrow"/>
      <color theme="1"/>
      <sz val="11.000000"/>
      <scheme val="minor"/>
    </font>
    <font>
      <name val="Aptos Narrow"/>
      <color theme="10"/>
      <sz val="11.000000"/>
      <u/>
      <scheme val="minor"/>
    </font>
    <font>
      <name val="Arial (body)"/>
      <color indexed="64"/>
      <sz val="11.000000"/>
    </font>
    <font>
      <name val="Arial (body)"/>
      <b/>
      <color indexed="64"/>
      <sz val="14.000000"/>
    </font>
    <font>
      <name val="Arial"/>
      <color theme="1"/>
      <sz val="12.000000"/>
    </font>
    <font>
      <name val="Arial (body)"/>
      <b/>
      <i/>
      <color indexed="2"/>
      <sz val="12.000000"/>
    </font>
    <font>
      <name val="Arial (body)"/>
      <i/>
      <color indexed="2"/>
      <sz val="11.000000"/>
    </font>
    <font>
      <name val="Arial (body)"/>
      <color indexed="64"/>
      <sz val="14.000000"/>
    </font>
    <font>
      <name val="Arial (body)"/>
      <b/>
      <color indexed="64"/>
      <sz val="11.000000"/>
    </font>
    <font>
      <name val="Arial"/>
      <i/>
      <color theme="1"/>
      <sz val="11.000000"/>
    </font>
    <font>
      <name val="Arial (body)"/>
      <color theme="1"/>
      <sz val="11.000000"/>
    </font>
    <font>
      <name val="Arial"/>
      <sz val="11.000000"/>
    </font>
    <font>
      <name val="Arial (body)"/>
      <i/>
      <color indexed="64"/>
      <sz val="11.000000"/>
    </font>
    <font>
      <name val="Arial (body)"/>
      <b/>
      <color theme="1"/>
      <sz val="11.000000"/>
    </font>
    <font>
      <name val="Arial"/>
      <b/>
      <color theme="1"/>
      <sz val="11.000000"/>
    </font>
    <font>
      <name val="Arial"/>
      <color rgb="FF0432FF"/>
      <sz val="11.000000"/>
    </font>
    <font>
      <name val="Arial"/>
      <color indexed="64"/>
      <sz val="12.000000"/>
    </font>
    <font>
      <name val="Arial"/>
      <i/>
      <sz val="11.000000"/>
    </font>
    <font>
      <name val="Arial (body)"/>
      <i/>
      <sz val="11.000000"/>
    </font>
    <font>
      <name val="Arial"/>
      <color theme="1"/>
      <sz val="11.000000"/>
    </font>
    <font>
      <name val="Arial"/>
      <color rgb="FF004494"/>
      <sz val="11.000000"/>
      <u/>
    </font>
    <font>
      <name val="Arial"/>
      <color rgb="FF004494"/>
      <sz val="11.000000"/>
    </font>
    <font>
      <name val="Arial (body)"/>
      <i/>
      <color indexed="64"/>
      <sz val="9.000000"/>
    </font>
    <font>
      <name val="Arial (body)"/>
      <i/>
      <color indexed="64"/>
      <sz val="14.000000"/>
    </font>
    <font>
      <name val="Arial"/>
      <b/>
      <color indexed="2"/>
      <sz val="11.000000"/>
    </font>
    <font>
      <name val="Arial (body)"/>
      <b/>
      <i/>
      <color indexed="64"/>
      <sz val="11.000000"/>
    </font>
    <font>
      <name val="Arial (body)"/>
      <b/>
      <i/>
      <color rgb="FF00B0F0"/>
      <sz val="14.000000"/>
    </font>
    <font>
      <name val="Arial (body)"/>
      <color theme="0" tint="-0.049989318521683403"/>
      <sz val="11.000000"/>
    </font>
    <font>
      <name val="Arial (body)"/>
      <b/>
      <color rgb="FF004494"/>
      <sz val="11.000000"/>
    </font>
    <font>
      <name val="Arial (body)"/>
      <b/>
      <color rgb="FFFF632F"/>
      <sz val="11.000000"/>
    </font>
    <font>
      <name val="Arial (body)"/>
      <color indexed="64"/>
      <sz val="10.000000"/>
    </font>
    <font>
      <name val="Arial (body)"/>
      <i/>
      <color indexed="64"/>
      <sz val="10.000000"/>
    </font>
    <font>
      <name val="Arial (body)"/>
      <b/>
      <sz val="11.000000"/>
    </font>
    <font>
      <name val="Arial (body)"/>
      <b/>
      <i/>
      <color indexed="64"/>
      <sz val="10.000000"/>
    </font>
    <font>
      <name val="Arial"/>
      <i/>
      <color rgb="FF004494"/>
      <sz val="11.000000"/>
      <u/>
    </font>
    <font>
      <name val="Arial"/>
      <i/>
      <color rgb="FF004494"/>
      <sz val="11.000000"/>
    </font>
    <font>
      <name val="Aptos Narrow"/>
      <b/>
      <color theme="1"/>
      <sz val="11.000000"/>
      <scheme val="minor"/>
    </font>
  </fonts>
  <fills count="7">
    <fill>
      <patternFill patternType="none"/>
    </fill>
    <fill>
      <patternFill patternType="gray125"/>
    </fill>
    <fill>
      <patternFill patternType="solid">
        <fgColor rgb="FFF0F6E2"/>
        <bgColor rgb="FFF0F6E2"/>
      </patternFill>
    </fill>
    <fill>
      <patternFill patternType="solid">
        <fgColor theme="3" tint="0.89999084444715716"/>
        <bgColor theme="3" tint="0.89999084444715716"/>
      </patternFill>
    </fill>
    <fill>
      <patternFill patternType="solid">
        <fgColor rgb="FFDAE9F8"/>
        <bgColor rgb="FFDAE9F8"/>
      </patternFill>
    </fill>
    <fill>
      <patternFill patternType="solid">
        <fgColor indexed="26"/>
        <bgColor indexed="26"/>
      </patternFill>
    </fill>
    <fill>
      <patternFill patternType="solid">
        <fgColor theme="0"/>
        <bgColor theme="0"/>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diagonal/>
    </border>
    <border>
      <left/>
      <right/>
      <top/>
      <bottom style="thin">
        <color auto="1"/>
      </bottom>
      <diagonal/>
    </border>
    <border>
      <left/>
      <right style="medium">
        <color auto="1"/>
      </right>
      <top/>
      <bottom style="thin">
        <color auto="1"/>
      </bottom>
      <diagonal/>
    </border>
    <border>
      <left style="medium">
        <color auto="1"/>
      </left>
      <right/>
      <top/>
      <bottom style="thin">
        <color auto="1"/>
      </bottom>
      <diagonal/>
    </border>
    <border>
      <left/>
      <right style="thin">
        <color auto="1"/>
      </right>
      <top style="thin">
        <color auto="1"/>
      </top>
      <bottom/>
      <diagonal/>
    </border>
    <border>
      <left style="thin">
        <color auto="1"/>
      </left>
      <right style="medium">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rgb="FFDADADA"/>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311">
    <xf fontId="0" fillId="0" borderId="0" numFmtId="0" xfId="0"/>
    <xf fontId="2" fillId="0" borderId="0" numFmtId="0" xfId="0" applyFont="1" applyAlignment="1">
      <alignment wrapText="1"/>
    </xf>
    <xf fontId="2" fillId="0" borderId="0" numFmtId="0" xfId="0" applyFont="1" applyAlignment="1">
      <alignment horizontal="center" vertical="center" wrapText="1"/>
    </xf>
    <xf fontId="3" fillId="0" borderId="0" numFmtId="0" xfId="0" applyFont="1" applyAlignment="1">
      <alignment wrapText="1"/>
    </xf>
    <xf fontId="3" fillId="0" borderId="0" numFmtId="0" xfId="0" applyFont="1" applyAlignment="1">
      <alignment horizontal="center" vertical="center" wrapText="1"/>
    </xf>
    <xf fontId="4" fillId="0" borderId="0" numFmtId="0" xfId="0" applyFont="1"/>
    <xf fontId="5" fillId="0" borderId="0" numFmtId="0" xfId="0" applyFont="1"/>
    <xf fontId="6" fillId="0" borderId="0" numFmtId="0" xfId="0" applyFont="1"/>
    <xf fontId="7" fillId="2" borderId="1" numFmtId="0" xfId="0" applyFont="1" applyFill="1" applyBorder="1" applyAlignment="1" applyProtection="1">
      <alignment wrapText="1"/>
      <protection locked="0"/>
    </xf>
    <xf fontId="8" fillId="0" borderId="0" numFmtId="0" xfId="0" applyFont="1" applyAlignment="1">
      <alignment wrapText="1"/>
    </xf>
    <xf fontId="2" fillId="0" borderId="0" numFmtId="160" xfId="0" applyNumberFormat="1" applyFont="1" applyAlignment="1">
      <alignment horizontal="center" vertical="center" wrapText="1"/>
    </xf>
    <xf fontId="2" fillId="0" borderId="0" numFmtId="161" xfId="0" applyNumberFormat="1" applyFont="1" applyAlignment="1">
      <alignment horizontal="center" vertical="center" wrapText="1"/>
    </xf>
    <xf fontId="2" fillId="0" borderId="0" numFmtId="1" xfId="0" applyNumberFormat="1" applyFont="1" applyAlignment="1">
      <alignment horizontal="center" vertical="center" wrapText="1"/>
    </xf>
    <xf fontId="2" fillId="0" borderId="0" numFmtId="10" xfId="0" applyNumberFormat="1" applyFont="1" applyAlignment="1">
      <alignment horizontal="center" vertical="center" wrapText="1"/>
    </xf>
    <xf fontId="2" fillId="0" borderId="0" numFmtId="2" xfId="0" applyNumberFormat="1" applyFont="1" applyAlignment="1">
      <alignment horizontal="center" vertical="center" wrapText="1"/>
    </xf>
    <xf fontId="2" fillId="2" borderId="1" numFmtId="160" xfId="0" applyNumberFormat="1" applyFont="1" applyFill="1" applyBorder="1" applyAlignment="1" applyProtection="1">
      <alignment horizontal="center" vertical="center" wrapText="1"/>
      <protection locked="0"/>
    </xf>
    <xf fontId="2" fillId="2" borderId="1" numFmtId="161" xfId="0" applyNumberFormat="1" applyFont="1" applyFill="1" applyBorder="1" applyAlignment="1" applyProtection="1">
      <alignment horizontal="center" vertical="center" wrapText="1"/>
      <protection locked="0"/>
    </xf>
    <xf fontId="2" fillId="2" borderId="1" numFmtId="1" xfId="0" applyNumberFormat="1" applyFont="1" applyFill="1" applyBorder="1" applyAlignment="1" applyProtection="1">
      <alignment horizontal="center" vertical="center" wrapText="1"/>
      <protection locked="0"/>
    </xf>
    <xf fontId="2" fillId="2" borderId="2" numFmtId="1" xfId="0" applyNumberFormat="1" applyFont="1" applyFill="1" applyBorder="1" applyAlignment="1" applyProtection="1">
      <alignment horizontal="center" vertical="center" wrapText="1"/>
      <protection locked="0"/>
    </xf>
    <xf fontId="9" fillId="3" borderId="0" numFmtId="161" xfId="0" applyNumberFormat="1" applyFont="1" applyFill="1" applyAlignment="1" applyProtection="1">
      <alignment horizontal="center" vertical="center" wrapText="1"/>
      <protection locked="0"/>
    </xf>
    <xf fontId="2" fillId="2" borderId="3" numFmtId="1" xfId="0" applyNumberFormat="1" applyFont="1" applyFill="1" applyBorder="1" applyAlignment="1" applyProtection="1">
      <alignment horizontal="center" vertical="center" wrapText="1"/>
      <protection locked="0"/>
    </xf>
    <xf fontId="10" fillId="3" borderId="0" numFmtId="0" xfId="0" applyFont="1" applyFill="1" applyAlignment="1" applyProtection="1">
      <alignment horizontal="center" vertical="center" wrapText="1"/>
      <protection locked="0"/>
    </xf>
    <xf fontId="10" fillId="3" borderId="0" numFmtId="160" xfId="0" applyNumberFormat="1" applyFont="1" applyFill="1" applyAlignment="1" applyProtection="1">
      <alignment horizontal="center" vertical="center" wrapText="1"/>
      <protection locked="0"/>
    </xf>
    <xf fontId="10" fillId="3" borderId="0" numFmtId="161" xfId="0" applyNumberFormat="1" applyFont="1" applyFill="1" applyAlignment="1" applyProtection="1">
      <alignment horizontal="center" vertical="center" wrapText="1"/>
      <protection locked="0"/>
    </xf>
    <xf fontId="11" fillId="0" borderId="0" numFmtId="0" xfId="0" applyFont="1" applyAlignment="1">
      <alignment wrapText="1"/>
    </xf>
    <xf fontId="12" fillId="2" borderId="0" numFmtId="0" xfId="0" applyFont="1" applyFill="1" applyAlignment="1" applyProtection="1">
      <alignment vertical="top" wrapText="1"/>
      <protection locked="0"/>
    </xf>
    <xf fontId="3" fillId="0" borderId="0" numFmtId="0" xfId="0" applyFont="1"/>
    <xf fontId="4" fillId="0" borderId="0" numFmtId="0" xfId="0" applyFont="1" applyAlignment="1">
      <alignment vertical="center" wrapText="1"/>
    </xf>
    <xf fontId="8" fillId="0" borderId="0" numFmtId="160" xfId="0" applyNumberFormat="1" applyFont="1" applyAlignment="1">
      <alignment horizontal="center" vertical="center" wrapText="1"/>
    </xf>
    <xf fontId="8" fillId="0" borderId="0" numFmtId="161" xfId="0" applyNumberFormat="1" applyFont="1" applyAlignment="1">
      <alignment horizontal="center" vertical="center" wrapText="1"/>
    </xf>
    <xf fontId="8" fillId="0" borderId="0" numFmtId="1" xfId="0" applyNumberFormat="1" applyFont="1" applyAlignment="1">
      <alignment horizontal="center" vertical="center" wrapText="1"/>
    </xf>
    <xf fontId="9" fillId="2" borderId="4" numFmtId="49" xfId="0" applyNumberFormat="1" applyFont="1" applyFill="1" applyBorder="1" applyAlignment="1" applyProtection="1">
      <alignment horizontal="center" vertical="center" wrapText="1"/>
      <protection locked="0"/>
    </xf>
    <xf fontId="12" fillId="2" borderId="5" numFmtId="49" xfId="0" applyNumberFormat="1" applyFont="1" applyFill="1" applyBorder="1" applyAlignment="1" applyProtection="1">
      <alignment horizontal="center" vertical="center" wrapText="1"/>
      <protection locked="0"/>
    </xf>
    <xf fontId="12" fillId="2" borderId="5" numFmtId="49" xfId="0" applyNumberFormat="1" applyFont="1" applyFill="1" applyBorder="1" applyAlignment="1" applyProtection="1">
      <alignment horizontal="left" vertical="center" wrapText="1"/>
      <protection locked="0"/>
    </xf>
    <xf fontId="12" fillId="2" borderId="6" numFmtId="49" xfId="0" applyNumberFormat="1" applyFont="1" applyFill="1" applyBorder="1" applyAlignment="1" applyProtection="1">
      <alignment horizontal="left" vertical="center" wrapText="1"/>
      <protection locked="0"/>
    </xf>
    <xf fontId="2" fillId="2" borderId="5" numFmtId="49" xfId="0" applyNumberFormat="1" applyFont="1" applyFill="1" applyBorder="1" applyAlignment="1" applyProtection="1">
      <alignment horizontal="center" vertical="center" wrapText="1"/>
      <protection locked="0"/>
    </xf>
    <xf fontId="2" fillId="2" borderId="5" numFmtId="49" xfId="0" applyNumberFormat="1" applyFont="1" applyFill="1" applyBorder="1" applyAlignment="1" applyProtection="1">
      <alignment horizontal="left" vertical="center" wrapText="1"/>
      <protection locked="0"/>
    </xf>
    <xf fontId="2" fillId="2" borderId="6" numFmtId="49" xfId="0" applyNumberFormat="1" applyFont="1" applyFill="1" applyBorder="1" applyAlignment="1" applyProtection="1">
      <alignment horizontal="left" vertical="center" wrapText="1"/>
      <protection locked="0"/>
    </xf>
    <xf fontId="9" fillId="0" borderId="0" numFmtId="161" xfId="0" applyNumberFormat="1" applyFont="1" applyAlignment="1">
      <alignment horizontal="center" vertical="center" wrapText="1"/>
    </xf>
    <xf fontId="10" fillId="0" borderId="0" numFmtId="0" xfId="0" applyFont="1" applyAlignment="1">
      <alignment horizontal="center" vertical="center" wrapText="1"/>
    </xf>
    <xf fontId="10" fillId="0" borderId="0" numFmtId="160" xfId="0" applyNumberFormat="1" applyFont="1" applyAlignment="1">
      <alignment horizontal="center" vertical="center" wrapText="1"/>
    </xf>
    <xf fontId="10" fillId="0" borderId="0" numFmtId="161" xfId="0" applyNumberFormat="1" applyFont="1" applyAlignment="1">
      <alignment horizontal="center" vertical="center" wrapText="1"/>
    </xf>
    <xf fontId="13" fillId="0" borderId="0" numFmtId="0" xfId="0" applyFont="1" applyAlignment="1">
      <alignment horizontal="center" vertical="center" wrapText="1"/>
    </xf>
    <xf fontId="14" fillId="0" borderId="0" numFmtId="0" xfId="0" applyFont="1" applyAlignment="1">
      <alignment horizontal="center" vertical="center"/>
    </xf>
    <xf fontId="4" fillId="0" borderId="0" numFmtId="0" xfId="0" applyFont="1" applyAlignment="1">
      <alignment wrapText="1"/>
    </xf>
    <xf fontId="15" fillId="0" borderId="0" numFmtId="0" xfId="0" applyFont="1" applyAlignment="1">
      <alignment wrapText="1"/>
    </xf>
    <xf fontId="8" fillId="0" borderId="0" numFmtId="0" xfId="0" applyFont="1" applyAlignment="1">
      <alignment horizontal="center" vertical="center" wrapText="1"/>
    </xf>
    <xf fontId="12" fillId="2" borderId="4" numFmtId="49" xfId="0" applyNumberFormat="1" applyFont="1" applyFill="1" applyBorder="1" applyAlignment="1" applyProtection="1">
      <alignment wrapText="1"/>
      <protection locked="0"/>
    </xf>
    <xf fontId="2" fillId="2" borderId="6" numFmtId="162" xfId="0" applyNumberFormat="1" applyFont="1" applyFill="1" applyBorder="1" applyAlignment="1" applyProtection="1">
      <alignment horizontal="center" vertical="center" wrapText="1"/>
      <protection locked="0"/>
    </xf>
    <xf fontId="2" fillId="0" borderId="0" numFmtId="4" xfId="0" applyNumberFormat="1" applyFont="1" applyAlignment="1">
      <alignment horizontal="center" vertical="center" wrapText="1"/>
    </xf>
    <xf fontId="2" fillId="0" borderId="0" numFmtId="162" xfId="0" applyNumberFormat="1" applyFont="1" applyAlignment="1">
      <alignment horizontal="center" vertical="center" wrapText="1"/>
    </xf>
    <xf fontId="16" fillId="0" borderId="0" numFmtId="0" xfId="0" applyFont="1"/>
    <xf fontId="4" fillId="0" borderId="0" numFmtId="0" xfId="0" applyFont="1" applyAlignment="1">
      <alignment vertical="center"/>
    </xf>
    <xf fontId="10" fillId="0" borderId="0" numFmtId="0" xfId="0" applyFont="1" applyAlignment="1">
      <alignment horizontal="left" vertical="center" wrapText="1"/>
    </xf>
    <xf fontId="17" fillId="2" borderId="1" numFmtId="1" xfId="0" applyNumberFormat="1" applyFont="1" applyFill="1" applyBorder="1" applyAlignment="1" applyProtection="1">
      <alignment horizontal="center" vertical="center"/>
      <protection locked="0"/>
    </xf>
    <xf fontId="17" fillId="2" borderId="4" numFmtId="1" xfId="0" applyNumberFormat="1" applyFont="1" applyFill="1" applyBorder="1" applyAlignment="1" applyProtection="1">
      <alignment horizontal="center" vertical="center"/>
      <protection locked="0"/>
    </xf>
    <xf fontId="18" fillId="4" borderId="4" numFmtId="1" xfId="0" applyNumberFormat="1" applyFont="1" applyFill="1" applyBorder="1" applyAlignment="1" applyProtection="1">
      <alignment horizontal="center" vertical="center" wrapText="1"/>
      <protection locked="0"/>
    </xf>
    <xf fontId="18" fillId="4" borderId="5" numFmtId="1" xfId="0" applyNumberFormat="1" applyFont="1" applyFill="1" applyBorder="1" applyAlignment="1" applyProtection="1">
      <alignment horizontal="center" vertical="center" wrapText="1"/>
      <protection locked="0"/>
    </xf>
    <xf fontId="18" fillId="4" borderId="6" numFmtId="1" xfId="0" applyNumberFormat="1" applyFont="1" applyFill="1" applyBorder="1" applyAlignment="1" applyProtection="1">
      <alignment horizontal="center" vertical="center" wrapText="1"/>
      <protection locked="0"/>
    </xf>
    <xf fontId="13" fillId="0" borderId="0" numFmtId="0" xfId="0" applyFont="1" applyAlignment="1">
      <alignment horizontal="left" vertical="center" wrapText="1"/>
    </xf>
    <xf fontId="19" fillId="0" borderId="0" numFmtId="10" xfId="0" applyNumberFormat="1" applyFont="1" applyAlignment="1">
      <alignment horizontal="center" vertical="center"/>
    </xf>
    <xf fontId="2" fillId="2" borderId="1" numFmtId="0" xfId="0" applyFont="1" applyFill="1" applyBorder="1" applyAlignment="1" applyProtection="1">
      <alignment horizontal="center" vertical="center" wrapText="1"/>
      <protection locked="0"/>
    </xf>
    <xf fontId="18" fillId="2" borderId="1" numFmtId="0" xfId="0" applyFont="1" applyFill="1" applyBorder="1" applyAlignment="1" applyProtection="1">
      <alignment horizontal="center" vertical="center" wrapText="1"/>
      <protection locked="0"/>
    </xf>
    <xf fontId="14" fillId="0" borderId="0" numFmtId="10" xfId="0" applyNumberFormat="1" applyFont="1" applyAlignment="1">
      <alignment horizontal="center" vertical="center"/>
    </xf>
    <xf fontId="2" fillId="0" borderId="0" numFmtId="0" xfId="0" applyFont="1" applyAlignment="1">
      <alignment vertical="center" wrapText="1"/>
    </xf>
    <xf fontId="3" fillId="0" borderId="0" numFmtId="0" xfId="0" applyFont="1" applyAlignment="1">
      <alignment vertical="center" wrapText="1"/>
    </xf>
    <xf fontId="3" fillId="0" borderId="0" numFmtId="0" xfId="0" applyFont="1" applyAlignment="1">
      <alignment vertical="center"/>
    </xf>
    <xf fontId="16" fillId="0" borderId="0" numFmtId="0" xfId="0" applyFont="1" applyAlignment="1">
      <alignment vertical="center"/>
    </xf>
    <xf fontId="5" fillId="0" borderId="0" numFmtId="0" xfId="0" applyFont="1" applyAlignment="1">
      <alignment vertical="center"/>
    </xf>
    <xf fontId="6" fillId="0" borderId="0" numFmtId="0" xfId="0" applyFont="1" applyAlignment="1">
      <alignment vertical="center"/>
    </xf>
    <xf fontId="7" fillId="2" borderId="1" numFmtId="0" xfId="0" applyFont="1" applyFill="1" applyBorder="1" applyAlignment="1" applyProtection="1">
      <alignment vertical="center" wrapText="1"/>
      <protection locked="0"/>
    </xf>
    <xf fontId="7" fillId="0" borderId="0" numFmtId="0" xfId="0" applyFont="1" applyAlignment="1">
      <alignment vertical="center" wrapText="1"/>
    </xf>
    <xf fontId="2" fillId="0" borderId="7" numFmtId="0" xfId="0" applyFont="1" applyBorder="1" applyAlignment="1">
      <alignment vertical="center" wrapText="1"/>
    </xf>
    <xf fontId="2" fillId="2" borderId="8" numFmtId="0" xfId="0" applyFont="1" applyFill="1" applyBorder="1" applyAlignment="1" applyProtection="1">
      <alignment horizontal="center" vertical="center" wrapText="1"/>
      <protection locked="0"/>
    </xf>
    <xf fontId="2" fillId="2" borderId="9" numFmtId="0" xfId="0" applyFont="1" applyFill="1" applyBorder="1" applyAlignment="1" applyProtection="1">
      <alignment horizontal="center" vertical="center" wrapText="1"/>
      <protection locked="0"/>
    </xf>
    <xf fontId="2" fillId="2" borderId="10" numFmtId="0" xfId="0" applyFont="1" applyFill="1" applyBorder="1" applyAlignment="1">
      <alignment horizontal="center" vertical="center" wrapText="1"/>
    </xf>
    <xf fontId="2" fillId="2" borderId="8" numFmtId="0" xfId="0" applyFont="1" applyFill="1" applyBorder="1" applyAlignment="1">
      <alignment horizontal="center" vertical="center" wrapText="1"/>
    </xf>
    <xf fontId="2" fillId="2" borderId="9" numFmtId="0" xfId="0" applyFont="1" applyFill="1" applyBorder="1" applyAlignment="1">
      <alignment horizontal="center" vertical="center" wrapText="1"/>
    </xf>
    <xf fontId="2" fillId="2" borderId="10" numFmtId="0" xfId="0" applyFont="1" applyFill="1" applyBorder="1" applyAlignment="1" applyProtection="1">
      <alignment horizontal="center" vertical="center" wrapText="1"/>
      <protection locked="0"/>
    </xf>
    <xf fontId="20" fillId="2" borderId="11" numFmtId="0" xfId="1" applyFont="1" applyFill="1" applyBorder="1" applyAlignment="1" applyProtection="1">
      <alignment horizontal="center" vertical="center" wrapText="1"/>
      <protection locked="0"/>
    </xf>
    <xf fontId="21" fillId="2" borderId="11" numFmtId="0" xfId="0" applyFont="1" applyFill="1" applyBorder="1" applyAlignment="1" applyProtection="1">
      <alignment horizontal="center" vertical="center" wrapText="1"/>
      <protection locked="0"/>
    </xf>
    <xf fontId="21" fillId="2" borderId="12" numFmtId="0" xfId="0" applyFont="1" applyFill="1" applyBorder="1" applyAlignment="1" applyProtection="1">
      <alignment horizontal="center" vertical="center" wrapText="1"/>
      <protection locked="0"/>
    </xf>
    <xf fontId="20" fillId="2" borderId="13" numFmtId="0" xfId="1" applyFont="1" applyFill="1" applyBorder="1" applyAlignment="1" applyProtection="1">
      <alignment horizontal="center" vertical="center" wrapText="1"/>
      <protection locked="0"/>
    </xf>
    <xf fontId="20" fillId="2" borderId="13" numFmtId="0" xfId="1" applyFont="1" applyFill="1" applyBorder="1" applyAlignment="1" applyProtection="1">
      <alignment horizontal="center" vertical="center" wrapText="1"/>
    </xf>
    <xf fontId="21" fillId="2" borderId="11" numFmtId="0" xfId="0" applyFont="1" applyFill="1" applyBorder="1" applyAlignment="1">
      <alignment horizontal="center" vertical="center" wrapText="1"/>
    </xf>
    <xf fontId="21" fillId="2" borderId="12" numFmtId="0" xfId="0" applyFont="1" applyFill="1" applyBorder="1" applyAlignment="1">
      <alignment horizontal="center" vertical="center" wrapText="1"/>
    </xf>
    <xf fontId="22" fillId="2" borderId="14" numFmtId="0" xfId="0" applyFont="1" applyFill="1" applyBorder="1" applyAlignment="1" applyProtection="1">
      <alignment horizontal="center" vertical="center" wrapText="1"/>
      <protection locked="0"/>
    </xf>
    <xf fontId="22" fillId="2" borderId="2" numFmtId="0" xfId="0" applyFont="1" applyFill="1" applyBorder="1" applyAlignment="1" applyProtection="1">
      <alignment horizontal="center" vertical="center" wrapText="1"/>
      <protection locked="0"/>
    </xf>
    <xf fontId="22" fillId="2" borderId="15" numFmtId="0" xfId="0" applyFont="1" applyFill="1" applyBorder="1" applyAlignment="1" applyProtection="1">
      <alignment horizontal="center" vertical="center" wrapText="1"/>
      <protection locked="0"/>
    </xf>
    <xf fontId="22" fillId="4" borderId="16" numFmtId="0" xfId="0" applyFont="1" applyFill="1" applyBorder="1" applyAlignment="1" applyProtection="1">
      <alignment horizontal="center" vertical="center" wrapText="1"/>
      <protection locked="0"/>
    </xf>
    <xf fontId="22" fillId="4" borderId="17" numFmtId="0" xfId="0" applyFont="1" applyFill="1" applyBorder="1" applyAlignment="1" applyProtection="1">
      <alignment horizontal="center" vertical="center" wrapText="1"/>
      <protection locked="0"/>
    </xf>
    <xf fontId="22" fillId="4" borderId="18" numFmtId="0" xfId="0" applyFont="1" applyFill="1" applyBorder="1" applyAlignment="1" applyProtection="1">
      <alignment horizontal="center" vertical="center" wrapText="1"/>
      <protection locked="0"/>
    </xf>
    <xf fontId="12" fillId="2" borderId="16" numFmtId="163" xfId="0" applyNumberFormat="1" applyFont="1" applyFill="1" applyBorder="1" applyAlignment="1" applyProtection="1">
      <alignment horizontal="center" vertical="center" wrapText="1"/>
      <protection locked="0"/>
    </xf>
    <xf fontId="12" fillId="2" borderId="17" numFmtId="163" xfId="0" applyNumberFormat="1" applyFont="1" applyFill="1" applyBorder="1" applyAlignment="1" applyProtection="1">
      <alignment horizontal="center" vertical="center" wrapText="1"/>
      <protection locked="0"/>
    </xf>
    <xf fontId="12" fillId="2" borderId="18" numFmtId="163" xfId="0" applyNumberFormat="1" applyFont="1" applyFill="1" applyBorder="1" applyAlignment="1" applyProtection="1">
      <alignment horizontal="center" vertical="center" wrapText="1"/>
      <protection locked="0"/>
    </xf>
    <xf fontId="12" fillId="2" borderId="19" numFmtId="163" xfId="0" applyNumberFormat="1" applyFont="1" applyFill="1" applyBorder="1" applyAlignment="1" applyProtection="1">
      <alignment horizontal="center" vertical="center" wrapText="1"/>
      <protection locked="0"/>
    </xf>
    <xf fontId="12" fillId="2" borderId="3" numFmtId="163" xfId="0" applyNumberFormat="1" applyFont="1" applyFill="1" applyBorder="1" applyAlignment="1" applyProtection="1">
      <alignment horizontal="center" vertical="center" wrapText="1"/>
      <protection locked="0"/>
    </xf>
    <xf fontId="12" fillId="2" borderId="20" numFmtId="163" xfId="0" applyNumberFormat="1" applyFont="1" applyFill="1" applyBorder="1" applyAlignment="1" applyProtection="1">
      <alignment horizontal="center" vertical="center" wrapText="1"/>
      <protection locked="0"/>
    </xf>
    <xf fontId="12" fillId="2" borderId="13" numFmtId="163" xfId="0" applyNumberFormat="1" applyFont="1" applyFill="1" applyBorder="1" applyAlignment="1" applyProtection="1">
      <alignment horizontal="center" vertical="center" wrapText="1"/>
      <protection locked="0"/>
    </xf>
    <xf fontId="2" fillId="0" borderId="0" numFmtId="163" xfId="0" applyNumberFormat="1" applyFont="1" applyAlignment="1">
      <alignment horizontal="center" vertical="center" wrapText="1"/>
    </xf>
    <xf fontId="8" fillId="0" borderId="0" numFmtId="0" xfId="0" applyFont="1" applyAlignment="1">
      <alignment vertical="center" wrapText="1"/>
    </xf>
    <xf fontId="8" fillId="0" borderId="0" numFmtId="2" xfId="0" applyNumberFormat="1" applyFont="1" applyAlignment="1">
      <alignment horizontal="center" vertical="center" wrapText="1"/>
    </xf>
    <xf fontId="12" fillId="2" borderId="0" numFmtId="0" xfId="0" applyFont="1" applyFill="1" applyAlignment="1" applyProtection="1">
      <alignment vertical="center" wrapText="1"/>
      <protection locked="0"/>
    </xf>
    <xf fontId="2" fillId="0" borderId="0" numFmtId="0" xfId="0" applyFont="1" applyAlignment="1" applyProtection="1">
      <alignment wrapText="1"/>
    </xf>
    <xf fontId="2" fillId="0" borderId="0" numFmtId="0" xfId="0" applyFont="1" applyAlignment="1" applyProtection="1">
      <alignment horizontal="center" vertical="center" wrapText="1"/>
    </xf>
    <xf fontId="3" fillId="0" borderId="0" numFmtId="0" xfId="0" applyFont="1" applyAlignment="1" applyProtection="1">
      <alignment wrapText="1"/>
    </xf>
    <xf fontId="3" fillId="0" borderId="0" numFmtId="0" xfId="0" applyFont="1" applyAlignment="1" applyProtection="1">
      <alignment horizontal="center" vertical="center" wrapText="1"/>
    </xf>
    <xf fontId="4" fillId="0" borderId="0" numFmtId="0" xfId="0" applyFont="1" applyProtection="1"/>
    <xf fontId="5" fillId="0" borderId="0" numFmtId="0" xfId="0" applyFont="1" applyProtection="1"/>
    <xf fontId="6" fillId="0" borderId="0" numFmtId="0" xfId="0" applyFont="1" applyProtection="1"/>
    <xf fontId="23" fillId="2" borderId="1" numFmtId="0" xfId="0" applyFont="1" applyFill="1" applyBorder="1" applyAlignment="1" applyProtection="1">
      <alignment wrapText="1"/>
      <protection locked="0"/>
    </xf>
    <xf fontId="8" fillId="0" borderId="0" numFmtId="0" xfId="0" applyFont="1" applyAlignment="1" applyProtection="1">
      <alignment wrapText="1"/>
    </xf>
    <xf fontId="2" fillId="0" borderId="0" numFmtId="160" xfId="0" applyNumberFormat="1" applyFont="1" applyAlignment="1" applyProtection="1">
      <alignment horizontal="center" vertical="center" wrapText="1"/>
    </xf>
    <xf fontId="2" fillId="0" borderId="0" numFmtId="161" xfId="0" applyNumberFormat="1" applyFont="1" applyAlignment="1" applyProtection="1">
      <alignment horizontal="center" vertical="center" wrapText="1"/>
    </xf>
    <xf fontId="2" fillId="0" borderId="0" numFmtId="2" xfId="0" applyNumberFormat="1" applyFont="1" applyAlignment="1" applyProtection="1">
      <alignment horizontal="center" vertical="center" wrapText="1"/>
    </xf>
    <xf fontId="8" fillId="0" borderId="0" numFmtId="160" xfId="0" applyNumberFormat="1" applyFont="1" applyAlignment="1" applyProtection="1">
      <alignment horizontal="center" vertical="center" wrapText="1"/>
    </xf>
    <xf fontId="8" fillId="0" borderId="0" numFmtId="161" xfId="0" applyNumberFormat="1" applyFont="1" applyAlignment="1" applyProtection="1">
      <alignment horizontal="center" vertical="center" wrapText="1"/>
    </xf>
    <xf fontId="12" fillId="2" borderId="2" numFmtId="160" xfId="0" applyNumberFormat="1" applyFont="1" applyFill="1" applyBorder="1" applyAlignment="1" applyProtection="1">
      <alignment horizontal="center" vertical="center" wrapText="1"/>
      <protection locked="0"/>
    </xf>
    <xf fontId="12" fillId="5" borderId="2" numFmtId="10" xfId="0" applyNumberFormat="1" applyFont="1" applyFill="1" applyBorder="1" applyAlignment="1" applyProtection="1">
      <alignment horizontal="center" vertical="center" wrapText="1"/>
      <protection locked="0"/>
    </xf>
    <xf fontId="9" fillId="0" borderId="0" numFmtId="161" xfId="0" applyNumberFormat="1" applyFont="1" applyAlignment="1" applyProtection="1">
      <alignment horizontal="center" vertical="center" wrapText="1"/>
    </xf>
    <xf fontId="12" fillId="2" borderId="17" numFmtId="160" xfId="0" applyNumberFormat="1" applyFont="1" applyFill="1" applyBorder="1" applyAlignment="1" applyProtection="1">
      <alignment horizontal="center" vertical="center" wrapText="1"/>
      <protection locked="0"/>
    </xf>
    <xf fontId="12" fillId="5" borderId="17" numFmtId="10" xfId="0" applyNumberFormat="1" applyFont="1" applyFill="1" applyBorder="1" applyAlignment="1" applyProtection="1">
      <alignment horizontal="center" vertical="center" wrapText="1"/>
      <protection locked="0"/>
    </xf>
    <xf fontId="10" fillId="0" borderId="0" numFmtId="0" xfId="0" applyFont="1" applyAlignment="1" applyProtection="1">
      <alignment horizontal="center" vertical="center" wrapText="1"/>
    </xf>
    <xf fontId="10" fillId="0" borderId="0" numFmtId="160" xfId="0" applyNumberFormat="1" applyFont="1" applyAlignment="1" applyProtection="1">
      <alignment horizontal="center" vertical="center" wrapText="1"/>
    </xf>
    <xf fontId="10" fillId="0" borderId="0" numFmtId="161" xfId="0" applyNumberFormat="1" applyFont="1" applyAlignment="1" applyProtection="1">
      <alignment horizontal="center" vertical="center" wrapText="1"/>
    </xf>
    <xf fontId="12" fillId="5" borderId="3" numFmtId="10" xfId="0" applyNumberFormat="1" applyFont="1" applyFill="1" applyBorder="1" applyAlignment="1" applyProtection="1">
      <alignment horizontal="center" vertical="center" wrapText="1"/>
      <protection locked="0"/>
    </xf>
    <xf fontId="12" fillId="2" borderId="3" numFmtId="160" xfId="0" applyNumberFormat="1" applyFont="1" applyFill="1" applyBorder="1" applyAlignment="1" applyProtection="1">
      <alignment horizontal="center" vertical="center" wrapText="1"/>
      <protection locked="0"/>
    </xf>
    <xf fontId="2" fillId="0" borderId="0" numFmtId="10" xfId="0" applyNumberFormat="1" applyFont="1" applyAlignment="1" applyProtection="1">
      <alignment horizontal="center" vertical="center" wrapText="1"/>
    </xf>
    <xf fontId="8" fillId="0" borderId="0" numFmtId="10" xfId="0" applyNumberFormat="1" applyFont="1" applyAlignment="1" applyProtection="1">
      <alignment horizontal="center" vertical="center" wrapText="1"/>
    </xf>
    <xf fontId="12" fillId="2" borderId="1" numFmtId="49" xfId="0" applyNumberFormat="1" applyFont="1" applyFill="1" applyBorder="1" applyAlignment="1" applyProtection="1">
      <alignment horizontal="left" vertical="center" wrapText="1"/>
      <protection locked="0"/>
    </xf>
    <xf fontId="12" fillId="2" borderId="1" numFmtId="1" xfId="0" applyNumberFormat="1" applyFont="1" applyFill="1" applyBorder="1" applyAlignment="1" applyProtection="1">
      <alignment horizontal="left" vertical="center" wrapText="1"/>
      <protection locked="0"/>
    </xf>
    <xf fontId="12" fillId="2" borderId="2" numFmtId="49" xfId="0" applyNumberFormat="1" applyFont="1" applyFill="1" applyBorder="1" applyAlignment="1" applyProtection="1">
      <alignment horizontal="center" vertical="center" wrapText="1"/>
      <protection locked="0"/>
    </xf>
    <xf fontId="20" fillId="2" borderId="17" numFmtId="49" xfId="1" applyNumberFormat="1" applyFont="1" applyFill="1" applyBorder="1" applyAlignment="1" applyProtection="1">
      <alignment horizontal="center" vertical="center" wrapText="1"/>
      <protection locked="0"/>
    </xf>
    <xf fontId="12" fillId="2" borderId="17" numFmtId="49" xfId="0" applyNumberFormat="1" applyFont="1" applyFill="1" applyBorder="1" applyAlignment="1" applyProtection="1">
      <alignment horizontal="center" vertical="center" wrapText="1"/>
      <protection locked="0"/>
    </xf>
    <xf fontId="12" fillId="2" borderId="3" numFmtId="1" xfId="0" applyNumberFormat="1" applyFont="1" applyFill="1" applyBorder="1" applyAlignment="1" applyProtection="1">
      <alignment horizontal="center" vertical="center" wrapText="1"/>
      <protection locked="0"/>
    </xf>
    <xf fontId="2" fillId="0" borderId="0" numFmtId="0" xfId="0" applyFont="1" applyAlignment="1" applyProtection="1">
      <alignment vertical="center" wrapText="1"/>
    </xf>
    <xf fontId="3" fillId="0" borderId="0" numFmtId="0" xfId="0" applyFont="1" applyAlignment="1" applyProtection="1">
      <alignment vertical="center" wrapText="1"/>
    </xf>
    <xf fontId="3" fillId="0" borderId="0" numFmtId="0" xfId="0" applyFont="1" applyAlignment="1" applyProtection="1">
      <alignment vertical="center"/>
    </xf>
    <xf fontId="4" fillId="0" borderId="0" numFmtId="0" xfId="0" applyFont="1" applyAlignment="1" applyProtection="1">
      <alignment vertical="center"/>
    </xf>
    <xf fontId="5" fillId="0" borderId="0" numFmtId="0" xfId="0" applyFont="1" applyAlignment="1" applyProtection="1">
      <alignment vertical="center"/>
    </xf>
    <xf fontId="6" fillId="0" borderId="0" numFmtId="0" xfId="0" applyFont="1" applyAlignment="1" applyProtection="1">
      <alignment vertical="center"/>
    </xf>
    <xf fontId="7" fillId="0" borderId="0" numFmtId="0" xfId="0" applyFont="1" applyAlignment="1" applyProtection="1">
      <alignment vertical="center" wrapText="1"/>
    </xf>
    <xf fontId="8" fillId="0" borderId="0" numFmtId="0" xfId="0" applyFont="1" applyAlignment="1" applyProtection="1">
      <alignment horizontal="center" vertical="center" wrapText="1"/>
    </xf>
    <xf fontId="24" fillId="0" borderId="0" numFmtId="0" xfId="0" applyFont="1" applyAlignment="1" applyProtection="1">
      <alignment horizontal="left" vertical="center"/>
    </xf>
    <xf fontId="22" fillId="0" borderId="2" numFmtId="49" xfId="0" applyNumberFormat="1" applyFont="1" applyBorder="1" applyAlignment="1" applyProtection="1">
      <alignment horizontal="center" vertical="center" wrapText="1"/>
    </xf>
    <xf fontId="22" fillId="2" borderId="2" numFmtId="49" xfId="0" applyNumberFormat="1" applyFont="1" applyFill="1" applyBorder="1" applyAlignment="1" applyProtection="1">
      <alignment horizontal="center" vertical="center" wrapText="1"/>
      <protection locked="0"/>
    </xf>
    <xf fontId="12" fillId="4" borderId="0" numFmtId="161" xfId="0" applyNumberFormat="1" applyFont="1" applyFill="1" applyAlignment="1" applyProtection="1">
      <alignment horizontal="left" vertical="center"/>
      <protection locked="0"/>
    </xf>
    <xf fontId="2" fillId="4" borderId="0" numFmtId="1" xfId="0" applyNumberFormat="1" applyFont="1" applyFill="1" applyAlignment="1" applyProtection="1">
      <alignment horizontal="center" vertical="center" wrapText="1"/>
      <protection locked="0"/>
    </xf>
    <xf fontId="2" fillId="4" borderId="0" numFmtId="161" xfId="0" applyNumberFormat="1" applyFont="1" applyFill="1" applyAlignment="1" applyProtection="1">
      <alignment horizontal="center" vertical="center" wrapText="1"/>
      <protection locked="0"/>
    </xf>
    <xf fontId="2" fillId="4" borderId="0" numFmtId="2" xfId="0" applyNumberFormat="1" applyFont="1" applyFill="1" applyAlignment="1" applyProtection="1">
      <alignment horizontal="center" vertical="center" wrapText="1"/>
      <protection locked="0"/>
    </xf>
    <xf fontId="2" fillId="4" borderId="0" numFmtId="160" xfId="0" applyNumberFormat="1" applyFont="1" applyFill="1" applyAlignment="1" applyProtection="1">
      <alignment horizontal="center" vertical="center" wrapText="1"/>
      <protection locked="0"/>
    </xf>
    <xf fontId="2" fillId="4" borderId="0" numFmtId="0" xfId="0" applyFont="1" applyFill="1" applyAlignment="1" applyProtection="1">
      <alignment wrapText="1"/>
      <protection locked="0"/>
    </xf>
    <xf fontId="2" fillId="3" borderId="0" numFmtId="0" xfId="0" applyFont="1" applyFill="1" applyAlignment="1" applyProtection="1">
      <alignment wrapText="1"/>
      <protection locked="0"/>
    </xf>
    <xf fontId="12" fillId="2" borderId="17" numFmtId="162" xfId="0" applyNumberFormat="1" applyFont="1" applyFill="1" applyBorder="1" applyAlignment="1" applyProtection="1">
      <alignment horizontal="center" vertical="center" wrapText="1"/>
      <protection locked="0"/>
    </xf>
    <xf fontId="12" fillId="6" borderId="17" numFmtId="162" xfId="0" applyNumberFormat="1" applyFont="1" applyFill="1" applyBorder="1" applyAlignment="1" applyProtection="1">
      <alignment horizontal="center" vertical="center" wrapText="1"/>
    </xf>
    <xf fontId="12" fillId="6" borderId="17" numFmtId="163" xfId="0" applyNumberFormat="1" applyFont="1" applyFill="1" applyBorder="1" applyAlignment="1" applyProtection="1">
      <alignment horizontal="center" vertical="center" wrapText="1"/>
    </xf>
    <xf fontId="12" fillId="5" borderId="17" numFmtId="162" xfId="0" applyNumberFormat="1" applyFont="1" applyFill="1" applyBorder="1" applyAlignment="1" applyProtection="1">
      <alignment horizontal="center" vertical="center" wrapText="1"/>
      <protection locked="0"/>
    </xf>
    <xf fontId="12" fillId="2" borderId="17" numFmtId="2" xfId="0" applyNumberFormat="1" applyFont="1" applyFill="1" applyBorder="1" applyAlignment="1" applyProtection="1">
      <alignment horizontal="center" vertical="center" wrapText="1"/>
      <protection locked="0"/>
    </xf>
    <xf fontId="12" fillId="0" borderId="3" numFmtId="164" xfId="0" applyNumberFormat="1" applyFont="1" applyBorder="1" applyAlignment="1" applyProtection="1">
      <alignment horizontal="center" vertical="center" wrapText="1"/>
    </xf>
    <xf fontId="12" fillId="2" borderId="3" numFmtId="164" xfId="0" applyNumberFormat="1" applyFont="1" applyFill="1" applyBorder="1" applyAlignment="1" applyProtection="1">
      <alignment horizontal="center" vertical="center" wrapText="1"/>
      <protection locked="0"/>
    </xf>
    <xf fontId="12" fillId="6" borderId="3" numFmtId="164" xfId="0" applyNumberFormat="1" applyFont="1" applyFill="1" applyBorder="1" applyAlignment="1" applyProtection="1">
      <alignment horizontal="center" vertical="center" wrapText="1"/>
    </xf>
    <xf fontId="8" fillId="0" borderId="0" numFmtId="0" xfId="0" applyFont="1" applyAlignment="1" applyProtection="1">
      <alignment vertical="center" wrapText="1"/>
    </xf>
    <xf fontId="25" fillId="0" borderId="0" numFmtId="163" xfId="0" applyNumberFormat="1" applyFont="1" applyAlignment="1" applyProtection="1">
      <alignment horizontal="center" vertical="center" wrapText="1"/>
    </xf>
    <xf fontId="8" fillId="0" borderId="0" numFmtId="2" xfId="0" applyNumberFormat="1" applyFont="1" applyAlignment="1" applyProtection="1">
      <alignment horizontal="center" vertical="center" wrapText="1"/>
    </xf>
    <xf fontId="2" fillId="4" borderId="0" numFmtId="0" xfId="0" applyFont="1" applyFill="1" applyAlignment="1" applyProtection="1">
      <alignment horizontal="center" vertical="center" wrapText="1"/>
      <protection locked="0"/>
    </xf>
    <xf fontId="2" fillId="4" borderId="0" numFmtId="10" xfId="0" applyNumberFormat="1" applyFont="1" applyFill="1" applyAlignment="1" applyProtection="1">
      <alignment horizontal="center" vertical="center" wrapText="1"/>
      <protection locked="0"/>
    </xf>
    <xf fontId="3" fillId="0" borderId="0" numFmtId="0" xfId="0" applyFont="1" applyProtection="1"/>
    <xf fontId="16" fillId="0" borderId="0" numFmtId="0" xfId="0" applyFont="1" applyProtection="1"/>
    <xf fontId="26" fillId="0" borderId="0" numFmtId="0" xfId="0" applyFont="1" applyProtection="1"/>
    <xf fontId="3" fillId="0" borderId="0" numFmtId="0" xfId="0" applyFont="1" applyAlignment="1" applyProtection="1">
      <alignment horizontal="center" vertical="center"/>
    </xf>
    <xf fontId="10" fillId="0" borderId="0" numFmtId="0" xfId="0" applyFont="1" applyAlignment="1" applyProtection="1">
      <alignment horizontal="left" vertical="center" wrapText="1"/>
    </xf>
    <xf fontId="17" fillId="0" borderId="0" numFmtId="1" xfId="0" applyNumberFormat="1" applyFont="1" applyAlignment="1" applyProtection="1">
      <alignment horizontal="center" vertical="center"/>
    </xf>
    <xf fontId="17" fillId="0" borderId="2" numFmtId="1" xfId="0" applyNumberFormat="1" applyFont="1" applyBorder="1" applyAlignment="1" applyProtection="1">
      <alignment horizontal="center" vertical="center"/>
    </xf>
    <xf fontId="17" fillId="2" borderId="17" numFmtId="1" xfId="0" applyNumberFormat="1" applyFont="1" applyFill="1" applyBorder="1" applyAlignment="1" applyProtection="1">
      <alignment horizontal="center" vertical="center"/>
      <protection locked="0"/>
    </xf>
    <xf fontId="2" fillId="5" borderId="17" numFmtId="1" xfId="0" applyNumberFormat="1" applyFont="1" applyFill="1" applyBorder="1" applyAlignment="1" applyProtection="1">
      <alignment horizontal="center" vertical="center" wrapText="1"/>
      <protection locked="0"/>
    </xf>
    <xf fontId="17" fillId="0" borderId="17" numFmtId="1" xfId="0" applyNumberFormat="1" applyFont="1" applyBorder="1" applyAlignment="1" applyProtection="1">
      <alignment horizontal="center" vertical="center"/>
    </xf>
    <xf fontId="12" fillId="0" borderId="17" numFmtId="1" xfId="0" applyNumberFormat="1" applyFont="1" applyBorder="1" applyAlignment="1" applyProtection="1">
      <alignment horizontal="center" vertical="center" wrapText="1"/>
    </xf>
    <xf fontId="2" fillId="0" borderId="17" numFmtId="1" xfId="0" applyNumberFormat="1" applyFont="1" applyBorder="1" applyAlignment="1" applyProtection="1">
      <alignment horizontal="center" vertical="center" wrapText="1"/>
    </xf>
    <xf fontId="10" fillId="0" borderId="17" numFmtId="0" xfId="0" applyFont="1" applyBorder="1" applyAlignment="1" applyProtection="1">
      <alignment horizontal="center" vertical="center" wrapText="1"/>
    </xf>
    <xf fontId="2" fillId="0" borderId="17" numFmtId="0" xfId="0" applyFont="1" applyBorder="1" applyAlignment="1" applyProtection="1">
      <alignment horizontal="center" vertical="center" wrapText="1"/>
    </xf>
    <xf fontId="2" fillId="0" borderId="17" numFmtId="0" xfId="0" applyFont="1" applyBorder="1" applyAlignment="1" applyProtection="1">
      <alignment wrapText="1"/>
    </xf>
    <xf fontId="18" fillId="2" borderId="17" numFmtId="1" xfId="0" applyNumberFormat="1" applyFont="1" applyFill="1" applyBorder="1" applyAlignment="1" applyProtection="1">
      <alignment horizontal="center" vertical="center" wrapText="1"/>
      <protection locked="0"/>
    </xf>
    <xf fontId="12" fillId="2" borderId="17" numFmtId="1" xfId="0" applyNumberFormat="1" applyFont="1" applyFill="1" applyBorder="1" applyAlignment="1" applyProtection="1">
      <alignment horizontal="center" vertical="center" wrapText="1"/>
      <protection locked="0"/>
    </xf>
    <xf fontId="2" fillId="2" borderId="17" numFmtId="1" xfId="0" applyNumberFormat="1" applyFont="1" applyFill="1" applyBorder="1" applyAlignment="1" applyProtection="1">
      <alignment horizontal="center" vertical="center" wrapText="1"/>
      <protection locked="0"/>
    </xf>
    <xf fontId="10" fillId="2" borderId="17" numFmtId="0" xfId="0" applyFont="1" applyFill="1" applyBorder="1" applyAlignment="1" applyProtection="1">
      <alignment horizontal="center" vertical="center" wrapText="1"/>
      <protection locked="0"/>
    </xf>
    <xf fontId="2" fillId="2" borderId="17" numFmtId="0" xfId="0" applyFont="1" applyFill="1" applyBorder="1" applyAlignment="1" applyProtection="1">
      <alignment horizontal="center" vertical="center" wrapText="1"/>
      <protection locked="0"/>
    </xf>
    <xf fontId="2" fillId="2" borderId="17" numFmtId="0" xfId="0" applyFont="1" applyFill="1" applyBorder="1" applyAlignment="1" applyProtection="1">
      <alignment wrapText="1"/>
      <protection locked="0"/>
    </xf>
    <xf fontId="9" fillId="2" borderId="17" numFmtId="1" xfId="0" applyNumberFormat="1" applyFont="1" applyFill="1" applyBorder="1" applyAlignment="1" applyProtection="1">
      <alignment horizontal="center" vertical="center"/>
      <protection locked="0"/>
    </xf>
    <xf fontId="12" fillId="2" borderId="17" numFmtId="0" xfId="0" applyFont="1" applyFill="1" applyBorder="1" applyAlignment="1" applyProtection="1">
      <alignment horizontal="center" vertical="center" wrapText="1"/>
      <protection locked="0"/>
    </xf>
    <xf fontId="14" fillId="0" borderId="17" numFmtId="0" xfId="0" applyFont="1" applyBorder="1" applyAlignment="1" applyProtection="1">
      <alignment horizontal="center" vertical="center"/>
    </xf>
    <xf fontId="9" fillId="2" borderId="17" numFmtId="0" xfId="0" applyFont="1" applyFill="1" applyBorder="1" applyAlignment="1" applyProtection="1">
      <alignment horizontal="center" vertical="center"/>
      <protection locked="0"/>
    </xf>
    <xf fontId="9" fillId="2" borderId="3" numFmtId="0" xfId="0" applyFont="1" applyFill="1" applyBorder="1" applyAlignment="1" applyProtection="1">
      <alignment horizontal="center" vertical="center"/>
      <protection locked="0"/>
    </xf>
    <xf fontId="12" fillId="2" borderId="3" numFmtId="0" xfId="0" applyFont="1" applyFill="1" applyBorder="1" applyAlignment="1" applyProtection="1">
      <alignment horizontal="center" vertical="center" wrapText="1"/>
      <protection locked="0"/>
    </xf>
    <xf fontId="2" fillId="2" borderId="3" numFmtId="0" xfId="0" applyFont="1" applyFill="1" applyBorder="1" applyAlignment="1" applyProtection="1">
      <alignment horizontal="center" vertical="center" wrapText="1"/>
      <protection locked="0"/>
    </xf>
    <xf fontId="10" fillId="2" borderId="3" numFmtId="0" xfId="0" applyFont="1" applyFill="1" applyBorder="1" applyAlignment="1" applyProtection="1">
      <alignment horizontal="center" vertical="center" wrapText="1"/>
      <protection locked="0"/>
    </xf>
    <xf fontId="2" fillId="2" borderId="3" numFmtId="0" xfId="0" applyFont="1" applyFill="1" applyBorder="1" applyAlignment="1" applyProtection="1">
      <alignment wrapText="1"/>
      <protection locked="0"/>
    </xf>
    <xf fontId="13" fillId="0" borderId="0" numFmtId="0" xfId="0" applyFont="1" applyAlignment="1" applyProtection="1">
      <alignment horizontal="left" vertical="center" wrapText="1"/>
    </xf>
    <xf fontId="14" fillId="0" borderId="0" numFmtId="0" xfId="0" applyFont="1" applyAlignment="1" applyProtection="1">
      <alignment horizontal="center" vertical="center"/>
    </xf>
    <xf fontId="14" fillId="0" borderId="0" numFmtId="2" xfId="0" applyNumberFormat="1" applyFont="1" applyAlignment="1" applyProtection="1">
      <alignment horizontal="center" vertical="center"/>
    </xf>
    <xf fontId="27" fillId="0" borderId="0" numFmtId="0" xfId="0" applyFont="1" applyAlignment="1" applyProtection="1">
      <alignment horizontal="center" vertical="center" wrapText="1"/>
    </xf>
    <xf fontId="26" fillId="0" borderId="0" numFmtId="0" xfId="0" applyFont="1"/>
    <xf fontId="3" fillId="0" borderId="0" numFmtId="0" xfId="0" applyFont="1" applyAlignment="1">
      <alignment horizontal="center" vertical="center"/>
    </xf>
    <xf fontId="17" fillId="2" borderId="2" numFmtId="1" xfId="0" applyNumberFormat="1" applyFont="1" applyFill="1" applyBorder="1" applyAlignment="1" applyProtection="1">
      <alignment horizontal="center" vertical="center"/>
      <protection locked="0"/>
    </xf>
    <xf fontId="12" fillId="2" borderId="2" numFmtId="1" xfId="0" applyNumberFormat="1" applyFont="1" applyFill="1" applyBorder="1" applyAlignment="1">
      <alignment horizontal="center" vertical="center" wrapText="1"/>
    </xf>
    <xf fontId="12" fillId="2" borderId="21" numFmtId="1" xfId="0" applyNumberFormat="1" applyFont="1" applyFill="1" applyBorder="1" applyAlignment="1">
      <alignment horizontal="center" vertical="center" wrapText="1"/>
    </xf>
    <xf fontId="12" fillId="2" borderId="14" numFmtId="1" xfId="0" applyNumberFormat="1" applyFont="1" applyFill="1" applyBorder="1" applyAlignment="1">
      <alignment horizontal="center" vertical="center" wrapText="1"/>
    </xf>
    <xf fontId="18" fillId="2" borderId="22" numFmtId="1" xfId="0" applyNumberFormat="1" applyFont="1" applyFill="1" applyBorder="1" applyAlignment="1" applyProtection="1">
      <alignment horizontal="center" vertical="center" wrapText="1"/>
      <protection locked="0"/>
    </xf>
    <xf fontId="12" fillId="2" borderId="16" numFmtId="1" xfId="0" applyNumberFormat="1" applyFont="1" applyFill="1" applyBorder="1" applyAlignment="1">
      <alignment horizontal="center" vertical="center" wrapText="1"/>
    </xf>
    <xf fontId="12" fillId="2" borderId="17" numFmtId="1" xfId="0" applyNumberFormat="1" applyFont="1" applyFill="1" applyBorder="1" applyAlignment="1">
      <alignment horizontal="center" vertical="center" wrapText="1"/>
    </xf>
    <xf fontId="9" fillId="2" borderId="17" numFmtId="1" xfId="0" applyNumberFormat="1" applyFont="1" applyFill="1" applyBorder="1" applyAlignment="1">
      <alignment horizontal="center" vertical="center"/>
    </xf>
    <xf fontId="9" fillId="2" borderId="22" numFmtId="1" xfId="0" applyNumberFormat="1" applyFont="1" applyFill="1" applyBorder="1" applyAlignment="1">
      <alignment horizontal="center" vertical="center"/>
    </xf>
    <xf fontId="9" fillId="2" borderId="3" numFmtId="1" xfId="0" applyNumberFormat="1" applyFont="1" applyFill="1" applyBorder="1" applyAlignment="1">
      <alignment horizontal="center" vertical="center"/>
    </xf>
    <xf fontId="12" fillId="2" borderId="3" numFmtId="1" xfId="0" applyNumberFormat="1" applyFont="1" applyFill="1" applyBorder="1" applyAlignment="1">
      <alignment horizontal="center" vertical="center" wrapText="1"/>
    </xf>
    <xf fontId="12" fillId="2" borderId="23" numFmtId="1" xfId="0" applyNumberFormat="1" applyFont="1" applyFill="1" applyBorder="1" applyAlignment="1">
      <alignment horizontal="center" vertical="center" wrapText="1"/>
    </xf>
    <xf fontId="12" fillId="2" borderId="19" numFmtId="1" xfId="0" applyNumberFormat="1" applyFont="1" applyFill="1" applyBorder="1" applyAlignment="1">
      <alignment horizontal="center" vertical="center" wrapText="1"/>
    </xf>
    <xf fontId="19" fillId="0" borderId="0" numFmtId="10" xfId="0" applyNumberFormat="1" applyFont="1" applyAlignment="1" applyProtection="1">
      <alignment horizontal="center" vertical="center"/>
    </xf>
    <xf fontId="13" fillId="0" borderId="0" numFmtId="0" xfId="0" applyFont="1" applyAlignment="1" applyProtection="1">
      <alignment horizontal="center" vertical="center" wrapText="1"/>
    </xf>
    <xf fontId="17" fillId="0" borderId="2" numFmtId="1" xfId="0" applyNumberFormat="1" applyFont="1" applyBorder="1" applyAlignment="1" applyProtection="1">
      <alignment horizontal="center" vertical="center"/>
      <protection locked="0"/>
    </xf>
    <xf fontId="17" fillId="5" borderId="17" numFmtId="9" xfId="0" applyNumberFormat="1" applyFont="1" applyFill="1" applyBorder="1" applyAlignment="1" applyProtection="1">
      <alignment horizontal="center" vertical="center"/>
      <protection locked="0"/>
    </xf>
    <xf fontId="2" fillId="5" borderId="17" numFmtId="165" xfId="0" applyNumberFormat="1" applyFont="1" applyFill="1" applyBorder="1" applyAlignment="1" applyProtection="1">
      <alignment horizontal="center" vertical="center" wrapText="1"/>
      <protection locked="0"/>
    </xf>
    <xf fontId="17" fillId="2" borderId="3" numFmtId="1" xfId="0" applyNumberFormat="1" applyFont="1" applyFill="1" applyBorder="1" applyAlignment="1" applyProtection="1">
      <alignment horizontal="center" vertical="center"/>
      <protection locked="0"/>
    </xf>
    <xf fontId="14" fillId="0" borderId="0" numFmtId="10" xfId="0" applyNumberFormat="1" applyFont="1" applyAlignment="1" applyProtection="1">
      <alignment horizontal="center" vertical="center"/>
    </xf>
    <xf fontId="16" fillId="0" borderId="0" numFmtId="0" xfId="0" applyFont="1" applyAlignment="1">
      <alignment wrapText="1"/>
    </xf>
    <xf fontId="28" fillId="0" borderId="0" numFmtId="0" xfId="0" applyFont="1" applyAlignment="1">
      <alignment horizontal="left" vertical="center"/>
    </xf>
    <xf fontId="29" fillId="0" borderId="0" numFmtId="0" xfId="0" applyFont="1" applyAlignment="1">
      <alignment horizontal="left" vertical="center"/>
    </xf>
    <xf fontId="28" fillId="0" borderId="0" numFmtId="0" xfId="0" applyFont="1" applyAlignment="1">
      <alignment horizontal="center" vertical="center" wrapText="1"/>
    </xf>
    <xf fontId="29" fillId="0" borderId="0" numFmtId="0" xfId="0" applyFont="1" applyAlignment="1">
      <alignment horizontal="center" vertical="center" wrapText="1"/>
    </xf>
    <xf fontId="30" fillId="2" borderId="24" numFmtId="0" xfId="0" applyFont="1" applyFill="1" applyBorder="1" applyAlignment="1" applyProtection="1">
      <alignment horizontal="center" vertical="center" wrapText="1"/>
      <protection locked="0"/>
    </xf>
    <xf fontId="2" fillId="2" borderId="24" numFmtId="0" xfId="0" applyFont="1" applyFill="1" applyBorder="1" applyAlignment="1" applyProtection="1">
      <alignment horizontal="center" vertical="center" wrapText="1"/>
      <protection locked="0"/>
    </xf>
    <xf fontId="2" fillId="0" borderId="0" numFmtId="0" xfId="0" applyFont="1" applyAlignment="1" applyProtection="1">
      <alignment horizontal="center" vertical="center" wrapText="1"/>
      <protection locked="0"/>
    </xf>
    <xf fontId="30" fillId="2" borderId="25" numFmtId="0" xfId="0" applyFont="1" applyFill="1" applyBorder="1" applyAlignment="1" applyProtection="1">
      <alignment horizontal="center" vertical="center" wrapText="1"/>
      <protection locked="0"/>
    </xf>
    <xf fontId="2" fillId="2" borderId="25" numFmtId="0" xfId="0" applyFont="1" applyFill="1" applyBorder="1" applyAlignment="1" applyProtection="1">
      <alignment horizontal="center" vertical="center" wrapText="1"/>
      <protection locked="0"/>
    </xf>
    <xf fontId="30" fillId="2" borderId="26" numFmtId="0" xfId="0" applyFont="1" applyFill="1" applyBorder="1" applyAlignment="1" applyProtection="1">
      <alignment horizontal="center" vertical="center" wrapText="1"/>
      <protection locked="0"/>
    </xf>
    <xf fontId="2" fillId="2" borderId="26" numFmtId="0" xfId="0" applyFont="1" applyFill="1" applyBorder="1" applyAlignment="1" applyProtection="1">
      <alignment horizontal="center" vertical="center" wrapText="1"/>
      <protection locked="0"/>
    </xf>
    <xf fontId="24" fillId="0" borderId="0" numFmtId="0" xfId="0" applyFont="1" applyAlignment="1">
      <alignment horizontal="left" vertical="center"/>
    </xf>
    <xf fontId="31" fillId="2" borderId="24" numFmtId="1" xfId="0" applyNumberFormat="1" applyFont="1" applyFill="1" applyBorder="1" applyAlignment="1" applyProtection="1">
      <alignment horizontal="center" vertical="center" wrapText="1"/>
      <protection locked="0"/>
    </xf>
    <xf fontId="30" fillId="0" borderId="0" numFmtId="161" xfId="0" applyNumberFormat="1" applyFont="1" applyAlignment="1">
      <alignment horizontal="center" vertical="center" wrapText="1"/>
    </xf>
    <xf fontId="30" fillId="2" borderId="24" numFmtId="1" xfId="0" applyNumberFormat="1" applyFont="1" applyFill="1" applyBorder="1" applyAlignment="1" applyProtection="1">
      <alignment horizontal="center" vertical="center" wrapText="1"/>
      <protection locked="0"/>
    </xf>
    <xf fontId="30" fillId="2" borderId="24" numFmtId="2" xfId="0" applyNumberFormat="1" applyFont="1" applyFill="1" applyBorder="1" applyAlignment="1" applyProtection="1">
      <alignment horizontal="center" vertical="center" wrapText="1"/>
      <protection locked="0"/>
    </xf>
    <xf fontId="30" fillId="0" borderId="0" numFmtId="160" xfId="0" applyNumberFormat="1" applyFont="1" applyAlignment="1">
      <alignment horizontal="center" vertical="center" wrapText="1"/>
    </xf>
    <xf fontId="30" fillId="2" borderId="27" numFmtId="1" xfId="0" applyNumberFormat="1" applyFont="1" applyFill="1" applyBorder="1" applyAlignment="1" applyProtection="1">
      <alignment horizontal="center" vertical="center" wrapText="1"/>
      <protection locked="0"/>
    </xf>
    <xf fontId="30" fillId="5" borderId="2" numFmtId="161" xfId="0" applyNumberFormat="1" applyFont="1" applyFill="1" applyBorder="1" applyAlignment="1" applyProtection="1">
      <alignment horizontal="center" vertical="center" wrapText="1"/>
      <protection locked="0"/>
    </xf>
    <xf fontId="30" fillId="2" borderId="28" numFmtId="1" xfId="0" applyNumberFormat="1" applyFont="1" applyFill="1" applyBorder="1" applyAlignment="1" applyProtection="1">
      <alignment horizontal="center" vertical="center" wrapText="1"/>
      <protection locked="0"/>
    </xf>
    <xf fontId="30" fillId="2" borderId="29" numFmtId="2" xfId="0" applyNumberFormat="1" applyFont="1" applyFill="1" applyBorder="1" applyAlignment="1" applyProtection="1">
      <alignment horizontal="center" vertical="center" wrapText="1"/>
      <protection locked="0"/>
    </xf>
    <xf fontId="31" fillId="2" borderId="25" numFmtId="1" xfId="0" applyNumberFormat="1" applyFont="1" applyFill="1" applyBorder="1" applyAlignment="1" applyProtection="1">
      <alignment horizontal="center" vertical="center" wrapText="1"/>
      <protection locked="0"/>
    </xf>
    <xf fontId="30" fillId="2" borderId="25" numFmtId="1" xfId="0" applyNumberFormat="1" applyFont="1" applyFill="1" applyBorder="1" applyAlignment="1" applyProtection="1">
      <alignment horizontal="center" vertical="center" wrapText="1"/>
      <protection locked="0"/>
    </xf>
    <xf fontId="30" fillId="2" borderId="25" numFmtId="2" xfId="0" applyNumberFormat="1" applyFont="1" applyFill="1" applyBorder="1" applyAlignment="1" applyProtection="1">
      <alignment horizontal="center" vertical="center" wrapText="1"/>
      <protection locked="0"/>
    </xf>
    <xf fontId="30" fillId="2" borderId="30" numFmtId="1" xfId="0" applyNumberFormat="1" applyFont="1" applyFill="1" applyBorder="1" applyAlignment="1" applyProtection="1">
      <alignment horizontal="center" vertical="center" wrapText="1"/>
      <protection locked="0"/>
    </xf>
    <xf fontId="30" fillId="5" borderId="17" numFmtId="161" xfId="0" applyNumberFormat="1" applyFont="1" applyFill="1" applyBorder="1" applyAlignment="1" applyProtection="1">
      <alignment horizontal="center" vertical="center" wrapText="1"/>
      <protection locked="0"/>
    </xf>
    <xf fontId="30" fillId="2" borderId="0" numFmtId="1" xfId="0" applyNumberFormat="1" applyFont="1" applyFill="1" applyAlignment="1" applyProtection="1">
      <alignment horizontal="center" vertical="center" wrapText="1"/>
      <protection locked="0"/>
    </xf>
    <xf fontId="30" fillId="2" borderId="31" numFmtId="2" xfId="0" applyNumberFormat="1" applyFont="1" applyFill="1" applyBorder="1" applyAlignment="1" applyProtection="1">
      <alignment horizontal="center" vertical="center" wrapText="1"/>
      <protection locked="0"/>
    </xf>
    <xf fontId="31" fillId="2" borderId="26" numFmtId="1" xfId="0" applyNumberFormat="1" applyFont="1" applyFill="1" applyBorder="1" applyAlignment="1" applyProtection="1">
      <alignment horizontal="center" vertical="center" wrapText="1"/>
      <protection locked="0"/>
    </xf>
    <xf fontId="30" fillId="2" borderId="26" numFmtId="1" xfId="0" applyNumberFormat="1" applyFont="1" applyFill="1" applyBorder="1" applyAlignment="1" applyProtection="1">
      <alignment horizontal="center" vertical="center" wrapText="1"/>
      <protection locked="0"/>
    </xf>
    <xf fontId="30" fillId="2" borderId="26" numFmtId="2" xfId="0" applyNumberFormat="1" applyFont="1" applyFill="1" applyBorder="1" applyAlignment="1" applyProtection="1">
      <alignment horizontal="center" vertical="center" wrapText="1"/>
      <protection locked="0"/>
    </xf>
    <xf fontId="30" fillId="2" borderId="32" numFmtId="1" xfId="0" applyNumberFormat="1" applyFont="1" applyFill="1" applyBorder="1" applyAlignment="1" applyProtection="1">
      <alignment horizontal="center" vertical="center" wrapText="1"/>
      <protection locked="0"/>
    </xf>
    <xf fontId="30" fillId="5" borderId="3" numFmtId="161" xfId="0" applyNumberFormat="1" applyFont="1" applyFill="1" applyBorder="1" applyAlignment="1" applyProtection="1">
      <alignment horizontal="center" vertical="center" wrapText="1"/>
      <protection locked="0"/>
    </xf>
    <xf fontId="30" fillId="2" borderId="33" numFmtId="1" xfId="0" applyNumberFormat="1" applyFont="1" applyFill="1" applyBorder="1" applyAlignment="1" applyProtection="1">
      <alignment horizontal="center" vertical="center" wrapText="1"/>
      <protection locked="0"/>
    </xf>
    <xf fontId="30" fillId="2" borderId="34" numFmtId="2" xfId="0" applyNumberFormat="1" applyFont="1" applyFill="1" applyBorder="1" applyAlignment="1" applyProtection="1">
      <alignment horizontal="center" vertical="center" wrapText="1"/>
      <protection locked="0"/>
    </xf>
    <xf fontId="31" fillId="2" borderId="35" numFmtId="1" xfId="0" applyNumberFormat="1" applyFont="1" applyFill="1" applyBorder="1" applyAlignment="1" applyProtection="1">
      <alignment horizontal="center" vertical="center" wrapText="1"/>
      <protection locked="0"/>
    </xf>
    <xf fontId="32" fillId="0" borderId="0" numFmtId="161" xfId="0" applyNumberFormat="1" applyFont="1" applyAlignment="1">
      <alignment horizontal="center" vertical="center" wrapText="1"/>
    </xf>
    <xf fontId="2" fillId="0" borderId="36" numFmtId="0" xfId="0" applyFont="1" applyBorder="1" applyAlignment="1">
      <alignment horizontal="center" vertical="center" wrapText="1"/>
    </xf>
    <xf fontId="28" fillId="0" borderId="2" numFmtId="0" xfId="0" applyFont="1" applyBorder="1" applyAlignment="1" applyProtection="1">
      <alignment horizontal="center" vertical="center" wrapText="1"/>
    </xf>
    <xf fontId="29" fillId="0" borderId="2" numFmtId="0" xfId="0" applyFont="1" applyBorder="1" applyAlignment="1" applyProtection="1">
      <alignment horizontal="center" vertical="center" wrapText="1"/>
    </xf>
    <xf fontId="28" fillId="0" borderId="0" numFmtId="0" xfId="0" applyFont="1" applyAlignment="1" applyProtection="1">
      <alignment horizontal="center" vertical="center" wrapText="1"/>
    </xf>
    <xf fontId="29" fillId="0" borderId="0" numFmtId="0" xfId="0" applyFont="1" applyAlignment="1" applyProtection="1">
      <alignment horizontal="center" vertical="center" wrapText="1"/>
    </xf>
    <xf fontId="8" fillId="0" borderId="17" numFmtId="0" xfId="0" applyFont="1" applyBorder="1" applyAlignment="1" applyProtection="1">
      <alignment horizontal="center" vertical="center" wrapText="1"/>
    </xf>
    <xf fontId="31" fillId="5" borderId="17" numFmtId="160" xfId="0" applyNumberFormat="1" applyFont="1" applyFill="1" applyBorder="1" applyAlignment="1" applyProtection="1">
      <alignment horizontal="center" vertical="center" wrapText="1"/>
      <protection locked="0"/>
    </xf>
    <xf fontId="2" fillId="0" borderId="0" numFmtId="1" xfId="0" applyNumberFormat="1" applyFont="1" applyAlignment="1" applyProtection="1">
      <alignment horizontal="center" vertical="center" wrapText="1"/>
    </xf>
    <xf fontId="31" fillId="5" borderId="3" numFmtId="160" xfId="0" applyNumberFormat="1" applyFont="1" applyFill="1" applyBorder="1" applyAlignment="1" applyProtection="1">
      <alignment horizontal="center" vertical="center" wrapText="1"/>
      <protection locked="0"/>
    </xf>
    <xf fontId="12" fillId="2" borderId="4" numFmtId="10" xfId="0" applyNumberFormat="1" applyFont="1" applyFill="1" applyBorder="1" applyAlignment="1" applyProtection="1">
      <alignment horizontal="center" vertical="center" wrapText="1"/>
      <protection locked="0"/>
    </xf>
    <xf fontId="12" fillId="2" borderId="5" numFmtId="10" xfId="0" applyNumberFormat="1" applyFont="1" applyFill="1" applyBorder="1" applyAlignment="1" applyProtection="1">
      <alignment horizontal="center" vertical="center" wrapText="1"/>
      <protection locked="0"/>
    </xf>
    <xf fontId="12" fillId="2" borderId="6" numFmtId="10" xfId="0" applyNumberFormat="1" applyFont="1" applyFill="1" applyBorder="1" applyAlignment="1" applyProtection="1">
      <alignment horizontal="center" vertical="center" wrapText="1"/>
      <protection locked="0"/>
    </xf>
    <xf fontId="31" fillId="2" borderId="4" numFmtId="10" xfId="0" applyNumberFormat="1" applyFont="1" applyFill="1" applyBorder="1" applyAlignment="1" applyProtection="1">
      <alignment horizontal="center" vertical="center" wrapText="1"/>
      <protection locked="0"/>
    </xf>
    <xf fontId="31" fillId="2" borderId="5" numFmtId="10" xfId="0" applyNumberFormat="1" applyFont="1" applyFill="1" applyBorder="1" applyAlignment="1" applyProtection="1">
      <alignment horizontal="center" vertical="center" wrapText="1"/>
      <protection locked="0"/>
    </xf>
    <xf fontId="2" fillId="0" borderId="0" numFmtId="10" xfId="0" applyNumberFormat="1" applyFont="1" applyAlignment="1" applyProtection="1">
      <alignment wrapText="1"/>
    </xf>
    <xf fontId="2" fillId="0" borderId="2" numFmtId="0" xfId="0" applyFont="1" applyBorder="1" applyAlignment="1" applyProtection="1">
      <alignment horizontal="center" vertical="center" wrapText="1"/>
    </xf>
    <xf fontId="2" fillId="4" borderId="17" numFmtId="0" xfId="0" applyFont="1" applyFill="1" applyBorder="1" applyAlignment="1" applyProtection="1">
      <alignment horizontal="center" vertical="center" wrapText="1"/>
      <protection locked="0"/>
    </xf>
    <xf fontId="19" fillId="0" borderId="0" numFmtId="0" xfId="0" applyFont="1" applyAlignment="1" applyProtection="1">
      <alignment vertical="center" wrapText="1"/>
    </xf>
    <xf fontId="9" fillId="4" borderId="17" numFmtId="160" xfId="0" applyNumberFormat="1" applyFont="1" applyFill="1" applyBorder="1" applyAlignment="1" applyProtection="1">
      <alignment horizontal="center" vertical="center" wrapText="1"/>
      <protection locked="0"/>
    </xf>
    <xf fontId="9" fillId="0" borderId="17" numFmtId="160" xfId="0" applyNumberFormat="1" applyFont="1" applyBorder="1" applyAlignment="1" applyProtection="1">
      <alignment horizontal="center" vertical="center" wrapText="1"/>
    </xf>
    <xf fontId="9" fillId="4" borderId="3" numFmtId="166" xfId="0" applyNumberFormat="1" applyFont="1" applyFill="1" applyBorder="1" applyAlignment="1" applyProtection="1">
      <alignment horizontal="center" vertical="center" wrapText="1"/>
      <protection locked="0"/>
    </xf>
    <xf fontId="12" fillId="4" borderId="4" numFmtId="160" xfId="0" applyNumberFormat="1" applyFont="1" applyFill="1" applyBorder="1" applyAlignment="1" applyProtection="1">
      <alignment horizontal="center" vertical="center" wrapText="1"/>
      <protection locked="0"/>
    </xf>
    <xf fontId="12" fillId="4" borderId="5" numFmtId="160" xfId="0" applyNumberFormat="1" applyFont="1" applyFill="1" applyBorder="1" applyAlignment="1" applyProtection="1">
      <alignment horizontal="center" vertical="center" wrapText="1"/>
      <protection locked="0"/>
    </xf>
    <xf fontId="12" fillId="4" borderId="6" numFmtId="160" xfId="0" applyNumberFormat="1" applyFont="1" applyFill="1" applyBorder="1" applyAlignment="1" applyProtection="1">
      <alignment horizontal="center" vertical="center" wrapText="1"/>
      <protection locked="0"/>
    </xf>
    <xf fontId="12" fillId="0" borderId="4" numFmtId="160" xfId="0" applyNumberFormat="1" applyFont="1" applyBorder="1" applyAlignment="1" applyProtection="1">
      <alignment horizontal="center" vertical="center" wrapText="1"/>
      <protection locked="0"/>
    </xf>
    <xf fontId="12" fillId="0" borderId="5" numFmtId="160" xfId="0" applyNumberFormat="1" applyFont="1" applyBorder="1" applyAlignment="1" applyProtection="1">
      <alignment horizontal="center" vertical="center" wrapText="1"/>
      <protection locked="0"/>
    </xf>
    <xf fontId="12" fillId="0" borderId="6" numFmtId="160" xfId="0" applyNumberFormat="1" applyFont="1" applyBorder="1" applyAlignment="1" applyProtection="1">
      <alignment horizontal="center" vertical="center" wrapText="1"/>
      <protection locked="0"/>
    </xf>
    <xf fontId="12" fillId="0" borderId="0" numFmtId="160" xfId="0" applyNumberFormat="1" applyFont="1" applyAlignment="1" applyProtection="1">
      <alignment horizontal="center" vertical="center" wrapText="1"/>
    </xf>
    <xf fontId="31" fillId="0" borderId="0" numFmtId="160" xfId="0" applyNumberFormat="1" applyFont="1" applyAlignment="1" applyProtection="1">
      <alignment horizontal="center" vertical="center" wrapText="1"/>
    </xf>
    <xf fontId="33" fillId="0" borderId="0" numFmtId="160" xfId="0" applyNumberFormat="1" applyFont="1" applyAlignment="1" applyProtection="1">
      <alignment horizontal="center" vertical="center" wrapText="1"/>
    </xf>
    <xf fontId="30" fillId="2" borderId="35" numFmtId="1" xfId="0" applyNumberFormat="1" applyFont="1" applyFill="1" applyBorder="1" applyAlignment="1" applyProtection="1">
      <alignment horizontal="center" vertical="center" wrapText="1"/>
      <protection locked="0"/>
    </xf>
    <xf fontId="16" fillId="0" borderId="0" numFmtId="0" xfId="0" applyFont="1" applyAlignment="1" applyProtection="1">
      <alignment vertical="center"/>
    </xf>
    <xf fontId="7" fillId="2" borderId="1" numFmtId="0" xfId="0" applyFont="1" applyFill="1" applyBorder="1" applyAlignment="1" applyProtection="1">
      <alignment vertical="center" wrapText="1"/>
    </xf>
    <xf fontId="7" fillId="2" borderId="1" numFmtId="0" xfId="0" applyFont="1" applyFill="1" applyBorder="1" applyAlignment="1" applyProtection="1">
      <alignment wrapText="1"/>
    </xf>
    <xf fontId="8" fillId="0" borderId="2" numFmtId="0" xfId="0" applyFont="1" applyBorder="1" applyAlignment="1" applyProtection="1">
      <alignment horizontal="center" vertical="center" wrapText="1"/>
    </xf>
    <xf fontId="12" fillId="2" borderId="17" numFmtId="49" xfId="0" applyNumberFormat="1" applyFont="1" applyFill="1" applyBorder="1" applyAlignment="1" applyProtection="1">
      <alignment horizontal="center" vertical="center" wrapText="1"/>
    </xf>
    <xf fontId="34" fillId="2" borderId="17" numFmtId="49" xfId="1" applyNumberFormat="1" applyFont="1" applyFill="1" applyBorder="1" applyAlignment="1" applyProtection="1">
      <alignment horizontal="center" vertical="center" wrapText="1"/>
    </xf>
    <xf fontId="35" fillId="2" borderId="17" numFmtId="49" xfId="0" applyNumberFormat="1" applyFont="1" applyFill="1" applyBorder="1" applyAlignment="1" applyProtection="1">
      <alignment horizontal="center" vertical="center" wrapText="1"/>
    </xf>
    <xf fontId="21" fillId="0" borderId="0" numFmtId="0" xfId="0" applyFont="1" applyAlignment="1" applyProtection="1">
      <alignment vertical="center" wrapText="1"/>
    </xf>
    <xf fontId="20" fillId="0" borderId="0" numFmtId="0" xfId="1" applyFont="1" applyAlignment="1" applyProtection="1">
      <alignment vertical="center" wrapText="1"/>
    </xf>
    <xf fontId="12" fillId="2" borderId="17" numFmtId="1" xfId="0" applyNumberFormat="1" applyFont="1" applyFill="1" applyBorder="1" applyAlignment="1" applyProtection="1">
      <alignment horizontal="center" vertical="center" wrapText="1"/>
    </xf>
    <xf fontId="22" fillId="0" borderId="0" numFmtId="0" xfId="0" applyFont="1" applyAlignment="1" applyProtection="1">
      <alignment vertical="center" wrapText="1"/>
    </xf>
    <xf fontId="12" fillId="2" borderId="17" numFmtId="163" xfId="0" applyNumberFormat="1" applyFont="1" applyFill="1" applyBorder="1" applyAlignment="1" applyProtection="1">
      <alignment horizontal="center" vertical="center" wrapText="1"/>
    </xf>
    <xf fontId="12" fillId="2" borderId="17" numFmtId="0" xfId="0" applyFont="1" applyFill="1" applyBorder="1" applyAlignment="1" applyProtection="1">
      <alignment horizontal="center" vertical="center" wrapText="1"/>
    </xf>
    <xf fontId="12" fillId="0" borderId="0" numFmtId="163" xfId="0" applyNumberFormat="1" applyFont="1" applyAlignment="1" applyProtection="1">
      <alignment horizontal="center" vertical="center" wrapText="1"/>
    </xf>
    <xf fontId="12" fillId="2" borderId="3" numFmtId="163" xfId="0" applyNumberFormat="1" applyFont="1" applyFill="1" applyBorder="1" applyAlignment="1" applyProtection="1">
      <alignment horizontal="center" vertical="center" wrapText="1"/>
    </xf>
    <xf fontId="12" fillId="2" borderId="1" numFmtId="10" xfId="0" applyNumberFormat="1" applyFont="1" applyFill="1" applyBorder="1" applyAlignment="1" applyProtection="1">
      <alignment horizontal="center" vertical="center" wrapText="1"/>
    </xf>
    <xf fontId="12" fillId="0" borderId="0" numFmtId="10" xfId="0" applyNumberFormat="1" applyFont="1" applyAlignment="1" applyProtection="1">
      <alignment vertical="center" wrapText="1"/>
    </xf>
    <xf fontId="2" fillId="0" borderId="0" numFmtId="163" xfId="0" applyNumberFormat="1" applyFont="1" applyAlignment="1" applyProtection="1">
      <alignment horizontal="center" vertical="center" wrapText="1"/>
    </xf>
    <xf fontId="12" fillId="2" borderId="0" numFmtId="0" xfId="0" applyFont="1" applyFill="1" applyAlignment="1" applyProtection="1">
      <alignment vertical="center" wrapText="1"/>
    </xf>
    <xf fontId="36" fillId="0" borderId="0" numFmtId="0" xfId="0" applyFont="1"/>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styles" Target="styles.xml"/><Relationship  Id="rId11" Type="http://schemas.openxmlformats.org/officeDocument/2006/relationships/worksheet" Target="worksheets/sheet8.xml"/><Relationship  Id="rId18" Type="http://schemas.openxmlformats.org/officeDocument/2006/relationships/worksheet" Target="worksheets/sheet15.xml"/><Relationship  Id="rId17" Type="http://schemas.openxmlformats.org/officeDocument/2006/relationships/worksheet" Target="worksheets/sheet14.xml"/><Relationship  Id="rId10" Type="http://schemas.openxmlformats.org/officeDocument/2006/relationships/worksheet" Target="worksheets/sheet7.xml"/><Relationship  Id="rId15" Type="http://schemas.openxmlformats.org/officeDocument/2006/relationships/worksheet" Target="worksheets/sheet12.xml"/><Relationship  Id="rId9" Type="http://schemas.openxmlformats.org/officeDocument/2006/relationships/worksheet" Target="worksheets/sheet6.xml"/><Relationship  Id="rId20" Type="http://schemas.openxmlformats.org/officeDocument/2006/relationships/worksheet" Target="worksheets/sheet17.xml"/><Relationship  Id="rId19" Type="http://schemas.openxmlformats.org/officeDocument/2006/relationships/worksheet" Target="worksheets/sheet16.xml"/><Relationship  Id="rId8" Type="http://schemas.openxmlformats.org/officeDocument/2006/relationships/worksheet" Target="worksheets/sheet5.xml"/><Relationship  Id="rId7" Type="http://schemas.openxmlformats.org/officeDocument/2006/relationships/worksheet" Target="worksheets/sheet4.xml"/><Relationship  Id="rId14" Type="http://schemas.openxmlformats.org/officeDocument/2006/relationships/worksheet" Target="worksheets/sheet11.xml"/><Relationship  Id="rId6" Type="http://schemas.openxmlformats.org/officeDocument/2006/relationships/worksheet" Target="worksheets/sheet3.xml"/><Relationship  Id="rId5" Type="http://schemas.openxmlformats.org/officeDocument/2006/relationships/worksheet" Target="worksheets/sheet2.xml"/><Relationship  Id="rId4" Type="http://schemas.openxmlformats.org/officeDocument/2006/relationships/worksheet" Target="worksheets/sheet1.xml"/><Relationship  Id="rId16" Type="http://schemas.openxmlformats.org/officeDocument/2006/relationships/worksheet" Target="worksheets/sheet13.xml"/><Relationship  Id="rId12" Type="http://schemas.openxmlformats.org/officeDocument/2006/relationships/worksheet" Target="worksheets/sheet9.xml"/><Relationship  Id="rId3" Type="http://schemas.openxmlformats.org/officeDocument/2006/relationships/customXml" Target="../customXml/item3.xml"/><Relationship  Id="rId2" Type="http://schemas.openxmlformats.org/officeDocument/2006/relationships/customXml" Target="../customXml/item2.xml"/><Relationship  Id="rId1" Type="http://schemas.openxmlformats.org/officeDocument/2006/relationships/customXml" Target="../customXml/item1.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10.xml.rels><?xml version="1.0" encoding="UTF-8" standalone="yes"?><Relationships xmlns="http://schemas.openxmlformats.org/package/2006/relationships"><Relationship Id="rId1" Type="http://schemas.microsoft.com/office/2011/relationships/chartStyle" Target="style8.xml" /><Relationship Id="rId2" Type="http://schemas.microsoft.com/office/2011/relationships/chartColorStyle" Target="colors8.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_rels/chart4.xml.rels><?xml version="1.0" encoding="UTF-8" standalone="yes"?><Relationships xmlns="http://schemas.openxmlformats.org/package/2006/relationships"><Relationship Id="rId1" Type="http://schemas.microsoft.com/office/2011/relationships/chartStyle" Target="style4.xml" /><Relationship Id="rId2" Type="http://schemas.microsoft.com/office/2011/relationships/chartColorStyle" Target="colors4.xml" /></Relationships>
</file>

<file path=xl/charts/_rels/chart5.xml.rels><?xml version="1.0" encoding="UTF-8" standalone="yes"?><Relationships xmlns="http://schemas.openxmlformats.org/package/2006/relationships"><Relationship Id="rId1" Type="http://schemas.microsoft.com/office/2011/relationships/chartStyle" Target="style5.xml" /><Relationship Id="rId2" Type="http://schemas.microsoft.com/office/2011/relationships/chartColorStyle" Target="colors5.xml" /></Relationships>
</file>

<file path=xl/charts/_rels/chart6.xml.rels><?xml version="1.0" encoding="UTF-8" standalone="yes"?><Relationships xmlns="http://schemas.openxmlformats.org/package/2006/relationships"><Relationship Id="rId1" Type="http://schemas.microsoft.com/office/2011/relationships/chartStyle" Target="style6.xml" /><Relationship Id="rId2" Type="http://schemas.microsoft.com/office/2011/relationships/chartColorStyle" Target="colors6.xml" /></Relationships>
</file>

<file path=xl/charts/_rels/chart7.xml.rels><?xml version="1.0" encoding="UTF-8" standalone="yes"?><Relationships xmlns="http://schemas.openxmlformats.org/package/2006/relationships"><Relationship Id="rId1" Type="http://schemas.microsoft.com/office/2011/relationships/chartStyle" Target="style7.xml" /><Relationship Id="rId2" Type="http://schemas.microsoft.com/office/2011/relationships/chartColorStyle" Target="colors7.xml" /></Relationships>
</file>

<file path=xl/charts/_rels/chart8.xml.rels><?xml version="1.0" encoding="UTF-8" standalone="yes"?><Relationships xmlns="http://schemas.openxmlformats.org/package/2006/relationships"><Relationship Id="rId1" Type="http://schemas.openxmlformats.org/officeDocument/2006/relationships/themeOverride" Target="../theme/themeOverride1.xml" /></Relationships>
</file>

<file path=xl/charts/_rels/chart9.xml.rels><?xml version="1.0" encoding="UTF-8" standalone="yes"?><Relationships xmlns="http://schemas.openxmlformats.org/package/2006/relationships"><Relationship Id="rId1" Type="http://schemas.openxmlformats.org/officeDocument/2006/relationships/themeOverride" Target="../theme/themeOverride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cap="none" spc="0">
                <a:solidFill>
                  <a:schemeClr val="dk1">
                    <a:lumMod val="50000"/>
                    <a:lumOff val="50000"/>
                  </a:schemeClr>
                </a:solidFill>
                <a:latin typeface="+mj-lt"/>
                <a:ea typeface="+mj-ea"/>
                <a:cs typeface="+mj-cs"/>
              </a:defRPr>
            </a:pPr>
            <a:r>
              <a:rPr lang="en-GB" sz="1400" b="0"/>
              <a:t>Budget</a:t>
            </a:r>
            <a:r>
              <a:rPr lang="en-GB" sz="1400" b="0"/>
              <a:t> for push vs pull measures</a:t>
            </a:r>
            <a:endParaRPr lang="en-GB" sz="1400" b="0"/>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cap="none" spc="0">
              <a:solidFill>
                <a:schemeClr val="dk1">
                  <a:lumMod val="50000"/>
                  <a:lumOff val="50000"/>
                </a:schemeClr>
              </a:solidFill>
              <a:latin typeface="+mj-lt"/>
              <a:ea typeface="+mj-ea"/>
              <a:cs typeface="+mj-cs"/>
            </a:defRPr>
          </a:pPr>
          <a:endParaRPr lang="el-GR"/>
        </a:p>
      </c:txPr>
    </c:title>
    <c:autoTitleDeleted val="0"/>
    <c:plotArea>
      <c:layout/>
      <c:barChart>
        <c:barDir val="col"/>
        <c:grouping val="stacked"/>
        <c:varyColors val="0"/>
        <c:ser>
          <c:idx val="0"/>
          <c:order val="0"/>
          <c:tx>
            <c:strRef>
              <c:f>'3.balance'!$B$38:$B$41</c:f>
              <c:strCache>
                <c:ptCount val="4"/>
                <c:pt idx="0">
                  <c:v xml:space="preserve">Total budget for planned push measures</c:v>
                </c:pt>
                <c:pt idx="1">
                  <c:v xml:space="preserve">Total budget for planned push measures</c:v>
                </c:pt>
                <c:pt idx="2">
                  <c:v xml:space="preserve">Total budget for implemented push measures</c:v>
                </c:pt>
                <c:pt idx="3">
                  <c:v xml:space="preserve">Total budget for implemented push measures</c:v>
                </c:pt>
              </c:strCache>
            </c:strRef>
          </c:tx>
          <c:spPr bwMode="auto">
            <a:prstGeom prst="rect">
              <a:avLst/>
            </a:prstGeom>
            <a:solidFill>
              <a:schemeClr val="accent1"/>
            </a:solidFill>
            <a:ln>
              <a:solidFill>
                <a:srgbClr val="004494"/>
              </a:solidFill>
            </a:ln>
            <a:effectLst/>
          </c:spPr>
          <c:invertIfNegative val="0"/>
          <c:dPt>
            <c:idx val="0"/>
            <c:invertIfNegative val="0"/>
            <c:bubble3D val="0"/>
            <c:spPr bwMode="auto">
              <a:prstGeom prst="rect">
                <a:avLst/>
              </a:prstGeom>
              <a:solidFill>
                <a:srgbClr val="004494"/>
              </a:solidFill>
              <a:ln>
                <a:solidFill>
                  <a:srgbClr val="004494"/>
                </a:solidFill>
              </a:ln>
              <a:effectLst/>
            </c:spPr>
          </c:dPt>
          <c:dPt>
            <c:idx val="1"/>
            <c:invertIfNegative val="0"/>
            <c:bubble3D val="0"/>
            <c:spPr bwMode="auto">
              <a:prstGeom prst="rect">
                <a:avLst/>
              </a:prstGeom>
              <a:solidFill>
                <a:srgbClr val="FF632F"/>
              </a:solidFill>
              <a:ln>
                <a:solidFill>
                  <a:srgbClr val="FF632F"/>
                </a:solidFill>
              </a:ln>
              <a:effectLst/>
            </c:spPr>
          </c:dPt>
          <c:dPt>
            <c:idx val="2"/>
            <c:invertIfNegative val="0"/>
            <c:bubble3D val="0"/>
            <c:spPr bwMode="auto">
              <a:prstGeom prst="rect">
                <a:avLst/>
              </a:prstGeom>
              <a:pattFill prst="dkUpDiag">
                <a:fgClr>
                  <a:srgbClr val="004494"/>
                </a:fgClr>
                <a:bgClr>
                  <a:schemeClr val="bg1"/>
                </a:bgClr>
              </a:pattFill>
              <a:ln>
                <a:solidFill>
                  <a:srgbClr val="004494"/>
                </a:solidFill>
              </a:ln>
              <a:effectLst/>
            </c:spPr>
          </c:dPt>
          <c:dPt>
            <c:idx val="3"/>
            <c:invertIfNegative val="0"/>
            <c:bubble3D val="0"/>
            <c:spPr bwMode="auto">
              <a:prstGeom prst="rect">
                <a:avLst/>
              </a:prstGeom>
              <a:pattFill prst="dkUpDiag">
                <a:fgClr>
                  <a:srgbClr val="FF632F"/>
                </a:fgClr>
                <a:bgClr>
                  <a:schemeClr val="bg1"/>
                </a:bgClr>
              </a:pattFill>
              <a:ln>
                <a:solidFill>
                  <a:srgbClr val="FF632F"/>
                </a:solidFill>
              </a:ln>
              <a:effectLst/>
            </c:spPr>
          </c:dPt>
          <c:dLbls>
            <c:delete val="1"/>
          </c:dLbls>
          <c:cat>
            <c:strRef>
              <c:f>'3.balance'!$B$38:$B$41</c:f>
              <c:strCache>
                <c:ptCount val="4"/>
                <c:pt idx="0">
                  <c:v xml:space="preserve">Total budget for planned push measures</c:v>
                </c:pt>
                <c:pt idx="1">
                  <c:v xml:space="preserve">Total budget for planned push measures</c:v>
                </c:pt>
                <c:pt idx="2">
                  <c:v xml:space="preserve">Total budget for implemented push measures</c:v>
                </c:pt>
                <c:pt idx="3">
                  <c:v xml:space="preserve">Total budget for implemented push measures</c:v>
                </c:pt>
              </c:strCache>
            </c:strRef>
          </c:cat>
          <c:val>
            <c:numRef>
              <c:f>'3.balance'!$C$38:$C$41</c:f>
              <c:numCache>
                <c:formatCode xml:space="preserve">#,##0.00\ "€"</c:formatCode>
                <c:ptCount val="4"/>
                <c:pt idx="0">
                  <c:v>200000</c:v>
                </c:pt>
                <c:pt idx="1">
                  <c:v>4000000</c:v>
                </c:pt>
                <c:pt idx="2">
                  <c:v>250000</c:v>
                </c:pt>
                <c:pt idx="3">
                  <c:v>1000000</c:v>
                </c:pt>
              </c:numCache>
            </c:numRef>
          </c:val>
        </c:ser>
        <c:dLbls>
          <c:showBubbleSize val="0"/>
          <c:showCatName val="0"/>
          <c:showLeaderLines val="0"/>
          <c:showLegendKey val="0"/>
          <c:showPercent val="0"/>
          <c:showSerName val="0"/>
          <c:showVal val="1"/>
        </c:dLbls>
        <c:gapWidth val="150"/>
        <c:overlap val="100"/>
        <c:axId val="300276128"/>
        <c:axId val="300284816"/>
      </c:barChart>
      <c:catAx>
        <c:axId val="300276128"/>
        <c:scaling>
          <c:orientation val="minMax"/>
        </c:scaling>
        <c:delete val="0"/>
        <c:axPos val="b"/>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cap="none" spc="0">
                <a:solidFill>
                  <a:schemeClr val="dk1">
                    <a:lumMod val="65000"/>
                    <a:lumOff val="35000"/>
                  </a:schemeClr>
                </a:solidFill>
                <a:latin typeface="+mn-lt"/>
                <a:ea typeface="+mn-ea"/>
                <a:cs typeface="+mn-cs"/>
              </a:defRPr>
            </a:pPr>
            <a:endParaRPr lang="el-GR"/>
          </a:p>
        </c:txPr>
        <c:crossAx val="300284816"/>
        <c:crosses val="autoZero"/>
        <c:auto val="1"/>
        <c:lblAlgn val="ctr"/>
        <c:lblOffset val="100"/>
        <c:noMultiLvlLbl val="0"/>
      </c:catAx>
      <c:valAx>
        <c:axId val="300284816"/>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numFmt formatCode="#,##0.00\ &quot;€&quot;"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300276128"/>
        <c:crosses val="autoZero"/>
        <c:crossBetween val="between"/>
      </c:valAx>
      <c:spPr bwMode="auto">
        <a:prstGeom prst="rect">
          <a:avLst/>
        </a:prstGeom>
        <a:pattFill prst="ltDnDiag">
          <a:fgClr>
            <a:schemeClr val="dk1">
              <a:lumMod val="15000"/>
              <a:lumOff val="85000"/>
            </a:schemeClr>
          </a:fgClr>
          <a:bgClr>
            <a:schemeClr val="lt1"/>
          </a:bgClr>
        </a:pattFill>
        <a:ln>
          <a:noFill/>
        </a:ln>
        <a:effectLst/>
      </c:spPr>
    </c:plotArea>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600" b="1" i="0" u="none" strike="noStrike" cap="none" spc="0">
                <a:solidFill>
                  <a:schemeClr val="dk1">
                    <a:lumMod val="50000"/>
                    <a:lumOff val="50000"/>
                  </a:schemeClr>
                </a:solidFill>
                <a:latin typeface="+mj-lt"/>
                <a:ea typeface="+mj-ea"/>
                <a:cs typeface="+mj-cs"/>
              </a:defRPr>
            </a:pPr>
            <a:r>
              <a:rPr lang="en-US"/>
              <a:t>Total</a:t>
            </a:r>
            <a:r>
              <a:rPr lang="en-US"/>
              <a:t> CO2 emmissions per transport mode</a:t>
            </a:r>
            <a:endParaRPr lang="el-GR"/>
          </a:p>
        </c:rich>
      </c:tx>
      <c:layout/>
      <c:overlay val="0"/>
      <c:spPr bwMode="auto">
        <a:prstGeom prst="rect">
          <a:avLst/>
        </a:prstGeom>
        <a:noFill/>
        <a:ln>
          <a:noFill/>
        </a:ln>
        <a:effectLst/>
      </c:spPr>
      <c:txPr>
        <a:bodyPr rot="0" spcFirstLastPara="1" vertOverflow="ellipsis" vert="horz" wrap="square" anchor="ctr" anchorCtr="1"/>
        <a:lstStyle/>
        <a:p>
          <a:pPr>
            <a:defRPr sz="1600" b="1" i="0" u="none" strike="noStrike" cap="none" spc="0">
              <a:solidFill>
                <a:schemeClr val="dk1">
                  <a:lumMod val="50000"/>
                  <a:lumOff val="50000"/>
                </a:schemeClr>
              </a:solidFill>
              <a:latin typeface="+mj-lt"/>
              <a:ea typeface="+mj-ea"/>
              <a:cs typeface="+mj-cs"/>
            </a:defRPr>
          </a:pPr>
          <a:endParaRPr lang="el-GR"/>
        </a:p>
      </c:txPr>
    </c:title>
    <c:autoTitleDeleted val="0"/>
    <c:plotArea>
      <c:layout/>
      <c:barChart>
        <c:barDir val="bar"/>
        <c:grouping val="clustered"/>
        <c:varyColors val="0"/>
        <c:ser>
          <c:idx val="0"/>
          <c:order val="0"/>
          <c:spPr bwMode="auto">
            <a:prstGeom prst="rect">
              <a:avLst/>
            </a:prstGeom>
            <a:solidFill>
              <a:schemeClr val="accent1"/>
            </a:solidFill>
            <a:ln>
              <a:noFill/>
            </a:ln>
            <a:effectLst/>
          </c:spPr>
          <c:invertIfNegative val="0"/>
          <c:dPt>
            <c:idx val="0"/>
            <c:invertIfNegative val="0"/>
            <c:bubble3D val="0"/>
            <c:spPr bwMode="auto">
              <a:prstGeom prst="rect">
                <a:avLst/>
              </a:prstGeom>
              <a:solidFill>
                <a:srgbClr val="004494"/>
              </a:solidFill>
              <a:ln>
                <a:solidFill>
                  <a:srgbClr val="004494"/>
                </a:solidFill>
              </a:ln>
              <a:effectLst/>
            </c:spPr>
          </c:dPt>
          <c:dPt>
            <c:idx val="1"/>
            <c:invertIfNegative val="0"/>
            <c:bubble3D val="0"/>
            <c:spPr bwMode="auto">
              <a:prstGeom prst="rect">
                <a:avLst/>
              </a:prstGeom>
              <a:solidFill>
                <a:srgbClr val="FFFF00"/>
              </a:solidFill>
              <a:ln>
                <a:solidFill>
                  <a:srgbClr val="FFFF00"/>
                </a:solidFill>
              </a:ln>
              <a:effectLst/>
            </c:spPr>
          </c:dPt>
          <c:dPt>
            <c:idx val="2"/>
            <c:invertIfNegative val="0"/>
            <c:bubble3D val="0"/>
            <c:spPr bwMode="auto">
              <a:prstGeom prst="rect">
                <a:avLst/>
              </a:prstGeom>
              <a:solidFill>
                <a:srgbClr val="DD8452"/>
              </a:solidFill>
              <a:ln>
                <a:noFill/>
              </a:ln>
              <a:effectLst/>
            </c:spPr>
          </c:dPt>
          <c:dPt>
            <c:idx val="3"/>
            <c:invertIfNegative val="0"/>
            <c:bubble3D val="0"/>
            <c:spPr bwMode="auto">
              <a:prstGeom prst="rect">
                <a:avLst/>
              </a:prstGeom>
              <a:solidFill>
                <a:srgbClr val="FF632F"/>
              </a:solidFill>
              <a:ln>
                <a:noFill/>
              </a:ln>
              <a:effectLst/>
            </c:spPr>
          </c:dPt>
          <c:dPt>
            <c:idx val="4"/>
            <c:invertIfNegative val="0"/>
            <c:bubble3D val="0"/>
            <c:spPr bwMode="auto">
              <a:prstGeom prst="rect">
                <a:avLst/>
              </a:prstGeom>
              <a:solidFill>
                <a:srgbClr val="DA8BC3"/>
              </a:solidFill>
              <a:ln>
                <a:solidFill>
                  <a:srgbClr val="DA8BC3"/>
                </a:solidFill>
              </a:ln>
              <a:effectLst/>
            </c:spPr>
          </c:dPt>
          <c:dPt>
            <c:idx val="5"/>
            <c:invertIfNegative val="0"/>
            <c:bubble3D val="0"/>
            <c:spPr bwMode="auto">
              <a:prstGeom prst="rect">
                <a:avLst/>
              </a:prstGeom>
              <a:solidFill>
                <a:srgbClr val="98C33A"/>
              </a:solidFill>
              <a:ln>
                <a:solidFill>
                  <a:srgbClr val="C4DD8B"/>
                </a:solidFill>
              </a:ln>
              <a:effectLst/>
            </c:spPr>
          </c:dPt>
          <c:dPt>
            <c:idx val="6"/>
            <c:invertIfNegative val="0"/>
            <c:bubble3D val="0"/>
            <c:spPr bwMode="auto">
              <a:prstGeom prst="rect">
                <a:avLst/>
              </a:prstGeom>
              <a:solidFill>
                <a:srgbClr val="75BDFB"/>
              </a:solidFill>
              <a:ln>
                <a:solidFill>
                  <a:srgbClr val="75BDFB"/>
                </a:solidFill>
              </a:ln>
              <a:effectLst/>
            </c:spPr>
          </c:dPt>
          <c:dPt>
            <c:idx val="7"/>
            <c:invertIfNegative val="0"/>
            <c:bubble3D val="0"/>
            <c:spPr bwMode="auto">
              <a:prstGeom prst="rect">
                <a:avLst/>
              </a:prstGeom>
              <a:solidFill>
                <a:srgbClr val="DADADA"/>
              </a:solidFill>
              <a:ln>
                <a:solidFill>
                  <a:srgbClr val="DADADA"/>
                </a:solidFill>
              </a:ln>
              <a:effectLst/>
            </c:spPr>
          </c:dPt>
          <c:dPt>
            <c:idx val="9"/>
            <c:invertIfNegative val="0"/>
            <c:bubble3D val="0"/>
            <c:spPr bwMode="auto">
              <a:prstGeom prst="rect">
                <a:avLst/>
              </a:prstGeom>
              <a:solidFill>
                <a:srgbClr val="2D8CFF"/>
              </a:solidFill>
              <a:ln>
                <a:solidFill>
                  <a:srgbClr val="2D8CFF"/>
                </a:solidFill>
              </a:ln>
              <a:effectLst/>
            </c:spPr>
          </c:dPt>
          <c:dPt>
            <c:idx val="10"/>
            <c:invertIfNegative val="0"/>
            <c:bubble3D val="0"/>
            <c:spPr bwMode="auto">
              <a:prstGeom prst="rect">
                <a:avLst/>
              </a:prstGeom>
              <a:solidFill>
                <a:srgbClr val="FFC2AF"/>
              </a:solidFill>
              <a:ln>
                <a:solidFill>
                  <a:srgbClr val="FFC2AF"/>
                </a:solidFill>
              </a:ln>
              <a:effectLst/>
            </c:spPr>
          </c:dPt>
          <c:dPt>
            <c:idx val="11"/>
            <c:invertIfNegative val="0"/>
            <c:bubble3D val="0"/>
            <c:spPr bwMode="auto">
              <a:prstGeom prst="rect">
                <a:avLst/>
              </a:prstGeom>
              <a:solidFill>
                <a:srgbClr val="747474"/>
              </a:solidFill>
              <a:ln>
                <a:solidFill>
                  <a:srgbClr val="747474"/>
                </a:solidFill>
              </a:ln>
              <a:effectLst/>
            </c:spPr>
          </c:dPt>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dk1">
                        <a:lumMod val="75000"/>
                        <a:lumOff val="25000"/>
                      </a:schemeClr>
                    </a:solidFill>
                    <a:latin typeface="+mn-lt"/>
                    <a:ea typeface="+mn-ea"/>
                    <a:cs typeface="+mn-cs"/>
                  </a:defRPr>
                </a:pPr>
                <a:endParaRPr lang="el-GR"/>
              </a:p>
            </c:txPr>
          </c:dLbls>
          <c:cat>
            <c:strRef>
              <c:f>'16.GHG'!$B$63:$B$74</c:f>
              <c:strCache>
                <c:ptCount val="12"/>
                <c:pt idx="0">
                  <c:v>car</c:v>
                </c:pt>
                <c:pt idx="1">
                  <c:v>taxi</c:v>
                </c:pt>
                <c:pt idx="2">
                  <c:v xml:space="preserve">train (metro, suburban railway, tram, etc.)</c:v>
                </c:pt>
                <c:pt idx="3">
                  <c:v xml:space="preserve">bus (or trolley bus)</c:v>
                </c:pt>
                <c:pt idx="4">
                  <c:v>motorcycle</c:v>
                </c:pt>
                <c:pt idx="5">
                  <c:v xml:space="preserve">bicycle (or e-bike)</c:v>
                </c:pt>
                <c:pt idx="6">
                  <c:v>e-scooter</c:v>
                </c:pt>
                <c:pt idx="7">
                  <c:v>walk</c:v>
                </c:pt>
                <c:pt idx="8">
                  <c:v xml:space="preserve">car sharing</c:v>
                </c:pt>
                <c:pt idx="9">
                  <c:v>micro-mobility</c:v>
                </c:pt>
                <c:pt idx="10">
                  <c:v xml:space="preserve">ride hailing</c:v>
                </c:pt>
                <c:pt idx="11">
                  <c:v xml:space="preserve">ferry (or water taxi)</c:v>
                </c:pt>
              </c:strCache>
            </c:strRef>
          </c:cat>
          <c:val>
            <c:numRef>
              <c:f>'16.GHG'!$C$63:$C$74</c:f>
              <c:numCache>
                <c:formatCode>0.000</c:formatCode>
                <c:ptCount val="12"/>
                <c:pt idx="0">
                  <c:v>397.3365265546877</c:v>
                </c:pt>
                <c:pt idx="1">
                  <c:v>70.57590138445002</c:v>
                </c:pt>
                <c:pt idx="2">
                  <c:v>0.207218223969108</c:v>
                </c:pt>
                <c:pt idx="3">
                  <c:v>4.264026890403399</c:v>
                </c:pt>
                <c:pt idx="4">
                  <c:v>15.615527746635</c:v>
                </c:pt>
                <c:pt idx="5">
                  <c:v>0.0017304504000000003</c:v>
                </c:pt>
                <c:pt idx="6">
                  <c:v>0</c:v>
                </c:pt>
                <c:pt idx="7">
                  <c:v>0</c:v>
                </c:pt>
                <c:pt idx="8">
                  <c:v>4.582850739250001</c:v>
                </c:pt>
                <c:pt idx="9">
                  <c:v>0</c:v>
                </c:pt>
                <c:pt idx="10">
                  <c:v>0</c:v>
                </c:pt>
                <c:pt idx="11">
                  <c:v>0</c:v>
                </c:pt>
              </c:numCache>
            </c:numRef>
          </c:val>
        </c:ser>
        <c:dLbls>
          <c:dLblPos val="outEnd"/>
          <c:showBubbleSize val="0"/>
          <c:showCatName val="0"/>
          <c:showLeaderLines val="0"/>
          <c:showLegendKey val="0"/>
          <c:showPercent val="0"/>
          <c:showSerName val="0"/>
          <c:showVal val="1"/>
        </c:dLbls>
        <c:gapWidth val="247"/>
        <c:overlap val="-20"/>
        <c:axId val="299388912"/>
        <c:axId val="299389872"/>
      </c:barChart>
      <c:catAx>
        <c:axId val="299388912"/>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a:solidFill>
                      <a:schemeClr val="dk1">
                        <a:lumMod val="65000"/>
                        <a:lumOff val="35000"/>
                      </a:schemeClr>
                    </a:solidFill>
                    <a:latin typeface="+mn-lt"/>
                    <a:ea typeface="+mn-ea"/>
                    <a:cs typeface="+mn-cs"/>
                  </a:defRPr>
                </a:pPr>
                <a:r>
                  <a:rPr lang="en-US"/>
                  <a:t>Transport</a:t>
                </a:r>
                <a:r>
                  <a:rPr lang="en-US"/>
                  <a:t> modes</a:t>
                </a:r>
                <a:endParaRPr lang="el-GR"/>
              </a:p>
            </c:rich>
          </c:tx>
          <c:layout/>
          <c:overlay val="0"/>
          <c:spPr bwMode="auto">
            <a:prstGeom prst="rect">
              <a:avLst/>
            </a:prstGeom>
            <a:noFill/>
            <a:ln>
              <a:noFill/>
            </a:ln>
            <a:effectLst/>
          </c:spPr>
          <c:txPr>
            <a:bodyPr rot="-5400000" spcFirstLastPara="1" vertOverflow="ellipsis" vert="horz" wrap="square" anchor="ctr" anchorCtr="1"/>
            <a:lstStyle/>
            <a:p>
              <a:pPr>
                <a:defRPr sz="900" b="1" i="0" u="none" strike="noStrike">
                  <a:solidFill>
                    <a:schemeClr val="dk1">
                      <a:lumMod val="65000"/>
                      <a:lumOff val="35000"/>
                    </a:schemeClr>
                  </a:solidFill>
                  <a:latin typeface="+mn-lt"/>
                  <a:ea typeface="+mn-ea"/>
                  <a:cs typeface="+mn-cs"/>
                </a:defRPr>
              </a:pPr>
              <a:endParaRPr lang="el-GR"/>
            </a:p>
          </c:txPr>
        </c:title>
        <c:numFmt formatCode="General" sourceLinked="1"/>
        <c:majorTickMark val="out"/>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cap="none" spc="0">
                <a:solidFill>
                  <a:schemeClr val="dk1">
                    <a:lumMod val="65000"/>
                    <a:lumOff val="35000"/>
                  </a:schemeClr>
                </a:solidFill>
                <a:latin typeface="+mn-lt"/>
                <a:ea typeface="+mn-ea"/>
                <a:cs typeface="+mn-cs"/>
              </a:defRPr>
            </a:pPr>
            <a:endParaRPr lang="el-GR"/>
          </a:p>
        </c:txPr>
        <c:crossAx val="299389872"/>
        <c:crosses val="autoZero"/>
        <c:auto val="1"/>
        <c:lblAlgn val="ctr"/>
        <c:lblOffset val="100"/>
        <c:noMultiLvlLbl val="0"/>
      </c:catAx>
      <c:valAx>
        <c:axId val="299389872"/>
        <c:scaling>
          <c:orientation val="minMax"/>
        </c:scaling>
        <c:delete val="0"/>
        <c:axPos val="b"/>
        <c:majorGridlines>
          <c:spPr bwMode="auto">
            <a:prstGeom prst="rect">
              <a:avLst/>
            </a:prstGeom>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a:solidFill>
                      <a:schemeClr val="dk1">
                        <a:lumMod val="65000"/>
                        <a:lumOff val="35000"/>
                      </a:schemeClr>
                    </a:solidFill>
                    <a:latin typeface="+mn-lt"/>
                    <a:ea typeface="+mn-ea"/>
                    <a:cs typeface="+mn-cs"/>
                  </a:defRPr>
                </a:pPr>
                <a:r>
                  <a:rPr lang="en-US"/>
                  <a:t>CO2 emmisions (ton/year)</a:t>
                </a:r>
                <a:endParaRPr lang="el-GR"/>
              </a:p>
            </c:rich>
          </c:tx>
          <c:layout/>
          <c:overlay val="0"/>
          <c:spPr bwMode="auto">
            <a:prstGeom prst="rect">
              <a:avLst/>
            </a:prstGeom>
            <a:noFill/>
            <a:ln>
              <a:noFill/>
            </a:ln>
            <a:effectLst/>
          </c:spPr>
          <c:txPr>
            <a:bodyPr rot="0" spcFirstLastPara="1" vertOverflow="ellipsis" vert="horz" wrap="square" anchor="ctr" anchorCtr="1"/>
            <a:lstStyle/>
            <a:p>
              <a:pPr>
                <a:defRPr sz="900" b="1" i="0" u="none" strike="noStrike">
                  <a:solidFill>
                    <a:schemeClr val="dk1">
                      <a:lumMod val="65000"/>
                      <a:lumOff val="35000"/>
                    </a:schemeClr>
                  </a:solidFill>
                  <a:latin typeface="+mn-lt"/>
                  <a:ea typeface="+mn-ea"/>
                  <a:cs typeface="+mn-cs"/>
                </a:defRPr>
              </a:pPr>
              <a:endParaRPr lang="el-GR"/>
            </a:p>
          </c:txPr>
        </c:title>
        <c:numFmt formatCode="0.000"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299388912"/>
        <c:crosses val="autoZero"/>
        <c:crossBetween val="between"/>
      </c:valAx>
      <c:spPr bwMode="auto">
        <a:prstGeom prst="rect">
          <a:avLst/>
        </a:prstGeom>
        <a:pattFill prst="ltDnDiag">
          <a:fgClr>
            <a:schemeClr val="dk1">
              <a:lumMod val="15000"/>
              <a:lumOff val="85000"/>
            </a:schemeClr>
          </a:fgClr>
          <a:bgClr>
            <a:schemeClr val="lt1"/>
          </a:bgClr>
        </a:pattFill>
        <a:ln>
          <a:noFill/>
        </a:ln>
        <a:effectLst/>
      </c:spPr>
    </c:plotArea>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2000" b="0" i="0" u="none" strike="noStrike" cap="none" spc="0">
                <a:solidFill>
                  <a:schemeClr val="tx1">
                    <a:lumMod val="65000"/>
                    <a:lumOff val="35000"/>
                  </a:schemeClr>
                </a:solidFill>
                <a:latin typeface="+mj-lt"/>
                <a:ea typeface="+mj-ea"/>
                <a:cs typeface="+mj-cs"/>
              </a:defRPr>
            </a:pPr>
            <a:r>
              <a:rPr lang="en-US" sz="1400"/>
              <a:t>Door</a:t>
            </a:r>
            <a:r>
              <a:rPr lang="en-US" sz="1400"/>
              <a:t>-to-door travel time ratio (NSM + PT vs CAR)</a:t>
            </a:r>
            <a:endParaRPr lang="el-GR" sz="1400"/>
          </a:p>
        </c:rich>
      </c:tx>
      <c:layout/>
      <c:overlay val="0"/>
      <c:spPr bwMode="auto">
        <a:prstGeom prst="rect">
          <a:avLst/>
        </a:prstGeom>
        <a:noFill/>
        <a:ln>
          <a:noFill/>
        </a:ln>
        <a:effectLst/>
      </c:spPr>
      <c:txPr>
        <a:bodyPr rot="0" spcFirstLastPara="1" vertOverflow="ellipsis" vert="horz" wrap="square" anchor="ctr" anchorCtr="1"/>
        <a:lstStyle/>
        <a:p>
          <a:pPr>
            <a:defRPr sz="2000" b="0" i="0" u="none" strike="noStrike" cap="none" spc="0">
              <a:solidFill>
                <a:schemeClr val="tx1">
                  <a:lumMod val="65000"/>
                  <a:lumOff val="35000"/>
                </a:schemeClr>
              </a:solidFill>
              <a:latin typeface="+mj-lt"/>
              <a:ea typeface="+mj-ea"/>
              <a:cs typeface="+mj-cs"/>
            </a:defRPr>
          </a:pPr>
          <a:endParaRPr lang="el-GR"/>
        </a:p>
      </c:txPr>
    </c:title>
    <c:autoTitleDeleted val="0"/>
    <c:plotArea>
      <c:layout/>
      <c:barChart>
        <c:barDir val="col"/>
        <c:grouping val="clustered"/>
        <c:varyColors val="0"/>
        <c:ser>
          <c:idx val="0"/>
          <c:order val="0"/>
          <c:tx>
            <c:strRef>
              <c:f>'7.actualDDT'!$C$11:$J$11</c:f>
              <c:strCache>
                <c:ptCount val="8"/>
                <c:pt idx="0">
                  <c:v xml:space="preserve">Critical Route #1</c:v>
                </c:pt>
              </c:strCache>
            </c:strRef>
          </c:tx>
          <c:spPr bwMode="auto">
            <a:prstGeom prst="rect">
              <a:avLst/>
            </a:prstGeom>
            <a:solidFill>
              <a:srgbClr val="98C33A"/>
            </a:solidFill>
            <a:ln>
              <a:solidFill>
                <a:srgbClr val="98C33A"/>
              </a:solidFill>
            </a:ln>
            <a:effectLst/>
          </c:spPr>
          <c:invertIfNegative val="0"/>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l-GR"/>
              </a:p>
            </c:txPr>
          </c:dLbls>
          <c:cat>
            <c:strRef>
              <c:f>'7.actualDDT'!$C$16:$I$16</c:f>
              <c:strCache>
                <c:ptCount val="7"/>
                <c:pt idx="0">
                  <c:v xml:space="preserve">car-sharing only</c:v>
                </c:pt>
                <c:pt idx="1">
                  <c:v xml:space="preserve">micro-mobility only</c:v>
                </c:pt>
                <c:pt idx="2">
                  <c:v xml:space="preserve">ride-hailing and shuttle services only</c:v>
                </c:pt>
                <c:pt idx="3">
                  <c:v xml:space="preserve">public Transport only</c:v>
                </c:pt>
                <c:pt idx="4">
                  <c:v xml:space="preserve">public transport and car-sharing</c:v>
                </c:pt>
                <c:pt idx="5">
                  <c:v xml:space="preserve">public transport and micro-mobility</c:v>
                </c:pt>
                <c:pt idx="6">
                  <c:v xml:space="preserve">public transport and ride-hailing or shuttle services</c:v>
                </c:pt>
              </c:strCache>
            </c:strRef>
          </c:cat>
          <c:val>
            <c:numRef>
              <c:f>'7.actualDDT'!$C$32:$I$32</c:f>
              <c:numCache>
                <c:formatCode>0.00</c:formatCode>
                <c:ptCount val="7"/>
                <c:pt idx="1">
                  <c:v>0</c:v>
                </c:pt>
                <c:pt idx="2">
                  <c:v>0.8372093023255814</c:v>
                </c:pt>
                <c:pt idx="3">
                  <c:v>1.372093023255814</c:v>
                </c:pt>
                <c:pt idx="4">
                  <c:v>0</c:v>
                </c:pt>
                <c:pt idx="5">
                  <c:v>0</c:v>
                </c:pt>
                <c:pt idx="6">
                  <c:v>0.9534883720930233</c:v>
                </c:pt>
              </c:numCache>
            </c:numRef>
          </c:val>
        </c:ser>
        <c:ser>
          <c:idx val="1"/>
          <c:order val="1"/>
          <c:tx>
            <c:strRef>
              <c:f>'7.actualDDT'!$K$11:$R$11</c:f>
              <c:strCache>
                <c:ptCount val="8"/>
                <c:pt idx="0">
                  <c:v xml:space="preserve">Critical Route #2</c:v>
                </c:pt>
              </c:strCache>
            </c:strRef>
          </c:tx>
          <c:spPr bwMode="auto">
            <a:prstGeom prst="rect">
              <a:avLst/>
            </a:prstGeom>
            <a:solidFill>
              <a:schemeClr val="accent2"/>
            </a:solidFill>
            <a:ln>
              <a:noFill/>
            </a:ln>
            <a:effectLst/>
          </c:spPr>
          <c:invertIfNegative val="0"/>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l-GR"/>
              </a:p>
            </c:txPr>
          </c:dLbls>
          <c:cat>
            <c:strRef>
              <c:f>'7.actualDDT'!$C$16:$I$16</c:f>
              <c:strCache>
                <c:ptCount val="7"/>
                <c:pt idx="0">
                  <c:v xml:space="preserve">car-sharing only</c:v>
                </c:pt>
                <c:pt idx="1">
                  <c:v xml:space="preserve">micro-mobility only</c:v>
                </c:pt>
                <c:pt idx="2">
                  <c:v xml:space="preserve">ride-hailing and shuttle services only</c:v>
                </c:pt>
                <c:pt idx="3">
                  <c:v xml:space="preserve">public Transport only</c:v>
                </c:pt>
                <c:pt idx="4">
                  <c:v xml:space="preserve">public transport and car-sharing</c:v>
                </c:pt>
                <c:pt idx="5">
                  <c:v xml:space="preserve">public transport and micro-mobility</c:v>
                </c:pt>
                <c:pt idx="6">
                  <c:v xml:space="preserve">public transport and ride-hailing or shuttle services</c:v>
                </c:pt>
              </c:strCache>
            </c:strRef>
          </c:cat>
          <c:val>
            <c:numRef>
              <c:f>'7.actualDDT'!$K$32:$Q$32</c:f>
              <c:numCache>
                <c:formatCode>0.00</c:formatCode>
                <c:ptCount val="7"/>
                <c:pt idx="0">
                  <c:v>0.1</c:v>
                </c:pt>
                <c:pt idx="1">
                  <c:v>0.15</c:v>
                </c:pt>
                <c:pt idx="2">
                  <c:v>0.05</c:v>
                </c:pt>
                <c:pt idx="3">
                  <c:v>0.1</c:v>
                </c:pt>
                <c:pt idx="4">
                  <c:v>0.2</c:v>
                </c:pt>
                <c:pt idx="5">
                  <c:v>0.05</c:v>
                </c:pt>
                <c:pt idx="6">
                  <c:v>0.3</c:v>
                </c:pt>
              </c:numCache>
            </c:numRef>
          </c:val>
        </c:ser>
        <c:ser>
          <c:idx val="2"/>
          <c:order val="2"/>
          <c:tx>
            <c:strRef>
              <c:f>'7.actualDDT'!$S$11:$Z$11</c:f>
              <c:strCache>
                <c:ptCount val="8"/>
                <c:pt idx="0">
                  <c:v xml:space="preserve">Critical Route #3</c:v>
                </c:pt>
              </c:strCache>
            </c:strRef>
          </c:tx>
          <c:spPr bwMode="auto">
            <a:prstGeom prst="rect">
              <a:avLst/>
            </a:prstGeom>
            <a:solidFill>
              <a:srgbClr val="004494"/>
            </a:solidFill>
            <a:ln>
              <a:solidFill>
                <a:srgbClr val="004494"/>
              </a:solidFill>
            </a:ln>
            <a:effectLst/>
          </c:spPr>
          <c:invertIfNegative val="0"/>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l-GR"/>
              </a:p>
            </c:txPr>
          </c:dLbls>
          <c:cat>
            <c:strRef>
              <c:f>'7.actualDDT'!$C$16:$I$16</c:f>
              <c:strCache>
                <c:ptCount val="7"/>
                <c:pt idx="0">
                  <c:v xml:space="preserve">car-sharing only</c:v>
                </c:pt>
                <c:pt idx="1">
                  <c:v xml:space="preserve">micro-mobility only</c:v>
                </c:pt>
                <c:pt idx="2">
                  <c:v xml:space="preserve">ride-hailing and shuttle services only</c:v>
                </c:pt>
                <c:pt idx="3">
                  <c:v xml:space="preserve">public Transport only</c:v>
                </c:pt>
                <c:pt idx="4">
                  <c:v xml:space="preserve">public transport and car-sharing</c:v>
                </c:pt>
                <c:pt idx="5">
                  <c:v xml:space="preserve">public transport and micro-mobility</c:v>
                </c:pt>
                <c:pt idx="6">
                  <c:v xml:space="preserve">public transport and ride-hailing or shuttle services</c:v>
                </c:pt>
              </c:strCache>
            </c:strRef>
          </c:cat>
          <c:val>
            <c:numRef>
              <c:f>'7.actualDDT'!$S$32:$Y$32</c:f>
              <c:numCache>
                <c:formatCode>0.00</c:formatCode>
                <c:ptCount val="7"/>
                <c:pt idx="0">
                  <c:v>5</c:v>
                </c:pt>
                <c:pt idx="1">
                  <c:v>7.5</c:v>
                </c:pt>
                <c:pt idx="2">
                  <c:v>2.5</c:v>
                </c:pt>
                <c:pt idx="3">
                  <c:v>5</c:v>
                </c:pt>
                <c:pt idx="4">
                  <c:v>10</c:v>
                </c:pt>
                <c:pt idx="5">
                  <c:v>2.5</c:v>
                </c:pt>
                <c:pt idx="6">
                  <c:v>15</c:v>
                </c:pt>
              </c:numCache>
            </c:numRef>
          </c:val>
        </c:ser>
        <c:ser>
          <c:idx val="3"/>
          <c:order val="3"/>
          <c:tx>
            <c:strRef>
              <c:f>'7.actualDDT'!$AA$11:$AH$11</c:f>
              <c:strCache>
                <c:ptCount val="8"/>
                <c:pt idx="0">
                  <c:v xml:space="preserve">Critical Route #4</c:v>
                </c:pt>
              </c:strCache>
            </c:strRef>
          </c:tx>
          <c:spPr bwMode="auto">
            <a:prstGeom prst="rect">
              <a:avLst/>
            </a:prstGeom>
            <a:solidFill>
              <a:schemeClr val="accent4"/>
            </a:solidFill>
            <a:ln>
              <a:noFill/>
            </a:ln>
            <a:effectLst/>
          </c:spPr>
          <c:invertIfNegative val="0"/>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l-GR"/>
              </a:p>
            </c:txPr>
          </c:dLbls>
          <c:cat>
            <c:strRef>
              <c:f>'7.actualDDT'!$C$16:$I$16</c:f>
              <c:strCache>
                <c:ptCount val="7"/>
                <c:pt idx="0">
                  <c:v xml:space="preserve">car-sharing only</c:v>
                </c:pt>
                <c:pt idx="1">
                  <c:v xml:space="preserve">micro-mobility only</c:v>
                </c:pt>
                <c:pt idx="2">
                  <c:v xml:space="preserve">ride-hailing and shuttle services only</c:v>
                </c:pt>
                <c:pt idx="3">
                  <c:v xml:space="preserve">public Transport only</c:v>
                </c:pt>
                <c:pt idx="4">
                  <c:v xml:space="preserve">public transport and car-sharing</c:v>
                </c:pt>
                <c:pt idx="5">
                  <c:v xml:space="preserve">public transport and micro-mobility</c:v>
                </c:pt>
                <c:pt idx="6">
                  <c:v xml:space="preserve">public transport and ride-hailing or shuttle services</c:v>
                </c:pt>
              </c:strCache>
            </c:strRef>
          </c:cat>
          <c:val>
            <c:numRef>
              <c:f>'7.actualDDT'!$AA$32:$AG$32</c:f>
              <c:numCache>
                <c:formatCode>0.00</c:formatCode>
                <c:ptCount val="7"/>
                <c:pt idx="0">
                  <c:v>0.5</c:v>
                </c:pt>
                <c:pt idx="1">
                  <c:v>0.75</c:v>
                </c:pt>
                <c:pt idx="2">
                  <c:v>0.25</c:v>
                </c:pt>
                <c:pt idx="3">
                  <c:v>0.5</c:v>
                </c:pt>
                <c:pt idx="4">
                  <c:v>1</c:v>
                </c:pt>
                <c:pt idx="5">
                  <c:v>0.25</c:v>
                </c:pt>
                <c:pt idx="6">
                  <c:v>1.5</c:v>
                </c:pt>
              </c:numCache>
            </c:numRef>
          </c:val>
        </c:ser>
        <c:ser>
          <c:idx val="4"/>
          <c:order val="4"/>
          <c:tx>
            <c:strRef>
              <c:f>'7.actualDDT'!$AI$11:$AP$11</c:f>
              <c:strCache>
                <c:ptCount val="8"/>
                <c:pt idx="0">
                  <c:v xml:space="preserve">Critical Route #5</c:v>
                </c:pt>
              </c:strCache>
            </c:strRef>
          </c:tx>
          <c:spPr bwMode="auto">
            <a:prstGeom prst="rect">
              <a:avLst/>
            </a:prstGeom>
            <a:solidFill>
              <a:srgbClr val="DADADA"/>
            </a:solidFill>
            <a:ln>
              <a:solidFill>
                <a:srgbClr val="DADADA"/>
              </a:solidFill>
            </a:ln>
            <a:effectLst/>
          </c:spPr>
          <c:invertIfNegative val="0"/>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75000"/>
                        <a:lumOff val="25000"/>
                      </a:schemeClr>
                    </a:solidFill>
                    <a:latin typeface="+mn-lt"/>
                    <a:ea typeface="+mn-ea"/>
                    <a:cs typeface="+mn-cs"/>
                  </a:defRPr>
                </a:pPr>
                <a:endParaRPr lang="el-GR"/>
              </a:p>
            </c:txPr>
          </c:dLbls>
          <c:cat>
            <c:strRef>
              <c:f>'7.actualDDT'!$C$16:$I$16</c:f>
              <c:strCache>
                <c:ptCount val="7"/>
                <c:pt idx="0">
                  <c:v xml:space="preserve">car-sharing only</c:v>
                </c:pt>
                <c:pt idx="1">
                  <c:v xml:space="preserve">micro-mobility only</c:v>
                </c:pt>
                <c:pt idx="2">
                  <c:v xml:space="preserve">ride-hailing and shuttle services only</c:v>
                </c:pt>
                <c:pt idx="3">
                  <c:v xml:space="preserve">public Transport only</c:v>
                </c:pt>
                <c:pt idx="4">
                  <c:v xml:space="preserve">public transport and car-sharing</c:v>
                </c:pt>
                <c:pt idx="5">
                  <c:v xml:space="preserve">public transport and micro-mobility</c:v>
                </c:pt>
                <c:pt idx="6">
                  <c:v xml:space="preserve">public transport and ride-hailing or shuttle services</c:v>
                </c:pt>
              </c:strCache>
            </c:strRef>
          </c:cat>
          <c:val>
            <c:numRef>
              <c:f>'7.actualDDT'!$AI$32:$AO$32</c:f>
              <c:numCache>
                <c:formatCode>0.00</c:formatCode>
                <c:ptCount val="7"/>
                <c:pt idx="0">
                  <c:v>2</c:v>
                </c:pt>
                <c:pt idx="1">
                  <c:v>3</c:v>
                </c:pt>
                <c:pt idx="2">
                  <c:v>1</c:v>
                </c:pt>
                <c:pt idx="3">
                  <c:v>2</c:v>
                </c:pt>
                <c:pt idx="4">
                  <c:v>4</c:v>
                </c:pt>
                <c:pt idx="5">
                  <c:v>1</c:v>
                </c:pt>
                <c:pt idx="6">
                  <c:v>6</c:v>
                </c:pt>
              </c:numCache>
            </c:numRef>
          </c:val>
        </c:ser>
        <c:dLbls>
          <c:dLblPos val="outEnd"/>
          <c:showBubbleSize val="0"/>
          <c:showCatName val="0"/>
          <c:showLeaderLines val="0"/>
          <c:showLegendKey val="0"/>
          <c:showPercent val="0"/>
          <c:showSerName val="0"/>
          <c:showVal val="1"/>
        </c:dLbls>
        <c:gapWidth val="150"/>
        <c:overlap val="-27"/>
        <c:axId val="660506255"/>
        <c:axId val="660507695"/>
      </c:barChart>
      <c:catAx>
        <c:axId val="660506255"/>
        <c:scaling>
          <c:orientation val="minMax"/>
        </c:scaling>
        <c:delete val="0"/>
        <c:axPos val="b"/>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cap="none" spc="0">
                <a:solidFill>
                  <a:schemeClr val="tx1">
                    <a:lumMod val="65000"/>
                    <a:lumOff val="35000"/>
                  </a:schemeClr>
                </a:solidFill>
                <a:latin typeface="+mn-lt"/>
                <a:ea typeface="+mn-ea"/>
                <a:cs typeface="+mn-cs"/>
              </a:defRPr>
            </a:pPr>
            <a:endParaRPr lang="el-GR"/>
          </a:p>
        </c:txPr>
        <c:crossAx val="660507695"/>
        <c:crosses val="autoZero"/>
        <c:auto val="1"/>
        <c:lblAlgn val="ctr"/>
        <c:lblOffset val="100"/>
        <c:noMultiLvlLbl val="0"/>
      </c:catAx>
      <c:valAx>
        <c:axId val="660507695"/>
        <c:scaling>
          <c:orientation val="minMax"/>
        </c:scaling>
        <c:delete val="0"/>
        <c:axPos val="l"/>
        <c:majorGridlines>
          <c:spPr bwMode="auto">
            <a:prstGeom prst="rect">
              <a:avLst/>
            </a:prstGeom>
            <a:ln w="9525" cap="flat" cmpd="sng" algn="ctr">
              <a:solidFill>
                <a:schemeClr val="tx1">
                  <a:lumMod val="15000"/>
                  <a:lumOff val="85000"/>
                </a:schemeClr>
              </a:solidFill>
              <a:round/>
            </a:ln>
            <a:effectLst/>
          </c:spPr>
        </c:majorGridlines>
        <c:minorGridlines>
          <c:spPr bwMode="auto">
            <a:prstGeom prst="rect">
              <a:avLst/>
            </a:prstGeom>
            <a:ln w="9525" cap="flat" cmpd="sng" algn="ctr">
              <a:solidFill>
                <a:schemeClr val="tx1">
                  <a:lumMod val="5000"/>
                  <a:lumOff val="95000"/>
                </a:schemeClr>
              </a:solidFill>
              <a:round/>
            </a:ln>
            <a:effectLst/>
          </c:spPr>
        </c:minorGridlines>
        <c:numFmt formatCode="0.00"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l-GR"/>
          </a:p>
        </c:txPr>
        <c:crossAx val="660506255"/>
        <c:crosses val="autoZero"/>
        <c:crossBetween val="between"/>
      </c:valAx>
      <c:spPr bwMode="auto">
        <a:prstGeom prst="rect">
          <a:avLst/>
        </a:prstGeom>
        <a:no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l-GR"/>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600" b="1" i="0" u="none" strike="noStrike" cap="none" spc="0">
                <a:solidFill>
                  <a:schemeClr val="dk1">
                    <a:lumMod val="50000"/>
                    <a:lumOff val="50000"/>
                  </a:schemeClr>
                </a:solidFill>
                <a:latin typeface="+mj-lt"/>
                <a:ea typeface="+mj-ea"/>
                <a:cs typeface="+mj-cs"/>
              </a:defRPr>
            </a:pPr>
            <a:r>
              <a:rPr lang="en-US" sz="1100">
                <a:latin typeface="Arial"/>
                <a:cs typeface="Arial"/>
              </a:rPr>
              <a:t>Active mobility</a:t>
            </a:r>
            <a:r>
              <a:rPr lang="en-US" sz="1100">
                <a:latin typeface="Arial"/>
                <a:cs typeface="Arial"/>
              </a:rPr>
              <a:t> infrastructure</a:t>
            </a:r>
            <a:endParaRPr lang="el-GR" sz="1100">
              <a:latin typeface="Arial"/>
              <a:cs typeface="Arial"/>
            </a:endParaRPr>
          </a:p>
        </c:rich>
      </c:tx>
      <c:layout/>
      <c:overlay val="0"/>
      <c:spPr bwMode="auto">
        <a:prstGeom prst="rect">
          <a:avLst/>
        </a:prstGeom>
        <a:noFill/>
        <a:ln>
          <a:noFill/>
        </a:ln>
        <a:effectLst/>
      </c:spPr>
      <c:txPr>
        <a:bodyPr rot="0" spcFirstLastPara="1" vertOverflow="ellipsis" vert="horz" wrap="square" anchor="ctr" anchorCtr="1"/>
        <a:lstStyle/>
        <a:p>
          <a:pPr>
            <a:defRPr sz="1600" b="1" i="0" u="none" strike="noStrike" cap="none" spc="0">
              <a:solidFill>
                <a:schemeClr val="dk1">
                  <a:lumMod val="50000"/>
                  <a:lumOff val="50000"/>
                </a:schemeClr>
              </a:solidFill>
              <a:latin typeface="+mj-lt"/>
              <a:ea typeface="+mj-ea"/>
              <a:cs typeface="+mj-cs"/>
            </a:defRPr>
          </a:pPr>
          <a:endParaRPr lang="el-GR"/>
        </a:p>
      </c:txPr>
    </c:title>
    <c:autoTitleDeleted val="0"/>
    <c:plotArea>
      <c:layout/>
      <c:barChart>
        <c:barDir val="col"/>
        <c:grouping val="stacked"/>
        <c:varyColors val="0"/>
        <c:ser>
          <c:idx val="0"/>
          <c:order val="0"/>
          <c:tx>
            <c:v xml:space="preserve">30 km/h (or less) zone</c:v>
          </c:tx>
          <c:spPr bwMode="auto">
            <a:prstGeom prst="rect">
              <a:avLst/>
            </a:prstGeom>
            <a:pattFill prst="dkUpDiag">
              <a:fgClr>
                <a:srgbClr val="004494"/>
              </a:fgClr>
              <a:bgClr>
                <a:schemeClr val="bg1"/>
              </a:bgClr>
            </a:pattFill>
            <a:ln>
              <a:solidFill>
                <a:srgbClr val="004494"/>
              </a:solidFill>
            </a:ln>
            <a:effectLst/>
          </c:spPr>
          <c:invertIfNegative val="0"/>
          <c:dLbls>
            <c:dLbl>
              <c:idx val="0"/>
              <c:dLblPos val="ctr"/>
              <c:layout>
                <c:manualLayout>
                  <c:x val="-0.19722222222222222"/>
                  <c:y val="0"/>
                </c:manualLayout>
              </c:layout>
              <c:showBubbleSize val="0"/>
              <c:showCatName val="0"/>
              <c:showLegendKey val="0"/>
              <c:showPercent val="0"/>
              <c:showSerName val="0"/>
              <c:showVal val="1"/>
            </c:dLbl>
            <c:dLblPos val="ctr"/>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1" i="0" u="none" strike="noStrike">
                    <a:solidFill>
                      <a:schemeClr val="dk1">
                        <a:lumMod val="75000"/>
                        <a:lumOff val="25000"/>
                      </a:schemeClr>
                    </a:solidFill>
                    <a:latin typeface="+mn-lt"/>
                    <a:ea typeface="+mn-ea"/>
                    <a:cs typeface="+mn-cs"/>
                  </a:defRPr>
                </a:pPr>
                <a:endParaRPr lang="el-GR"/>
              </a:p>
            </c:txPr>
          </c:dLbls>
          <c:cat>
            <c:strRef>
              <c:f>'8.active'!$B$6</c:f>
              <c:strCache>
                <c:ptCount val="1"/>
                <c:pt idx="0">
                  <c:v>Athens</c:v>
                </c:pt>
              </c:strCache>
            </c:strRef>
          </c:cat>
          <c:val>
            <c:numRef>
              <c:f>'8.active'!$D$12</c:f>
              <c:numCache>
                <c:formatCode>0.00%</c:formatCode>
                <c:ptCount val="1"/>
                <c:pt idx="0">
                  <c:v>0.1</c:v>
                </c:pt>
              </c:numCache>
            </c:numRef>
          </c:val>
        </c:ser>
        <c:ser>
          <c:idx val="1"/>
          <c:order val="1"/>
          <c:tx>
            <c:v xml:space="preserve">pedestrian zone</c:v>
          </c:tx>
          <c:spPr bwMode="auto">
            <a:prstGeom prst="rect">
              <a:avLst/>
            </a:prstGeom>
            <a:pattFill prst="dkUpDiag">
              <a:fgClr>
                <a:srgbClr val="FF632F"/>
              </a:fgClr>
              <a:bgClr>
                <a:schemeClr val="bg1"/>
              </a:bgClr>
            </a:pattFill>
            <a:ln>
              <a:solidFill>
                <a:srgbClr val="FF632F"/>
              </a:solidFill>
            </a:ln>
            <a:effectLst/>
          </c:spPr>
          <c:invertIfNegative val="0"/>
          <c:dLbls>
            <c:dLbl>
              <c:idx val="0"/>
              <c:dLblPos val="ctr"/>
              <c:layout>
                <c:manualLayout>
                  <c:x val="-0.18611111111111114"/>
                  <c:y val="0"/>
                </c:manualLayout>
              </c:layout>
              <c:showBubbleSize val="0"/>
              <c:showCatName val="0"/>
              <c:showLegendKey val="0"/>
              <c:showPercent val="0"/>
              <c:showSerName val="0"/>
              <c:showVal val="1"/>
            </c:dLbl>
            <c:dLblPos val="ctr"/>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1" i="0" u="none" strike="noStrike">
                    <a:solidFill>
                      <a:schemeClr val="dk1">
                        <a:lumMod val="75000"/>
                        <a:lumOff val="25000"/>
                      </a:schemeClr>
                    </a:solidFill>
                    <a:latin typeface="+mn-lt"/>
                    <a:ea typeface="+mn-ea"/>
                    <a:cs typeface="+mn-cs"/>
                  </a:defRPr>
                </a:pPr>
                <a:endParaRPr lang="el-GR"/>
              </a:p>
            </c:txPr>
          </c:dLbls>
          <c:cat>
            <c:strRef>
              <c:f>'8.active'!$B$6</c:f>
              <c:strCache>
                <c:ptCount val="1"/>
                <c:pt idx="0">
                  <c:v>Athens</c:v>
                </c:pt>
              </c:strCache>
            </c:strRef>
          </c:cat>
          <c:val>
            <c:numRef>
              <c:f>'8.active'!$D$13</c:f>
              <c:numCache>
                <c:formatCode>0.00%</c:formatCode>
                <c:ptCount val="1"/>
                <c:pt idx="0">
                  <c:v>0.054000000000000006</c:v>
                </c:pt>
              </c:numCache>
            </c:numRef>
          </c:val>
        </c:ser>
        <c:ser>
          <c:idx val="2"/>
          <c:order val="2"/>
          <c:tx>
            <c:v xml:space="preserve">sidewalk more than 2.0 m</c:v>
          </c:tx>
          <c:spPr bwMode="auto">
            <a:prstGeom prst="rect">
              <a:avLst/>
            </a:prstGeom>
            <a:pattFill prst="dkUpDiag">
              <a:fgClr>
                <a:srgbClr val="00B0F0"/>
              </a:fgClr>
              <a:bgClr>
                <a:schemeClr val="bg1"/>
              </a:bgClr>
            </a:pattFill>
            <a:ln>
              <a:solidFill>
                <a:srgbClr val="00B0F0"/>
              </a:solidFill>
            </a:ln>
            <a:effectLst/>
          </c:spPr>
          <c:invertIfNegative val="0"/>
          <c:dLbls>
            <c:dLbl>
              <c:idx val="0"/>
              <c:dLblPos val="ctr"/>
              <c:layout>
                <c:manualLayout>
                  <c:x val="-0.18333333333333332"/>
                  <c:y val="0.023148148148148147"/>
                </c:manualLayout>
              </c:layout>
              <c:showBubbleSize val="0"/>
              <c:showCatName val="0"/>
              <c:showLegendKey val="0"/>
              <c:showPercent val="0"/>
              <c:showSerName val="0"/>
              <c:showVal val="1"/>
            </c:dLbl>
            <c:dLblPos val="ctr"/>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1" i="0" u="none" strike="noStrike">
                    <a:solidFill>
                      <a:schemeClr val="dk1">
                        <a:lumMod val="75000"/>
                        <a:lumOff val="25000"/>
                      </a:schemeClr>
                    </a:solidFill>
                    <a:latin typeface="+mn-lt"/>
                    <a:ea typeface="+mn-ea"/>
                    <a:cs typeface="+mn-cs"/>
                  </a:defRPr>
                </a:pPr>
                <a:endParaRPr lang="el-GR"/>
              </a:p>
            </c:txPr>
          </c:dLbls>
          <c:cat>
            <c:strRef>
              <c:f>'8.active'!$B$6</c:f>
              <c:strCache>
                <c:ptCount val="1"/>
                <c:pt idx="0">
                  <c:v>Athens</c:v>
                </c:pt>
              </c:strCache>
            </c:strRef>
          </c:cat>
          <c:val>
            <c:numRef>
              <c:f>'8.active'!$D$15</c:f>
              <c:numCache>
                <c:formatCode>0.00%</c:formatCode>
                <c:ptCount val="1"/>
                <c:pt idx="0">
                  <c:v>0.076</c:v>
                </c:pt>
              </c:numCache>
            </c:numRef>
          </c:val>
        </c:ser>
        <c:ser>
          <c:idx val="3"/>
          <c:order val="3"/>
          <c:tx>
            <c:v xml:space="preserve">with cycle lanes</c:v>
          </c:tx>
          <c:spPr bwMode="auto">
            <a:prstGeom prst="rect">
              <a:avLst/>
            </a:prstGeom>
            <a:solidFill>
              <a:srgbClr val="98C33A"/>
            </a:solidFill>
            <a:ln>
              <a:solidFill>
                <a:srgbClr val="98C33A"/>
              </a:solidFill>
            </a:ln>
            <a:effectLst/>
          </c:spPr>
          <c:invertIfNegative val="0"/>
          <c:dPt>
            <c:idx val="0"/>
            <c:invertIfNegative val="0"/>
            <c:bubble3D val="0"/>
            <c:spPr bwMode="auto">
              <a:prstGeom prst="rect">
                <a:avLst/>
              </a:prstGeom>
              <a:pattFill prst="dkUpDiag">
                <a:fgClr>
                  <a:srgbClr val="98C33A"/>
                </a:fgClr>
                <a:bgClr>
                  <a:schemeClr val="bg1"/>
                </a:bgClr>
              </a:pattFill>
              <a:ln>
                <a:solidFill>
                  <a:srgbClr val="98C33A"/>
                </a:solidFill>
              </a:ln>
              <a:effectLst/>
            </c:spPr>
          </c:dPt>
          <c:dLbls>
            <c:dLbl>
              <c:idx val="0"/>
              <c:dLblPos val="ctr"/>
              <c:layout>
                <c:manualLayout>
                  <c:x val="-0.19444444444444445"/>
                  <c:y val="0.0046296296296295869"/>
                </c:manualLayout>
              </c:layout>
              <c:showBubbleSize val="0"/>
              <c:showCatName val="0"/>
              <c:showLegendKey val="0"/>
              <c:showPercent val="0"/>
              <c:showSerName val="0"/>
              <c:showVal val="1"/>
            </c:dLbl>
            <c:dLblPos val="ctr"/>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1" i="0" u="none" strike="noStrike">
                    <a:solidFill>
                      <a:schemeClr val="dk1">
                        <a:lumMod val="75000"/>
                        <a:lumOff val="25000"/>
                      </a:schemeClr>
                    </a:solidFill>
                    <a:latin typeface="+mn-lt"/>
                    <a:ea typeface="+mn-ea"/>
                    <a:cs typeface="+mn-cs"/>
                  </a:defRPr>
                </a:pPr>
                <a:endParaRPr lang="el-GR"/>
              </a:p>
            </c:txPr>
          </c:dLbls>
          <c:cat>
            <c:strRef>
              <c:f>'8.active'!$B$6</c:f>
              <c:strCache>
                <c:ptCount val="1"/>
                <c:pt idx="0">
                  <c:v>Athens</c:v>
                </c:pt>
              </c:strCache>
            </c:strRef>
          </c:cat>
          <c:val>
            <c:numRef>
              <c:f>'8.active'!$D$14</c:f>
              <c:numCache>
                <c:formatCode>0.00%</c:formatCode>
                <c:ptCount val="1"/>
                <c:pt idx="0">
                  <c:v>0.02</c:v>
                </c:pt>
              </c:numCache>
            </c:numRef>
          </c:val>
        </c:ser>
        <c:dLbls>
          <c:dLblPos val="ctr"/>
          <c:showBubbleSize val="0"/>
          <c:showCatName val="0"/>
          <c:showLeaderLines val="0"/>
          <c:showLegendKey val="0"/>
          <c:showPercent val="0"/>
          <c:showSerName val="0"/>
          <c:showVal val="1"/>
        </c:dLbls>
        <c:gapWidth val="150"/>
        <c:overlap val="100"/>
        <c:axId val="1643914592"/>
        <c:axId val="1643900672"/>
      </c:barChart>
      <c:catAx>
        <c:axId val="1643914592"/>
        <c:scaling>
          <c:orientation val="minMax"/>
        </c:scaling>
        <c:delete val="0"/>
        <c:axPos val="b"/>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cap="none" spc="0">
                <a:solidFill>
                  <a:schemeClr val="dk1">
                    <a:lumMod val="65000"/>
                    <a:lumOff val="35000"/>
                  </a:schemeClr>
                </a:solidFill>
                <a:latin typeface="+mn-lt"/>
                <a:ea typeface="+mn-ea"/>
                <a:cs typeface="+mn-cs"/>
              </a:defRPr>
            </a:pPr>
            <a:endParaRPr lang="el-GR"/>
          </a:p>
        </c:txPr>
        <c:crossAx val="1643900672"/>
        <c:crosses val="autoZero"/>
        <c:auto val="1"/>
        <c:lblAlgn val="ctr"/>
        <c:lblOffset val="100"/>
        <c:noMultiLvlLbl val="0"/>
      </c:catAx>
      <c:valAx>
        <c:axId val="1643900672"/>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numFmt formatCode="0.00%"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1643914592"/>
        <c:crosses val="autoZero"/>
        <c:crossBetween val="between"/>
      </c:valAx>
      <c:spPr bwMode="auto">
        <a:prstGeom prst="rect">
          <a:avLst/>
        </a:prstGeom>
        <a:pattFill prst="ltDnDiag">
          <a:fgClr>
            <a:schemeClr val="dk1">
              <a:lumMod val="15000"/>
              <a:lumOff val="85000"/>
            </a:schemeClr>
          </a:fgClr>
          <a:bgClr>
            <a:schemeClr val="lt1"/>
          </a:bgClr>
        </a:pattFill>
        <a:ln>
          <a:noFill/>
        </a:ln>
        <a:effectLst/>
      </c:spPr>
    </c:plotArea>
    <c:legend>
      <c:legendPos val="r"/>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legend>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200" b="1" i="0" u="none" strike="noStrike" cap="none" spc="0">
                <a:solidFill>
                  <a:schemeClr val="dk1">
                    <a:lumMod val="50000"/>
                    <a:lumOff val="50000"/>
                  </a:schemeClr>
                </a:solidFill>
                <a:latin typeface="Arial"/>
                <a:ea typeface="+mj-ea"/>
                <a:cs typeface="Arial"/>
              </a:defRPr>
            </a:pPr>
            <a:r>
              <a:rPr lang="en-US" sz="1200">
                <a:latin typeface="Arial"/>
                <a:cs typeface="Arial"/>
              </a:rPr>
              <a:t>Travel cost ratio</a:t>
            </a:r>
            <a:r>
              <a:rPr lang="en-US" sz="1200">
                <a:latin typeface="Arial"/>
                <a:cs typeface="Arial"/>
              </a:rPr>
              <a:t> (vs private car)</a:t>
            </a:r>
            <a:endParaRPr lang="el-GR" sz="1200">
              <a:latin typeface="Arial"/>
              <a:cs typeface="Arial"/>
            </a:endParaRPr>
          </a:p>
        </c:rich>
      </c:tx>
      <c:layout/>
      <c:overlay val="0"/>
      <c:spPr bwMode="auto">
        <a:prstGeom prst="rect">
          <a:avLst/>
        </a:prstGeom>
        <a:noFill/>
        <a:ln>
          <a:noFill/>
        </a:ln>
        <a:effectLst/>
      </c:spPr>
      <c:txPr>
        <a:bodyPr rot="0" spcFirstLastPara="1" vertOverflow="ellipsis" vert="horz" wrap="square" anchor="ctr" anchorCtr="1"/>
        <a:lstStyle/>
        <a:p>
          <a:pPr>
            <a:defRPr sz="1200" b="1" i="0" u="none" strike="noStrike" cap="none" spc="0">
              <a:solidFill>
                <a:schemeClr val="dk1">
                  <a:lumMod val="50000"/>
                  <a:lumOff val="50000"/>
                </a:schemeClr>
              </a:solidFill>
              <a:latin typeface="Arial"/>
              <a:ea typeface="+mj-ea"/>
              <a:cs typeface="Arial"/>
            </a:defRPr>
          </a:pPr>
          <a:endParaRPr lang="el-GR"/>
        </a:p>
      </c:txPr>
    </c:title>
    <c:autoTitleDeleted val="0"/>
    <c:plotArea>
      <c:layout/>
      <c:barChart>
        <c:barDir val="col"/>
        <c:grouping val="clustered"/>
        <c:varyColors val="0"/>
        <c:ser>
          <c:idx val="0"/>
          <c:order val="0"/>
          <c:spPr bwMode="auto">
            <a:prstGeom prst="rect">
              <a:avLst/>
            </a:prstGeom>
            <a:solidFill>
              <a:srgbClr val="004494"/>
            </a:solidFill>
            <a:ln>
              <a:solidFill>
                <a:srgbClr val="004494"/>
              </a:solidFill>
            </a:ln>
            <a:effectLst/>
          </c:spPr>
          <c:invertIfNegative val="0"/>
          <c:dPt>
            <c:idx val="3"/>
            <c:invertIfNegative val="0"/>
            <c:bubble3D val="0"/>
            <c:spPr bwMode="auto">
              <a:prstGeom prst="rect">
                <a:avLst/>
              </a:prstGeom>
              <a:solidFill>
                <a:srgbClr val="FF632F"/>
              </a:solidFill>
              <a:ln>
                <a:solidFill>
                  <a:srgbClr val="FF632F"/>
                </a:solidFill>
              </a:ln>
              <a:effectLst/>
            </c:spPr>
          </c:dPt>
          <c:dPt>
            <c:idx val="4"/>
            <c:invertIfNegative val="0"/>
            <c:bubble3D val="0"/>
            <c:spPr bwMode="auto">
              <a:prstGeom prst="rect">
                <a:avLst/>
              </a:prstGeom>
              <a:solidFill>
                <a:srgbClr val="FF632F"/>
              </a:solidFill>
              <a:ln>
                <a:solidFill>
                  <a:srgbClr val="FF632F"/>
                </a:solidFill>
              </a:ln>
              <a:effectLst/>
            </c:spPr>
          </c:dPt>
          <c:dPt>
            <c:idx val="5"/>
            <c:invertIfNegative val="0"/>
            <c:bubble3D val="0"/>
            <c:spPr bwMode="auto">
              <a:prstGeom prst="rect">
                <a:avLst/>
              </a:prstGeom>
              <a:solidFill>
                <a:srgbClr val="FF632F"/>
              </a:solidFill>
              <a:ln>
                <a:solidFill>
                  <a:srgbClr val="FF632F"/>
                </a:solidFill>
              </a:ln>
              <a:effectLst/>
            </c:spPr>
          </c:dPt>
          <c:dPt>
            <c:idx val="6"/>
            <c:invertIfNegative val="0"/>
            <c:bubble3D val="0"/>
            <c:spPr bwMode="auto">
              <a:prstGeom prst="rect">
                <a:avLst/>
              </a:prstGeom>
              <a:solidFill>
                <a:srgbClr val="98C33A"/>
              </a:solidFill>
              <a:ln>
                <a:solidFill>
                  <a:srgbClr val="92D050"/>
                </a:solidFill>
              </a:ln>
              <a:effectLst/>
            </c:spPr>
          </c:dPt>
          <c:dPt>
            <c:idx val="7"/>
            <c:invertIfNegative val="0"/>
            <c:bubble3D val="0"/>
            <c:spPr bwMode="auto">
              <a:prstGeom prst="rect">
                <a:avLst/>
              </a:prstGeom>
              <a:solidFill>
                <a:srgbClr val="98C33A"/>
              </a:solidFill>
              <a:ln>
                <a:solidFill>
                  <a:srgbClr val="92D050"/>
                </a:solidFill>
              </a:ln>
              <a:effectLst/>
            </c:spPr>
          </c:dPt>
          <c:dPt>
            <c:idx val="8"/>
            <c:invertIfNegative val="0"/>
            <c:bubble3D val="0"/>
            <c:spPr bwMode="auto">
              <a:prstGeom prst="rect">
                <a:avLst/>
              </a:prstGeom>
              <a:solidFill>
                <a:srgbClr val="98C33A"/>
              </a:solidFill>
              <a:ln>
                <a:solidFill>
                  <a:srgbClr val="92D050"/>
                </a:solidFill>
              </a:ln>
              <a:effectLst/>
            </c:spPr>
          </c:dPt>
          <c:dPt>
            <c:idx val="9"/>
            <c:invertIfNegative val="0"/>
            <c:bubble3D val="0"/>
            <c:spPr bwMode="auto">
              <a:prstGeom prst="rect">
                <a:avLst/>
              </a:prstGeom>
              <a:solidFill>
                <a:srgbClr val="00B0F0"/>
              </a:solidFill>
              <a:ln>
                <a:solidFill>
                  <a:srgbClr val="00B0F0"/>
                </a:solidFill>
              </a:ln>
              <a:effectLst/>
            </c:spPr>
          </c:dPt>
          <c:dPt>
            <c:idx val="10"/>
            <c:invertIfNegative val="0"/>
            <c:bubble3D val="0"/>
            <c:spPr bwMode="auto">
              <a:prstGeom prst="rect">
                <a:avLst/>
              </a:prstGeom>
              <a:solidFill>
                <a:srgbClr val="00B0F0"/>
              </a:solidFill>
              <a:ln>
                <a:solidFill>
                  <a:srgbClr val="00B0F0"/>
                </a:solidFill>
              </a:ln>
              <a:effectLst/>
            </c:spPr>
          </c:dPt>
          <c:dPt>
            <c:idx val="11"/>
            <c:invertIfNegative val="0"/>
            <c:bubble3D val="0"/>
            <c:spPr bwMode="auto">
              <a:prstGeom prst="rect">
                <a:avLst/>
              </a:prstGeom>
              <a:solidFill>
                <a:srgbClr val="00B0F0"/>
              </a:solidFill>
              <a:ln>
                <a:solidFill>
                  <a:srgbClr val="00B0F0"/>
                </a:solidFill>
              </a:ln>
              <a:effectLst/>
            </c:spPr>
          </c:dPt>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dk1">
                        <a:lumMod val="75000"/>
                        <a:lumOff val="25000"/>
                      </a:schemeClr>
                    </a:solidFill>
                    <a:latin typeface="+mn-lt"/>
                    <a:ea typeface="+mn-ea"/>
                    <a:cs typeface="+mn-cs"/>
                  </a:defRPr>
                </a:pPr>
                <a:endParaRPr lang="el-GR"/>
              </a:p>
            </c:txPr>
          </c:dLbls>
          <c:cat>
            <c:strRef>
              <c:f>'10.costR'!$D$10:$O$10</c:f>
              <c:strCache>
                <c:ptCount val="12"/>
                <c:pt idx="0">
                  <c:v xml:space="preserve">public transport #1</c:v>
                </c:pt>
                <c:pt idx="1">
                  <c:v xml:space="preserve">public transport #2</c:v>
                </c:pt>
                <c:pt idx="2">
                  <c:v xml:space="preserve">public transport #3</c:v>
                </c:pt>
                <c:pt idx="3">
                  <c:v xml:space="preserve">car sharing #1</c:v>
                </c:pt>
                <c:pt idx="4">
                  <c:v xml:space="preserve">car sharing #2</c:v>
                </c:pt>
                <c:pt idx="5">
                  <c:v xml:space="preserve">car sharing #3</c:v>
                </c:pt>
                <c:pt idx="6">
                  <c:v xml:space="preserve">micro-mobility #1</c:v>
                </c:pt>
                <c:pt idx="7">
                  <c:v xml:space="preserve">micro-mobility #2</c:v>
                </c:pt>
                <c:pt idx="8">
                  <c:v xml:space="preserve">micro-mobility #3</c:v>
                </c:pt>
                <c:pt idx="9">
                  <c:v xml:space="preserve">ride-hailing and shuttle services #1</c:v>
                </c:pt>
                <c:pt idx="10">
                  <c:v xml:space="preserve">ride-hailing and shuttle services #2</c:v>
                </c:pt>
                <c:pt idx="11">
                  <c:v xml:space="preserve">ride-hailing and shuttle services #3</c:v>
                </c:pt>
              </c:strCache>
            </c:strRef>
          </c:cat>
          <c:val>
            <c:numRef>
              <c:f>'10.costR'!$D$18:$O$18</c:f>
              <c:numCache>
                <c:formatCode>0.00</c:formatCode>
                <c:ptCount val="12"/>
                <c:pt idx="0">
                  <c:v>0.64</c:v>
                </c:pt>
                <c:pt idx="1">
                  <c:v>0.384</c:v>
                </c:pt>
                <c:pt idx="2">
                  <c:v>1.3333333333333333</c:v>
                </c:pt>
                <c:pt idx="3">
                  <c:v>0.8</c:v>
                </c:pt>
                <c:pt idx="4">
                  <c:v>0.8</c:v>
                </c:pt>
                <c:pt idx="5">
                  <c:v>0.8</c:v>
                </c:pt>
                <c:pt idx="6">
                  <c:v>0.8</c:v>
                </c:pt>
                <c:pt idx="7">
                  <c:v>2.8</c:v>
                </c:pt>
                <c:pt idx="8">
                  <c:v>1.8</c:v>
                </c:pt>
                <c:pt idx="9">
                  <c:v>1.6</c:v>
                </c:pt>
                <c:pt idx="10">
                  <c:v>1.8</c:v>
                </c:pt>
                <c:pt idx="11">
                  <c:v>1.8</c:v>
                </c:pt>
              </c:numCache>
            </c:numRef>
          </c:val>
        </c:ser>
        <c:dLbls>
          <c:dLblPos val="outEnd"/>
          <c:showBubbleSize val="0"/>
          <c:showCatName val="0"/>
          <c:showLeaderLines val="0"/>
          <c:showLegendKey val="0"/>
          <c:showPercent val="0"/>
          <c:showSerName val="0"/>
          <c:showVal val="1"/>
        </c:dLbls>
        <c:gapWidth val="267"/>
        <c:overlap val="-43"/>
        <c:axId val="402518224"/>
        <c:axId val="402512944"/>
      </c:barChart>
      <c:catAx>
        <c:axId val="402518224"/>
        <c:scaling>
          <c:orientation val="minMax"/>
        </c:scaling>
        <c:delete val="0"/>
        <c:axPos val="b"/>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cap="none" spc="0">
                <a:solidFill>
                  <a:schemeClr val="dk1">
                    <a:lumMod val="65000"/>
                    <a:lumOff val="35000"/>
                  </a:schemeClr>
                </a:solidFill>
                <a:latin typeface="+mn-lt"/>
                <a:ea typeface="+mn-ea"/>
                <a:cs typeface="+mn-cs"/>
              </a:defRPr>
            </a:pPr>
            <a:endParaRPr lang="el-GR"/>
          </a:p>
        </c:txPr>
        <c:crossAx val="402512944"/>
        <c:crosses val="autoZero"/>
        <c:auto val="1"/>
        <c:lblAlgn val="ctr"/>
        <c:lblOffset val="100"/>
        <c:noMultiLvlLbl val="0"/>
      </c:catAx>
      <c:valAx>
        <c:axId val="402512944"/>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numFmt formatCode="0.00"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402518224"/>
        <c:crosses val="autoZero"/>
        <c:crossBetween val="between"/>
      </c:valAx>
      <c:spPr bwMode="auto">
        <a:prstGeom prst="rect">
          <a:avLst/>
        </a:prstGeom>
        <a:pattFill prst="ltDnDiag">
          <a:fgClr>
            <a:schemeClr val="dk1">
              <a:lumMod val="15000"/>
              <a:lumOff val="85000"/>
            </a:schemeClr>
          </a:fgClr>
          <a:bgClr>
            <a:schemeClr val="lt1"/>
          </a:bgClr>
        </a:pattFill>
        <a:ln>
          <a:noFill/>
        </a:ln>
        <a:effectLst/>
      </c:spPr>
    </c:plotArea>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100" b="1" i="0" u="none" strike="noStrike" cap="none" spc="0">
                <a:solidFill>
                  <a:schemeClr val="dk1">
                    <a:lumMod val="50000"/>
                    <a:lumOff val="50000"/>
                  </a:schemeClr>
                </a:solidFill>
                <a:latin typeface="+mj-lt"/>
                <a:ea typeface="+mj-ea"/>
                <a:cs typeface="+mj-cs"/>
              </a:defRPr>
            </a:pPr>
            <a:r>
              <a:rPr lang="en-US" sz="1100" b="1" i="0" u="none" strike="noStrike" cap="none" spc="0">
                <a:solidFill>
                  <a:sysClr val="windowText" lastClr="000000">
                    <a:lumMod val="50000"/>
                    <a:lumOff val="50000"/>
                  </a:sysClr>
                </a:solidFill>
                <a:latin typeface="Arial"/>
                <a:cs typeface="Arial"/>
              </a:rPr>
              <a:t>Perceived door-to-door travel time difference (vs private car) </a:t>
            </a:r>
            <a:endParaRPr lang="el-GR" sz="1100" b="1" i="0" u="none" strike="noStrike" cap="none" spc="0">
              <a:solidFill>
                <a:sysClr val="windowText" lastClr="000000">
                  <a:lumMod val="50000"/>
                  <a:lumOff val="50000"/>
                </a:sysClr>
              </a:solidFill>
              <a:latin typeface="Arial"/>
              <a:cs typeface="Arial"/>
            </a:endParaRPr>
          </a:p>
        </c:rich>
      </c:tx>
      <c:layout/>
      <c:overlay val="0"/>
      <c:spPr bwMode="auto">
        <a:prstGeom prst="rect">
          <a:avLst/>
        </a:prstGeom>
        <a:noFill/>
        <a:ln>
          <a:noFill/>
        </a:ln>
        <a:effectLst/>
      </c:spPr>
      <c:txPr>
        <a:bodyPr rot="0" spcFirstLastPara="1" vertOverflow="ellipsis" vert="horz" wrap="square" anchor="ctr" anchorCtr="1"/>
        <a:lstStyle/>
        <a:p>
          <a:pPr>
            <a:defRPr sz="1100" b="1" i="0" u="none" strike="noStrike" cap="none" spc="0">
              <a:solidFill>
                <a:schemeClr val="dk1">
                  <a:lumMod val="50000"/>
                  <a:lumOff val="50000"/>
                </a:schemeClr>
              </a:solidFill>
              <a:latin typeface="+mj-lt"/>
              <a:ea typeface="+mj-ea"/>
              <a:cs typeface="+mj-cs"/>
            </a:defRPr>
          </a:pPr>
          <a:endParaRPr lang="el-GR"/>
        </a:p>
      </c:txPr>
    </c:title>
    <c:autoTitleDeleted val="0"/>
    <c:plotArea>
      <c:layout/>
      <c:barChart>
        <c:barDir val="col"/>
        <c:grouping val="clustered"/>
        <c:varyColors val="0"/>
        <c:ser>
          <c:idx val="0"/>
          <c:order val="0"/>
          <c:spPr bwMode="auto">
            <a:prstGeom prst="rect">
              <a:avLst/>
            </a:prstGeom>
            <a:solidFill>
              <a:schemeClr val="accent1"/>
            </a:solidFill>
            <a:ln>
              <a:noFill/>
            </a:ln>
            <a:effectLst/>
          </c:spPr>
          <c:invertIfNegative val="0"/>
          <c:dPt>
            <c:idx val="0"/>
            <c:invertIfNegative val="0"/>
            <c:bubble3D val="0"/>
            <c:spPr bwMode="auto">
              <a:prstGeom prst="rect">
                <a:avLst/>
              </a:prstGeom>
              <a:solidFill>
                <a:srgbClr val="004494"/>
              </a:solidFill>
              <a:ln>
                <a:solidFill>
                  <a:srgbClr val="004494"/>
                </a:solidFill>
              </a:ln>
              <a:effectLst/>
            </c:spPr>
          </c:dPt>
          <c:dPt>
            <c:idx val="1"/>
            <c:invertIfNegative val="0"/>
            <c:bubble3D val="0"/>
            <c:spPr bwMode="auto">
              <a:prstGeom prst="rect">
                <a:avLst/>
              </a:prstGeom>
              <a:pattFill prst="zigZag">
                <a:fgClr>
                  <a:srgbClr val="004494"/>
                </a:fgClr>
                <a:bgClr>
                  <a:schemeClr val="bg1"/>
                </a:bgClr>
              </a:pattFill>
              <a:ln>
                <a:solidFill>
                  <a:srgbClr val="004494"/>
                </a:solidFill>
              </a:ln>
              <a:effectLst/>
            </c:spPr>
          </c:dPt>
          <c:dPt>
            <c:idx val="2"/>
            <c:invertIfNegative val="0"/>
            <c:bubble3D val="0"/>
            <c:spPr bwMode="auto">
              <a:prstGeom prst="rect">
                <a:avLst/>
              </a:prstGeom>
              <a:pattFill prst="dkUpDiag">
                <a:fgClr>
                  <a:srgbClr val="004494"/>
                </a:fgClr>
                <a:bgClr>
                  <a:schemeClr val="bg1"/>
                </a:bgClr>
              </a:pattFill>
              <a:ln>
                <a:solidFill>
                  <a:srgbClr val="004494"/>
                </a:solidFill>
              </a:ln>
              <a:effectLst/>
            </c:spPr>
          </c:dPt>
          <c:dPt>
            <c:idx val="3"/>
            <c:invertIfNegative val="0"/>
            <c:bubble3D val="0"/>
            <c:spPr bwMode="auto">
              <a:prstGeom prst="rect">
                <a:avLst/>
              </a:prstGeom>
              <a:solidFill>
                <a:srgbClr val="FF632F"/>
              </a:solidFill>
              <a:ln>
                <a:solidFill>
                  <a:srgbClr val="FF632F"/>
                </a:solidFill>
              </a:ln>
              <a:effectLst/>
            </c:spPr>
          </c:dPt>
          <c:dPt>
            <c:idx val="4"/>
            <c:invertIfNegative val="0"/>
            <c:bubble3D val="0"/>
            <c:spPr bwMode="auto">
              <a:prstGeom prst="rect">
                <a:avLst/>
              </a:prstGeom>
              <a:pattFill prst="zigZag">
                <a:fgClr>
                  <a:srgbClr val="FF632F"/>
                </a:fgClr>
                <a:bgClr>
                  <a:schemeClr val="bg1"/>
                </a:bgClr>
              </a:pattFill>
              <a:ln>
                <a:solidFill>
                  <a:srgbClr val="FF632F"/>
                </a:solidFill>
              </a:ln>
              <a:effectLst/>
            </c:spPr>
          </c:dPt>
          <c:dPt>
            <c:idx val="5"/>
            <c:invertIfNegative val="0"/>
            <c:bubble3D val="0"/>
            <c:spPr bwMode="auto">
              <a:prstGeom prst="rect">
                <a:avLst/>
              </a:prstGeom>
              <a:pattFill prst="dkUpDiag">
                <a:fgClr>
                  <a:srgbClr val="FF632F"/>
                </a:fgClr>
                <a:bgClr>
                  <a:schemeClr val="bg1"/>
                </a:bgClr>
              </a:pattFill>
              <a:ln>
                <a:solidFill>
                  <a:srgbClr val="FF632F"/>
                </a:solidFill>
              </a:ln>
              <a:effectLst/>
            </c:spPr>
          </c:dPt>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dk1">
                        <a:lumMod val="75000"/>
                        <a:lumOff val="25000"/>
                      </a:schemeClr>
                    </a:solidFill>
                    <a:latin typeface="+mn-lt"/>
                    <a:ea typeface="+mn-ea"/>
                    <a:cs typeface="+mn-cs"/>
                  </a:defRPr>
                </a:pPr>
                <a:endParaRPr lang="el-GR"/>
              </a:p>
            </c:txPr>
          </c:dLbls>
          <c:cat>
            <c:strRef>
              <c:f>'11.percDDT'!$D$29:$D$34</c:f>
              <c:strCache>
                <c:ptCount val="6"/>
                <c:pt idx="0">
                  <c:v xml:space="preserve">off peak, taxi</c:v>
                </c:pt>
                <c:pt idx="1">
                  <c:v xml:space="preserve">off peak, PT</c:v>
                </c:pt>
                <c:pt idx="2">
                  <c:v xml:space="preserve">off peak, bicycle</c:v>
                </c:pt>
                <c:pt idx="3">
                  <c:v xml:space="preserve">off, peak, taxi</c:v>
                </c:pt>
                <c:pt idx="4">
                  <c:v xml:space="preserve">off peak, PT</c:v>
                </c:pt>
                <c:pt idx="5">
                  <c:v xml:space="preserve">off peak, bicycle</c:v>
                </c:pt>
              </c:strCache>
            </c:strRef>
          </c:cat>
          <c:val>
            <c:numRef>
              <c:f>'11.percDDT'!$C$29:$C$34</c:f>
              <c:numCache>
                <c:formatCode>0.00</c:formatCode>
                <c:ptCount val="6"/>
                <c:pt idx="0">
                  <c:v>0.5</c:v>
                </c:pt>
                <c:pt idx="1">
                  <c:v>0.9285714285714286</c:v>
                </c:pt>
                <c:pt idx="2">
                  <c:v>0.9285714285714286</c:v>
                </c:pt>
                <c:pt idx="3">
                  <c:v>1</c:v>
                </c:pt>
                <c:pt idx="4">
                  <c:v>0.5384615384615384</c:v>
                </c:pt>
                <c:pt idx="5">
                  <c:v>1</c:v>
                </c:pt>
              </c:numCache>
            </c:numRef>
          </c:val>
        </c:ser>
        <c:dLbls>
          <c:dLblPos val="outEnd"/>
          <c:showBubbleSize val="0"/>
          <c:showCatName val="0"/>
          <c:showLeaderLines val="0"/>
          <c:showLegendKey val="0"/>
          <c:showPercent val="0"/>
          <c:showSerName val="0"/>
          <c:showVal val="1"/>
        </c:dLbls>
        <c:gapWidth val="267"/>
        <c:overlap val="-43"/>
        <c:axId val="272969136"/>
        <c:axId val="272969616"/>
      </c:barChart>
      <c:catAx>
        <c:axId val="272969136"/>
        <c:scaling>
          <c:orientation val="minMax"/>
        </c:scaling>
        <c:delete val="0"/>
        <c:axPos val="b"/>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none"/>
        <c:minorTickMark val="none"/>
        <c:tickLblPos val="nextTo"/>
        <c:spPr bwMode="auto">
          <a:prstGeom prst="rect">
            <a:avLst/>
          </a:prstGeom>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cap="none" spc="0">
                <a:solidFill>
                  <a:schemeClr val="dk1">
                    <a:lumMod val="65000"/>
                    <a:lumOff val="35000"/>
                  </a:schemeClr>
                </a:solidFill>
                <a:latin typeface="+mn-lt"/>
                <a:ea typeface="+mn-ea"/>
                <a:cs typeface="+mn-cs"/>
              </a:defRPr>
            </a:pPr>
            <a:endParaRPr lang="el-GR"/>
          </a:p>
        </c:txPr>
        <c:crossAx val="272969616"/>
        <c:crosses val="autoZero"/>
        <c:auto val="1"/>
        <c:lblAlgn val="ctr"/>
        <c:lblOffset val="100"/>
        <c:noMultiLvlLbl val="0"/>
      </c:catAx>
      <c:valAx>
        <c:axId val="272969616"/>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numFmt formatCode="0.00"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272969136"/>
        <c:crosses val="autoZero"/>
        <c:crossBetween val="between"/>
      </c:valAx>
      <c:spPr bwMode="auto">
        <a:prstGeom prst="rect">
          <a:avLst/>
        </a:prstGeom>
        <a:pattFill prst="ltDnDiag">
          <a:fgClr>
            <a:schemeClr val="dk1">
              <a:lumMod val="15000"/>
              <a:lumOff val="85000"/>
            </a:schemeClr>
          </a:fgClr>
          <a:bgClr>
            <a:schemeClr val="lt1"/>
          </a:bgClr>
        </a:pattFill>
        <a:ln>
          <a:noFill/>
        </a:ln>
        <a:effectLst/>
      </c:spPr>
    </c:plotArea>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200" b="1" i="0" u="none" strike="noStrike" cap="none" spc="0">
                <a:solidFill>
                  <a:schemeClr val="dk1">
                    <a:lumMod val="50000"/>
                    <a:lumOff val="50000"/>
                  </a:schemeClr>
                </a:solidFill>
                <a:latin typeface="Arial"/>
                <a:ea typeface="+mj-ea"/>
                <a:cs typeface="Arial"/>
              </a:defRPr>
            </a:pPr>
            <a:r>
              <a:rPr lang="en-US" sz="1200">
                <a:latin typeface="Arial"/>
                <a:cs typeface="Arial"/>
              </a:rPr>
              <a:t>Perceived</a:t>
            </a:r>
            <a:r>
              <a:rPr lang="en-US" sz="1200">
                <a:latin typeface="Arial"/>
                <a:cs typeface="Arial"/>
              </a:rPr>
              <a:t> safety difference (vs private car) </a:t>
            </a:r>
            <a:endParaRPr lang="el-GR" sz="1200">
              <a:latin typeface="Arial"/>
              <a:cs typeface="Arial"/>
            </a:endParaRPr>
          </a:p>
        </c:rich>
      </c:tx>
      <c:layout/>
      <c:overlay val="0"/>
      <c:spPr bwMode="auto">
        <a:prstGeom prst="rect">
          <a:avLst/>
        </a:prstGeom>
        <a:noFill/>
        <a:ln>
          <a:noFill/>
        </a:ln>
        <a:effectLst/>
      </c:spPr>
      <c:txPr>
        <a:bodyPr rot="0" spcFirstLastPara="1" vertOverflow="ellipsis" vert="horz" wrap="square" anchor="ctr" anchorCtr="1"/>
        <a:lstStyle/>
        <a:p>
          <a:pPr>
            <a:defRPr sz="1200" b="1" i="0" u="none" strike="noStrike" cap="none" spc="0">
              <a:solidFill>
                <a:schemeClr val="dk1">
                  <a:lumMod val="50000"/>
                  <a:lumOff val="50000"/>
                </a:schemeClr>
              </a:solidFill>
              <a:latin typeface="Arial"/>
              <a:ea typeface="+mj-ea"/>
              <a:cs typeface="Arial"/>
            </a:defRPr>
          </a:pPr>
          <a:endParaRPr lang="el-GR"/>
        </a:p>
      </c:txPr>
    </c:title>
    <c:autoTitleDeleted val="0"/>
    <c:plotArea>
      <c:layout/>
      <c:barChart>
        <c:barDir val="bar"/>
        <c:grouping val="clustered"/>
        <c:varyColors val="0"/>
        <c:ser>
          <c:idx val="0"/>
          <c:order val="0"/>
          <c:spPr bwMode="auto">
            <a:prstGeom prst="rect">
              <a:avLst/>
            </a:prstGeom>
            <a:solidFill>
              <a:schemeClr val="accent1"/>
            </a:solidFill>
            <a:ln>
              <a:noFill/>
            </a:ln>
            <a:effectLst/>
          </c:spPr>
          <c:invertIfNegative val="0"/>
          <c:dPt>
            <c:idx val="0"/>
            <c:invertIfNegative val="0"/>
            <c:bubble3D val="0"/>
            <c:spPr bwMode="auto">
              <a:prstGeom prst="rect">
                <a:avLst/>
              </a:prstGeom>
              <a:pattFill prst="dkUpDiag">
                <a:fgClr>
                  <a:srgbClr val="FF632F"/>
                </a:fgClr>
                <a:bgClr>
                  <a:schemeClr val="bg1"/>
                </a:bgClr>
              </a:pattFill>
              <a:ln>
                <a:solidFill>
                  <a:srgbClr val="FF632F"/>
                </a:solidFill>
              </a:ln>
              <a:effectLst/>
            </c:spPr>
          </c:dPt>
          <c:dPt>
            <c:idx val="1"/>
            <c:invertIfNegative val="0"/>
            <c:bubble3D val="0"/>
            <c:spPr bwMode="auto">
              <a:prstGeom prst="rect">
                <a:avLst/>
              </a:prstGeom>
              <a:pattFill prst="dkUpDiag">
                <a:fgClr>
                  <a:srgbClr val="004494"/>
                </a:fgClr>
                <a:bgClr>
                  <a:schemeClr val="bg1"/>
                </a:bgClr>
              </a:pattFill>
              <a:ln>
                <a:solidFill>
                  <a:srgbClr val="004494"/>
                </a:solidFill>
              </a:ln>
              <a:effectLst/>
            </c:spPr>
          </c:dPt>
          <c:dPt>
            <c:idx val="2"/>
            <c:invertIfNegative val="0"/>
            <c:bubble3D val="0"/>
            <c:spPr bwMode="auto">
              <a:prstGeom prst="rect">
                <a:avLst/>
              </a:prstGeom>
              <a:pattFill prst="dkUpDiag">
                <a:fgClr>
                  <a:srgbClr val="98C33A"/>
                </a:fgClr>
                <a:bgClr>
                  <a:schemeClr val="bg1"/>
                </a:bgClr>
              </a:pattFill>
              <a:ln>
                <a:solidFill>
                  <a:srgbClr val="98C33A"/>
                </a:solidFill>
              </a:ln>
              <a:effectLst/>
            </c:spPr>
          </c:dPt>
          <c:dPt>
            <c:idx val="3"/>
            <c:invertIfNegative val="0"/>
            <c:bubble3D val="0"/>
            <c:spPr bwMode="auto">
              <a:prstGeom prst="rect">
                <a:avLst/>
              </a:prstGeom>
              <a:solidFill>
                <a:srgbClr val="FF632F"/>
              </a:solidFill>
              <a:ln>
                <a:solidFill>
                  <a:srgbClr val="FF632F"/>
                </a:solidFill>
              </a:ln>
              <a:effectLst/>
            </c:spPr>
          </c:dPt>
          <c:dPt>
            <c:idx val="4"/>
            <c:invertIfNegative val="0"/>
            <c:bubble3D val="0"/>
            <c:spPr bwMode="auto">
              <a:prstGeom prst="rect">
                <a:avLst/>
              </a:prstGeom>
              <a:solidFill>
                <a:srgbClr val="004494"/>
              </a:solidFill>
              <a:ln>
                <a:solidFill>
                  <a:srgbClr val="004494"/>
                </a:solidFill>
              </a:ln>
              <a:effectLst/>
            </c:spPr>
          </c:dPt>
          <c:dPt>
            <c:idx val="5"/>
            <c:invertIfNegative val="0"/>
            <c:bubble3D val="0"/>
            <c:spPr bwMode="auto">
              <a:prstGeom prst="rect">
                <a:avLst/>
              </a:prstGeom>
              <a:solidFill>
                <a:srgbClr val="98C33A"/>
              </a:solidFill>
              <a:ln>
                <a:solidFill>
                  <a:srgbClr val="98C33A"/>
                </a:solidFill>
              </a:ln>
              <a:effectLst/>
            </c:spPr>
          </c:dPt>
          <c:dLbls>
            <c:dLblPos val="outEnd"/>
            <c:showBubbleSize val="0"/>
            <c:showCatName val="0"/>
            <c:showLeaderLines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dk1">
                        <a:lumMod val="75000"/>
                        <a:lumOff val="25000"/>
                      </a:schemeClr>
                    </a:solidFill>
                    <a:latin typeface="+mn-lt"/>
                    <a:ea typeface="+mn-ea"/>
                    <a:cs typeface="+mn-cs"/>
                  </a:defRPr>
                </a:pPr>
                <a:endParaRPr lang="el-GR"/>
              </a:p>
            </c:txPr>
          </c:dLbls>
          <c:cat>
            <c:strRef>
              <c:f>'12.psafe'!$B$25:$B$30</c:f>
              <c:strCache>
                <c:ptCount val="6"/>
                <c:pt idx="0">
                  <c:v xml:space="preserve">Perceived personal safety diff - taxi</c:v>
                </c:pt>
                <c:pt idx="1">
                  <c:v xml:space="preserve">Perceived personal safety diff - public transport</c:v>
                </c:pt>
                <c:pt idx="2">
                  <c:v xml:space="preserve">Perceived personal safety diff - bicycle</c:v>
                </c:pt>
                <c:pt idx="3">
                  <c:v xml:space="preserve">Perceived traffic safety diff - taxi</c:v>
                </c:pt>
                <c:pt idx="4">
                  <c:v xml:space="preserve">Perceived safety diff - public transport</c:v>
                </c:pt>
                <c:pt idx="5">
                  <c:v xml:space="preserve">Perceived safety diff - bicycle</c:v>
                </c:pt>
              </c:strCache>
            </c:strRef>
          </c:cat>
          <c:val>
            <c:numRef>
              <c:f>'12.psafe'!$C$25:$C$30</c:f>
              <c:numCache>
                <c:formatCode>General</c:formatCode>
                <c:ptCount val="6"/>
                <c:pt idx="0">
                  <c:v>-3.5</c:v>
                </c:pt>
                <c:pt idx="1">
                  <c:v>-3.5</c:v>
                </c:pt>
                <c:pt idx="2">
                  <c:v>-1.2</c:v>
                </c:pt>
                <c:pt idx="3">
                  <c:v>3</c:v>
                </c:pt>
                <c:pt idx="4">
                  <c:v>2</c:v>
                </c:pt>
                <c:pt idx="5">
                  <c:v>-0.4</c:v>
                </c:pt>
              </c:numCache>
            </c:numRef>
          </c:val>
        </c:ser>
        <c:dLbls>
          <c:dLblPos val="outEnd"/>
          <c:showBubbleSize val="0"/>
          <c:showCatName val="0"/>
          <c:showLeaderLines val="0"/>
          <c:showLegendKey val="0"/>
          <c:showPercent val="0"/>
          <c:showSerName val="0"/>
          <c:showVal val="1"/>
        </c:dLbls>
        <c:gapWidth val="247"/>
        <c:axId val="402528784"/>
        <c:axId val="402531664"/>
      </c:barChart>
      <c:catAx>
        <c:axId val="402528784"/>
        <c:scaling>
          <c:orientation val="minMax"/>
        </c:scaling>
        <c:delete val="0"/>
        <c:axPos val="l"/>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out"/>
        <c:minorTickMark val="none"/>
        <c:tickLblPos val="high"/>
        <c:spPr bwMode="auto">
          <a:prstGeom prst="rect">
            <a:avLst/>
          </a:prstGeom>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cap="none" spc="0">
                <a:solidFill>
                  <a:schemeClr val="tx1"/>
                </a:solidFill>
                <a:latin typeface="+mn-lt"/>
                <a:ea typeface="+mn-ea"/>
                <a:cs typeface="+mn-cs"/>
              </a:defRPr>
            </a:pPr>
            <a:endParaRPr lang="el-GR"/>
          </a:p>
        </c:txPr>
        <c:crossAx val="402531664"/>
        <c:crosses val="autoZero"/>
        <c:auto val="1"/>
        <c:lblAlgn val="ctr"/>
        <c:lblOffset val="100"/>
        <c:noMultiLvlLbl val="0"/>
      </c:catAx>
      <c:valAx>
        <c:axId val="402531664"/>
        <c:scaling>
          <c:orientation val="minMax"/>
          <c:max val="6"/>
          <c:min val="-6"/>
        </c:scaling>
        <c:delete val="0"/>
        <c:axPos val="b"/>
        <c:majorGridlines>
          <c:spPr bwMode="auto">
            <a:prstGeom prst="rect">
              <a:avLst/>
            </a:prstGeom>
            <a:ln w="9525" cap="flat" cmpd="sng" algn="ctr">
              <a:solidFill>
                <a:schemeClr val="dk1">
                  <a:lumMod val="15000"/>
                  <a:lumOff val="85000"/>
                </a:schemeClr>
              </a:solidFill>
              <a:round/>
            </a:ln>
            <a:effectLst/>
          </c:spPr>
        </c:majorGridlines>
        <c:numFmt formatCode="General" sourceLinked="1"/>
        <c:majorTickMark val="none"/>
        <c:minorTickMark val="none"/>
        <c:tickLblPos val="nextTo"/>
        <c:spPr bwMode="auto">
          <a:prstGeom prst="rect">
            <a:avLst/>
          </a:prstGeom>
          <a:noFill/>
          <a:ln>
            <a:noFill/>
          </a:ln>
          <a:effectLst/>
        </c:spPr>
        <c:txPr>
          <a:bodyPr rot="-60000000" spcFirstLastPara="1" vertOverflow="ellipsis" vert="horz" wrap="square" anchor="ctr" anchorCtr="1"/>
          <a:lstStyle/>
          <a:p>
            <a:pPr>
              <a:defRPr sz="900" b="0" i="0" u="none" strike="noStrike">
                <a:solidFill>
                  <a:schemeClr val="dk1">
                    <a:lumMod val="65000"/>
                    <a:lumOff val="35000"/>
                  </a:schemeClr>
                </a:solidFill>
                <a:latin typeface="+mn-lt"/>
                <a:ea typeface="+mn-ea"/>
                <a:cs typeface="+mn-cs"/>
              </a:defRPr>
            </a:pPr>
            <a:endParaRPr lang="el-GR"/>
          </a:p>
        </c:txPr>
        <c:crossAx val="402528784"/>
        <c:crosses val="autoZero"/>
        <c:crossBetween val="between"/>
        <c:majorUnit val="1"/>
      </c:valAx>
      <c:spPr bwMode="auto">
        <a:prstGeom prst="rect">
          <a:avLst/>
        </a:prstGeom>
        <a:pattFill prst="ltDnDiag">
          <a:fgClr>
            <a:schemeClr val="dk1">
              <a:lumMod val="15000"/>
              <a:lumOff val="85000"/>
            </a:schemeClr>
          </a:fgClr>
          <a:bgClr>
            <a:schemeClr val="lt1"/>
          </a:bgClr>
        </a:pattFill>
        <a:ln>
          <a:noFill/>
        </a:ln>
        <a:effectLst/>
      </c:spPr>
    </c:plotArea>
    <c:plotVisOnly val="1"/>
    <c:dispBlanksAs val="gap"/>
    <c:showDLblsOverMax val="0"/>
  </c:chart>
  <c:spPr bwMode="auto">
    <a:xfrm>
      <a:off x="0" y="0"/>
      <a:ext cx="0" cy="0"/>
    </a:xfrm>
    <a:prstGeom prst="rect">
      <a:avLst/>
    </a:prstGeom>
    <a:solidFill>
      <a:schemeClr val="lt1"/>
    </a:solidFill>
    <a:ln w="9525" cap="flat" cmpd="sng" algn="ctr">
      <a:solidFill>
        <a:schemeClr val="dk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hart>
    <c:title>
      <c:tx>
        <c:rich>
          <a:bodyPr rot="0" spcFirstLastPara="1" vertOverflow="ellipsis" vert="horz" wrap="square" anchor="ctr" anchorCtr="1"/>
          <a:lstStyle/>
          <a:p>
            <a:pPr>
              <a:defRPr sz="1400" b="0" i="0" u="none" strike="noStrike" cap="none" spc="20">
                <a:solidFill>
                  <a:schemeClr val="tx1">
                    <a:lumMod val="50000"/>
                    <a:lumOff val="50000"/>
                  </a:schemeClr>
                </a:solidFill>
                <a:latin typeface="+mn-lt"/>
                <a:ea typeface="+mn-ea"/>
                <a:cs typeface="+mn-cs"/>
              </a:defRPr>
            </a:pPr>
            <a:r>
              <a:rPr lang="en-US" b="1"/>
              <a:t>Modal</a:t>
            </a:r>
            <a:r>
              <a:rPr lang="en-US" b="1"/>
              <a:t> split: share (%) of trips</a:t>
            </a:r>
            <a:endParaRPr/>
          </a:p>
          <a:p>
            <a:pPr>
              <a:defRPr/>
            </a:pPr>
            <a:r>
              <a:rPr lang="en-US" sz="1100" b="0" i="1"/>
              <a:t>(WP1 SUM survey)</a:t>
            </a:r>
            <a:endParaRPr lang="el-GR" sz="1100" b="0" i="1"/>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cap="none" spc="20">
              <a:solidFill>
                <a:schemeClr val="tx1">
                  <a:lumMod val="50000"/>
                  <a:lumOff val="50000"/>
                </a:schemeClr>
              </a:solidFill>
              <a:latin typeface="+mn-lt"/>
              <a:ea typeface="+mn-ea"/>
              <a:cs typeface="+mn-cs"/>
            </a:defRPr>
          </a:pPr>
          <a:endParaRPr lang="el-GR"/>
        </a:p>
      </c:txPr>
    </c:title>
    <c:autoTitleDeleted val="0"/>
    <c:plotArea>
      <c:layout/>
      <c:pieChart>
        <c:varyColors val="1"/>
        <c:ser>
          <c:idx val="0"/>
          <c:order val="0"/>
          <c:dPt>
            <c:idx val="0"/>
            <c:bubble3D val="0"/>
            <c:spPr bwMode="auto">
              <a:prstGeom prst="rect">
                <a:avLst/>
              </a:prstGeom>
              <a:solidFill>
                <a:srgbClr val="004494"/>
              </a:solidFill>
              <a:ln w="9525" cap="flat" cmpd="sng" algn="ctr">
                <a:solidFill>
                  <a:schemeClr val="accent1">
                    <a:shade val="95000"/>
                  </a:schemeClr>
                </a:solidFill>
                <a:round/>
              </a:ln>
              <a:effectLst/>
            </c:spPr>
          </c:dPt>
          <c:dPt>
            <c:idx val="1"/>
            <c:bubble3D val="0"/>
            <c:spPr bwMode="auto">
              <a:prstGeom prst="rect">
                <a:avLst/>
              </a:prstGeom>
              <a:solidFill>
                <a:srgbClr val="FCF008"/>
              </a:solidFill>
              <a:ln w="9525" cap="flat" cmpd="sng" algn="ctr">
                <a:solidFill>
                  <a:srgbClr val="FCF008"/>
                </a:solidFill>
                <a:round/>
              </a:ln>
              <a:effectLst/>
            </c:spPr>
          </c:dPt>
          <c:dPt>
            <c:idx val="2"/>
            <c:bubble3D val="0"/>
            <c:spPr bwMode="auto">
              <a:prstGeom prst="rect">
                <a:avLst/>
              </a:prstGeom>
              <a:solidFill>
                <a:srgbClr val="DD8452"/>
              </a:solidFill>
              <a:ln w="9525" cap="flat" cmpd="sng" algn="ctr">
                <a:solidFill>
                  <a:srgbClr val="DD8452"/>
                </a:solidFill>
                <a:round/>
              </a:ln>
              <a:effectLst/>
            </c:spPr>
          </c:dPt>
          <c:dPt>
            <c:idx val="3"/>
            <c:bubble3D val="0"/>
            <c:spPr bwMode="auto">
              <a:prstGeom prst="rect">
                <a:avLst/>
              </a:prstGeom>
              <a:solidFill>
                <a:srgbClr val="FF632F"/>
              </a:solidFill>
              <a:ln w="9525" cap="flat" cmpd="sng" algn="ctr">
                <a:solidFill>
                  <a:srgbClr val="FF632F"/>
                </a:solidFill>
                <a:round/>
              </a:ln>
              <a:effectLst/>
            </c:spPr>
          </c:dPt>
          <c:dPt>
            <c:idx val="4"/>
            <c:bubble3D val="0"/>
            <c:spPr bwMode="auto">
              <a:prstGeom prst="rect">
                <a:avLst/>
              </a:prstGeom>
              <a:solidFill>
                <a:srgbClr val="DA8BC3"/>
              </a:solidFill>
              <a:ln w="9525" cap="flat" cmpd="sng" algn="ctr">
                <a:solidFill>
                  <a:srgbClr val="DA8BC3"/>
                </a:solidFill>
                <a:round/>
              </a:ln>
              <a:effectLst/>
            </c:spPr>
          </c:dPt>
          <c:dPt>
            <c:idx val="5"/>
            <c:bubble3D val="0"/>
            <c:spPr bwMode="auto">
              <a:prstGeom prst="rect">
                <a:avLst/>
              </a:prstGeom>
              <a:solidFill>
                <a:srgbClr val="98C33A"/>
              </a:solidFill>
              <a:ln w="9525" cap="flat" cmpd="sng" algn="ctr">
                <a:solidFill>
                  <a:srgbClr val="98C33A"/>
                </a:solidFill>
                <a:round/>
              </a:ln>
              <a:effectLst/>
            </c:spPr>
          </c:dPt>
          <c:dPt>
            <c:idx val="6"/>
            <c:bubble3D val="0"/>
            <c:spPr bwMode="auto">
              <a:prstGeom prst="rect">
                <a:avLst/>
              </a:prstGeom>
              <a:solidFill>
                <a:srgbClr val="75BDFB"/>
              </a:solidFill>
              <a:ln w="9525" cap="flat" cmpd="sng" algn="ctr">
                <a:solidFill>
                  <a:srgbClr val="75BDFB"/>
                </a:solidFill>
                <a:round/>
              </a:ln>
              <a:effectLst/>
            </c:spPr>
          </c:dPt>
          <c:dPt>
            <c:idx val="7"/>
            <c:bubble3D val="0"/>
            <c:spPr bwMode="auto">
              <a:prstGeom prst="rect">
                <a:avLst/>
              </a:prstGeom>
              <a:solidFill>
                <a:srgbClr val="DADADA"/>
              </a:solidFill>
              <a:ln w="9525" cap="flat" cmpd="sng" algn="ctr">
                <a:solidFill>
                  <a:srgbClr val="DADADA"/>
                </a:solidFill>
                <a:round/>
              </a:ln>
              <a:effectLst/>
            </c:spPr>
          </c:dPt>
          <c:dPt>
            <c:idx val="8"/>
            <c:bubble3D val="0"/>
            <c:spPr bwMode="auto">
              <a:prstGeom prst="rect">
                <a:avLst/>
              </a:prstGeom>
              <a:solidFill>
                <a:srgbClr val="2D8CFF"/>
              </a:solidFill>
              <a:ln w="9525" cap="flat" cmpd="sng" algn="ctr">
                <a:solidFill>
                  <a:srgbClr val="2D8CFF"/>
                </a:solidFill>
                <a:round/>
              </a:ln>
              <a:effectLst/>
            </c:spPr>
          </c:dPt>
          <c:dPt>
            <c:idx val="9"/>
            <c:bubble3D val="0"/>
            <c:spPr bwMode="auto">
              <a:prstGeom prst="rect">
                <a:avLst/>
              </a:prstGeom>
              <a:solidFill>
                <a:srgbClr val="C4DD8B"/>
              </a:solidFill>
              <a:ln w="9525" cap="flat" cmpd="sng" algn="ctr">
                <a:solidFill>
                  <a:srgbClr val="C4DD8B"/>
                </a:solidFill>
                <a:round/>
              </a:ln>
              <a:effectLst/>
            </c:spPr>
          </c:dPt>
          <c:dPt>
            <c:idx val="10"/>
            <c:bubble3D val="0"/>
            <c:spPr bwMode="auto">
              <a:prstGeom prst="rect">
                <a:avLst/>
              </a:prstGeom>
              <a:solidFill>
                <a:srgbClr val="FFC2AF"/>
              </a:solidFill>
              <a:ln w="9525" cap="flat" cmpd="sng" algn="ctr">
                <a:solidFill>
                  <a:srgbClr val="FFC2AF"/>
                </a:solidFill>
                <a:round/>
              </a:ln>
              <a:effectLst/>
            </c:spPr>
          </c:dPt>
          <c:dPt>
            <c:idx val="11"/>
            <c:bubble3D val="0"/>
            <c:spPr bwMode="auto">
              <a:prstGeom prst="rect">
                <a:avLst/>
              </a:prstGeom>
              <a:solidFill>
                <a:srgbClr val="747474"/>
              </a:solidFill>
              <a:ln w="9525" cap="flat" cmpd="sng" algn="ctr">
                <a:solidFill>
                  <a:schemeClr val="bg2">
                    <a:lumMod val="50000"/>
                  </a:schemeClr>
                </a:solidFill>
                <a:round/>
              </a:ln>
              <a:effectLst/>
            </c:spPr>
          </c:dPt>
          <c:dLbls>
            <c:dLbl>
              <c:idx val="0"/>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2"/>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3"/>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11"/>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Pos val="inEnd"/>
            <c:leaderLines>
              <c:spPr bwMode="auto">
                <a:prstGeom prst="rect">
                  <a:avLst/>
                </a:prstGeom>
                <a:ln w="9525">
                  <a:solidFill>
                    <a:schemeClr val="tx1">
                      <a:lumMod val="35000"/>
                      <a:lumOff val="65000"/>
                    </a:schemeClr>
                  </a:solidFill>
                </a:ln>
                <a:effectLst/>
              </c:spPr>
            </c:leaderLines>
            <c:showBubbleSize val="0"/>
            <c:showCatName val="0"/>
            <c:showLeaderLines val="1"/>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65000"/>
                        <a:lumOff val="35000"/>
                      </a:schemeClr>
                    </a:solidFill>
                    <a:latin typeface="+mn-lt"/>
                    <a:ea typeface="+mn-ea"/>
                    <a:cs typeface="+mn-cs"/>
                  </a:defRPr>
                </a:pPr>
                <a:endParaRPr lang="el-GR"/>
              </a:p>
            </c:txPr>
          </c:dLbls>
          <c:cat>
            <c:strRef>
              <c:f>'15.modalSplit'!$B$15:$B$26</c:f>
              <c:strCache>
                <c:ptCount val="12"/>
                <c:pt idx="0">
                  <c:v>car</c:v>
                </c:pt>
                <c:pt idx="1">
                  <c:v>taxi</c:v>
                </c:pt>
                <c:pt idx="2">
                  <c:v xml:space="preserve">train (metro, suburban railway, tram, etc.)</c:v>
                </c:pt>
                <c:pt idx="3">
                  <c:v xml:space="preserve">bus (or trolley bus)</c:v>
                </c:pt>
                <c:pt idx="4">
                  <c:v>motorcycle</c:v>
                </c:pt>
                <c:pt idx="5">
                  <c:v xml:space="preserve">bicycle (or e-bike)</c:v>
                </c:pt>
                <c:pt idx="6">
                  <c:v>e-scooter</c:v>
                </c:pt>
                <c:pt idx="7">
                  <c:v>walk</c:v>
                </c:pt>
                <c:pt idx="8">
                  <c:v xml:space="preserve">car sharing</c:v>
                </c:pt>
                <c:pt idx="9">
                  <c:v>micro-mobility</c:v>
                </c:pt>
                <c:pt idx="10">
                  <c:v xml:space="preserve">ride hailing</c:v>
                </c:pt>
                <c:pt idx="11">
                  <c:v xml:space="preserve">ferry (or water taxi)</c:v>
                </c:pt>
              </c:strCache>
            </c:strRef>
          </c:cat>
          <c:val>
            <c:numRef>
              <c:f>'15.modalSplit'!$D$15:$D$26</c:f>
              <c:numCache>
                <c:formatCode>0.000%</c:formatCode>
                <c:ptCount val="12"/>
                <c:pt idx="0">
                  <c:v>0.5365853658536586</c:v>
                </c:pt>
                <c:pt idx="1">
                  <c:v>0.07512195121951219</c:v>
                </c:pt>
                <c:pt idx="2">
                  <c:v>0.1151219512195122</c:v>
                </c:pt>
                <c:pt idx="3">
                  <c:v>0.11219512195121951</c:v>
                </c:pt>
                <c:pt idx="4">
                  <c:v>0.045853658536585365</c:v>
                </c:pt>
                <c:pt idx="5">
                  <c:v>0.016585365853658537</c:v>
                </c:pt>
                <c:pt idx="6">
                  <c:v>0</c:v>
                </c:pt>
                <c:pt idx="7">
                  <c:v>0.08878048780487804</c:v>
                </c:pt>
                <c:pt idx="8">
                  <c:v>0.00975609756097561</c:v>
                </c:pt>
                <c:pt idx="9">
                  <c:v>0</c:v>
                </c:pt>
                <c:pt idx="10">
                  <c:v>0</c:v>
                </c:pt>
                <c:pt idx="11">
                  <c:v>0</c:v>
                </c:pt>
              </c:numCache>
            </c:numRef>
          </c:val>
        </c:ser>
        <c:dLbls>
          <c:dLblPos val="inEnd"/>
          <c:showBubbleSize val="0"/>
          <c:showCatName val="0"/>
          <c:showLeaderLines val="1"/>
          <c:showLegendKey val="0"/>
          <c:showPercent val="0"/>
          <c:showSerName val="0"/>
          <c:showVal val="1"/>
        </c:dLbls>
        <c:firstSliceAng val="0"/>
      </c:pieChart>
      <c:spPr bwMode="auto">
        <a:prstGeom prst="rect">
          <a:avLst/>
        </a:prstGeom>
        <a:noFill/>
        <a:ln>
          <a:noFill/>
        </a:ln>
        <a:effectLst/>
      </c:spPr>
    </c:plotArea>
    <c:legend>
      <c:legendPos val="l"/>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50000"/>
                  <a:lumOff val="50000"/>
                </a:schemeClr>
              </a:solidFill>
              <a:latin typeface="+mn-lt"/>
              <a:ea typeface="+mn-ea"/>
              <a:cs typeface="+mn-cs"/>
            </a:defRPr>
          </a:pPr>
          <a:endParaRPr lang="el-GR"/>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a:lnSpc>
                <a:spcPct val="100000"/>
              </a:lnSpc>
              <a:spcBef>
                <a:spcPts val="0"/>
              </a:spcBef>
              <a:spcAft>
                <a:spcPts val="0"/>
              </a:spcAft>
              <a:buClrTx/>
              <a:buSzTx/>
              <a:buFontTx/>
              <a:buNone/>
              <a:defRPr sz="1400" b="0" i="0" u="none" strike="noStrike" cap="none" spc="20">
                <a:solidFill>
                  <a:sysClr val="windowText" lastClr="000000">
                    <a:lumMod val="50000"/>
                    <a:lumOff val="50000"/>
                  </a:sysClr>
                </a:solidFill>
                <a:latin typeface="+mn-lt"/>
                <a:ea typeface="+mn-ea"/>
                <a:cs typeface="+mn-cs"/>
              </a:defRPr>
            </a:pPr>
            <a:r>
              <a:rPr lang="en-US" sz="1400" b="1" i="0" u="none" strike="noStrike" cap="none" spc="20">
                <a:solidFill>
                  <a:sysClr val="windowText" lastClr="000000">
                    <a:lumMod val="50000"/>
                    <a:lumOff val="50000"/>
                  </a:sysClr>
                </a:solidFill>
              </a:rPr>
              <a:t>Modal split: share (%) of pax * km</a:t>
            </a:r>
            <a:endParaRPr/>
          </a:p>
          <a:p>
            <a:pPr marL="0" marR="0" lvl="0" indent="0" algn="ctr" defTabSz="914400">
              <a:lnSpc>
                <a:spcPct val="100000"/>
              </a:lnSpc>
              <a:spcBef>
                <a:spcPts val="0"/>
              </a:spcBef>
              <a:spcAft>
                <a:spcPts val="0"/>
              </a:spcAft>
              <a:buClrTx/>
              <a:buSzTx/>
              <a:buFontTx/>
              <a:buNone/>
              <a:defRPr>
                <a:solidFill>
                  <a:sysClr val="windowText" lastClr="000000">
                    <a:lumMod val="50000"/>
                    <a:lumOff val="50000"/>
                  </a:sysClr>
                </a:solidFill>
              </a:defRPr>
            </a:pPr>
            <a:r>
              <a:rPr lang="en-US" sz="1100" b="0" i="1" u="none" strike="noStrike" cap="none" spc="20">
                <a:solidFill>
                  <a:sysClr val="windowText" lastClr="000000">
                    <a:lumMod val="50000"/>
                    <a:lumOff val="50000"/>
                  </a:sysClr>
                </a:solidFill>
              </a:rPr>
              <a:t>(WP1 SUM survey)</a:t>
            </a:r>
            <a:endParaRPr lang="el-GR" sz="1100" b="0" i="1" u="none" strike="noStrike" cap="none" spc="20">
              <a:solidFill>
                <a:sysClr val="windowText" lastClr="000000">
                  <a:lumMod val="50000"/>
                  <a:lumOff val="50000"/>
                </a:sysClr>
              </a:solidFill>
            </a:endParaRPr>
          </a:p>
        </c:rich>
      </c:tx>
      <c:layout/>
      <c:overlay val="0"/>
      <c:spPr bwMode="auto">
        <a:prstGeom prst="rect">
          <a:avLst/>
        </a:prstGeom>
        <a:noFill/>
        <a:ln>
          <a:noFill/>
        </a:ln>
        <a:effectLst/>
      </c:spPr>
      <c:txPr>
        <a:bodyPr rot="0" spcFirstLastPara="1" vertOverflow="ellipsis" vert="horz" wrap="square" anchor="ctr" anchorCtr="1"/>
        <a:lstStyle/>
        <a:p>
          <a:pPr marL="0" marR="0" lvl="0" indent="0" algn="ctr" defTabSz="914400">
            <a:lnSpc>
              <a:spcPct val="100000"/>
            </a:lnSpc>
            <a:spcBef>
              <a:spcPts val="0"/>
            </a:spcBef>
            <a:spcAft>
              <a:spcPts val="0"/>
            </a:spcAft>
            <a:buClrTx/>
            <a:buSzTx/>
            <a:buFontTx/>
            <a:buNone/>
            <a:defRPr sz="1400" b="0" i="0" u="none" strike="noStrike" cap="none" spc="20">
              <a:solidFill>
                <a:sysClr val="windowText" lastClr="000000">
                  <a:lumMod val="50000"/>
                  <a:lumOff val="50000"/>
                </a:sysClr>
              </a:solidFill>
              <a:latin typeface="+mn-lt"/>
              <a:ea typeface="+mn-ea"/>
              <a:cs typeface="+mn-cs"/>
            </a:defRPr>
          </a:pPr>
          <a:endParaRPr lang="el-GR"/>
        </a:p>
      </c:txPr>
    </c:title>
    <c:autoTitleDeleted val="0"/>
    <c:plotArea>
      <c:layout/>
      <c:pieChart>
        <c:varyColors val="1"/>
        <c:ser>
          <c:idx val="0"/>
          <c:order val="0"/>
          <c:dPt>
            <c:idx val="0"/>
            <c:bubble3D val="0"/>
            <c:spPr bwMode="auto">
              <a:prstGeom prst="rect">
                <a:avLst/>
              </a:prstGeom>
              <a:solidFill>
                <a:srgbClr val="004494"/>
              </a:solidFill>
              <a:ln w="9525" cap="flat" cmpd="sng" algn="ctr">
                <a:solidFill>
                  <a:schemeClr val="accent1">
                    <a:shade val="95000"/>
                  </a:schemeClr>
                </a:solidFill>
                <a:round/>
              </a:ln>
              <a:effectLst/>
            </c:spPr>
          </c:dPt>
          <c:dPt>
            <c:idx val="1"/>
            <c:bubble3D val="0"/>
            <c:spPr bwMode="auto">
              <a:prstGeom prst="rect">
                <a:avLst/>
              </a:prstGeom>
              <a:solidFill>
                <a:srgbClr val="FCF008"/>
              </a:solidFill>
              <a:ln w="9525" cap="flat" cmpd="sng" algn="ctr">
                <a:solidFill>
                  <a:srgbClr val="FCF008"/>
                </a:solidFill>
                <a:round/>
              </a:ln>
              <a:effectLst/>
            </c:spPr>
          </c:dPt>
          <c:dPt>
            <c:idx val="2"/>
            <c:bubble3D val="0"/>
            <c:spPr bwMode="auto">
              <a:prstGeom prst="rect">
                <a:avLst/>
              </a:prstGeom>
              <a:solidFill>
                <a:srgbClr val="DD8452"/>
              </a:solidFill>
              <a:ln w="9525" cap="flat" cmpd="sng" algn="ctr">
                <a:solidFill>
                  <a:srgbClr val="DD8452"/>
                </a:solidFill>
                <a:round/>
              </a:ln>
              <a:effectLst/>
            </c:spPr>
          </c:dPt>
          <c:dPt>
            <c:idx val="3"/>
            <c:bubble3D val="0"/>
            <c:spPr bwMode="auto">
              <a:prstGeom prst="rect">
                <a:avLst/>
              </a:prstGeom>
              <a:solidFill>
                <a:srgbClr val="FF632F"/>
              </a:solidFill>
              <a:ln w="9525" cap="flat" cmpd="sng" algn="ctr">
                <a:solidFill>
                  <a:srgbClr val="FF632F"/>
                </a:solidFill>
                <a:round/>
              </a:ln>
              <a:effectLst/>
            </c:spPr>
          </c:dPt>
          <c:dPt>
            <c:idx val="4"/>
            <c:bubble3D val="0"/>
            <c:spPr bwMode="auto">
              <a:prstGeom prst="rect">
                <a:avLst/>
              </a:prstGeom>
              <a:solidFill>
                <a:srgbClr val="DA8BC3"/>
              </a:solidFill>
              <a:ln w="9525" cap="flat" cmpd="sng" algn="ctr">
                <a:solidFill>
                  <a:srgbClr val="DA8BC3"/>
                </a:solidFill>
                <a:round/>
              </a:ln>
              <a:effectLst/>
            </c:spPr>
          </c:dPt>
          <c:dPt>
            <c:idx val="5"/>
            <c:bubble3D val="0"/>
            <c:spPr bwMode="auto">
              <a:prstGeom prst="rect">
                <a:avLst/>
              </a:prstGeom>
              <a:solidFill>
                <a:srgbClr val="98C33A"/>
              </a:solidFill>
              <a:ln w="9525" cap="flat" cmpd="sng" algn="ctr">
                <a:solidFill>
                  <a:srgbClr val="98C33A"/>
                </a:solidFill>
                <a:round/>
              </a:ln>
              <a:effectLst/>
            </c:spPr>
          </c:dPt>
          <c:dPt>
            <c:idx val="6"/>
            <c:bubble3D val="0"/>
            <c:spPr bwMode="auto">
              <a:prstGeom prst="rect">
                <a:avLst/>
              </a:prstGeom>
              <a:solidFill>
                <a:srgbClr val="75BDFB"/>
              </a:solidFill>
              <a:ln w="9525" cap="flat" cmpd="sng" algn="ctr">
                <a:solidFill>
                  <a:srgbClr val="75BDFB"/>
                </a:solidFill>
                <a:round/>
              </a:ln>
              <a:effectLst/>
            </c:spPr>
          </c:dPt>
          <c:dPt>
            <c:idx val="7"/>
            <c:bubble3D val="0"/>
            <c:spPr bwMode="auto">
              <a:prstGeom prst="rect">
                <a:avLst/>
              </a:prstGeom>
              <a:solidFill>
                <a:srgbClr val="DADADA"/>
              </a:solidFill>
              <a:ln w="9525" cap="flat" cmpd="sng" algn="ctr">
                <a:solidFill>
                  <a:srgbClr val="DADADA"/>
                </a:solidFill>
                <a:round/>
              </a:ln>
              <a:effectLst/>
            </c:spPr>
          </c:dPt>
          <c:dPt>
            <c:idx val="8"/>
            <c:bubble3D val="0"/>
            <c:spPr bwMode="auto">
              <a:prstGeom prst="rect">
                <a:avLst/>
              </a:prstGeom>
              <a:solidFill>
                <a:srgbClr val="2D8CFF"/>
              </a:solidFill>
              <a:ln w="9525" cap="flat" cmpd="sng" algn="ctr">
                <a:solidFill>
                  <a:srgbClr val="2D8CFF"/>
                </a:solidFill>
                <a:round/>
              </a:ln>
              <a:effectLst/>
            </c:spPr>
          </c:dPt>
          <c:dPt>
            <c:idx val="9"/>
            <c:bubble3D val="0"/>
            <c:spPr bwMode="auto">
              <a:prstGeom prst="rect">
                <a:avLst/>
              </a:prstGeom>
              <a:solidFill>
                <a:srgbClr val="C4DD8B"/>
              </a:solidFill>
              <a:ln w="9525" cap="flat" cmpd="sng" algn="ctr">
                <a:solidFill>
                  <a:srgbClr val="C4DD8B"/>
                </a:solidFill>
                <a:round/>
              </a:ln>
              <a:effectLst/>
            </c:spPr>
          </c:dPt>
          <c:dPt>
            <c:idx val="10"/>
            <c:bubble3D val="0"/>
            <c:spPr bwMode="auto">
              <a:prstGeom prst="rect">
                <a:avLst/>
              </a:prstGeom>
              <a:solidFill>
                <a:srgbClr val="FFC2AF"/>
              </a:solidFill>
              <a:ln w="9525" cap="flat" cmpd="sng" algn="ctr">
                <a:solidFill>
                  <a:srgbClr val="FFC2AF"/>
                </a:solidFill>
                <a:round/>
              </a:ln>
              <a:effectLst/>
            </c:spPr>
          </c:dPt>
          <c:dPt>
            <c:idx val="11"/>
            <c:bubble3D val="0"/>
            <c:spPr bwMode="auto">
              <a:prstGeom prst="rect">
                <a:avLst/>
              </a:prstGeom>
              <a:solidFill>
                <a:schemeClr val="bg2">
                  <a:lumMod val="50000"/>
                </a:schemeClr>
              </a:solidFill>
              <a:ln w="9525" cap="flat" cmpd="sng" algn="ctr">
                <a:solidFill>
                  <a:schemeClr val="bg2">
                    <a:lumMod val="50000"/>
                  </a:schemeClr>
                </a:solidFill>
                <a:round/>
              </a:ln>
              <a:effectLst/>
            </c:spPr>
          </c:dPt>
          <c:dLbls>
            <c:dLbl>
              <c:idx val="0"/>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2"/>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3"/>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11"/>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Pos val="inEnd"/>
            <c:leaderLines>
              <c:spPr bwMode="auto">
                <a:prstGeom prst="rect">
                  <a:avLst/>
                </a:prstGeom>
                <a:ln w="9525">
                  <a:solidFill>
                    <a:schemeClr val="tx1">
                      <a:lumMod val="35000"/>
                      <a:lumOff val="65000"/>
                    </a:schemeClr>
                  </a:solidFill>
                </a:ln>
                <a:effectLst/>
              </c:spPr>
            </c:leaderLines>
            <c:showBubbleSize val="0"/>
            <c:showCatName val="0"/>
            <c:showLeaderLines val="1"/>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65000"/>
                        <a:lumOff val="35000"/>
                      </a:schemeClr>
                    </a:solidFill>
                    <a:latin typeface="+mn-lt"/>
                    <a:ea typeface="+mn-ea"/>
                    <a:cs typeface="+mn-cs"/>
                  </a:defRPr>
                </a:pPr>
                <a:endParaRPr lang="el-GR"/>
              </a:p>
            </c:txPr>
          </c:dLbls>
          <c:cat>
            <c:strRef>
              <c:f>'15.modalSplit'!$B$15:$B$26</c:f>
              <c:strCache>
                <c:ptCount val="12"/>
                <c:pt idx="0">
                  <c:v>car</c:v>
                </c:pt>
                <c:pt idx="1">
                  <c:v>taxi</c:v>
                </c:pt>
                <c:pt idx="2">
                  <c:v xml:space="preserve">train (metro, suburban railway, tram, etc.)</c:v>
                </c:pt>
                <c:pt idx="3">
                  <c:v xml:space="preserve">bus (or trolley bus)</c:v>
                </c:pt>
                <c:pt idx="4">
                  <c:v>motorcycle</c:v>
                </c:pt>
                <c:pt idx="5">
                  <c:v xml:space="preserve">bicycle (or e-bike)</c:v>
                </c:pt>
                <c:pt idx="6">
                  <c:v>e-scooter</c:v>
                </c:pt>
                <c:pt idx="7">
                  <c:v>walk</c:v>
                </c:pt>
                <c:pt idx="8">
                  <c:v xml:space="preserve">car sharing</c:v>
                </c:pt>
                <c:pt idx="9">
                  <c:v>micro-mobility</c:v>
                </c:pt>
                <c:pt idx="10">
                  <c:v xml:space="preserve">ride hailing</c:v>
                </c:pt>
                <c:pt idx="11">
                  <c:v xml:space="preserve">ferry (or water taxi)</c:v>
                </c:pt>
              </c:strCache>
            </c:strRef>
          </c:cat>
          <c:val>
            <c:numRef>
              <c:f>'15.modalSplit'!$F$15:$F$26</c:f>
              <c:numCache>
                <c:formatCode>0.000%</c:formatCode>
                <c:ptCount val="12"/>
                <c:pt idx="0">
                  <c:v>0.5365853658536586</c:v>
                </c:pt>
                <c:pt idx="1">
                  <c:v>0.07512195121951219</c:v>
                </c:pt>
                <c:pt idx="2">
                  <c:v>0.1151219512195122</c:v>
                </c:pt>
                <c:pt idx="3">
                  <c:v>0.11219512195121951</c:v>
                </c:pt>
                <c:pt idx="4">
                  <c:v>0.045853658536585365</c:v>
                </c:pt>
                <c:pt idx="5">
                  <c:v>0.016585365853658537</c:v>
                </c:pt>
                <c:pt idx="6">
                  <c:v>0</c:v>
                </c:pt>
                <c:pt idx="7">
                  <c:v>0.08878048780487804</c:v>
                </c:pt>
                <c:pt idx="8">
                  <c:v>0.00975609756097561</c:v>
                </c:pt>
                <c:pt idx="9">
                  <c:v>0</c:v>
                </c:pt>
                <c:pt idx="10">
                  <c:v>0</c:v>
                </c:pt>
                <c:pt idx="11">
                  <c:v>0</c:v>
                </c:pt>
              </c:numCache>
            </c:numRef>
          </c:val>
        </c:ser>
        <c:dLbls>
          <c:dLblPos val="inEnd"/>
          <c:showBubbleSize val="0"/>
          <c:showCatName val="0"/>
          <c:showLeaderLines val="1"/>
          <c:showLegendKey val="0"/>
          <c:showPercent val="0"/>
          <c:showSerName val="0"/>
          <c:showVal val="1"/>
        </c:dLbls>
        <c:firstSliceAng val="0"/>
      </c:pieChart>
      <c:spPr bwMode="auto">
        <a:prstGeom prst="rect">
          <a:avLst/>
        </a:prstGeom>
        <a:noFill/>
        <a:ln>
          <a:noFill/>
        </a:ln>
        <a:effectLst/>
      </c:spPr>
    </c:plotArea>
    <c:legend>
      <c:legendPos val="l"/>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50000"/>
                  <a:lumOff val="50000"/>
                </a:schemeClr>
              </a:solidFill>
              <a:latin typeface="+mn-lt"/>
              <a:ea typeface="+mn-ea"/>
              <a:cs typeface="+mn-cs"/>
            </a:defRPr>
          </a:pPr>
          <a:endParaRPr lang="el-GR"/>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l-GR"/>
  <c:roundedCorners val="0"/>
  <mc:AlternateContent>
    <mc:Choice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cap="none" spc="20">
                <a:solidFill>
                  <a:schemeClr val="tx1">
                    <a:lumMod val="50000"/>
                    <a:lumOff val="50000"/>
                  </a:schemeClr>
                </a:solidFill>
                <a:latin typeface="+mn-lt"/>
                <a:ea typeface="+mn-ea"/>
                <a:cs typeface="+mn-cs"/>
              </a:defRPr>
            </a:pPr>
            <a:r>
              <a:rPr lang="en-US" sz="1400" b="1" i="0" u="none" strike="noStrike" cap="none" spc="20">
                <a:solidFill>
                  <a:sysClr val="windowText" lastClr="000000">
                    <a:lumMod val="50000"/>
                    <a:lumOff val="50000"/>
                  </a:sysClr>
                </a:solidFill>
              </a:rPr>
              <a:t>Modal split: share (%) of veh* km</a:t>
            </a:r>
            <a:endParaRPr/>
          </a:p>
          <a:p>
            <a:pPr>
              <a:defRPr/>
            </a:pPr>
            <a:r>
              <a:rPr lang="en-US" sz="1100" b="0" i="1" u="none" strike="noStrike" cap="none" spc="20">
                <a:solidFill>
                  <a:sysClr val="windowText" lastClr="000000">
                    <a:lumMod val="50000"/>
                    <a:lumOff val="50000"/>
                  </a:sysClr>
                </a:solidFill>
              </a:rPr>
              <a:t>(WP1 SUM survey)</a:t>
            </a:r>
            <a:endParaRPr lang="el-GR" sz="1100" b="0" i="1" u="none" strike="noStrike" cap="none" spc="20">
              <a:solidFill>
                <a:sysClr val="windowText" lastClr="000000">
                  <a:lumMod val="50000"/>
                  <a:lumOff val="50000"/>
                </a:sysClr>
              </a:solidFill>
            </a:endParaRPr>
          </a:p>
        </c:rich>
      </c:tx>
      <c:layout/>
      <c:overlay val="0"/>
      <c:spPr bwMode="auto">
        <a:prstGeom prst="rect">
          <a:avLst/>
        </a:prstGeom>
        <a:noFill/>
        <a:ln>
          <a:noFill/>
        </a:ln>
        <a:effectLst/>
      </c:spPr>
      <c:txPr>
        <a:bodyPr rot="0" spcFirstLastPara="1" vertOverflow="ellipsis" vert="horz" wrap="square" anchor="ctr" anchorCtr="1"/>
        <a:lstStyle/>
        <a:p>
          <a:pPr>
            <a:defRPr sz="1400" b="0" i="0" u="none" strike="noStrike" cap="none" spc="20">
              <a:solidFill>
                <a:schemeClr val="tx1">
                  <a:lumMod val="50000"/>
                  <a:lumOff val="50000"/>
                </a:schemeClr>
              </a:solidFill>
              <a:latin typeface="+mn-lt"/>
              <a:ea typeface="+mn-ea"/>
              <a:cs typeface="+mn-cs"/>
            </a:defRPr>
          </a:pPr>
          <a:endParaRPr lang="el-GR"/>
        </a:p>
      </c:txPr>
    </c:title>
    <c:autoTitleDeleted val="0"/>
    <c:plotArea>
      <c:layout/>
      <c:pieChart>
        <c:varyColors val="1"/>
        <c:ser>
          <c:idx val="0"/>
          <c:order val="0"/>
          <c:dPt>
            <c:idx val="0"/>
            <c:bubble3D val="0"/>
            <c:spPr bwMode="auto">
              <a:prstGeom prst="rect">
                <a:avLst/>
              </a:prstGeom>
              <a:solidFill>
                <a:srgbClr val="004494"/>
              </a:solidFill>
              <a:ln w="9525" cap="flat" cmpd="sng" algn="ctr">
                <a:solidFill>
                  <a:schemeClr val="accent1">
                    <a:shade val="95000"/>
                  </a:schemeClr>
                </a:solidFill>
                <a:round/>
              </a:ln>
              <a:effectLst/>
            </c:spPr>
          </c:dPt>
          <c:dPt>
            <c:idx val="1"/>
            <c:bubble3D val="0"/>
            <c:spPr bwMode="auto">
              <a:prstGeom prst="rect">
                <a:avLst/>
              </a:prstGeom>
              <a:solidFill>
                <a:srgbClr val="FCF008"/>
              </a:solidFill>
              <a:ln w="9525" cap="flat" cmpd="sng" algn="ctr">
                <a:solidFill>
                  <a:srgbClr val="FCF008"/>
                </a:solidFill>
                <a:round/>
              </a:ln>
              <a:effectLst/>
            </c:spPr>
          </c:dPt>
          <c:dPt>
            <c:idx val="2"/>
            <c:bubble3D val="0"/>
            <c:spPr bwMode="auto">
              <a:prstGeom prst="rect">
                <a:avLst/>
              </a:prstGeom>
              <a:solidFill>
                <a:srgbClr val="DD8452"/>
              </a:solidFill>
              <a:ln w="9525" cap="flat" cmpd="sng" algn="ctr">
                <a:solidFill>
                  <a:srgbClr val="DD8452"/>
                </a:solidFill>
                <a:round/>
              </a:ln>
              <a:effectLst/>
            </c:spPr>
          </c:dPt>
          <c:dPt>
            <c:idx val="3"/>
            <c:bubble3D val="0"/>
            <c:spPr bwMode="auto">
              <a:prstGeom prst="rect">
                <a:avLst/>
              </a:prstGeom>
              <a:solidFill>
                <a:srgbClr val="FF632F"/>
              </a:solidFill>
              <a:ln w="9525" cap="flat" cmpd="sng" algn="ctr">
                <a:solidFill>
                  <a:srgbClr val="FF632F"/>
                </a:solidFill>
                <a:round/>
              </a:ln>
              <a:effectLst/>
            </c:spPr>
          </c:dPt>
          <c:dPt>
            <c:idx val="4"/>
            <c:bubble3D val="0"/>
            <c:spPr bwMode="auto">
              <a:prstGeom prst="rect">
                <a:avLst/>
              </a:prstGeom>
              <a:solidFill>
                <a:srgbClr val="DA8BC3"/>
              </a:solidFill>
              <a:ln w="9525" cap="flat" cmpd="sng" algn="ctr">
                <a:solidFill>
                  <a:srgbClr val="DA8BC3"/>
                </a:solidFill>
                <a:round/>
              </a:ln>
              <a:effectLst/>
            </c:spPr>
          </c:dPt>
          <c:dPt>
            <c:idx val="5"/>
            <c:bubble3D val="0"/>
            <c:spPr bwMode="auto">
              <a:prstGeom prst="rect">
                <a:avLst/>
              </a:prstGeom>
              <a:solidFill>
                <a:srgbClr val="98C33A"/>
              </a:solidFill>
              <a:ln w="9525" cap="flat" cmpd="sng" algn="ctr">
                <a:solidFill>
                  <a:srgbClr val="98C33A"/>
                </a:solidFill>
                <a:round/>
              </a:ln>
              <a:effectLst/>
            </c:spPr>
          </c:dPt>
          <c:dPt>
            <c:idx val="6"/>
            <c:bubble3D val="0"/>
            <c:spPr bwMode="auto">
              <a:prstGeom prst="rect">
                <a:avLst/>
              </a:prstGeom>
              <a:solidFill>
                <a:srgbClr val="75BDFB"/>
              </a:solidFill>
              <a:ln w="9525" cap="flat" cmpd="sng" algn="ctr">
                <a:solidFill>
                  <a:srgbClr val="75BDFB"/>
                </a:solidFill>
                <a:round/>
              </a:ln>
              <a:effectLst/>
            </c:spPr>
          </c:dPt>
          <c:dPt>
            <c:idx val="7"/>
            <c:bubble3D val="0"/>
            <c:spPr bwMode="auto">
              <a:prstGeom prst="rect">
                <a:avLst/>
              </a:prstGeom>
              <a:solidFill>
                <a:srgbClr val="DADADA"/>
              </a:solidFill>
              <a:ln w="9525" cap="flat" cmpd="sng" algn="ctr">
                <a:solidFill>
                  <a:srgbClr val="DADADA"/>
                </a:solidFill>
                <a:round/>
              </a:ln>
              <a:effectLst/>
            </c:spPr>
          </c:dPt>
          <c:dPt>
            <c:idx val="8"/>
            <c:bubble3D val="0"/>
            <c:spPr bwMode="auto">
              <a:prstGeom prst="rect">
                <a:avLst/>
              </a:prstGeom>
              <a:solidFill>
                <a:srgbClr val="2D8CFF"/>
              </a:solidFill>
              <a:ln w="9525" cap="flat" cmpd="sng" algn="ctr">
                <a:solidFill>
                  <a:srgbClr val="2D8CFF"/>
                </a:solidFill>
                <a:round/>
              </a:ln>
              <a:effectLst/>
            </c:spPr>
          </c:dPt>
          <c:dPt>
            <c:idx val="9"/>
            <c:bubble3D val="0"/>
            <c:spPr bwMode="auto">
              <a:prstGeom prst="rect">
                <a:avLst/>
              </a:prstGeom>
              <a:solidFill>
                <a:srgbClr val="C4DD8B"/>
              </a:solidFill>
              <a:ln w="9525" cap="flat" cmpd="sng" algn="ctr">
                <a:solidFill>
                  <a:srgbClr val="C4DD8B"/>
                </a:solidFill>
                <a:round/>
              </a:ln>
              <a:effectLst/>
            </c:spPr>
          </c:dPt>
          <c:dPt>
            <c:idx val="10"/>
            <c:bubble3D val="0"/>
            <c:spPr bwMode="auto">
              <a:prstGeom prst="rect">
                <a:avLst/>
              </a:prstGeom>
              <a:solidFill>
                <a:srgbClr val="FFC2AF"/>
              </a:solidFill>
              <a:ln w="9525" cap="flat" cmpd="sng" algn="ctr">
                <a:solidFill>
                  <a:srgbClr val="FFC2AF"/>
                </a:solidFill>
                <a:round/>
              </a:ln>
              <a:effectLst/>
            </c:spPr>
          </c:dPt>
          <c:dPt>
            <c:idx val="11"/>
            <c:bubble3D val="0"/>
            <c:spPr bwMode="auto">
              <a:prstGeom prst="rect">
                <a:avLst/>
              </a:prstGeom>
              <a:solidFill>
                <a:schemeClr val="bg2">
                  <a:lumMod val="50000"/>
                </a:schemeClr>
              </a:solidFill>
              <a:ln w="9525" cap="flat" cmpd="sng" algn="ctr">
                <a:solidFill>
                  <a:schemeClr val="bg2">
                    <a:lumMod val="50000"/>
                  </a:schemeClr>
                </a:solidFill>
                <a:round/>
              </a:ln>
              <a:effectLst/>
            </c:spPr>
          </c:dPt>
          <c:dLbls>
            <c:dLbl>
              <c:idx val="0"/>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2"/>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3"/>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
              <c:idx val="11"/>
              <c:dLblPos val="inEnd"/>
              <c:layout/>
              <c:showBubbleSize val="0"/>
              <c:showCatName val="0"/>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bg1"/>
                      </a:solidFill>
                      <a:latin typeface="+mn-lt"/>
                      <a:ea typeface="+mn-ea"/>
                      <a:cs typeface="+mn-cs"/>
                    </a:defRPr>
                  </a:pPr>
                  <a:endParaRPr lang="el-GR"/>
                </a:p>
              </c:txPr>
            </c:dLbl>
            <c:dLblPos val="inEnd"/>
            <c:leaderLines>
              <c:spPr bwMode="auto">
                <a:prstGeom prst="rect">
                  <a:avLst/>
                </a:prstGeom>
                <a:ln w="9525">
                  <a:solidFill>
                    <a:schemeClr val="tx1">
                      <a:lumMod val="35000"/>
                      <a:lumOff val="65000"/>
                    </a:schemeClr>
                  </a:solidFill>
                </a:ln>
                <a:effectLst/>
              </c:spPr>
            </c:leaderLines>
            <c:showBubbleSize val="0"/>
            <c:showCatName val="0"/>
            <c:showLeaderLines val="1"/>
            <c:showLegendKey val="0"/>
            <c:showPercent val="0"/>
            <c:showSerName val="0"/>
            <c:showVal val="1"/>
            <c:spPr bwMode="auto">
              <a:prstGeom prst="rect">
                <a:avLst/>
              </a:prstGeom>
              <a:noFill/>
              <a:ln>
                <a:noFill/>
              </a:ln>
              <a:effectLst/>
            </c:spPr>
            <c:txPr>
              <a:bodyPr rot="0" spcFirstLastPara="1" vertOverflow="ellipsis" vert="horz" wrap="square" lIns="38100" tIns="19050" rIns="38100" bIns="19050" anchor="ctr" anchorCtr="1">
                <a:spAutoFit/>
              </a:bodyPr>
              <a:lstStyle/>
              <a:p>
                <a:pPr>
                  <a:defRPr sz="900" b="0" i="0" u="none" strike="noStrike">
                    <a:solidFill>
                      <a:schemeClr val="tx1">
                        <a:lumMod val="65000"/>
                        <a:lumOff val="35000"/>
                      </a:schemeClr>
                    </a:solidFill>
                    <a:latin typeface="+mn-lt"/>
                    <a:ea typeface="+mn-ea"/>
                    <a:cs typeface="+mn-cs"/>
                  </a:defRPr>
                </a:pPr>
                <a:endParaRPr lang="el-GR"/>
              </a:p>
            </c:txPr>
          </c:dLbls>
          <c:cat>
            <c:strRef>
              <c:f>'15.modalSplit'!$B$15:$B$26</c:f>
              <c:strCache>
                <c:ptCount val="12"/>
                <c:pt idx="0">
                  <c:v>car</c:v>
                </c:pt>
                <c:pt idx="1">
                  <c:v>taxi</c:v>
                </c:pt>
                <c:pt idx="2">
                  <c:v xml:space="preserve">train (metro, suburban railway, tram, etc.)</c:v>
                </c:pt>
                <c:pt idx="3">
                  <c:v xml:space="preserve">bus (or trolley bus)</c:v>
                </c:pt>
                <c:pt idx="4">
                  <c:v>motorcycle</c:v>
                </c:pt>
                <c:pt idx="5">
                  <c:v xml:space="preserve">bicycle (or e-bike)</c:v>
                </c:pt>
                <c:pt idx="6">
                  <c:v>e-scooter</c:v>
                </c:pt>
                <c:pt idx="7">
                  <c:v>walk</c:v>
                </c:pt>
                <c:pt idx="8">
                  <c:v xml:space="preserve">car sharing</c:v>
                </c:pt>
                <c:pt idx="9">
                  <c:v>micro-mobility</c:v>
                </c:pt>
                <c:pt idx="10">
                  <c:v xml:space="preserve">ride hailing</c:v>
                </c:pt>
                <c:pt idx="11">
                  <c:v xml:space="preserve">ferry (or water taxi)</c:v>
                </c:pt>
              </c:strCache>
            </c:strRef>
          </c:cat>
          <c:val>
            <c:numRef>
              <c:f>'15.modalSplit'!$I$15:$I$26</c:f>
              <c:numCache>
                <c:formatCode>0.000%</c:formatCode>
                <c:ptCount val="12"/>
                <c:pt idx="0">
                  <c:v>0.6578450050187594</c:v>
                </c:pt>
                <c:pt idx="1">
                  <c:v>0.11051796084315156</c:v>
                </c:pt>
                <c:pt idx="2">
                  <c:v>0.0003387303734932957</c:v>
                </c:pt>
                <c:pt idx="3">
                  <c:v>0.0016505929216834325</c:v>
                </c:pt>
                <c:pt idx="4">
                  <c:v>0.0674590150601055</c:v>
                </c:pt>
                <c:pt idx="5">
                  <c:v>0.024400069277059438</c:v>
                </c:pt>
                <c:pt idx="6">
                  <c:v>0</c:v>
                </c:pt>
                <c:pt idx="7">
                  <c:v>0.1306121355419064</c:v>
                </c:pt>
                <c:pt idx="8">
                  <c:v>0.007176490963841011</c:v>
                </c:pt>
                <c:pt idx="9">
                  <c:v>0</c:v>
                </c:pt>
                <c:pt idx="10">
                  <c:v>0</c:v>
                </c:pt>
                <c:pt idx="11">
                  <c:v>0</c:v>
                </c:pt>
              </c:numCache>
            </c:numRef>
          </c:val>
        </c:ser>
        <c:dLbls>
          <c:dLblPos val="inEnd"/>
          <c:showBubbleSize val="0"/>
          <c:showCatName val="0"/>
          <c:showLeaderLines val="1"/>
          <c:showLegendKey val="0"/>
          <c:showPercent val="0"/>
          <c:showSerName val="0"/>
          <c:showVal val="1"/>
        </c:dLbls>
        <c:firstSliceAng val="0"/>
      </c:pieChart>
      <c:spPr bwMode="auto">
        <a:prstGeom prst="rect">
          <a:avLst/>
        </a:prstGeom>
        <a:noFill/>
        <a:ln>
          <a:noFill/>
        </a:ln>
        <a:effectLst/>
      </c:spPr>
    </c:plotArea>
    <c:legend>
      <c:legendPos val="l"/>
      <c:layout/>
      <c:overlay val="0"/>
      <c:spPr bwMode="auto">
        <a:prstGeom prst="rect">
          <a:avLst/>
        </a:prstGeom>
        <a:noFill/>
        <a:ln>
          <a:noFill/>
        </a:ln>
        <a:effectLst/>
      </c:spPr>
      <c:txPr>
        <a:bodyPr rot="0" spcFirstLastPara="1" vertOverflow="ellipsis" vert="horz" wrap="square" anchor="ctr" anchorCtr="1"/>
        <a:lstStyle/>
        <a:p>
          <a:pPr>
            <a:defRPr sz="900" b="0" i="0" u="none" strike="noStrike">
              <a:solidFill>
                <a:schemeClr val="tx1">
                  <a:lumMod val="50000"/>
                  <a:lumOff val="50000"/>
                </a:schemeClr>
              </a:solidFill>
              <a:latin typeface="+mn-lt"/>
              <a:ea typeface="+mn-ea"/>
              <a:cs typeface="+mn-cs"/>
            </a:defRPr>
          </a:pPr>
          <a:endParaRPr lang="el-GR"/>
        </a:p>
      </c:txPr>
    </c:legend>
    <c:plotVisOnly val="1"/>
    <c:dispBlanksAs val="gap"/>
    <c:showDLblsOverMax val="0"/>
  </c:chart>
  <c:spPr bwMode="auto">
    <a:xfrm>
      <a:off x="0" y="0"/>
      <a:ext cx="0" cy="0"/>
    </a:xfrm>
    <a:prstGeom prst="rect">
      <a:avLst/>
    </a:prstGeom>
    <a:solidFill>
      <a:schemeClr val="bg1"/>
    </a:solidFill>
    <a:ln w="9525" cap="flat" cmpd="sng" algn="ctr">
      <a:solidFill>
        <a:schemeClr val="tx1">
          <a:lumMod val="15000"/>
          <a:lumOff val="85000"/>
        </a:schemeClr>
      </a:solidFill>
      <a:round/>
    </a:ln>
    <a:effectLst/>
  </c:spPr>
  <c:txPr>
    <a:bodyPr/>
    <a:lstStyle/>
    <a:p>
      <a:pPr>
        <a:defRPr/>
      </a:pPr>
      <a:endParaRPr lang="el-G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cap="all"/>
  </cs:axisTitle>
  <cs:categoryAxis>
    <cs:lnRef idx="0"/>
    <cs:fillRef idx="0"/>
    <cs:effectRef idx="0"/>
    <cs:fontRef idx="minor">
      <a:schemeClr val="tx1">
        <a:lumMod val="65000"/>
        <a:lumOff val="35000"/>
      </a:schemeClr>
    </cs:fontRef>
    <cs:defRPr sz="900" b="0" cap="none" spc="0"/>
  </cs:categoryAxis>
  <cs:chartArea>
    <cs:lnRef idx="0"/>
    <cs:fillRef idx="0"/>
    <cs:effectRef idx="0"/>
    <cs:fontRef idx="minor">
      <a:schemeClr val="dk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75000"/>
        <a:lumOff val="25000"/>
      </a:schemeClr>
    </cs:fontRef>
    <cs:spPr bwMode="auto">
      <a:prstGeom prst="rect">
        <a:avLst/>
      </a:prstGeom>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38100" cap="rnd">
        <a:solidFill>
          <a:schemeClr val="phClr"/>
        </a:solidFill>
        <a:round/>
      </a:ln>
    </cs:spPr>
  </cs:dataPointLine>
  <cs:dataPointMarker>
    <cs:lnRef idx="0"/>
    <cs:fillRef idx="0">
      <cs:styleClr val="auto"/>
    </cs:fillRef>
    <cs:effectRef idx="0"/>
    <cs:fontRef idx="minor">
      <a:schemeClr val="dk1"/>
    </cs:fontRef>
    <cs:spPr bwMode="auto">
      <a:prstGeom prst="rect">
        <a:avLst/>
      </a:prstGeom>
      <a:solidFill>
        <a:schemeClr val="phClr"/>
      </a:solidFill>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ln w="9525">
        <a:solidFill>
          <a:schemeClr val="tx1">
            <a:lumMod val="15000"/>
            <a:lumOff val="85000"/>
          </a:schemeClr>
        </a:solidFill>
      </a:ln>
    </cs:spPr>
    <cs:defRPr sz="900"/>
  </cs:dataTable>
  <cs:downBar>
    <cs:lnRef idx="0"/>
    <cs:fillRef idx="0"/>
    <cs:effectRef idx="0"/>
    <cs:fontRef idx="minor">
      <a:schemeClr val="dk1"/>
    </cs:fontRef>
    <cs:spPr bwMode="auto">
      <a:prstGeom prst="rect">
        <a:avLst/>
      </a:prstGeom>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bwMode="auto">
      <a:prstGeom prst="rect">
        <a:avLst/>
      </a:prstGeom>
      <a:ln w="9525">
        <a:solidFill>
          <a:schemeClr val="tx1">
            <a:lumMod val="50000"/>
            <a:lumOff val="50000"/>
          </a:schemeClr>
        </a:solidFill>
        <a:prstDash val="dash"/>
      </a:ln>
    </cs:spPr>
  </cs:dropLine>
  <cs:errorBar>
    <cs:lnRef idx="0"/>
    <cs:fillRef idx="0"/>
    <cs:effectRef idx="0"/>
    <cs:fontRef idx="minor">
      <a:schemeClr val="dk1"/>
    </cs:fontRef>
    <cs:spPr bwMode="auto">
      <a:prstGeom prst="rect">
        <a:avLst/>
      </a:prstGeom>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dk1"/>
    </cs:fontRef>
    <cs:spPr bwMode="auto">
      <a:prstGeom prst="rect">
        <a:avLst/>
      </a:prstGeom>
      <a:ln w="9525">
        <a:solidFill>
          <a:schemeClr val="tx1">
            <a:lumMod val="50000"/>
            <a:lumOff val="50000"/>
          </a:schemeClr>
        </a:solidFill>
        <a:prstDash val="dash"/>
      </a:ln>
    </cs:spPr>
  </cs:hiLoLine>
  <cs:leaderLine>
    <cs:lnRef idx="0"/>
    <cs:fillRef idx="0"/>
    <cs:effectRef idx="0"/>
    <cs:fontRef idx="minor">
      <a:schemeClr val="dk1"/>
    </cs:fontRef>
    <cs:spPr bwMode="auto">
      <a:prstGeom prst="rect">
        <a:avLst/>
      </a:prstGeom>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seriesAxis>
  <cs:seriesLine>
    <cs:lnRef idx="0"/>
    <cs:fillRef idx="0"/>
    <cs:effectRef idx="0"/>
    <cs:fontRef idx="minor">
      <a:schemeClr val="dk1"/>
    </cs:fontRef>
    <cs:spPr bwMode="auto">
      <a:prstGeom prst="rect">
        <a:avLst/>
      </a:prstGeom>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cap="none" spc="0"/>
  </cs:title>
  <cs:trendline>
    <cs:lnRef idx="0">
      <cs:styleClr val="auto"/>
    </cs:lnRef>
    <cs:fillRef idx="0"/>
    <cs:effectRef idx="0"/>
    <cs:fontRef idx="minor">
      <a:schemeClr val="dk1"/>
    </cs:fontRef>
    <cs:spPr bwMode="auto">
      <a:prstGeom prst="rect">
        <a:avLst/>
      </a:prstGeom>
      <a:ln w="19050" cap="rnd">
        <a:solidFill>
          <a:schemeClr val="phClr"/>
        </a:solidFill>
        <a:round/>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dataPointMarkerLayout symbol="circle" size="8"/>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cap="all"/>
  </cs:axisTitle>
  <cs:categoryAxis>
    <cs:lnRef idx="0"/>
    <cs:fillRef idx="0"/>
    <cs:effectRef idx="0"/>
    <cs:fontRef idx="minor">
      <a:schemeClr val="tx1">
        <a:lumMod val="50000"/>
        <a:lumOff val="50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dk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bwMode="auto">
      <a:prstGeom prst="rect">
        <a:avLst/>
      </a:prstGeom>
      <a:ln w="9525" cap="flat" cmpd="sng" algn="ctr">
        <a:solidFill>
          <a:schemeClr val="phClr">
            <a:shade val="95000"/>
          </a:schemeClr>
        </a:solidFill>
        <a:round/>
      </a:ln>
    </cs:spPr>
  </cs:dataPoint>
  <cs:dataPoint3D>
    <cs:lnRef idx="0"/>
    <cs:fillRef idx="2">
      <cs:styleClr val="auto"/>
    </cs:fillRef>
    <cs:effectRef idx="1"/>
    <cs:fontRef idx="minor">
      <a:schemeClr val="dk1"/>
    </cs:fontRef>
    <cs:spPr bwMode="auto"/>
  </cs:dataPoint3D>
  <cs:dataPointLine>
    <cs:lnRef idx="0">
      <cs:styleClr val="auto"/>
    </cs:lnRef>
    <cs:fillRef idx="2">
      <cs:styleClr val="auto"/>
    </cs:fillRef>
    <cs:effectRef idx="1"/>
    <cs:fontRef idx="minor">
      <a:schemeClr val="dk1"/>
    </cs:fontRef>
    <cs:spPr bwMode="auto">
      <a:prstGeom prst="rect">
        <a:avLst/>
      </a:prstGeom>
      <a:ln w="15875" cap="rnd">
        <a:solidFill>
          <a:schemeClr val="phClr"/>
        </a:solidFill>
        <a:round/>
      </a:ln>
    </cs:spPr>
  </cs:dataPointLine>
  <cs:dataPointMarker>
    <cs:lnRef idx="0">
      <cs:styleClr val="auto"/>
    </cs:lnRef>
    <cs:fillRef idx="2">
      <cs:styleClr val="auto"/>
    </cs:fillRef>
    <cs:effectRef idx="1"/>
    <cs:fontRef idx="minor">
      <a:schemeClr val="dk1"/>
    </cs:fontRef>
    <cs:spPr bwMode="auto">
      <a:prstGeom prst="rect">
        <a:avLst/>
      </a:prstGeom>
      <a:ln w="9525" cap="flat" cmpd="sng" algn="ctr">
        <a:solidFill>
          <a:schemeClr val="phClr">
            <a:shade val="95000"/>
          </a:schemeClr>
        </a:solidFill>
        <a:round/>
      </a:ln>
    </cs:spPr>
  </cs:dataPointMarker>
  <cs:dataPointWireframe>
    <cs:lnRef idx="0">
      <cs:styleClr val="auto"/>
    </cs:lnRef>
    <cs:fillRef idx="2"/>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tx1">
        <a:lumMod val="50000"/>
        <a:lumOff val="50000"/>
      </a:schemeClr>
    </cs:fontRef>
    <cs:spPr bwMode="auto">
      <a:prstGeom prst="rect">
        <a:avLst/>
      </a:prstGeom>
      <a:ln w="9525">
        <a:solidFill>
          <a:schemeClr val="tx1">
            <a:lumMod val="15000"/>
            <a:lumOff val="85000"/>
          </a:schemeClr>
        </a:solidFill>
      </a:ln>
    </cs:spPr>
    <cs:defRPr sz="900"/>
  </cs:dataTable>
  <cs:downBar>
    <cs:lnRef idx="0"/>
    <cs:fillRef idx="0"/>
    <cs:effectRef idx="0"/>
    <cs:fontRef idx="minor">
      <a:schemeClr val="dk1"/>
    </cs:fontRef>
    <cs:spPr bwMode="auto">
      <a:prstGeom prst="rect">
        <a:avLst/>
      </a:prstGeom>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bwMode="auto">
      <a:prstGeom prst="rect">
        <a:avLst/>
      </a:prstGeom>
      <a:ln w="9525">
        <a:solidFill>
          <a:schemeClr val="tx1">
            <a:lumMod val="35000"/>
            <a:lumOff val="65000"/>
          </a:schemeClr>
        </a:solidFill>
        <a:prstDash val="dash"/>
      </a:ln>
    </cs:spPr>
  </cs:dropLine>
  <cs:errorBar>
    <cs:lnRef idx="0"/>
    <cs:fillRef idx="0"/>
    <cs:effectRef idx="0"/>
    <cs:fontRef idx="minor">
      <a:schemeClr val="dk1"/>
    </cs:fontRef>
    <cs:spPr bwMode="auto">
      <a:prstGeom prst="rect">
        <a:avLst/>
      </a:prstGeom>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dk1"/>
    </cs:fontRef>
    <cs:spPr bwMode="auto">
      <a:prstGeom prst="rect">
        <a:avLst/>
      </a:prstGeom>
      <a:ln>
        <a:solidFill>
          <a:schemeClr val="tx1">
            <a:lumMod val="5000"/>
            <a:lumOff val="95000"/>
          </a:schemeClr>
        </a:solidFill>
      </a:ln>
    </cs:spPr>
  </cs:gridlineMinor>
  <cs:hiLoLine>
    <cs:lnRef idx="0"/>
    <cs:fillRef idx="0"/>
    <cs:effectRef idx="0"/>
    <cs:fontRef idx="minor">
      <a:schemeClr val="dk1"/>
    </cs:fontRef>
    <cs:spPr bwMode="auto">
      <a:prstGeom prst="rect">
        <a:avLst/>
      </a:prstGeom>
      <a:ln w="9525">
        <a:solidFill>
          <a:schemeClr val="tx1">
            <a:lumMod val="50000"/>
            <a:lumOff val="50000"/>
          </a:schemeClr>
        </a:solidFill>
        <a:prstDash val="dash"/>
      </a:ln>
    </cs:spPr>
  </cs:hiLoLine>
  <cs:leaderLine>
    <cs:lnRef idx="0"/>
    <cs:fillRef idx="0"/>
    <cs:effectRef idx="0"/>
    <cs:fontRef idx="minor">
      <a:schemeClr val="dk1"/>
    </cs:fontRef>
    <cs:spPr bwMode="auto">
      <a:prstGeom prst="rect">
        <a:avLst/>
      </a:prstGeom>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tx1">
        <a:lumMod val="50000"/>
        <a:lumOff val="50000"/>
      </a:schemeClr>
    </cs:fontRef>
    <cs:spPr bwMode="auto">
      <a:prstGeom prst="rect">
        <a:avLst/>
      </a:prstGeom>
      <a:ln w="9525" cap="flat" cmpd="sng" algn="ctr">
        <a:solidFill>
          <a:schemeClr val="tx1">
            <a:lumMod val="15000"/>
            <a:lumOff val="85000"/>
          </a:schemeClr>
        </a:solidFill>
        <a:round/>
      </a:ln>
    </cs:spPr>
    <cs:defRPr sz="900"/>
  </cs:seriesAxis>
  <cs:seriesLine>
    <cs:lnRef idx="0"/>
    <cs:fillRef idx="0"/>
    <cs:effectRef idx="0"/>
    <cs:fontRef idx="minor">
      <a:schemeClr val="dk1"/>
    </cs:fontRef>
    <cs:spPr bwMode="auto">
      <a:prstGeom prst="rect">
        <a:avLst/>
      </a:prstGeom>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cap="none" spc="20"/>
  </cs:title>
  <cs:trendline>
    <cs:lnRef idx="0">
      <cs:styleClr val="auto"/>
    </cs:lnRef>
    <cs:fillRef idx="2"/>
    <cs:effectRef idx="0"/>
    <cs:fontRef idx="minor">
      <a:schemeClr val="dk1"/>
    </cs:fontRef>
    <cs:spPr bwMode="auto">
      <a:prstGeom prst="rect">
        <a:avLst/>
      </a:prstGeom>
      <a:ln w="9525" cap="rnd">
        <a:solidFill>
          <a:schemeClr val="phClr"/>
        </a:solidFill>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dataPointMarkerLayout symbol="circle" size="4"/>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cs:axisTitle>
  <cs:categoryAxis>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900" cap="none" spc="0"/>
  </cs:categoryAxis>
  <cs:chartArea>
    <cs:lnRef idx="0"/>
    <cs:fillRef idx="0"/>
    <cs:effectRef idx="0"/>
    <cs:fontRef idx="minor">
      <a:schemeClr val="dk1"/>
    </cs:fontRef>
    <cs:spPr bwMode="auto">
      <a:prstGeom prst="rect">
        <a:avLst/>
      </a:prstGeom>
      <a:solidFill>
        <a:schemeClr val="lt1"/>
      </a:solid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dataLabel>
  <cs:dataLabelCallout>
    <cs:lnRef idx="0"/>
    <cs:fillRef idx="0"/>
    <cs:effectRef idx="0"/>
    <cs:fontRef idx="minor">
      <a:schemeClr val="dk1">
        <a:lumMod val="65000"/>
        <a:lumOff val="35000"/>
      </a:schemeClr>
    </cs:fontRef>
    <cs:spPr bwMode="auto">
      <a:prstGeom prst="rect">
        <a:avLst/>
      </a:prstGeom>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bwMode="auto">
      <a:prstGeom prst="rect">
        <a:avLst/>
      </a:prstGeom>
      <a:solidFill>
        <a:schemeClr val="phClr"/>
      </a:solidFill>
    </cs:spPr>
  </cs:dataPoint>
  <cs:dataPoint3D>
    <cs:lnRef idx="0"/>
    <cs:fillRef idx="0">
      <cs:styleClr val="auto"/>
    </cs:fillRef>
    <cs:effectRef idx="0"/>
    <cs:fontRef idx="minor">
      <a:schemeClr val="dk1"/>
    </cs:fontRef>
    <cs:spPr bwMode="auto">
      <a:prstGeom prst="rect">
        <a:avLst/>
      </a:prstGeom>
      <a:solidFill>
        <a:schemeClr val="phClr"/>
      </a:solidFill>
    </cs:spPr>
  </cs:dataPoint3D>
  <cs:dataPointLine>
    <cs:lnRef idx="0">
      <cs:styleClr val="auto"/>
    </cs:lnRef>
    <cs:fillRef idx="0"/>
    <cs:effectRef idx="0"/>
    <cs:fontRef idx="minor">
      <a:schemeClr val="dk1"/>
    </cs:fontRef>
    <cs:spPr bwMode="auto">
      <a:prstGeom prst="rect">
        <a:avLst/>
      </a:prstGeom>
      <a:ln w="2222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solidFill>
        <a:schemeClr val="lt1"/>
      </a:solidFill>
      <a:ln w="15875">
        <a:solidFill>
          <a:schemeClr val="phClr"/>
        </a:solidFill>
        <a:round/>
      </a:ln>
    </cs:spPr>
  </cs:dataPointMarker>
  <cs:dataPointWireframe>
    <cs:lnRef idx="0">
      <cs:styleClr val="auto"/>
    </cs:lnRef>
    <cs:fillRef idx="0"/>
    <cs:effectRef idx="0"/>
    <cs:fontRef idx="minor">
      <a:schemeClr val="dk1"/>
    </cs:fontRef>
    <cs:spPr bwMode="auto">
      <a:prstGeom prst="rect">
        <a:avLst/>
      </a:prstGeom>
      <a:ln w="9525" cap="rnd">
        <a:solidFill>
          <a:schemeClr val="phClr"/>
        </a:solidFill>
        <a:round/>
      </a:ln>
    </cs:spPr>
  </cs:dataPointWireframe>
  <cs:dataTable>
    <cs:lnRef idx="0"/>
    <cs:fillRef idx="0"/>
    <cs:effectRef idx="0"/>
    <cs:fontRef idx="minor">
      <a:schemeClr val="dk1">
        <a:lumMod val="65000"/>
        <a:lumOff val="35000"/>
      </a:schemeClr>
    </cs:fontRef>
    <cs:spPr bwMode="auto">
      <a:prstGeom prst="rect">
        <a:avLst/>
      </a:prstGeom>
      <a:ln w="9525" cap="flat" cmpd="sng" algn="ctr">
        <a:solidFill>
          <a:schemeClr val="dk1">
            <a:lumMod val="15000"/>
            <a:lumOff val="85000"/>
          </a:schemeClr>
        </a:solidFill>
        <a:round/>
      </a:ln>
    </cs:spPr>
    <cs:defRPr sz="8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dk1">
            <a:lumMod val="50000"/>
            <a:lumOff val="50000"/>
          </a:schemeClr>
        </a:solidFill>
        <a:round/>
      </a:ln>
    </cs:spPr>
  </cs:errorBar>
  <cs:floor>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floor>
  <cs:gridlineMajor>
    <cs:lnRef idx="0"/>
    <cs:fillRef idx="0"/>
    <cs:effectRef idx="0"/>
    <cs:fontRef idx="minor">
      <a:schemeClr val="dk1"/>
    </cs:fontRef>
    <cs:spPr bwMode="auto">
      <a:prstGeom prst="rect">
        <a:avLst/>
      </a:prstGeom>
      <a:ln w="9525" cap="flat" cmpd="sng" algn="ctr">
        <a:solidFill>
          <a:schemeClr val="dk1">
            <a:lumMod val="15000"/>
            <a:lumOff val="85000"/>
          </a:schemeClr>
        </a:solidFill>
        <a:round/>
      </a:ln>
    </cs:spPr>
  </cs:gridlineMajor>
  <cs:gridlineMinor>
    <cs:lnRef idx="0"/>
    <cs:fillRef idx="0"/>
    <cs:effectRef idx="0"/>
    <cs:fontRef idx="minor">
      <a:schemeClr val="dk1"/>
    </cs:fontRef>
    <cs:spPr bwMode="auto">
      <a:prstGeom prst="rect">
        <a:avLst/>
      </a:prstGeom>
      <a:ln w="9525" cap="flat" cmpd="sng" algn="ctr">
        <a:solidFill>
          <a:schemeClr val="dk1">
            <a:lumMod val="5000"/>
            <a:lumOff val="95000"/>
          </a:schemeClr>
        </a:solidFill>
        <a:round/>
      </a:ln>
    </cs:spPr>
  </cs:gridlineMinor>
  <cs:hiLo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cs:legend>
  <cs:plotArea>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plotArea>
  <cs:plotArea3D>
    <cs:lnRef idx="0"/>
    <cs:fillRef idx="0"/>
    <cs:effectRef idx="0"/>
    <cs:fontRef idx="minor">
      <a:schemeClr val="dk1"/>
    </cs:fontRef>
    <cs:spPr bwMode="auto">
      <a:prstGeom prst="rect">
        <a:avLst/>
      </a:prstGeom>
      <a:solidFill>
        <a:schemeClr val="lt1"/>
      </a:solidFill>
    </cs:spPr>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bwMode="auto">
      <a:prstGeom prst="rect">
        <a:avLst/>
      </a:prstGeom>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cap="none" spc="0"/>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spPr bwMode="auto">
      <a:prstGeom prst="rect">
        <a:avLst/>
      </a:prstGeom>
      <a:pattFill prst="ltDnDiag">
        <a:fgClr>
          <a:schemeClr val="dk1">
            <a:lumMod val="15000"/>
            <a:lumOff val="85000"/>
          </a:schemeClr>
        </a:fgClr>
        <a:bgClr>
          <a:schemeClr val="lt1"/>
        </a:bgClr>
      </a:pattFill>
    </cs:spPr>
  </cs:wall>
  <cs:dataPointMarkerLayout symbol="circle" size="6"/>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Relationships xmlns="http://schemas.openxmlformats.org/package/2006/relationships"><Relationship Id="rId1" Type="http://schemas.openxmlformats.org/officeDocument/2006/relationships/chart" Target="../charts/chart3.xml" /></Relationships>
</file>

<file path=xl/drawings/_rels/drawing4.xml.rels><?xml version="1.0" encoding="UTF-8" standalone="yes"?><Relationships xmlns="http://schemas.openxmlformats.org/package/2006/relationships"><Relationship Id="rId1" Type="http://schemas.openxmlformats.org/officeDocument/2006/relationships/chart" Target="../charts/chart4.xml" /></Relationships>
</file>

<file path=xl/drawings/_rels/drawing5.xml.rels><?xml version="1.0" encoding="UTF-8" standalone="yes"?><Relationships xmlns="http://schemas.openxmlformats.org/package/2006/relationships"><Relationship Id="rId1" Type="http://schemas.openxmlformats.org/officeDocument/2006/relationships/chart" Target="../charts/chart5.xml" /></Relationships>
</file>

<file path=xl/drawings/_rels/drawing6.xml.rels><?xml version="1.0" encoding="UTF-8" standalone="yes"?><Relationships xmlns="http://schemas.openxmlformats.org/package/2006/relationships"><Relationship Id="rId1" Type="http://schemas.openxmlformats.org/officeDocument/2006/relationships/chart" Target="../charts/chart6.xml" /></Relationships>
</file>

<file path=xl/drawings/_rels/drawing7.xml.rels><?xml version="1.0" encoding="UTF-8" standalone="yes"?><Relationships xmlns="http://schemas.openxmlformats.org/package/2006/relationships"><Relationship Id="rId1" Type="http://schemas.openxmlformats.org/officeDocument/2006/relationships/chart" Target="../charts/chart7.xml" /><Relationship Id="rId2" Type="http://schemas.openxmlformats.org/officeDocument/2006/relationships/chart" Target="../charts/chart8.xml" /><Relationship Id="rId3" Type="http://schemas.openxmlformats.org/officeDocument/2006/relationships/chart" Target="../charts/chart9.xml" /></Relationships>
</file>

<file path=xl/drawings/_rels/drawing8.xml.rels><?xml version="1.0" encoding="UTF-8" standalone="yes"?><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4</xdr:col>
      <xdr:colOff>1</xdr:colOff>
      <xdr:row>41</xdr:row>
      <xdr:rowOff>190499</xdr:rowOff>
    </xdr:from>
    <xdr:to>
      <xdr:col>9</xdr:col>
      <xdr:colOff>23814</xdr:colOff>
      <xdr:row>48</xdr:row>
      <xdr:rowOff>2516187</xdr:rowOff>
    </xdr:to>
    <xdr:graphicFrame>
      <xdr:nvGraphicFramePr>
        <xdr:cNvPr id="6" name="Chart 5"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0</xdr:colOff>
      <xdr:row>36</xdr:row>
      <xdr:rowOff>0</xdr:rowOff>
    </xdr:from>
    <xdr:to>
      <xdr:col>11</xdr:col>
      <xdr:colOff>0</xdr:colOff>
      <xdr:row>40</xdr:row>
      <xdr:rowOff>0</xdr:rowOff>
    </xdr:to>
    <xdr:graphicFrame>
      <xdr:nvGraphicFramePr>
        <xdr:cNvPr id="2" name="Γράφημα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0</xdr:colOff>
      <xdr:row>20</xdr:row>
      <xdr:rowOff>0</xdr:rowOff>
    </xdr:from>
    <xdr:to>
      <xdr:col>10</xdr:col>
      <xdr:colOff>0</xdr:colOff>
      <xdr:row>24</xdr:row>
      <xdr:rowOff>0</xdr:rowOff>
    </xdr:to>
    <xdr:graphicFrame>
      <xdr:nvGraphicFramePr>
        <xdr:cNvPr id="2" name="Γράφημα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xdr:col>
      <xdr:colOff>3551463</xdr:colOff>
      <xdr:row>20</xdr:row>
      <xdr:rowOff>190498</xdr:rowOff>
    </xdr:from>
    <xdr:to>
      <xdr:col>9</xdr:col>
      <xdr:colOff>0</xdr:colOff>
      <xdr:row>25</xdr:row>
      <xdr:rowOff>0</xdr:rowOff>
    </xdr:to>
    <xdr:graphicFrame>
      <xdr:nvGraphicFramePr>
        <xdr:cNvPr id="3" name="Γράφημα 2"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0</xdr:colOff>
      <xdr:row>37</xdr:row>
      <xdr:rowOff>0</xdr:rowOff>
    </xdr:from>
    <xdr:to>
      <xdr:col>9</xdr:col>
      <xdr:colOff>0</xdr:colOff>
      <xdr:row>41</xdr:row>
      <xdr:rowOff>0</xdr:rowOff>
    </xdr:to>
    <xdr:graphicFrame>
      <xdr:nvGraphicFramePr>
        <xdr:cNvPr id="5" name="Γράφημα 4"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xdr:col>
      <xdr:colOff>3555998</xdr:colOff>
      <xdr:row>33</xdr:row>
      <xdr:rowOff>0</xdr:rowOff>
    </xdr:from>
    <xdr:to>
      <xdr:col>12</xdr:col>
      <xdr:colOff>0</xdr:colOff>
      <xdr:row>37</xdr:row>
      <xdr:rowOff>0</xdr:rowOff>
    </xdr:to>
    <xdr:graphicFrame>
      <xdr:nvGraphicFramePr>
        <xdr:cNvPr id="3" name="Γράφημα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0</xdr:colOff>
      <xdr:row>37</xdr:row>
      <xdr:rowOff>0</xdr:rowOff>
    </xdr:from>
    <xdr:to>
      <xdr:col>9</xdr:col>
      <xdr:colOff>0</xdr:colOff>
      <xdr:row>41</xdr:row>
      <xdr:rowOff>0</xdr:rowOff>
    </xdr:to>
    <xdr:graphicFrame>
      <xdr:nvGraphicFramePr>
        <xdr:cNvPr id="2" name="Γράφημα 1"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9</xdr:col>
      <xdr:colOff>0</xdr:colOff>
      <xdr:row>36</xdr:row>
      <xdr:rowOff>190499</xdr:rowOff>
    </xdr:from>
    <xdr:to>
      <xdr:col>16</xdr:col>
      <xdr:colOff>0</xdr:colOff>
      <xdr:row>40</xdr:row>
      <xdr:rowOff>2514599</xdr:rowOff>
    </xdr:to>
    <xdr:graphicFrame>
      <xdr:nvGraphicFramePr>
        <xdr:cNvPr id="8" name="Γράφημα 7"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16</xdr:col>
      <xdr:colOff>0</xdr:colOff>
      <xdr:row>36</xdr:row>
      <xdr:rowOff>190499</xdr:rowOff>
    </xdr:from>
    <xdr:to>
      <xdr:col>23</xdr:col>
      <xdr:colOff>0</xdr:colOff>
      <xdr:row>41</xdr:row>
      <xdr:rowOff>-1</xdr:rowOff>
    </xdr:to>
    <xdr:graphicFrame>
      <xdr:nvGraphicFramePr>
        <xdr:cNvPr id="9" name="Γράφημα 8"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2</xdr:col>
      <xdr:colOff>0</xdr:colOff>
      <xdr:row>78</xdr:row>
      <xdr:rowOff>190499</xdr:rowOff>
    </xdr:from>
    <xdr:to>
      <xdr:col>10</xdr:col>
      <xdr:colOff>0</xdr:colOff>
      <xdr:row>82</xdr:row>
      <xdr:rowOff>2518833</xdr:rowOff>
    </xdr:to>
    <xdr:graphicFrame>
      <xdr:nvGraphicFramePr>
        <xdr:cNvPr id="6" name="Γράφημα 5" hidden="0"/>
        <xdr:cNvGraphicFramePr>
          <a:graphicFrameLocks xmlns:a="http://schemas.openxmlformats.org/drawingml/2006/mai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theme/themeOverride1.xml><?xml version="1.0" encoding="utf-8"?>
<a:themeOverride xmlns:a="http://schemas.openxmlformats.org/drawingml/2006/main" xmlns:r="http://schemas.openxmlformats.org/officeDocument/2006/relationships" xmlns:p="http://schemas.openxmlformats.org/presentation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Arial"/>
      <a:cs typeface="Arial"/>
    </a:majorFont>
    <a:minorFont>
      <a:latin typeface="Aptos Narrow"/>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maps.app.goo.gl/5YGZxarZC8EzridEA" TargetMode="External"/><Relationship  Id="rId1" Type="http://schemas.openxmlformats.org/officeDocument/2006/relationships/hyperlink" Target="https://maps.app.goo.gl/q8PSshivQW9nDwLB7" TargetMode="Externa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Relationships xmlns="http://schemas.openxmlformats.org/package/2006/relationships"><Relationship  Id="rId1" Type="http://schemas.openxmlformats.org/officeDocument/2006/relationships/hyperlink" Target="https://maps.app.goo.gl/4BeawkJZxsPm6Yrn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4" workbookViewId="0" zoomScale="120">
      <selection activeCell="B17" activeCellId="0" sqref="B17"/>
    </sheetView>
  </sheetViews>
  <sheetFormatPr defaultColWidth="9.140625" defaultRowHeight="14.25"/>
  <cols>
    <col customWidth="1" min="1" max="1" style="1" width="5.28515625"/>
    <col customWidth="1" min="2" max="2" style="1" width="53.28515625"/>
    <col customWidth="1" min="3" max="8" style="2" width="10.28515625"/>
    <col customWidth="1" min="9" max="9" style="2" width="10"/>
    <col customWidth="1" min="10" max="14" style="2" width="31.7109375"/>
    <col customWidth="1" min="15" max="16" style="2" width="10"/>
    <col customWidth="1" min="17" max="17" style="2" width="11.42578125"/>
    <col customWidth="1" min="18" max="19" style="2" width="10"/>
    <col min="20" max="16384" style="1" width="9.140625"/>
  </cols>
  <sheetData>
    <row r="1" s="3" customFormat="1" ht="16.5">
      <c r="A1" s="3" t="s">
        <v>0</v>
      </c>
      <c r="B1" s="3" t="s">
        <v>1</v>
      </c>
      <c r="C1" s="4"/>
      <c r="D1" s="4"/>
      <c r="E1" s="4"/>
      <c r="F1" s="4"/>
      <c r="G1" s="4"/>
      <c r="H1" s="4"/>
      <c r="I1" s="4"/>
      <c r="J1" s="4"/>
      <c r="K1" s="4"/>
      <c r="L1" s="4"/>
      <c r="M1" s="4"/>
      <c r="N1" s="4"/>
      <c r="O1" s="4"/>
      <c r="P1" s="4"/>
      <c r="Q1" s="4"/>
      <c r="R1" s="4"/>
      <c r="S1" s="4"/>
    </row>
    <row r="2" s="3" customFormat="1" ht="15">
      <c r="B2" s="5" t="s">
        <v>2</v>
      </c>
      <c r="C2" s="4"/>
      <c r="D2" s="4"/>
      <c r="E2" s="4"/>
      <c r="F2" s="4"/>
      <c r="G2" s="4"/>
      <c r="H2" s="4"/>
      <c r="I2" s="4"/>
      <c r="J2" s="4"/>
      <c r="K2" s="4"/>
      <c r="L2" s="4"/>
      <c r="M2" s="4"/>
      <c r="N2" s="4"/>
      <c r="O2" s="4"/>
      <c r="P2" s="4"/>
      <c r="Q2" s="4"/>
      <c r="R2" s="4"/>
      <c r="S2" s="4"/>
    </row>
    <row r="3" s="3" customFormat="1" ht="15">
      <c r="B3" s="6" t="s">
        <v>3</v>
      </c>
      <c r="C3" s="4"/>
      <c r="D3" s="4"/>
      <c r="E3" s="4"/>
      <c r="F3" s="4"/>
      <c r="G3" s="4"/>
      <c r="H3" s="4"/>
      <c r="I3" s="4"/>
      <c r="J3" s="4"/>
      <c r="K3" s="4"/>
      <c r="L3" s="4"/>
      <c r="M3" s="4"/>
      <c r="N3" s="4"/>
      <c r="O3" s="4"/>
      <c r="P3" s="4"/>
      <c r="Q3" s="4"/>
      <c r="R3" s="4"/>
      <c r="S3" s="4"/>
    </row>
    <row r="4" s="3" customFormat="1" ht="18">
      <c r="B4" s="7" t="s">
        <v>4</v>
      </c>
      <c r="C4" s="4"/>
      <c r="D4" s="4"/>
      <c r="E4" s="4"/>
      <c r="F4" s="4"/>
      <c r="G4" s="4"/>
      <c r="H4" s="4"/>
      <c r="I4" s="4"/>
      <c r="J4" s="4"/>
      <c r="K4" s="4"/>
      <c r="L4" s="4"/>
      <c r="M4" s="4"/>
      <c r="N4" s="4"/>
      <c r="O4" s="4"/>
      <c r="P4" s="4"/>
      <c r="Q4" s="4"/>
      <c r="R4" s="4"/>
      <c r="S4" s="4"/>
    </row>
    <row r="5" ht="16.5">
      <c r="B5" s="3" t="s">
        <v>5</v>
      </c>
    </row>
    <row r="6" ht="16.5">
      <c r="B6" s="8"/>
    </row>
    <row r="7" ht="16.5">
      <c r="B7" s="3" t="s">
        <v>6</v>
      </c>
    </row>
    <row r="8" ht="16.5">
      <c r="A8" s="7"/>
      <c r="B8" s="8"/>
    </row>
    <row r="9" ht="30">
      <c r="B9" s="9"/>
      <c r="C9" s="10"/>
      <c r="D9" s="11"/>
      <c r="E9" s="12"/>
      <c r="F9" s="13"/>
      <c r="H9" s="10"/>
      <c r="I9" s="11"/>
      <c r="J9" s="9" t="s">
        <v>7</v>
      </c>
      <c r="K9" s="1"/>
      <c r="L9" s="1"/>
      <c r="M9" s="1"/>
      <c r="N9" s="1"/>
      <c r="O9" s="14"/>
      <c r="P9" s="10"/>
      <c r="Q9" s="1"/>
      <c r="R9" s="1"/>
      <c r="S9" s="1"/>
    </row>
    <row r="10" ht="28.5">
      <c r="B10" s="9"/>
      <c r="C10" s="10" t="s">
        <v>8</v>
      </c>
      <c r="D10" s="11" t="s">
        <v>9</v>
      </c>
      <c r="E10" s="12" t="s">
        <v>10</v>
      </c>
      <c r="F10" s="12" t="s">
        <v>11</v>
      </c>
      <c r="G10" s="12" t="s">
        <v>12</v>
      </c>
      <c r="H10" s="12" t="s">
        <v>13</v>
      </c>
      <c r="I10" s="11"/>
      <c r="J10" s="11" t="str">
        <f t="shared" ref="J10:N11" si="0">C10</f>
        <v xml:space="preserve">Time frame 1</v>
      </c>
      <c r="K10" s="11" t="str">
        <f t="shared" si="0"/>
        <v xml:space="preserve">Time frame 2</v>
      </c>
      <c r="L10" s="11" t="str">
        <f t="shared" si="0"/>
        <v xml:space="preserve">Time frame 3</v>
      </c>
      <c r="M10" s="11" t="str">
        <f t="shared" si="0"/>
        <v xml:space="preserve">Time frame 4</v>
      </c>
      <c r="N10" s="11" t="str">
        <f t="shared" si="0"/>
        <v xml:space="preserve">Time frame 5</v>
      </c>
      <c r="O10" s="11"/>
      <c r="P10" s="10"/>
      <c r="Q10" s="1"/>
      <c r="R10" s="1"/>
      <c r="S10" s="1"/>
    </row>
    <row r="11" ht="28.5">
      <c r="C11" s="15" t="s">
        <v>14</v>
      </c>
      <c r="D11" s="16" t="s">
        <v>15</v>
      </c>
      <c r="E11" s="17" t="s">
        <v>15</v>
      </c>
      <c r="F11" s="17" t="s">
        <v>15</v>
      </c>
      <c r="G11" s="17" t="s">
        <v>15</v>
      </c>
      <c r="H11" s="17" t="s">
        <v>15</v>
      </c>
      <c r="I11" s="11"/>
      <c r="J11" s="11" t="str">
        <f t="shared" si="0"/>
        <v xml:space="preserve">Period: 2015 - 2025 </v>
      </c>
      <c r="K11" s="11" t="str">
        <f t="shared" si="0"/>
        <v>Period:</v>
      </c>
      <c r="L11" s="11" t="str">
        <f t="shared" si="0"/>
        <v>Period:</v>
      </c>
      <c r="M11" s="11" t="str">
        <f t="shared" si="0"/>
        <v>Period:</v>
      </c>
      <c r="N11" s="11" t="str">
        <f t="shared" si="0"/>
        <v>Period:</v>
      </c>
      <c r="O11" s="14"/>
      <c r="P11" s="10"/>
      <c r="Q11" s="1"/>
      <c r="R11" s="1"/>
      <c r="S11" s="1"/>
    </row>
    <row r="12">
      <c r="B12" s="1" t="s">
        <v>16</v>
      </c>
      <c r="C12" s="18">
        <v>20</v>
      </c>
      <c r="D12" s="18"/>
      <c r="E12" s="18"/>
      <c r="F12" s="18"/>
      <c r="G12" s="18"/>
      <c r="H12" s="18"/>
      <c r="I12" s="11"/>
      <c r="J12" s="19" t="s">
        <v>17</v>
      </c>
      <c r="K12" s="19" t="s">
        <v>18</v>
      </c>
      <c r="L12" s="19" t="s">
        <v>18</v>
      </c>
      <c r="M12" s="19" t="s">
        <v>18</v>
      </c>
      <c r="N12" s="19" t="s">
        <v>18</v>
      </c>
      <c r="O12" s="14"/>
      <c r="P12" s="10"/>
      <c r="Q12" s="1"/>
      <c r="R12" s="1"/>
      <c r="S12" s="1"/>
    </row>
    <row r="13" ht="28.5">
      <c r="B13" s="1" t="s">
        <v>19</v>
      </c>
      <c r="C13" s="20">
        <v>10</v>
      </c>
      <c r="D13" s="20"/>
      <c r="E13" s="20"/>
      <c r="F13" s="20"/>
      <c r="G13" s="20"/>
      <c r="H13" s="20"/>
      <c r="I13" s="11"/>
      <c r="J13" s="19" t="s">
        <v>20</v>
      </c>
      <c r="K13" s="19" t="s">
        <v>18</v>
      </c>
      <c r="L13" s="19" t="s">
        <v>18</v>
      </c>
      <c r="M13" s="21"/>
      <c r="N13" s="22"/>
      <c r="O13" s="14"/>
      <c r="P13" s="10"/>
      <c r="Q13" s="1"/>
      <c r="R13" s="1"/>
      <c r="S13" s="1"/>
    </row>
    <row r="14" ht="28.5">
      <c r="B14" s="1" t="s">
        <v>21</v>
      </c>
      <c r="C14" s="13">
        <f>IF(C12=0, 0, C13/C12)</f>
        <v>0.5</v>
      </c>
      <c r="D14" s="13">
        <f>IF(D12=0, 0, D13/D12)</f>
        <v>0</v>
      </c>
      <c r="E14" s="13">
        <f>IF(E12=0, 0, E13/E12)</f>
        <v>0</v>
      </c>
      <c r="F14" s="13">
        <f>IF(F12=0, 0, F13/F12)</f>
        <v>0</v>
      </c>
      <c r="G14" s="13">
        <f>IF(G12=0, 0, G13/G12)</f>
        <v>0</v>
      </c>
      <c r="H14" s="13">
        <f>IF(H12=0, 0, H13/H12)</f>
        <v>0</v>
      </c>
      <c r="I14" s="11"/>
      <c r="J14" s="19" t="s">
        <v>22</v>
      </c>
      <c r="K14" s="19" t="s">
        <v>18</v>
      </c>
      <c r="L14" s="23"/>
      <c r="M14" s="21"/>
      <c r="N14" s="22"/>
      <c r="O14" s="14"/>
      <c r="P14" s="10"/>
      <c r="Q14" s="1"/>
      <c r="R14" s="1"/>
      <c r="S14" s="1"/>
    </row>
    <row r="15">
      <c r="J15" s="19" t="s">
        <v>18</v>
      </c>
      <c r="K15" s="19" t="s">
        <v>18</v>
      </c>
      <c r="L15" s="21"/>
      <c r="M15" s="21"/>
      <c r="N15" s="21"/>
      <c r="Q15" s="1"/>
      <c r="R15" s="1"/>
      <c r="S15" s="1"/>
    </row>
    <row r="16">
      <c r="J16" s="19" t="s">
        <v>18</v>
      </c>
      <c r="K16" s="21"/>
      <c r="L16" s="21"/>
      <c r="M16" s="21"/>
      <c r="N16" s="21"/>
      <c r="Q16" s="1"/>
      <c r="R16" s="1"/>
      <c r="S16" s="1"/>
    </row>
    <row r="17">
      <c r="B17" s="24" t="s">
        <v>23</v>
      </c>
      <c r="C17" s="18">
        <v>20</v>
      </c>
      <c r="J17" s="19" t="s">
        <v>18</v>
      </c>
      <c r="K17" s="21"/>
      <c r="L17" s="21"/>
      <c r="M17" s="21"/>
      <c r="N17" s="21"/>
      <c r="Q17" s="1"/>
      <c r="R17" s="1"/>
      <c r="S17" s="1"/>
    </row>
    <row r="18" ht="28.5">
      <c r="B18" s="1" t="s">
        <v>24</v>
      </c>
      <c r="C18" s="20">
        <v>10</v>
      </c>
      <c r="J18" s="19" t="s">
        <v>18</v>
      </c>
      <c r="K18" s="21"/>
      <c r="L18" s="21"/>
      <c r="M18" s="21"/>
      <c r="N18" s="21"/>
      <c r="Q18" s="1"/>
      <c r="R18" s="1"/>
      <c r="S18" s="1"/>
    </row>
    <row r="19">
      <c r="B19" s="1" t="s">
        <v>21</v>
      </c>
      <c r="C19" s="13">
        <f>C18/C17</f>
        <v>0.5</v>
      </c>
      <c r="J19" s="19" t="s">
        <v>18</v>
      </c>
      <c r="K19" s="21"/>
      <c r="L19" s="21"/>
      <c r="M19" s="21"/>
      <c r="N19" s="21"/>
      <c r="Q19" s="1"/>
      <c r="R19" s="1"/>
      <c r="S19" s="1"/>
    </row>
    <row r="20">
      <c r="J20" s="21"/>
      <c r="K20" s="21"/>
      <c r="L20" s="21"/>
      <c r="M20" s="21"/>
      <c r="N20" s="21"/>
      <c r="Q20" s="1"/>
      <c r="R20" s="1"/>
      <c r="S20" s="1"/>
    </row>
    <row r="21">
      <c r="J21" s="21"/>
      <c r="K21" s="21"/>
      <c r="L21" s="21"/>
      <c r="M21" s="21"/>
      <c r="N21" s="21"/>
      <c r="Q21" s="1"/>
      <c r="R21" s="1"/>
      <c r="S21" s="1"/>
    </row>
    <row r="22">
      <c r="J22" s="21"/>
      <c r="K22" s="21"/>
      <c r="L22" s="21"/>
      <c r="M22" s="21"/>
      <c r="N22" s="21"/>
      <c r="Q22" s="1"/>
      <c r="R22" s="1"/>
      <c r="S22" s="1"/>
    </row>
    <row r="23">
      <c r="J23" s="21"/>
      <c r="K23" s="21"/>
      <c r="L23" s="21"/>
      <c r="M23" s="21"/>
      <c r="N23" s="21"/>
      <c r="Q23" s="1"/>
      <c r="R23" s="1"/>
      <c r="S23" s="1"/>
    </row>
    <row r="24">
      <c r="J24" s="21"/>
      <c r="K24" s="21"/>
      <c r="L24" s="21"/>
      <c r="M24" s="21"/>
      <c r="N24" s="21"/>
      <c r="Q24" s="1"/>
      <c r="R24" s="1"/>
      <c r="S24" s="1"/>
    </row>
    <row r="25">
      <c r="J25" s="21"/>
      <c r="K25" s="21"/>
      <c r="L25" s="21"/>
      <c r="M25" s="21"/>
      <c r="N25" s="21"/>
      <c r="Q25" s="1"/>
      <c r="R25" s="1"/>
      <c r="S25" s="1"/>
    </row>
    <row r="26">
      <c r="J26" s="21"/>
      <c r="K26" s="21"/>
      <c r="L26" s="21"/>
      <c r="M26" s="21"/>
      <c r="N26" s="21"/>
      <c r="Q26" s="1"/>
      <c r="R26" s="1"/>
      <c r="S26" s="1"/>
    </row>
    <row r="27">
      <c r="J27" s="21"/>
      <c r="K27" s="21"/>
      <c r="L27" s="21"/>
      <c r="M27" s="21"/>
      <c r="N27" s="21"/>
      <c r="Q27" s="1"/>
      <c r="R27" s="1"/>
      <c r="S27" s="1"/>
    </row>
    <row r="28">
      <c r="J28" s="21"/>
      <c r="K28" s="21"/>
      <c r="L28" s="21"/>
      <c r="M28" s="21"/>
      <c r="N28" s="21"/>
      <c r="Q28" s="1"/>
      <c r="R28" s="1"/>
      <c r="S28" s="1"/>
    </row>
    <row r="29">
      <c r="J29" s="21"/>
      <c r="K29" s="21"/>
      <c r="L29" s="21"/>
      <c r="M29" s="21"/>
      <c r="N29" s="21"/>
      <c r="Q29" s="1"/>
      <c r="R29" s="1"/>
      <c r="S29" s="1"/>
    </row>
    <row r="30">
      <c r="J30" s="21"/>
      <c r="K30" s="21"/>
      <c r="L30" s="21"/>
      <c r="M30" s="21"/>
      <c r="N30" s="21"/>
      <c r="Q30" s="1"/>
      <c r="R30" s="1"/>
      <c r="S30" s="1"/>
    </row>
    <row r="31">
      <c r="J31" s="21"/>
      <c r="K31" s="21"/>
      <c r="L31" s="21"/>
      <c r="M31" s="21"/>
      <c r="N31" s="21"/>
      <c r="Q31" s="1"/>
      <c r="R31" s="1"/>
      <c r="S31" s="1"/>
    </row>
    <row r="32">
      <c r="J32" s="21"/>
      <c r="K32" s="21"/>
      <c r="L32" s="21"/>
      <c r="M32" s="21"/>
      <c r="N32" s="21"/>
      <c r="Q32" s="1"/>
      <c r="R32" s="1"/>
      <c r="S32" s="1"/>
    </row>
    <row r="33">
      <c r="J33" s="21"/>
      <c r="K33" s="21"/>
      <c r="L33" s="21"/>
      <c r="M33" s="21"/>
      <c r="N33" s="21"/>
      <c r="Q33" s="1"/>
      <c r="R33" s="1"/>
      <c r="S33" s="1"/>
    </row>
    <row r="34">
      <c r="J34" s="21"/>
      <c r="K34" s="21"/>
      <c r="L34" s="21"/>
      <c r="M34" s="21"/>
      <c r="N34" s="21"/>
      <c r="Q34" s="1"/>
      <c r="R34" s="1"/>
      <c r="S34" s="1"/>
    </row>
    <row r="35">
      <c r="J35" s="21"/>
      <c r="K35" s="21"/>
      <c r="L35" s="21"/>
      <c r="M35" s="21"/>
      <c r="N35" s="21"/>
      <c r="Q35" s="1"/>
      <c r="R35" s="1"/>
      <c r="S35" s="1"/>
    </row>
    <row r="36">
      <c r="J36" s="21"/>
      <c r="K36" s="21"/>
      <c r="L36" s="21"/>
      <c r="M36" s="21"/>
      <c r="N36" s="21"/>
      <c r="Q36" s="1"/>
      <c r="R36" s="1"/>
      <c r="S36" s="1"/>
    </row>
    <row r="37">
      <c r="J37" s="21"/>
      <c r="K37" s="21"/>
      <c r="L37" s="21"/>
      <c r="M37" s="21"/>
      <c r="N37" s="21"/>
      <c r="Q37" s="1"/>
      <c r="R37" s="1"/>
      <c r="S37" s="1"/>
    </row>
    <row r="38">
      <c r="J38" s="21"/>
      <c r="K38" s="21"/>
      <c r="L38" s="21"/>
      <c r="M38" s="21"/>
      <c r="N38" s="21"/>
      <c r="Q38" s="1"/>
      <c r="R38" s="1"/>
      <c r="S38" s="1"/>
    </row>
    <row r="39">
      <c r="J39" s="21"/>
      <c r="K39" s="21"/>
      <c r="L39" s="21"/>
      <c r="M39" s="21"/>
      <c r="N39" s="21"/>
      <c r="Q39" s="1"/>
      <c r="R39" s="1"/>
      <c r="S39" s="1"/>
    </row>
    <row r="40">
      <c r="J40" s="21"/>
      <c r="K40" s="21"/>
      <c r="L40" s="21"/>
      <c r="M40" s="21"/>
      <c r="N40" s="21"/>
      <c r="Q40" s="1"/>
      <c r="R40" s="1"/>
      <c r="S40" s="1"/>
    </row>
    <row r="41">
      <c r="J41" s="21"/>
      <c r="K41" s="21"/>
      <c r="L41" s="21"/>
      <c r="M41" s="21"/>
      <c r="N41" s="21"/>
      <c r="Q41" s="1"/>
      <c r="R41" s="1"/>
      <c r="S41" s="1"/>
    </row>
    <row r="42">
      <c r="J42" s="21"/>
      <c r="K42" s="21"/>
      <c r="L42" s="21"/>
      <c r="M42" s="21"/>
      <c r="N42" s="21"/>
      <c r="Q42" s="1"/>
      <c r="R42" s="1"/>
      <c r="S42" s="1"/>
    </row>
    <row r="43">
      <c r="J43" s="21"/>
      <c r="K43" s="21"/>
      <c r="L43" s="21"/>
      <c r="M43" s="21"/>
      <c r="N43" s="21"/>
      <c r="Q43" s="1"/>
      <c r="R43" s="1"/>
      <c r="S43" s="1"/>
    </row>
    <row r="44" ht="15">
      <c r="B44" s="9" t="s">
        <v>25</v>
      </c>
      <c r="J44" s="21"/>
      <c r="K44" s="21"/>
      <c r="L44" s="21"/>
      <c r="M44" s="21"/>
      <c r="N44" s="21"/>
      <c r="Q44" s="1"/>
      <c r="R44" s="1"/>
      <c r="S44" s="1"/>
    </row>
    <row r="45" ht="164.25" customHeight="1">
      <c r="B45" s="25" t="s">
        <v>26</v>
      </c>
      <c r="J45" s="21"/>
      <c r="K45" s="21"/>
      <c r="L45" s="21"/>
      <c r="M45" s="21"/>
      <c r="N45" s="21"/>
    </row>
    <row r="46">
      <c r="J46" s="21"/>
      <c r="K46" s="21"/>
      <c r="L46" s="21"/>
      <c r="M46" s="21"/>
      <c r="N46" s="21"/>
    </row>
    <row r="47" ht="15">
      <c r="B47" s="9" t="s">
        <v>27</v>
      </c>
      <c r="J47" s="21"/>
      <c r="K47" s="21"/>
      <c r="L47" s="21"/>
      <c r="M47" s="21"/>
      <c r="N47" s="21"/>
    </row>
    <row r="48" ht="198" customHeight="1">
      <c r="B48" s="25" t="s">
        <v>28</v>
      </c>
      <c r="J48" s="21"/>
      <c r="K48" s="21"/>
      <c r="L48" s="21"/>
      <c r="M48" s="21"/>
      <c r="N48" s="21"/>
    </row>
    <row r="49">
      <c r="J49" s="21"/>
      <c r="K49" s="21"/>
      <c r="L49" s="21"/>
      <c r="M49" s="21"/>
      <c r="N49" s="21"/>
    </row>
    <row r="50">
      <c r="J50" s="21"/>
      <c r="K50" s="21"/>
      <c r="L50" s="21"/>
      <c r="M50" s="21"/>
      <c r="N50" s="21"/>
    </row>
    <row r="51">
      <c r="J51" s="21"/>
      <c r="K51" s="21"/>
      <c r="L51" s="21"/>
      <c r="M51" s="21"/>
      <c r="N51" s="21"/>
    </row>
    <row r="52">
      <c r="J52" s="21"/>
      <c r="K52" s="21"/>
      <c r="L52" s="21"/>
      <c r="M52" s="21"/>
      <c r="N52" s="21"/>
    </row>
    <row r="53">
      <c r="J53" s="21"/>
      <c r="K53" s="21"/>
      <c r="L53" s="21"/>
      <c r="M53" s="21"/>
      <c r="N53" s="21"/>
    </row>
    <row r="54">
      <c r="J54" s="21"/>
      <c r="K54" s="21"/>
      <c r="L54" s="21"/>
      <c r="M54" s="21"/>
      <c r="N54" s="21"/>
    </row>
    <row r="55">
      <c r="J55" s="21"/>
      <c r="K55" s="21"/>
      <c r="L55" s="21"/>
      <c r="M55" s="21"/>
      <c r="N55" s="21"/>
    </row>
    <row r="56">
      <c r="J56" s="21"/>
      <c r="K56" s="21"/>
      <c r="L56" s="21"/>
      <c r="M56" s="21"/>
      <c r="N56" s="21"/>
    </row>
    <row r="57">
      <c r="J57" s="21"/>
      <c r="K57" s="21"/>
      <c r="L57" s="21"/>
      <c r="M57" s="21"/>
      <c r="N57" s="21"/>
    </row>
    <row r="58">
      <c r="J58" s="21"/>
      <c r="K58" s="21"/>
      <c r="L58" s="21"/>
      <c r="M58" s="21"/>
      <c r="N58" s="21"/>
    </row>
    <row r="59">
      <c r="J59" s="21"/>
      <c r="K59" s="21"/>
      <c r="L59" s="21"/>
      <c r="M59" s="21"/>
      <c r="N59" s="21"/>
    </row>
    <row r="60">
      <c r="J60" s="21"/>
      <c r="K60" s="21"/>
      <c r="L60" s="21"/>
      <c r="M60" s="21"/>
      <c r="N60" s="21"/>
    </row>
    <row r="61">
      <c r="J61" s="21"/>
      <c r="K61" s="21"/>
      <c r="L61" s="21"/>
      <c r="M61" s="21"/>
      <c r="N61" s="21"/>
    </row>
    <row r="62">
      <c r="J62" s="21"/>
      <c r="K62" s="21"/>
      <c r="L62" s="21"/>
      <c r="M62" s="21"/>
      <c r="N62" s="21"/>
    </row>
    <row r="63">
      <c r="J63" s="21"/>
      <c r="K63" s="21"/>
      <c r="L63" s="21"/>
      <c r="M63" s="21"/>
      <c r="N63" s="21"/>
    </row>
    <row r="64">
      <c r="J64" s="21"/>
      <c r="K64" s="21"/>
      <c r="L64" s="21"/>
      <c r="M64" s="21"/>
      <c r="N64" s="21"/>
    </row>
    <row r="65">
      <c r="J65" s="21"/>
      <c r="K65" s="21"/>
      <c r="L65" s="21"/>
      <c r="M65" s="21"/>
      <c r="N65" s="21"/>
    </row>
    <row r="66">
      <c r="J66" s="21"/>
      <c r="K66" s="21"/>
      <c r="L66" s="21"/>
      <c r="M66" s="21"/>
      <c r="N66" s="21"/>
    </row>
    <row r="67">
      <c r="J67" s="21"/>
      <c r="K67" s="21"/>
      <c r="L67" s="21"/>
      <c r="M67" s="21"/>
      <c r="N67" s="21"/>
    </row>
    <row r="68">
      <c r="J68" s="21"/>
      <c r="K68" s="21"/>
      <c r="L68" s="21"/>
      <c r="M68" s="21"/>
      <c r="N68" s="21"/>
    </row>
    <row r="69">
      <c r="J69" s="21"/>
      <c r="K69" s="21"/>
      <c r="L69" s="21"/>
      <c r="M69" s="21"/>
      <c r="N69" s="21"/>
    </row>
    <row r="70">
      <c r="J70" s="21"/>
      <c r="K70" s="21"/>
      <c r="L70" s="21"/>
      <c r="M70" s="21"/>
      <c r="N70" s="21"/>
    </row>
    <row r="71">
      <c r="J71" s="21"/>
      <c r="K71" s="21"/>
      <c r="L71" s="21"/>
      <c r="M71" s="21"/>
      <c r="N71" s="21"/>
    </row>
    <row r="72">
      <c r="J72" s="21"/>
      <c r="K72" s="21"/>
      <c r="L72" s="21"/>
      <c r="M72" s="21"/>
      <c r="N72" s="21"/>
    </row>
    <row r="73">
      <c r="J73" s="21"/>
      <c r="K73" s="21"/>
      <c r="L73" s="21"/>
      <c r="M73" s="21"/>
      <c r="N73" s="21"/>
    </row>
    <row r="74">
      <c r="J74" s="21"/>
      <c r="K74" s="21"/>
      <c r="L74" s="21"/>
      <c r="M74" s="21"/>
      <c r="N74" s="21"/>
    </row>
    <row r="75">
      <c r="J75" s="21"/>
      <c r="K75" s="21"/>
      <c r="L75" s="21"/>
      <c r="M75" s="21"/>
      <c r="N75" s="21"/>
    </row>
    <row r="76">
      <c r="J76" s="21"/>
      <c r="K76" s="21"/>
      <c r="L76" s="21"/>
      <c r="M76" s="21"/>
      <c r="N76" s="21"/>
    </row>
    <row r="77">
      <c r="J77" s="21"/>
      <c r="K77" s="21"/>
      <c r="L77" s="21"/>
      <c r="M77" s="21"/>
      <c r="N77" s="21"/>
    </row>
    <row r="78">
      <c r="J78" s="21"/>
      <c r="K78" s="21"/>
      <c r="L78" s="21"/>
      <c r="M78" s="21"/>
      <c r="N78" s="21"/>
    </row>
    <row r="79">
      <c r="J79" s="21"/>
      <c r="K79" s="21"/>
      <c r="L79" s="21"/>
      <c r="M79" s="21"/>
      <c r="N79" s="21"/>
    </row>
    <row r="80">
      <c r="J80" s="21"/>
      <c r="K80" s="21"/>
      <c r="L80" s="21"/>
      <c r="M80" s="21"/>
      <c r="N80" s="21"/>
    </row>
    <row r="81">
      <c r="J81" s="21"/>
      <c r="K81" s="21"/>
      <c r="L81" s="21"/>
      <c r="M81" s="21"/>
      <c r="N81" s="21"/>
    </row>
    <row r="82">
      <c r="J82" s="21"/>
      <c r="K82" s="21"/>
      <c r="L82" s="21"/>
      <c r="M82" s="21"/>
      <c r="N82" s="21"/>
    </row>
    <row r="83">
      <c r="J83" s="21"/>
      <c r="K83" s="21"/>
      <c r="L83" s="21"/>
      <c r="M83" s="21"/>
      <c r="N83" s="21"/>
    </row>
    <row r="84">
      <c r="J84" s="21"/>
      <c r="K84" s="21"/>
      <c r="L84" s="21"/>
      <c r="M84" s="21"/>
      <c r="N84" s="21"/>
    </row>
    <row r="85">
      <c r="J85" s="21"/>
      <c r="K85" s="21"/>
      <c r="L85" s="21"/>
      <c r="M85" s="21"/>
      <c r="N85" s="21"/>
    </row>
    <row r="86">
      <c r="J86" s="21"/>
      <c r="K86" s="21"/>
      <c r="L86" s="21"/>
      <c r="M86" s="21"/>
      <c r="N86" s="21"/>
    </row>
    <row r="87">
      <c r="J87" s="21"/>
      <c r="K87" s="21"/>
      <c r="L87" s="21"/>
      <c r="M87" s="21"/>
      <c r="N87" s="21"/>
    </row>
    <row r="88">
      <c r="J88" s="21"/>
      <c r="K88" s="21"/>
      <c r="L88" s="21"/>
      <c r="M88" s="21"/>
      <c r="N88" s="21"/>
    </row>
    <row r="89">
      <c r="J89" s="21"/>
      <c r="K89" s="21"/>
      <c r="L89" s="21"/>
      <c r="M89" s="21"/>
      <c r="N89" s="21"/>
    </row>
    <row r="90">
      <c r="J90" s="21"/>
      <c r="K90" s="21"/>
      <c r="L90" s="21"/>
      <c r="M90" s="21"/>
      <c r="N90" s="21"/>
    </row>
    <row r="91">
      <c r="J91" s="21"/>
      <c r="K91" s="21"/>
      <c r="L91" s="21"/>
      <c r="M91" s="21"/>
      <c r="N91" s="21"/>
    </row>
    <row r="92">
      <c r="J92" s="21"/>
      <c r="K92" s="21"/>
      <c r="L92" s="21"/>
      <c r="M92" s="21"/>
      <c r="N92" s="21"/>
    </row>
    <row r="93">
      <c r="J93" s="21"/>
      <c r="K93" s="21"/>
      <c r="L93" s="21"/>
      <c r="M93" s="21"/>
      <c r="N93" s="21"/>
    </row>
    <row r="94">
      <c r="J94" s="21"/>
      <c r="K94" s="21"/>
      <c r="L94" s="21"/>
      <c r="M94" s="21"/>
      <c r="N94" s="21"/>
    </row>
    <row r="95">
      <c r="J95" s="21"/>
      <c r="K95" s="21"/>
      <c r="L95" s="21"/>
      <c r="M95" s="21"/>
      <c r="N95" s="21"/>
    </row>
    <row r="96">
      <c r="J96" s="21"/>
      <c r="K96" s="21"/>
      <c r="L96" s="21"/>
      <c r="M96" s="21"/>
      <c r="N96" s="21"/>
    </row>
    <row r="97">
      <c r="J97" s="21"/>
      <c r="K97" s="21"/>
      <c r="L97" s="21"/>
      <c r="M97" s="21"/>
      <c r="N97" s="21"/>
    </row>
    <row r="98">
      <c r="J98" s="21"/>
      <c r="K98" s="21"/>
      <c r="L98" s="21"/>
      <c r="M98" s="21"/>
      <c r="N98" s="21"/>
    </row>
    <row r="99">
      <c r="J99" s="21"/>
      <c r="K99" s="21"/>
      <c r="L99" s="21"/>
      <c r="M99" s="21"/>
      <c r="N99" s="21"/>
    </row>
    <row r="100">
      <c r="J100" s="21"/>
      <c r="K100" s="21"/>
      <c r="L100" s="21"/>
      <c r="M100" s="21"/>
      <c r="N100" s="21"/>
    </row>
    <row r="101">
      <c r="J101" s="21"/>
      <c r="K101" s="21"/>
      <c r="L101" s="21"/>
      <c r="M101" s="21"/>
      <c r="N101" s="21"/>
    </row>
    <row r="102">
      <c r="J102" s="21"/>
      <c r="K102" s="21"/>
      <c r="L102" s="21"/>
      <c r="M102" s="21"/>
      <c r="N102" s="21"/>
    </row>
    <row r="103">
      <c r="J103" s="21"/>
      <c r="K103" s="21"/>
      <c r="L103" s="21"/>
      <c r="M103" s="21"/>
      <c r="N103" s="21"/>
    </row>
    <row r="104">
      <c r="J104" s="21"/>
      <c r="K104" s="21"/>
      <c r="L104" s="21"/>
      <c r="M104" s="21"/>
      <c r="N104" s="21"/>
    </row>
    <row r="105">
      <c r="J105" s="21"/>
      <c r="K105" s="21"/>
      <c r="L105" s="21"/>
      <c r="M105" s="21"/>
      <c r="N105" s="21"/>
    </row>
    <row r="106">
      <c r="J106" s="21"/>
      <c r="K106" s="21"/>
      <c r="L106" s="21"/>
      <c r="M106" s="21"/>
      <c r="N106" s="21"/>
    </row>
    <row r="107">
      <c r="J107" s="21"/>
      <c r="K107" s="21"/>
      <c r="L107" s="21"/>
      <c r="M107" s="21"/>
      <c r="N107" s="21"/>
    </row>
    <row r="108">
      <c r="J108" s="21"/>
      <c r="K108" s="21"/>
      <c r="L108" s="21"/>
      <c r="M108" s="21"/>
      <c r="N108" s="21"/>
    </row>
    <row r="109">
      <c r="J109" s="21"/>
      <c r="K109" s="21"/>
      <c r="L109" s="21"/>
      <c r="M109" s="21"/>
      <c r="N109" s="21"/>
    </row>
    <row r="110">
      <c r="J110" s="21"/>
      <c r="K110" s="21"/>
      <c r="L110" s="21"/>
      <c r="M110" s="21"/>
      <c r="N110" s="21"/>
    </row>
    <row r="111">
      <c r="J111" s="21"/>
      <c r="K111" s="21"/>
      <c r="L111" s="21"/>
      <c r="M111" s="21"/>
      <c r="N111" s="21"/>
    </row>
    <row r="112">
      <c r="J112" s="21"/>
      <c r="K112" s="21"/>
      <c r="L112" s="21"/>
      <c r="M112" s="21"/>
      <c r="N112" s="21"/>
    </row>
    <row r="113">
      <c r="J113" s="21"/>
      <c r="K113" s="21"/>
      <c r="L113" s="21"/>
      <c r="M113" s="21"/>
      <c r="N113" s="21"/>
    </row>
    <row r="114">
      <c r="J114" s="21"/>
      <c r="K114" s="21"/>
      <c r="L114" s="21"/>
      <c r="M114" s="21"/>
      <c r="N114" s="21"/>
    </row>
    <row r="115">
      <c r="J115" s="21"/>
      <c r="K115" s="21"/>
      <c r="L115" s="21"/>
      <c r="M115" s="21"/>
      <c r="N115" s="21"/>
    </row>
    <row r="116">
      <c r="J116" s="21"/>
      <c r="K116" s="21"/>
      <c r="L116" s="21"/>
      <c r="M116" s="21"/>
      <c r="N116" s="21"/>
    </row>
    <row r="117">
      <c r="J117" s="21"/>
      <c r="K117" s="21"/>
      <c r="L117" s="21"/>
      <c r="M117" s="21"/>
      <c r="N117" s="21"/>
    </row>
    <row r="118">
      <c r="J118" s="21"/>
      <c r="K118" s="21"/>
      <c r="L118" s="21"/>
      <c r="M118" s="21"/>
      <c r="N118" s="21"/>
    </row>
    <row r="119">
      <c r="J119" s="21"/>
      <c r="K119" s="21"/>
      <c r="L119" s="21"/>
      <c r="M119" s="21"/>
      <c r="N119" s="21"/>
    </row>
    <row r="120">
      <c r="J120" s="21"/>
      <c r="K120" s="21"/>
      <c r="L120" s="21"/>
      <c r="M120" s="21"/>
      <c r="N120" s="21"/>
    </row>
    <row r="121">
      <c r="J121" s="21"/>
      <c r="K121" s="21"/>
      <c r="L121" s="21"/>
      <c r="M121" s="21"/>
      <c r="N121" s="21"/>
    </row>
    <row r="122">
      <c r="J122" s="21"/>
      <c r="K122" s="21"/>
      <c r="L122" s="21"/>
      <c r="M122" s="21"/>
      <c r="N122" s="21"/>
    </row>
    <row r="123">
      <c r="J123" s="21"/>
      <c r="K123" s="21"/>
      <c r="L123" s="21"/>
      <c r="M123" s="21"/>
      <c r="N123" s="21"/>
    </row>
    <row r="124">
      <c r="J124" s="21"/>
      <c r="K124" s="21"/>
      <c r="L124" s="21"/>
      <c r="M124" s="21"/>
      <c r="N124" s="21"/>
    </row>
    <row r="125">
      <c r="J125" s="21"/>
      <c r="K125" s="21"/>
      <c r="L125" s="21"/>
      <c r="M125" s="21"/>
      <c r="N125" s="21"/>
    </row>
    <row r="126">
      <c r="J126" s="21"/>
      <c r="K126" s="21"/>
      <c r="L126" s="21"/>
      <c r="M126" s="21"/>
      <c r="N126" s="21"/>
    </row>
    <row r="127">
      <c r="J127" s="21"/>
      <c r="K127" s="21"/>
      <c r="L127" s="21"/>
      <c r="M127" s="21"/>
      <c r="N127" s="21"/>
    </row>
    <row r="128">
      <c r="J128" s="21"/>
      <c r="K128" s="21"/>
      <c r="L128" s="21"/>
      <c r="M128" s="21"/>
      <c r="N128" s="21"/>
    </row>
    <row r="129">
      <c r="J129" s="21"/>
      <c r="K129" s="21"/>
      <c r="L129" s="21"/>
      <c r="M129" s="21"/>
      <c r="N129" s="21"/>
    </row>
    <row r="130">
      <c r="J130" s="21"/>
      <c r="K130" s="21"/>
      <c r="L130" s="21"/>
      <c r="M130" s="21"/>
      <c r="N130" s="21"/>
    </row>
    <row r="131">
      <c r="J131" s="21"/>
      <c r="K131" s="21"/>
      <c r="L131" s="21"/>
      <c r="M131" s="21"/>
      <c r="N131" s="21"/>
    </row>
    <row r="132">
      <c r="J132" s="21"/>
      <c r="K132" s="21"/>
      <c r="L132" s="21"/>
      <c r="M132" s="21"/>
      <c r="N132" s="21"/>
    </row>
    <row r="133">
      <c r="J133" s="21"/>
      <c r="K133" s="21"/>
      <c r="L133" s="21"/>
      <c r="M133" s="21"/>
      <c r="N133" s="21"/>
    </row>
    <row r="134">
      <c r="J134" s="21"/>
      <c r="K134" s="21"/>
      <c r="L134" s="21"/>
      <c r="M134" s="21"/>
      <c r="N134" s="21"/>
    </row>
    <row r="135">
      <c r="J135" s="21"/>
      <c r="K135" s="21"/>
      <c r="L135" s="21"/>
      <c r="M135" s="21"/>
      <c r="N135" s="21"/>
    </row>
    <row r="136">
      <c r="J136" s="21"/>
      <c r="K136" s="21"/>
      <c r="L136" s="21"/>
      <c r="M136" s="21"/>
      <c r="N136" s="21"/>
    </row>
    <row r="137">
      <c r="J137" s="21"/>
      <c r="K137" s="21"/>
      <c r="L137" s="21"/>
      <c r="M137" s="21"/>
      <c r="N137" s="21"/>
    </row>
    <row r="138">
      <c r="J138" s="21"/>
      <c r="K138" s="21"/>
      <c r="L138" s="21"/>
      <c r="M138" s="21"/>
      <c r="N138" s="21"/>
    </row>
    <row r="139">
      <c r="J139" s="21"/>
      <c r="K139" s="21"/>
      <c r="L139" s="21"/>
      <c r="M139" s="21"/>
      <c r="N139" s="21"/>
    </row>
    <row r="140">
      <c r="J140" s="21"/>
      <c r="K140" s="21"/>
      <c r="L140" s="21"/>
      <c r="M140" s="21"/>
      <c r="N140" s="21"/>
    </row>
    <row r="141">
      <c r="J141" s="21"/>
      <c r="K141" s="21"/>
      <c r="L141" s="21"/>
      <c r="M141" s="21"/>
      <c r="N141" s="21"/>
    </row>
    <row r="142">
      <c r="J142" s="21"/>
      <c r="K142" s="21"/>
      <c r="L142" s="21"/>
      <c r="M142" s="21"/>
      <c r="N142" s="21"/>
    </row>
    <row r="143">
      <c r="J143" s="21"/>
      <c r="K143" s="21"/>
      <c r="L143" s="21"/>
      <c r="M143" s="21"/>
      <c r="N143" s="21"/>
    </row>
    <row r="144">
      <c r="J144" s="21"/>
      <c r="K144" s="21"/>
      <c r="L144" s="21"/>
      <c r="M144" s="21"/>
      <c r="N144" s="21"/>
    </row>
    <row r="145">
      <c r="J145" s="21"/>
      <c r="K145" s="21"/>
      <c r="L145" s="21"/>
      <c r="M145" s="21"/>
      <c r="N145" s="21"/>
    </row>
    <row r="146">
      <c r="J146" s="21"/>
      <c r="K146" s="21"/>
      <c r="L146" s="21"/>
      <c r="M146" s="21"/>
      <c r="N146" s="21"/>
    </row>
    <row r="147">
      <c r="J147" s="21"/>
      <c r="K147" s="21"/>
      <c r="L147" s="21"/>
      <c r="M147" s="21"/>
      <c r="N147" s="21"/>
    </row>
    <row r="148">
      <c r="J148" s="21"/>
      <c r="K148" s="21"/>
      <c r="L148" s="21"/>
      <c r="M148" s="21"/>
      <c r="N148" s="21"/>
    </row>
    <row r="149">
      <c r="J149" s="21"/>
      <c r="K149" s="21"/>
      <c r="L149" s="21"/>
      <c r="M149" s="21"/>
      <c r="N149" s="21"/>
    </row>
    <row r="150">
      <c r="J150" s="21"/>
      <c r="K150" s="21"/>
      <c r="L150" s="21"/>
      <c r="M150" s="21"/>
      <c r="N150" s="21"/>
    </row>
    <row r="151">
      <c r="J151" s="21"/>
      <c r="K151" s="21"/>
      <c r="L151" s="21"/>
      <c r="M151" s="21"/>
      <c r="N151" s="21"/>
    </row>
    <row r="152">
      <c r="J152" s="21"/>
      <c r="K152" s="21"/>
      <c r="L152" s="21"/>
      <c r="M152" s="21"/>
      <c r="N152" s="21"/>
    </row>
    <row r="153">
      <c r="J153" s="21"/>
      <c r="K153" s="21"/>
      <c r="L153" s="21"/>
      <c r="M153" s="21"/>
      <c r="N153" s="21"/>
    </row>
    <row r="154">
      <c r="J154" s="21"/>
      <c r="K154" s="21"/>
      <c r="L154" s="21"/>
      <c r="M154" s="21"/>
      <c r="N154" s="21"/>
    </row>
    <row r="155">
      <c r="J155" s="21"/>
      <c r="K155" s="21"/>
      <c r="L155" s="21"/>
      <c r="M155" s="21"/>
      <c r="N155" s="21"/>
    </row>
    <row r="156">
      <c r="J156" s="21"/>
      <c r="K156" s="21"/>
      <c r="L156" s="21"/>
      <c r="M156" s="21"/>
      <c r="N156" s="21"/>
    </row>
    <row r="157">
      <c r="J157" s="21"/>
      <c r="K157" s="21"/>
      <c r="L157" s="21"/>
      <c r="M157" s="21"/>
      <c r="N157" s="21"/>
    </row>
    <row r="158">
      <c r="J158" s="21"/>
      <c r="K158" s="21"/>
      <c r="L158" s="21"/>
      <c r="M158" s="21"/>
      <c r="N158" s="21"/>
    </row>
    <row r="159">
      <c r="J159" s="21"/>
      <c r="K159" s="21"/>
      <c r="L159" s="21"/>
      <c r="M159" s="21"/>
      <c r="N159" s="21"/>
    </row>
    <row r="160">
      <c r="J160" s="21"/>
      <c r="K160" s="21"/>
      <c r="L160" s="21"/>
      <c r="M160" s="21"/>
      <c r="N160" s="21"/>
    </row>
    <row r="161">
      <c r="J161" s="21"/>
      <c r="K161" s="21"/>
      <c r="L161" s="21"/>
      <c r="M161" s="21"/>
      <c r="N161" s="21"/>
    </row>
    <row r="162">
      <c r="J162" s="21"/>
      <c r="K162" s="21"/>
      <c r="L162" s="21"/>
      <c r="M162" s="21"/>
      <c r="N162" s="21"/>
    </row>
    <row r="163">
      <c r="J163" s="21"/>
      <c r="K163" s="21"/>
      <c r="L163" s="21"/>
      <c r="M163" s="21"/>
      <c r="N163" s="21"/>
    </row>
    <row r="164">
      <c r="J164" s="21"/>
      <c r="K164" s="21"/>
      <c r="L164" s="21"/>
      <c r="M164" s="21"/>
      <c r="N164" s="21"/>
    </row>
    <row r="165">
      <c r="J165" s="21"/>
      <c r="K165" s="21"/>
      <c r="L165" s="21"/>
      <c r="M165" s="21"/>
      <c r="N165" s="21"/>
    </row>
    <row r="166">
      <c r="J166" s="21"/>
      <c r="K166" s="21"/>
      <c r="L166" s="21"/>
      <c r="M166" s="21"/>
      <c r="N166" s="21"/>
    </row>
    <row r="167">
      <c r="J167" s="21"/>
      <c r="K167" s="21"/>
      <c r="L167" s="21"/>
      <c r="M167" s="21"/>
      <c r="N167" s="21"/>
    </row>
    <row r="168">
      <c r="J168" s="21"/>
      <c r="K168" s="21"/>
      <c r="L168" s="21"/>
      <c r="M168" s="21"/>
      <c r="N168" s="21"/>
    </row>
    <row r="169">
      <c r="J169" s="21"/>
      <c r="K169" s="21"/>
      <c r="L169" s="21"/>
      <c r="M169" s="21"/>
      <c r="N169" s="21"/>
    </row>
    <row r="170">
      <c r="J170" s="21"/>
      <c r="K170" s="21"/>
      <c r="L170" s="21"/>
      <c r="M170" s="21"/>
      <c r="N170" s="21"/>
    </row>
    <row r="171">
      <c r="J171" s="21"/>
      <c r="K171" s="21"/>
      <c r="L171" s="21"/>
      <c r="M171" s="21"/>
      <c r="N171" s="21"/>
    </row>
    <row r="172">
      <c r="J172" s="21"/>
      <c r="K172" s="21"/>
      <c r="L172" s="21"/>
      <c r="M172" s="21"/>
      <c r="N172" s="21"/>
    </row>
    <row r="173">
      <c r="J173" s="21"/>
      <c r="K173" s="21"/>
      <c r="L173" s="21"/>
      <c r="M173" s="21"/>
      <c r="N173" s="21"/>
    </row>
    <row r="174">
      <c r="J174" s="21"/>
      <c r="K174" s="21"/>
      <c r="L174" s="21"/>
      <c r="M174" s="21"/>
      <c r="N174" s="21"/>
    </row>
    <row r="175">
      <c r="J175" s="21"/>
      <c r="K175" s="21"/>
      <c r="L175" s="21"/>
      <c r="M175" s="21"/>
      <c r="N175" s="21"/>
    </row>
    <row r="176">
      <c r="J176" s="21"/>
      <c r="K176" s="21"/>
      <c r="L176" s="21"/>
      <c r="M176" s="21"/>
      <c r="N176" s="21"/>
    </row>
    <row r="177">
      <c r="J177" s="21"/>
      <c r="K177" s="21"/>
      <c r="L177" s="21"/>
      <c r="M177" s="21"/>
      <c r="N177" s="21"/>
    </row>
    <row r="178">
      <c r="J178" s="21"/>
      <c r="K178" s="21"/>
      <c r="L178" s="21"/>
      <c r="M178" s="21"/>
      <c r="N178" s="21"/>
    </row>
    <row r="179">
      <c r="J179" s="21"/>
      <c r="K179" s="21"/>
      <c r="L179" s="21"/>
      <c r="M179" s="21"/>
      <c r="N179" s="21"/>
    </row>
    <row r="180">
      <c r="J180" s="21"/>
      <c r="K180" s="21"/>
      <c r="L180" s="21"/>
      <c r="M180" s="21"/>
      <c r="N180" s="21"/>
    </row>
    <row r="181">
      <c r="J181" s="21"/>
      <c r="K181" s="21"/>
      <c r="L181" s="21"/>
      <c r="M181" s="21"/>
      <c r="N181" s="21"/>
    </row>
    <row r="182">
      <c r="J182" s="21"/>
      <c r="K182" s="21"/>
      <c r="L182" s="21"/>
      <c r="M182" s="21"/>
      <c r="N182" s="21"/>
    </row>
    <row r="183">
      <c r="J183" s="21"/>
      <c r="K183" s="21"/>
      <c r="L183" s="21"/>
      <c r="M183" s="21"/>
      <c r="N183" s="21"/>
    </row>
    <row r="184">
      <c r="J184" s="21"/>
      <c r="K184" s="21"/>
      <c r="L184" s="21"/>
      <c r="M184" s="21"/>
      <c r="N184" s="21"/>
    </row>
    <row r="185">
      <c r="J185" s="21"/>
      <c r="K185" s="21"/>
      <c r="L185" s="21"/>
      <c r="M185" s="21"/>
      <c r="N185" s="21"/>
    </row>
    <row r="186">
      <c r="J186" s="21"/>
      <c r="K186" s="21"/>
      <c r="L186" s="21"/>
      <c r="M186" s="21"/>
      <c r="N186" s="21"/>
    </row>
    <row r="187">
      <c r="J187" s="21"/>
      <c r="K187" s="21"/>
      <c r="L187" s="21"/>
      <c r="M187" s="21"/>
      <c r="N187" s="21"/>
    </row>
    <row r="188">
      <c r="J188" s="21"/>
      <c r="K188" s="21"/>
      <c r="L188" s="21"/>
      <c r="M188" s="21"/>
      <c r="N188" s="21"/>
    </row>
    <row r="189">
      <c r="J189" s="21"/>
      <c r="K189" s="21"/>
      <c r="L189" s="21"/>
      <c r="M189" s="21"/>
      <c r="N189" s="21"/>
    </row>
    <row r="190">
      <c r="J190" s="21"/>
      <c r="K190" s="21"/>
      <c r="L190" s="21"/>
      <c r="M190" s="21"/>
      <c r="N190" s="21"/>
    </row>
    <row r="191">
      <c r="J191" s="21"/>
      <c r="K191" s="21"/>
      <c r="L191" s="21"/>
      <c r="M191" s="21"/>
      <c r="N191" s="21"/>
    </row>
    <row r="192">
      <c r="J192" s="21"/>
      <c r="K192" s="21"/>
      <c r="L192" s="21"/>
      <c r="M192" s="21"/>
      <c r="N192" s="21"/>
    </row>
    <row r="193">
      <c r="J193" s="21"/>
      <c r="K193" s="21"/>
      <c r="L193" s="21"/>
      <c r="M193" s="21"/>
      <c r="N193" s="21"/>
    </row>
    <row r="194">
      <c r="J194" s="21"/>
      <c r="K194" s="21"/>
      <c r="L194" s="21"/>
      <c r="M194" s="21"/>
      <c r="N194" s="21"/>
    </row>
    <row r="195">
      <c r="J195" s="21"/>
      <c r="K195" s="21"/>
      <c r="L195" s="21"/>
      <c r="M195" s="21"/>
      <c r="N195" s="21"/>
    </row>
    <row r="196">
      <c r="J196" s="21"/>
      <c r="K196" s="21"/>
      <c r="L196" s="21"/>
      <c r="M196" s="21"/>
      <c r="N196" s="21"/>
    </row>
    <row r="197">
      <c r="J197" s="21"/>
      <c r="K197" s="21"/>
      <c r="L197" s="21"/>
      <c r="M197" s="21"/>
      <c r="N197" s="21"/>
    </row>
    <row r="198">
      <c r="J198" s="21"/>
      <c r="K198" s="21"/>
      <c r="L198" s="21"/>
      <c r="M198" s="21"/>
      <c r="N198" s="21"/>
    </row>
    <row r="199">
      <c r="J199" s="21"/>
      <c r="K199" s="21"/>
      <c r="L199" s="21"/>
      <c r="M199" s="21"/>
      <c r="N199" s="21"/>
    </row>
    <row r="200">
      <c r="J200" s="21"/>
      <c r="K200" s="21"/>
      <c r="L200" s="21"/>
      <c r="M200" s="21"/>
      <c r="N200" s="21"/>
    </row>
    <row r="201">
      <c r="J201" s="21"/>
      <c r="K201" s="21"/>
      <c r="L201" s="21"/>
      <c r="M201" s="21"/>
      <c r="N201" s="21"/>
    </row>
    <row r="202">
      <c r="J202" s="21"/>
      <c r="K202" s="21"/>
      <c r="L202" s="21"/>
      <c r="M202" s="21"/>
      <c r="N202" s="21"/>
    </row>
    <row r="203">
      <c r="J203" s="21"/>
      <c r="K203" s="21"/>
      <c r="L203" s="21"/>
      <c r="M203" s="21"/>
      <c r="N203" s="21"/>
    </row>
    <row r="204">
      <c r="J204" s="21"/>
      <c r="K204" s="21"/>
      <c r="L204" s="21"/>
      <c r="M204" s="21"/>
      <c r="N204" s="21"/>
    </row>
    <row r="205">
      <c r="J205" s="21"/>
      <c r="K205" s="21"/>
      <c r="L205" s="21"/>
      <c r="M205" s="21"/>
      <c r="N205" s="21"/>
    </row>
    <row r="206">
      <c r="J206" s="21"/>
      <c r="K206" s="21"/>
      <c r="L206" s="21"/>
      <c r="M206" s="21"/>
      <c r="N206" s="21"/>
    </row>
    <row r="207">
      <c r="J207" s="21"/>
      <c r="K207" s="21"/>
      <c r="L207" s="21"/>
      <c r="M207" s="21"/>
      <c r="N207" s="21"/>
    </row>
    <row r="208">
      <c r="J208" s="21"/>
      <c r="K208" s="21"/>
      <c r="L208" s="21"/>
      <c r="M208" s="21"/>
      <c r="N208" s="21"/>
    </row>
    <row r="209">
      <c r="J209" s="21"/>
      <c r="K209" s="21"/>
      <c r="L209" s="21"/>
      <c r="M209" s="21"/>
      <c r="N209" s="21"/>
    </row>
    <row r="210">
      <c r="J210" s="21"/>
      <c r="K210" s="21"/>
      <c r="L210" s="21"/>
      <c r="M210" s="21"/>
      <c r="N210" s="21"/>
    </row>
    <row r="211">
      <c r="J211" s="21"/>
      <c r="K211" s="21"/>
      <c r="L211" s="21"/>
      <c r="M211" s="21"/>
      <c r="N211" s="21"/>
    </row>
    <row r="212">
      <c r="J212" s="21"/>
      <c r="K212" s="21"/>
      <c r="L212" s="21"/>
      <c r="M212" s="21"/>
      <c r="N212" s="21"/>
    </row>
    <row r="213">
      <c r="J213" s="21"/>
      <c r="K213" s="21"/>
      <c r="L213" s="21"/>
      <c r="M213" s="21"/>
      <c r="N213" s="21"/>
    </row>
    <row r="214">
      <c r="J214" s="21"/>
      <c r="K214" s="21"/>
      <c r="L214" s="21"/>
      <c r="M214" s="21"/>
      <c r="N214" s="21"/>
    </row>
    <row r="215">
      <c r="J215" s="21"/>
      <c r="K215" s="21"/>
      <c r="L215" s="21"/>
      <c r="M215" s="21"/>
      <c r="N215" s="21"/>
    </row>
    <row r="216">
      <c r="J216" s="21"/>
      <c r="K216" s="21"/>
      <c r="L216" s="21"/>
      <c r="M216" s="21"/>
      <c r="N216" s="21"/>
    </row>
    <row r="217">
      <c r="J217" s="21"/>
      <c r="K217" s="21"/>
      <c r="L217" s="21"/>
      <c r="M217" s="21"/>
      <c r="N217" s="21"/>
    </row>
    <row r="218">
      <c r="J218" s="21"/>
      <c r="K218" s="21"/>
      <c r="L218" s="21"/>
      <c r="M218" s="21"/>
      <c r="N218" s="21"/>
    </row>
    <row r="219">
      <c r="J219" s="21"/>
      <c r="K219" s="21"/>
      <c r="L219" s="21"/>
      <c r="M219" s="21"/>
      <c r="N219" s="21"/>
    </row>
    <row r="220">
      <c r="J220" s="21"/>
      <c r="K220" s="21"/>
      <c r="L220" s="21"/>
      <c r="M220" s="21"/>
      <c r="N220" s="21"/>
    </row>
    <row r="221">
      <c r="J221" s="21"/>
      <c r="K221" s="21"/>
      <c r="L221" s="21"/>
      <c r="M221" s="21"/>
      <c r="N221" s="21"/>
    </row>
    <row r="222">
      <c r="J222" s="21"/>
      <c r="K222" s="21"/>
      <c r="L222" s="21"/>
      <c r="M222" s="21"/>
      <c r="N222" s="21"/>
    </row>
    <row r="223">
      <c r="J223" s="21"/>
      <c r="K223" s="21"/>
      <c r="L223" s="21"/>
      <c r="M223" s="21"/>
      <c r="N223" s="21"/>
    </row>
    <row r="224">
      <c r="J224" s="21"/>
      <c r="K224" s="21"/>
      <c r="L224" s="21"/>
      <c r="M224" s="21"/>
      <c r="N224" s="21"/>
    </row>
    <row r="225">
      <c r="J225" s="21"/>
      <c r="K225" s="21"/>
      <c r="L225" s="21"/>
      <c r="M225" s="21"/>
      <c r="N225" s="21"/>
    </row>
    <row r="226">
      <c r="J226" s="21"/>
      <c r="K226" s="21"/>
      <c r="L226" s="21"/>
      <c r="M226" s="21"/>
      <c r="N226" s="21"/>
    </row>
    <row r="227">
      <c r="J227" s="21"/>
      <c r="K227" s="21"/>
      <c r="L227" s="21"/>
      <c r="M227" s="21"/>
      <c r="N227" s="21"/>
    </row>
    <row r="228">
      <c r="J228" s="21"/>
      <c r="K228" s="21"/>
      <c r="L228" s="21"/>
      <c r="M228" s="21"/>
      <c r="N228" s="21"/>
    </row>
    <row r="229">
      <c r="J229" s="21"/>
      <c r="K229" s="21"/>
      <c r="L229" s="21"/>
      <c r="M229" s="21"/>
      <c r="N229" s="21"/>
    </row>
    <row r="230">
      <c r="J230" s="21"/>
      <c r="K230" s="21"/>
      <c r="L230" s="21"/>
      <c r="M230" s="21"/>
      <c r="N230" s="21"/>
    </row>
    <row r="231">
      <c r="J231" s="21"/>
      <c r="K231" s="21"/>
      <c r="L231" s="21"/>
      <c r="M231" s="21"/>
      <c r="N231" s="21"/>
    </row>
    <row r="232">
      <c r="J232" s="21"/>
      <c r="K232" s="21"/>
      <c r="L232" s="21"/>
      <c r="M232" s="21"/>
      <c r="N232" s="21"/>
    </row>
    <row r="233">
      <c r="J233" s="21"/>
      <c r="K233" s="21"/>
      <c r="L233" s="21"/>
      <c r="M233" s="21"/>
      <c r="N233" s="21"/>
    </row>
    <row r="234">
      <c r="J234" s="21"/>
      <c r="K234" s="21"/>
      <c r="L234" s="21"/>
      <c r="M234" s="21"/>
      <c r="N234" s="21"/>
    </row>
    <row r="235">
      <c r="J235" s="21"/>
      <c r="K235" s="21"/>
      <c r="L235" s="21"/>
      <c r="M235" s="21"/>
      <c r="N235" s="21"/>
    </row>
    <row r="236">
      <c r="J236" s="21"/>
      <c r="K236" s="21"/>
      <c r="L236" s="21"/>
      <c r="M236" s="21"/>
      <c r="N236" s="21"/>
    </row>
    <row r="237">
      <c r="J237" s="21"/>
      <c r="K237" s="21"/>
      <c r="L237" s="21"/>
      <c r="M237" s="21"/>
      <c r="N237" s="21"/>
    </row>
    <row r="238">
      <c r="J238" s="21"/>
      <c r="K238" s="21"/>
      <c r="L238" s="21"/>
      <c r="M238" s="21"/>
      <c r="N238" s="21"/>
    </row>
    <row r="239">
      <c r="J239" s="21"/>
      <c r="K239" s="21"/>
      <c r="L239" s="21"/>
      <c r="M239" s="21"/>
      <c r="N239" s="21"/>
    </row>
    <row r="240">
      <c r="J240" s="21"/>
      <c r="K240" s="21"/>
      <c r="L240" s="21"/>
      <c r="M240" s="21"/>
      <c r="N240" s="21"/>
    </row>
    <row r="241">
      <c r="J241" s="21"/>
      <c r="K241" s="21"/>
      <c r="L241" s="21"/>
      <c r="M241" s="21"/>
      <c r="N241" s="21"/>
    </row>
    <row r="242">
      <c r="J242" s="21"/>
      <c r="K242" s="21"/>
      <c r="L242" s="21"/>
      <c r="M242" s="21"/>
      <c r="N242" s="21"/>
    </row>
    <row r="243">
      <c r="J243" s="21"/>
      <c r="K243" s="21"/>
      <c r="L243" s="21"/>
      <c r="M243" s="21"/>
      <c r="N243" s="21"/>
    </row>
    <row r="244">
      <c r="J244" s="21"/>
      <c r="K244" s="21"/>
      <c r="L244" s="21"/>
      <c r="M244" s="21"/>
      <c r="N244" s="21"/>
    </row>
    <row r="245">
      <c r="J245" s="21"/>
      <c r="K245" s="21"/>
      <c r="L245" s="21"/>
      <c r="M245" s="21"/>
      <c r="N245" s="21"/>
    </row>
    <row r="246">
      <c r="J246" s="21"/>
      <c r="K246" s="21"/>
      <c r="L246" s="21"/>
      <c r="M246" s="21"/>
      <c r="N246" s="21"/>
    </row>
    <row r="247">
      <c r="J247" s="21"/>
      <c r="K247" s="21"/>
      <c r="L247" s="21"/>
      <c r="M247" s="21"/>
      <c r="N247" s="21"/>
    </row>
    <row r="248">
      <c r="J248" s="21"/>
      <c r="K248" s="21"/>
      <c r="L248" s="21"/>
      <c r="M248" s="21"/>
      <c r="N248" s="21"/>
    </row>
    <row r="249">
      <c r="J249" s="21"/>
      <c r="K249" s="21"/>
      <c r="L249" s="21"/>
      <c r="M249" s="21"/>
      <c r="N249" s="21"/>
    </row>
    <row r="250">
      <c r="J250" s="21"/>
      <c r="K250" s="21"/>
      <c r="L250" s="21"/>
      <c r="M250" s="21"/>
      <c r="N250" s="21"/>
    </row>
    <row r="251">
      <c r="J251" s="21"/>
      <c r="K251" s="21"/>
      <c r="L251" s="21"/>
      <c r="M251" s="21"/>
      <c r="N251" s="21"/>
    </row>
    <row r="252">
      <c r="J252" s="21"/>
      <c r="K252" s="21"/>
      <c r="L252" s="21"/>
      <c r="M252" s="21"/>
      <c r="N252" s="21"/>
    </row>
    <row r="253">
      <c r="J253" s="21"/>
      <c r="K253" s="21"/>
      <c r="L253" s="21"/>
      <c r="M253" s="21"/>
      <c r="N253" s="21"/>
    </row>
    <row r="254">
      <c r="J254" s="21"/>
      <c r="K254" s="21"/>
      <c r="L254" s="21"/>
      <c r="M254" s="21"/>
      <c r="N254" s="21"/>
    </row>
    <row r="255">
      <c r="J255" s="21"/>
      <c r="K255" s="21"/>
      <c r="L255" s="21"/>
      <c r="M255" s="21"/>
      <c r="N255" s="21"/>
    </row>
    <row r="256">
      <c r="J256" s="21"/>
      <c r="K256" s="21"/>
      <c r="L256" s="21"/>
      <c r="M256" s="21"/>
      <c r="N256" s="21"/>
    </row>
    <row r="257">
      <c r="J257" s="21"/>
      <c r="K257" s="21"/>
      <c r="L257" s="21"/>
      <c r="M257" s="21"/>
      <c r="N257" s="21"/>
    </row>
    <row r="258">
      <c r="J258" s="21"/>
      <c r="K258" s="21"/>
      <c r="L258" s="21"/>
      <c r="M258" s="21"/>
      <c r="N258" s="21"/>
    </row>
    <row r="259">
      <c r="J259" s="21"/>
      <c r="K259" s="21"/>
      <c r="L259" s="21"/>
      <c r="M259" s="21"/>
      <c r="N259" s="21"/>
    </row>
    <row r="260">
      <c r="J260" s="21"/>
      <c r="K260" s="21"/>
      <c r="L260" s="21"/>
      <c r="M260" s="21"/>
      <c r="N260" s="21"/>
    </row>
    <row r="261">
      <c r="J261" s="21"/>
      <c r="K261" s="21"/>
      <c r="L261" s="21"/>
      <c r="M261" s="21"/>
      <c r="N261" s="21"/>
    </row>
    <row r="262">
      <c r="J262" s="21"/>
      <c r="K262" s="21"/>
      <c r="L262" s="21"/>
      <c r="M262" s="21"/>
      <c r="N262" s="21"/>
    </row>
    <row r="263">
      <c r="J263" s="21"/>
      <c r="K263" s="21"/>
      <c r="L263" s="21"/>
      <c r="M263" s="21"/>
      <c r="N263" s="21"/>
    </row>
    <row r="264">
      <c r="J264" s="21"/>
      <c r="K264" s="21"/>
      <c r="L264" s="21"/>
      <c r="M264" s="21"/>
      <c r="N264" s="21"/>
    </row>
    <row r="265">
      <c r="J265" s="21"/>
      <c r="K265" s="21"/>
      <c r="L265" s="21"/>
      <c r="M265" s="21"/>
      <c r="N265" s="21"/>
    </row>
    <row r="266">
      <c r="J266" s="21"/>
      <c r="K266" s="21"/>
      <c r="L266" s="21"/>
      <c r="M266" s="21"/>
      <c r="N266" s="21"/>
    </row>
    <row r="267">
      <c r="J267" s="21"/>
      <c r="K267" s="21"/>
      <c r="L267" s="21"/>
      <c r="M267" s="21"/>
      <c r="N267" s="21"/>
    </row>
    <row r="268">
      <c r="J268" s="21"/>
      <c r="K268" s="21"/>
      <c r="L268" s="21"/>
      <c r="M268" s="21"/>
      <c r="N268" s="21"/>
    </row>
    <row r="269">
      <c r="J269" s="21"/>
      <c r="K269" s="21"/>
      <c r="L269" s="21"/>
      <c r="M269" s="21"/>
      <c r="N269" s="21"/>
    </row>
    <row r="270">
      <c r="J270" s="21"/>
      <c r="K270" s="21"/>
      <c r="L270" s="21"/>
      <c r="M270" s="21"/>
      <c r="N270" s="21"/>
    </row>
    <row r="271">
      <c r="J271" s="21"/>
      <c r="K271" s="21"/>
      <c r="L271" s="21"/>
      <c r="M271" s="21"/>
      <c r="N271" s="21"/>
    </row>
    <row r="272">
      <c r="J272" s="21"/>
      <c r="K272" s="21"/>
      <c r="L272" s="21"/>
      <c r="M272" s="21"/>
      <c r="N272" s="21"/>
    </row>
    <row r="273">
      <c r="J273" s="21"/>
      <c r="K273" s="21"/>
      <c r="L273" s="21"/>
      <c r="M273" s="21"/>
      <c r="N273" s="21"/>
    </row>
    <row r="274">
      <c r="J274" s="21"/>
      <c r="K274" s="21"/>
      <c r="L274" s="21"/>
      <c r="M274" s="21"/>
      <c r="N274" s="21"/>
    </row>
    <row r="275">
      <c r="J275" s="21"/>
      <c r="K275" s="21"/>
      <c r="L275" s="21"/>
      <c r="M275" s="21"/>
      <c r="N275" s="21"/>
    </row>
    <row r="276">
      <c r="J276" s="21"/>
      <c r="K276" s="21"/>
      <c r="L276" s="21"/>
      <c r="M276" s="21"/>
      <c r="N276" s="21"/>
    </row>
    <row r="277">
      <c r="J277" s="21"/>
      <c r="K277" s="21"/>
      <c r="L277" s="21"/>
      <c r="M277" s="21"/>
      <c r="N277" s="21"/>
    </row>
    <row r="278">
      <c r="J278" s="21"/>
      <c r="K278" s="21"/>
      <c r="L278" s="21"/>
      <c r="M278" s="21"/>
      <c r="N278" s="21"/>
    </row>
    <row r="279">
      <c r="J279" s="21"/>
      <c r="K279" s="21"/>
      <c r="L279" s="21"/>
      <c r="M279" s="21"/>
      <c r="N279" s="21"/>
    </row>
    <row r="280">
      <c r="J280" s="21"/>
      <c r="K280" s="21"/>
      <c r="L280" s="21"/>
      <c r="M280" s="21"/>
      <c r="N280" s="21"/>
    </row>
    <row r="281">
      <c r="J281" s="21"/>
      <c r="K281" s="21"/>
      <c r="L281" s="21"/>
      <c r="M281" s="21"/>
      <c r="N281" s="21"/>
    </row>
    <row r="282">
      <c r="J282" s="21"/>
      <c r="K282" s="21"/>
      <c r="L282" s="21"/>
      <c r="M282" s="21"/>
      <c r="N282" s="21"/>
    </row>
    <row r="283">
      <c r="J283" s="21"/>
      <c r="K283" s="21"/>
      <c r="L283" s="21"/>
      <c r="M283" s="21"/>
      <c r="N283" s="21"/>
    </row>
    <row r="284">
      <c r="J284" s="21"/>
      <c r="K284" s="21"/>
      <c r="L284" s="21"/>
      <c r="M284" s="21"/>
      <c r="N284" s="21"/>
    </row>
    <row r="285">
      <c r="J285" s="21"/>
      <c r="K285" s="21"/>
      <c r="L285" s="21"/>
      <c r="M285" s="21"/>
      <c r="N285" s="21"/>
    </row>
    <row r="286">
      <c r="J286" s="21"/>
      <c r="K286" s="21"/>
      <c r="L286" s="21"/>
      <c r="M286" s="21"/>
      <c r="N286" s="21"/>
    </row>
    <row r="287">
      <c r="J287" s="21"/>
      <c r="K287" s="21"/>
      <c r="L287" s="21"/>
      <c r="M287" s="21"/>
      <c r="N287" s="21"/>
    </row>
    <row r="288">
      <c r="J288" s="21"/>
      <c r="K288" s="21"/>
      <c r="L288" s="21"/>
      <c r="M288" s="21"/>
      <c r="N288" s="21"/>
    </row>
    <row r="289">
      <c r="J289" s="21"/>
      <c r="K289" s="21"/>
      <c r="L289" s="21"/>
      <c r="M289" s="21"/>
      <c r="N289" s="21"/>
    </row>
    <row r="290">
      <c r="J290" s="21"/>
      <c r="K290" s="21"/>
      <c r="L290" s="21"/>
      <c r="M290" s="21"/>
      <c r="N290" s="21"/>
    </row>
    <row r="291">
      <c r="J291" s="21"/>
      <c r="K291" s="21"/>
      <c r="L291" s="21"/>
      <c r="M291" s="21"/>
      <c r="N291" s="21"/>
    </row>
    <row r="292">
      <c r="J292" s="21"/>
      <c r="K292" s="21"/>
      <c r="L292" s="21"/>
      <c r="M292" s="21"/>
      <c r="N292" s="21"/>
    </row>
    <row r="293">
      <c r="J293" s="21"/>
      <c r="K293" s="21"/>
      <c r="L293" s="21"/>
      <c r="M293" s="21"/>
      <c r="N293" s="21"/>
    </row>
    <row r="294">
      <c r="J294" s="21"/>
      <c r="K294" s="21"/>
      <c r="L294" s="21"/>
      <c r="M294" s="21"/>
      <c r="N294" s="21"/>
    </row>
    <row r="295">
      <c r="J295" s="21"/>
      <c r="K295" s="21"/>
      <c r="L295" s="21"/>
      <c r="M295" s="21"/>
      <c r="N295" s="21"/>
    </row>
    <row r="296">
      <c r="J296" s="21"/>
      <c r="K296" s="21"/>
      <c r="L296" s="21"/>
      <c r="M296" s="21"/>
      <c r="N296" s="21"/>
    </row>
    <row r="297">
      <c r="J297" s="21"/>
      <c r="K297" s="21"/>
      <c r="L297" s="21"/>
      <c r="M297" s="21"/>
      <c r="N297" s="21"/>
    </row>
    <row r="298">
      <c r="J298" s="21"/>
      <c r="K298" s="21"/>
      <c r="L298" s="21"/>
      <c r="M298" s="21"/>
      <c r="N298" s="21"/>
    </row>
    <row r="299">
      <c r="J299" s="21"/>
      <c r="K299" s="21"/>
      <c r="L299" s="21"/>
      <c r="M299" s="21"/>
      <c r="N299" s="21"/>
    </row>
    <row r="300">
      <c r="J300" s="21"/>
      <c r="K300" s="21"/>
      <c r="L300" s="21"/>
      <c r="M300" s="21"/>
      <c r="N300" s="21"/>
    </row>
    <row r="301">
      <c r="J301" s="21"/>
      <c r="K301" s="21"/>
      <c r="L301" s="21"/>
      <c r="M301" s="21"/>
      <c r="N301" s="21"/>
    </row>
    <row r="302">
      <c r="J302" s="21"/>
      <c r="K302" s="21"/>
      <c r="L302" s="21"/>
      <c r="M302" s="21"/>
      <c r="N302" s="21"/>
    </row>
    <row r="303">
      <c r="J303" s="21"/>
      <c r="K303" s="21"/>
      <c r="L303" s="21"/>
      <c r="M303" s="21"/>
      <c r="N303" s="21"/>
    </row>
    <row r="304">
      <c r="J304" s="21"/>
      <c r="K304" s="21"/>
      <c r="L304" s="21"/>
      <c r="M304" s="21"/>
      <c r="N304" s="21"/>
    </row>
    <row r="305">
      <c r="J305" s="21"/>
      <c r="K305" s="21"/>
      <c r="L305" s="21"/>
      <c r="M305" s="21"/>
      <c r="N305" s="21"/>
    </row>
    <row r="306">
      <c r="J306" s="21"/>
      <c r="K306" s="21"/>
      <c r="L306" s="21"/>
      <c r="M306" s="21"/>
      <c r="N306" s="21"/>
    </row>
    <row r="307">
      <c r="J307" s="21"/>
      <c r="K307" s="21"/>
      <c r="L307" s="21"/>
      <c r="M307" s="21"/>
      <c r="N307" s="21"/>
    </row>
    <row r="308">
      <c r="J308" s="21"/>
      <c r="K308" s="21"/>
      <c r="L308" s="21"/>
      <c r="M308" s="21"/>
      <c r="N308" s="21"/>
    </row>
    <row r="309">
      <c r="J309" s="21"/>
      <c r="K309" s="21"/>
      <c r="L309" s="21"/>
      <c r="M309" s="21"/>
      <c r="N309" s="21"/>
    </row>
    <row r="310">
      <c r="J310" s="21"/>
      <c r="K310" s="21"/>
      <c r="L310" s="21"/>
      <c r="M310" s="21"/>
      <c r="N310" s="21"/>
    </row>
    <row r="311">
      <c r="J311" s="21"/>
      <c r="K311" s="21"/>
      <c r="L311" s="21"/>
      <c r="M311" s="21"/>
      <c r="N311" s="21"/>
    </row>
    <row r="312">
      <c r="J312" s="21"/>
      <c r="K312" s="21"/>
      <c r="L312" s="21"/>
      <c r="M312" s="21"/>
      <c r="N312" s="21"/>
    </row>
    <row r="313">
      <c r="J313" s="21"/>
      <c r="K313" s="21"/>
      <c r="L313" s="21"/>
      <c r="M313" s="21"/>
      <c r="N313" s="21"/>
    </row>
    <row r="314">
      <c r="J314" s="21"/>
      <c r="K314" s="21"/>
      <c r="L314" s="21"/>
      <c r="M314" s="21"/>
      <c r="N314" s="21"/>
    </row>
    <row r="315">
      <c r="J315" s="21"/>
      <c r="K315" s="21"/>
      <c r="L315" s="21"/>
      <c r="M315" s="21"/>
      <c r="N315" s="21"/>
    </row>
    <row r="316">
      <c r="J316" s="21"/>
      <c r="K316" s="21"/>
      <c r="L316" s="21"/>
      <c r="M316" s="21"/>
      <c r="N316" s="21"/>
    </row>
    <row r="317">
      <c r="J317" s="21"/>
      <c r="K317" s="21"/>
      <c r="L317" s="21"/>
      <c r="M317" s="21"/>
      <c r="N317" s="21"/>
    </row>
    <row r="318">
      <c r="J318" s="21"/>
      <c r="K318" s="21"/>
      <c r="L318" s="21"/>
      <c r="M318" s="21"/>
      <c r="N318" s="21"/>
    </row>
    <row r="319">
      <c r="J319" s="21"/>
      <c r="K319" s="21"/>
      <c r="L319" s="21"/>
      <c r="M319" s="21"/>
      <c r="N319" s="21"/>
    </row>
    <row r="320">
      <c r="J320" s="21"/>
      <c r="K320" s="21"/>
      <c r="L320" s="21"/>
      <c r="M320" s="21"/>
      <c r="N320" s="21"/>
    </row>
    <row r="321">
      <c r="J321" s="21"/>
      <c r="K321" s="21"/>
      <c r="L321" s="21"/>
      <c r="M321" s="21"/>
      <c r="N321" s="21"/>
    </row>
    <row r="322">
      <c r="J322" s="21"/>
      <c r="K322" s="21"/>
      <c r="L322" s="21"/>
      <c r="M322" s="21"/>
      <c r="N322" s="21"/>
    </row>
    <row r="323">
      <c r="J323" s="21"/>
      <c r="K323" s="21"/>
      <c r="L323" s="21"/>
      <c r="M323" s="21"/>
      <c r="N323" s="21"/>
    </row>
    <row r="324">
      <c r="J324" s="21"/>
      <c r="K324" s="21"/>
      <c r="L324" s="21"/>
      <c r="M324" s="21"/>
      <c r="N324" s="21"/>
    </row>
    <row r="325">
      <c r="J325" s="21"/>
      <c r="K325" s="21"/>
      <c r="L325" s="21"/>
      <c r="M325" s="21"/>
      <c r="N325" s="21"/>
    </row>
    <row r="326">
      <c r="J326" s="21"/>
      <c r="K326" s="21"/>
      <c r="L326" s="21"/>
      <c r="M326" s="21"/>
      <c r="N326" s="21"/>
    </row>
    <row r="327">
      <c r="J327" s="21"/>
      <c r="K327" s="21"/>
      <c r="L327" s="21"/>
      <c r="M327" s="21"/>
      <c r="N327" s="21"/>
    </row>
    <row r="328">
      <c r="J328" s="21"/>
      <c r="K328" s="21"/>
      <c r="L328" s="21"/>
      <c r="M328" s="21"/>
      <c r="N328" s="21"/>
    </row>
    <row r="329">
      <c r="J329" s="21"/>
      <c r="K329" s="21"/>
      <c r="L329" s="21"/>
      <c r="M329" s="21"/>
      <c r="N329" s="21"/>
    </row>
    <row r="330">
      <c r="J330" s="21"/>
      <c r="K330" s="21"/>
      <c r="L330" s="21"/>
      <c r="M330" s="21"/>
      <c r="N330" s="21"/>
    </row>
    <row r="331">
      <c r="J331" s="21"/>
      <c r="K331" s="21"/>
      <c r="L331" s="21"/>
      <c r="M331" s="21"/>
      <c r="N331" s="21"/>
    </row>
    <row r="332">
      <c r="J332" s="21"/>
      <c r="K332" s="21"/>
      <c r="L332" s="21"/>
      <c r="M332" s="21"/>
      <c r="N332" s="21"/>
    </row>
    <row r="333">
      <c r="J333" s="21"/>
      <c r="K333" s="21"/>
      <c r="L333" s="21"/>
      <c r="M333" s="21"/>
      <c r="N333" s="21"/>
    </row>
    <row r="334">
      <c r="J334" s="21"/>
      <c r="K334" s="21"/>
      <c r="L334" s="21"/>
      <c r="M334" s="21"/>
      <c r="N334" s="21"/>
    </row>
    <row r="335">
      <c r="J335" s="21"/>
      <c r="K335" s="21"/>
      <c r="L335" s="21"/>
      <c r="M335" s="21"/>
      <c r="N335" s="21"/>
    </row>
    <row r="336">
      <c r="J336" s="21"/>
      <c r="K336" s="21"/>
      <c r="L336" s="21"/>
      <c r="M336" s="21"/>
      <c r="N336" s="21"/>
    </row>
    <row r="337">
      <c r="J337" s="21"/>
      <c r="K337" s="21"/>
      <c r="L337" s="21"/>
      <c r="M337" s="21"/>
      <c r="N337" s="21"/>
    </row>
    <row r="338">
      <c r="J338" s="21"/>
      <c r="K338" s="21"/>
      <c r="L338" s="21"/>
      <c r="M338" s="21"/>
      <c r="N338" s="21"/>
    </row>
    <row r="339">
      <c r="J339" s="21"/>
      <c r="K339" s="21"/>
      <c r="L339" s="21"/>
      <c r="M339" s="21"/>
      <c r="N339" s="21"/>
    </row>
    <row r="340">
      <c r="J340" s="21"/>
      <c r="K340" s="21"/>
      <c r="L340" s="21"/>
      <c r="M340" s="21"/>
      <c r="N340" s="21"/>
    </row>
    <row r="341">
      <c r="J341" s="21"/>
      <c r="K341" s="21"/>
      <c r="L341" s="21"/>
      <c r="M341" s="21"/>
      <c r="N341" s="21"/>
    </row>
    <row r="342">
      <c r="J342" s="21"/>
      <c r="K342" s="21"/>
      <c r="L342" s="21"/>
      <c r="M342" s="21"/>
      <c r="N342" s="21"/>
    </row>
    <row r="343">
      <c r="J343" s="21"/>
      <c r="K343" s="21"/>
      <c r="L343" s="21"/>
      <c r="M343" s="21"/>
      <c r="N343" s="21"/>
    </row>
    <row r="344">
      <c r="J344" s="21"/>
      <c r="K344" s="21"/>
      <c r="L344" s="21"/>
      <c r="M344" s="21"/>
      <c r="N344" s="21"/>
    </row>
    <row r="345">
      <c r="J345" s="21"/>
      <c r="K345" s="21"/>
      <c r="L345" s="21"/>
      <c r="M345" s="21"/>
      <c r="N345" s="21"/>
    </row>
    <row r="346">
      <c r="J346" s="21"/>
      <c r="K346" s="21"/>
      <c r="L346" s="21"/>
      <c r="M346" s="21"/>
      <c r="N346" s="21"/>
    </row>
    <row r="347">
      <c r="J347" s="21"/>
      <c r="K347" s="21"/>
      <c r="L347" s="21"/>
      <c r="M347" s="21"/>
      <c r="N347" s="21"/>
    </row>
    <row r="348">
      <c r="J348" s="21"/>
      <c r="K348" s="21"/>
      <c r="L348" s="21"/>
      <c r="M348" s="21"/>
      <c r="N348" s="21"/>
    </row>
    <row r="349">
      <c r="J349" s="21"/>
      <c r="K349" s="21"/>
      <c r="L349" s="21"/>
      <c r="M349" s="21"/>
      <c r="N349" s="21"/>
    </row>
    <row r="350">
      <c r="J350" s="21"/>
      <c r="K350" s="21"/>
      <c r="L350" s="21"/>
      <c r="M350" s="21"/>
      <c r="N350" s="21"/>
    </row>
    <row r="351">
      <c r="J351" s="21"/>
      <c r="K351" s="21"/>
      <c r="L351" s="21"/>
      <c r="M351" s="21"/>
      <c r="N351" s="21"/>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60">
      <selection activeCell="L22" activeCellId="0" sqref="L22"/>
    </sheetView>
  </sheetViews>
  <sheetFormatPr defaultColWidth="9.140625" defaultRowHeight="14.25"/>
  <cols>
    <col customWidth="1" min="1" max="1" style="135" width="5.28515625"/>
    <col customWidth="1" min="2" max="2" style="135" width="53.28515625"/>
    <col customWidth="1" min="3" max="15" style="104" width="16.28515625"/>
    <col min="16" max="19" style="135" width="9.140625"/>
    <col customWidth="1" min="20" max="20" style="135" width="11.85546875"/>
    <col customWidth="1" min="21" max="26" style="135" width="10"/>
    <col customWidth="1" min="27" max="27" style="135" width="12"/>
    <col customWidth="1" min="28" max="29" style="135" width="10"/>
    <col min="30" max="16384" style="135" width="9.140625"/>
  </cols>
  <sheetData>
    <row r="1" s="136" customFormat="1" ht="16.5">
      <c r="A1" s="136" t="s">
        <v>182</v>
      </c>
      <c r="B1" s="137" t="s">
        <v>183</v>
      </c>
      <c r="C1" s="106"/>
      <c r="D1" s="106"/>
      <c r="E1" s="106"/>
      <c r="F1" s="106"/>
      <c r="G1" s="106"/>
      <c r="H1" s="106"/>
      <c r="I1" s="106"/>
      <c r="J1" s="106"/>
      <c r="K1" s="106"/>
      <c r="L1" s="106"/>
      <c r="M1" s="106"/>
      <c r="N1" s="106"/>
      <c r="O1" s="106"/>
    </row>
    <row r="2" s="136" customFormat="1" ht="15">
      <c r="B2" s="138" t="s">
        <v>184</v>
      </c>
      <c r="C2" s="106"/>
      <c r="D2" s="106"/>
      <c r="E2" s="106"/>
      <c r="F2" s="106"/>
      <c r="G2" s="106"/>
      <c r="H2" s="106"/>
      <c r="I2" s="106"/>
      <c r="J2" s="106"/>
      <c r="K2" s="106"/>
      <c r="L2" s="106"/>
      <c r="M2" s="106"/>
      <c r="N2" s="106"/>
      <c r="O2" s="106"/>
    </row>
    <row r="3" s="136" customFormat="1" ht="15">
      <c r="B3" s="139" t="s">
        <v>185</v>
      </c>
      <c r="C3" s="106"/>
      <c r="D3" s="106"/>
      <c r="E3" s="106"/>
      <c r="F3" s="106"/>
      <c r="G3" s="106"/>
      <c r="H3" s="106"/>
      <c r="I3" s="106"/>
      <c r="J3" s="106"/>
      <c r="K3" s="106"/>
      <c r="L3" s="106"/>
      <c r="M3" s="106"/>
      <c r="N3" s="106"/>
      <c r="O3" s="106"/>
    </row>
    <row r="4" s="136" customFormat="1" ht="18">
      <c r="B4" s="140" t="s">
        <v>77</v>
      </c>
      <c r="C4" s="106"/>
      <c r="D4" s="106"/>
      <c r="E4" s="106"/>
      <c r="F4" s="106"/>
      <c r="G4" s="106"/>
      <c r="H4" s="106"/>
      <c r="I4" s="106"/>
      <c r="J4" s="106"/>
      <c r="K4" s="106"/>
      <c r="L4" s="106"/>
      <c r="M4" s="106"/>
      <c r="N4" s="106"/>
      <c r="O4" s="106"/>
    </row>
    <row r="5" ht="16.5">
      <c r="B5" s="136" t="s">
        <v>5</v>
      </c>
    </row>
    <row r="6" ht="16.5">
      <c r="B6" s="70"/>
    </row>
    <row r="7" ht="16.5">
      <c r="B7" s="105" t="s">
        <v>6</v>
      </c>
    </row>
    <row r="8" ht="16.5">
      <c r="B8" s="8"/>
    </row>
    <row r="9" ht="16.5">
      <c r="B9" s="141"/>
    </row>
    <row r="10" ht="85.5" customHeight="1">
      <c r="A10" s="135"/>
      <c r="B10" s="135"/>
      <c r="C10" s="142" t="s">
        <v>186</v>
      </c>
      <c r="D10" s="104" t="s">
        <v>187</v>
      </c>
      <c r="E10" s="104" t="s">
        <v>188</v>
      </c>
      <c r="F10" s="104" t="s">
        <v>189</v>
      </c>
      <c r="G10" s="104" t="s">
        <v>190</v>
      </c>
      <c r="H10" s="104" t="s">
        <v>191</v>
      </c>
      <c r="I10" s="104" t="s">
        <v>192</v>
      </c>
      <c r="J10" s="104" t="s">
        <v>193</v>
      </c>
      <c r="K10" s="104" t="s">
        <v>194</v>
      </c>
      <c r="L10" s="104" t="s">
        <v>195</v>
      </c>
      <c r="M10" s="104" t="s">
        <v>196</v>
      </c>
      <c r="N10" s="104" t="s">
        <v>197</v>
      </c>
      <c r="O10" s="104" t="s">
        <v>198</v>
      </c>
      <c r="P10" s="135"/>
      <c r="T10" s="143" t="s">
        <v>199</v>
      </c>
      <c r="U10" s="142"/>
      <c r="V10" s="142"/>
      <c r="W10" s="142"/>
      <c r="X10" s="142"/>
      <c r="Y10" s="142"/>
      <c r="Z10" s="142"/>
      <c r="AA10" s="142"/>
      <c r="AB10" s="142"/>
      <c r="AC10" s="142"/>
      <c r="AD10" s="142"/>
      <c r="AE10" s="142"/>
      <c r="AF10" s="142"/>
      <c r="AG10" s="103"/>
      <c r="AH10" s="103"/>
      <c r="AI10" s="103"/>
      <c r="AJ10" s="103"/>
      <c r="AK10" s="103"/>
      <c r="AL10" s="103"/>
      <c r="AM10" s="103"/>
      <c r="AN10" s="103"/>
      <c r="AO10" s="103"/>
      <c r="AP10" s="103"/>
      <c r="AQ10" s="103"/>
      <c r="AR10" s="103"/>
      <c r="AS10" s="103"/>
      <c r="AT10" s="103"/>
      <c r="AU10" s="103"/>
      <c r="AV10" s="103"/>
      <c r="AW10" s="103"/>
    </row>
    <row r="11" ht="22.5">
      <c r="A11" s="140"/>
      <c r="B11" s="135" t="s">
        <v>124</v>
      </c>
      <c r="C11" s="144"/>
      <c r="D11" s="145" t="s">
        <v>200</v>
      </c>
      <c r="E11" s="145" t="s">
        <v>201</v>
      </c>
      <c r="F11" s="145"/>
      <c r="G11" s="145"/>
      <c r="H11" s="145"/>
      <c r="I11" s="145"/>
      <c r="J11" s="145" t="s">
        <v>202</v>
      </c>
      <c r="K11" s="145" t="s">
        <v>203</v>
      </c>
      <c r="L11" s="145"/>
      <c r="M11" s="145" t="s">
        <v>125</v>
      </c>
      <c r="N11" s="145"/>
      <c r="O11" s="145"/>
      <c r="P11" s="135"/>
      <c r="T11" s="146" t="s">
        <v>204</v>
      </c>
      <c r="U11" s="147"/>
      <c r="V11" s="148"/>
      <c r="W11" s="149"/>
      <c r="X11" s="150"/>
      <c r="Y11" s="148"/>
      <c r="Z11" s="147"/>
      <c r="AA11" s="148"/>
      <c r="AB11" s="147"/>
      <c r="AC11" s="148"/>
      <c r="AD11" s="149"/>
      <c r="AE11" s="150"/>
      <c r="AF11" s="148"/>
      <c r="AG11" s="151"/>
      <c r="AH11" s="152"/>
      <c r="AI11" s="152"/>
      <c r="AJ11" s="152"/>
      <c r="AK11" s="152"/>
      <c r="AL11" s="152"/>
      <c r="AM11" s="152"/>
      <c r="AN11" s="152"/>
      <c r="AO11" s="152"/>
      <c r="AP11" s="152"/>
      <c r="AQ11" s="152"/>
      <c r="AR11" s="152"/>
      <c r="AS11" s="152"/>
      <c r="AT11" s="152"/>
      <c r="AU11" s="152"/>
      <c r="AV11" s="152"/>
      <c r="AW11" s="152"/>
    </row>
    <row r="12" ht="28.5">
      <c r="A12" s="140"/>
      <c r="B12" s="135" t="s">
        <v>205</v>
      </c>
      <c r="C12" s="153">
        <v>1</v>
      </c>
      <c r="D12" s="154"/>
      <c r="E12" s="154"/>
      <c r="F12" s="154"/>
      <c r="G12" s="153"/>
      <c r="H12" s="153"/>
      <c r="I12" s="153"/>
      <c r="J12" s="153">
        <v>1</v>
      </c>
      <c r="K12" s="153">
        <v>1</v>
      </c>
      <c r="L12" s="153">
        <v>1</v>
      </c>
      <c r="M12" s="153">
        <v>1</v>
      </c>
      <c r="N12" s="153">
        <v>1</v>
      </c>
      <c r="O12" s="153">
        <v>1</v>
      </c>
      <c r="P12" s="135"/>
      <c r="T12" s="148"/>
      <c r="U12" s="147"/>
      <c r="V12" s="148"/>
      <c r="W12" s="149"/>
      <c r="X12" s="150"/>
      <c r="Y12" s="148"/>
      <c r="Z12" s="147"/>
      <c r="AA12" s="148"/>
      <c r="AB12" s="147"/>
      <c r="AC12" s="148"/>
      <c r="AD12" s="149"/>
      <c r="AE12" s="150"/>
      <c r="AF12" s="148"/>
      <c r="AG12" s="151"/>
      <c r="AH12" s="152"/>
      <c r="AI12" s="152"/>
      <c r="AJ12" s="152"/>
      <c r="AK12" s="152"/>
      <c r="AL12" s="152"/>
      <c r="AM12" s="152"/>
      <c r="AN12" s="152"/>
      <c r="AO12" s="152"/>
      <c r="AP12" s="152"/>
      <c r="AQ12" s="152"/>
      <c r="AR12" s="152"/>
      <c r="AS12" s="152"/>
      <c r="AT12" s="152"/>
      <c r="AU12" s="152"/>
      <c r="AV12" s="152"/>
      <c r="AW12" s="152"/>
    </row>
    <row r="13" ht="17.25" customHeight="1">
      <c r="A13" s="140"/>
      <c r="B13" s="135" t="s">
        <v>206</v>
      </c>
      <c r="C13" s="154"/>
      <c r="D13" s="154"/>
      <c r="E13" s="154"/>
      <c r="F13" s="154"/>
      <c r="G13" s="153">
        <v>1</v>
      </c>
      <c r="H13" s="153">
        <v>1</v>
      </c>
      <c r="I13" s="153">
        <v>1</v>
      </c>
      <c r="J13" s="153">
        <v>0</v>
      </c>
      <c r="K13" s="153">
        <v>3</v>
      </c>
      <c r="L13" s="153">
        <v>1</v>
      </c>
      <c r="M13" s="153">
        <v>12</v>
      </c>
      <c r="N13" s="153">
        <v>1</v>
      </c>
      <c r="O13" s="153">
        <v>2</v>
      </c>
      <c r="P13" s="135"/>
      <c r="T13" s="148"/>
      <c r="U13" s="147"/>
      <c r="V13" s="148"/>
      <c r="W13" s="149"/>
      <c r="X13" s="150"/>
      <c r="Y13" s="148"/>
      <c r="Z13" s="147"/>
      <c r="AA13" s="148"/>
      <c r="AB13" s="147"/>
      <c r="AC13" s="148"/>
      <c r="AD13" s="149"/>
      <c r="AE13" s="150"/>
      <c r="AF13" s="148"/>
      <c r="AG13" s="151"/>
      <c r="AH13" s="152"/>
      <c r="AI13" s="152"/>
      <c r="AJ13" s="152"/>
      <c r="AK13" s="152"/>
      <c r="AL13" s="152"/>
      <c r="AM13" s="152"/>
      <c r="AN13" s="152"/>
      <c r="AO13" s="152"/>
      <c r="AP13" s="152"/>
      <c r="AQ13" s="152"/>
      <c r="AR13" s="152"/>
      <c r="AS13" s="152"/>
      <c r="AT13" s="152"/>
      <c r="AU13" s="152"/>
      <c r="AV13" s="152"/>
      <c r="AW13" s="152"/>
    </row>
    <row r="14" ht="28.5">
      <c r="A14" s="140"/>
      <c r="B14" s="135" t="s">
        <v>207</v>
      </c>
      <c r="C14" s="155"/>
      <c r="D14" s="155"/>
      <c r="E14" s="155"/>
      <c r="F14" s="155"/>
      <c r="G14" s="93">
        <v>5</v>
      </c>
      <c r="H14" s="93">
        <v>5</v>
      </c>
      <c r="I14" s="93">
        <v>5</v>
      </c>
      <c r="J14" s="93">
        <v>15</v>
      </c>
      <c r="K14" s="93">
        <v>15</v>
      </c>
      <c r="L14" s="93">
        <v>5</v>
      </c>
      <c r="M14" s="93">
        <v>40</v>
      </c>
      <c r="N14" s="93">
        <v>5</v>
      </c>
      <c r="O14" s="93">
        <v>10</v>
      </c>
      <c r="P14" s="135"/>
      <c r="T14" s="148"/>
      <c r="U14" s="147"/>
      <c r="V14" s="148"/>
      <c r="W14" s="149"/>
      <c r="X14" s="150"/>
      <c r="Y14" s="148"/>
      <c r="Z14" s="147"/>
      <c r="AA14" s="148"/>
      <c r="AB14" s="147"/>
      <c r="AC14" s="148"/>
      <c r="AD14" s="149"/>
      <c r="AE14" s="150"/>
      <c r="AF14" s="148"/>
      <c r="AG14" s="151"/>
      <c r="AH14" s="152"/>
      <c r="AI14" s="152"/>
      <c r="AJ14" s="152"/>
      <c r="AK14" s="152"/>
      <c r="AL14" s="152"/>
      <c r="AM14" s="152"/>
      <c r="AN14" s="152"/>
      <c r="AO14" s="152"/>
      <c r="AP14" s="152"/>
      <c r="AQ14" s="152"/>
      <c r="AR14" s="152"/>
      <c r="AS14" s="152"/>
      <c r="AT14" s="152"/>
      <c r="AU14" s="152"/>
      <c r="AV14" s="152"/>
      <c r="AW14" s="152"/>
    </row>
    <row r="15" ht="20.25" customHeight="1">
      <c r="A15" s="140"/>
      <c r="B15" s="135" t="s">
        <v>208</v>
      </c>
      <c r="C15" s="153">
        <v>0.14999999999999999</v>
      </c>
      <c r="D15" s="154"/>
      <c r="E15" s="154"/>
      <c r="F15" s="154"/>
      <c r="G15" s="156">
        <f>IF(G14=0,0,G13/G14)</f>
        <v>0.20000000000000001</v>
      </c>
      <c r="H15" s="156">
        <f t="shared" ref="H15:I15" si="16">IF(H14=0,0,H13/H14)</f>
        <v>0.20000000000000001</v>
      </c>
      <c r="I15" s="156">
        <f t="shared" si="16"/>
        <v>0.20000000000000001</v>
      </c>
      <c r="J15" s="156">
        <f>IF(J14=0,0,J13/J14)</f>
        <v>0</v>
      </c>
      <c r="K15" s="156">
        <f>IF(K14=0,0,K13/K14)</f>
        <v>0.20000000000000001</v>
      </c>
      <c r="L15" s="156">
        <f>IF(L14=0,0,L13/L14)</f>
        <v>0.20000000000000001</v>
      </c>
      <c r="M15" s="156">
        <f>IF(M14=0,0,M13/M14)</f>
        <v>0.29999999999999999</v>
      </c>
      <c r="N15" s="156">
        <f>IF(N14=0,0,N13/N14)</f>
        <v>0.20000000000000001</v>
      </c>
      <c r="O15" s="156">
        <f>IF(O14=0,0,O13/O14)</f>
        <v>0.20000000000000001</v>
      </c>
      <c r="P15" s="135"/>
      <c r="T15" s="148"/>
      <c r="U15" s="147"/>
      <c r="V15" s="148"/>
      <c r="W15" s="149"/>
      <c r="X15" s="150"/>
      <c r="Y15" s="148"/>
      <c r="Z15" s="147"/>
      <c r="AA15" s="148"/>
      <c r="AB15" s="147"/>
      <c r="AC15" s="148"/>
      <c r="AD15" s="149"/>
      <c r="AE15" s="150"/>
      <c r="AF15" s="148"/>
      <c r="AG15" s="151"/>
      <c r="AH15" s="152"/>
      <c r="AI15" s="152"/>
      <c r="AJ15" s="152"/>
      <c r="AK15" s="152"/>
      <c r="AL15" s="152"/>
      <c r="AM15" s="152"/>
      <c r="AN15" s="152"/>
      <c r="AO15" s="152"/>
      <c r="AP15" s="152"/>
      <c r="AQ15" s="152"/>
      <c r="AR15" s="152"/>
      <c r="AS15" s="152"/>
      <c r="AT15" s="152"/>
      <c r="AU15" s="152"/>
      <c r="AV15" s="152"/>
      <c r="AW15" s="152"/>
    </row>
    <row r="16">
      <c r="A16" s="140"/>
      <c r="B16" s="135" t="s">
        <v>209</v>
      </c>
      <c r="C16" s="157">
        <v>10</v>
      </c>
      <c r="D16" s="157">
        <v>7.5</v>
      </c>
      <c r="E16" s="157">
        <v>12.5</v>
      </c>
      <c r="F16" s="157">
        <v>3</v>
      </c>
      <c r="G16" s="157">
        <v>20</v>
      </c>
      <c r="H16" s="157">
        <v>20</v>
      </c>
      <c r="I16" s="157">
        <v>20</v>
      </c>
      <c r="J16" s="157">
        <v>5</v>
      </c>
      <c r="K16" s="157">
        <v>2</v>
      </c>
      <c r="L16" s="157">
        <v>4</v>
      </c>
      <c r="M16" s="157">
        <v>10</v>
      </c>
      <c r="N16" s="157">
        <v>4</v>
      </c>
      <c r="O16" s="157">
        <v>4</v>
      </c>
      <c r="P16" s="135"/>
      <c r="T16" s="148"/>
      <c r="U16" s="147"/>
      <c r="V16" s="148"/>
      <c r="W16" s="149"/>
      <c r="X16" s="150"/>
      <c r="Y16" s="148"/>
      <c r="Z16" s="147"/>
      <c r="AA16" s="148"/>
      <c r="AB16" s="147"/>
      <c r="AC16" s="148"/>
      <c r="AD16" s="149"/>
      <c r="AE16" s="150"/>
      <c r="AF16" s="148"/>
      <c r="AG16" s="151"/>
      <c r="AH16" s="152"/>
      <c r="AI16" s="152"/>
      <c r="AJ16" s="152"/>
      <c r="AK16" s="152"/>
      <c r="AL16" s="152"/>
      <c r="AM16" s="152"/>
      <c r="AN16" s="152"/>
      <c r="AO16" s="152"/>
      <c r="AP16" s="152"/>
      <c r="AQ16" s="152"/>
      <c r="AR16" s="152"/>
      <c r="AS16" s="152"/>
      <c r="AT16" s="152"/>
      <c r="AU16" s="152"/>
      <c r="AV16" s="152"/>
      <c r="AW16" s="152"/>
    </row>
    <row r="17">
      <c r="A17" s="140"/>
      <c r="B17" s="135" t="s">
        <v>210</v>
      </c>
      <c r="C17" s="158"/>
      <c r="D17" s="159">
        <v>1.2</v>
      </c>
      <c r="E17" s="159">
        <v>1.2</v>
      </c>
      <c r="F17" s="159">
        <v>1</v>
      </c>
      <c r="G17" s="160"/>
      <c r="H17" s="160"/>
      <c r="I17" s="160"/>
      <c r="J17" s="160"/>
      <c r="K17" s="160"/>
      <c r="L17" s="160"/>
      <c r="M17" s="160"/>
      <c r="N17" s="160"/>
      <c r="O17" s="160"/>
      <c r="P17" s="135"/>
      <c r="T17" s="148"/>
      <c r="U17" s="147"/>
      <c r="V17" s="148"/>
      <c r="W17" s="149"/>
      <c r="X17" s="150"/>
      <c r="Y17" s="148"/>
      <c r="Z17" s="147"/>
      <c r="AA17" s="148"/>
      <c r="AB17" s="147"/>
      <c r="AC17" s="148"/>
      <c r="AD17" s="149"/>
      <c r="AE17" s="150"/>
      <c r="AF17" s="148"/>
      <c r="AG17" s="151"/>
      <c r="AH17" s="152"/>
      <c r="AI17" s="152"/>
      <c r="AJ17" s="152"/>
      <c r="AK17" s="152"/>
      <c r="AL17" s="152"/>
      <c r="AM17" s="152"/>
      <c r="AN17" s="152"/>
      <c r="AO17" s="152"/>
      <c r="AP17" s="152"/>
      <c r="AQ17" s="152"/>
      <c r="AR17" s="152"/>
      <c r="AS17" s="152"/>
      <c r="AT17" s="152"/>
      <c r="AU17" s="152"/>
      <c r="AV17" s="152"/>
      <c r="AW17" s="152"/>
    </row>
    <row r="18" ht="15">
      <c r="A18" s="140"/>
      <c r="B18" s="161" t="s">
        <v>183</v>
      </c>
      <c r="C18" s="162"/>
      <c r="D18" s="163">
        <f t="shared" ref="D18:E18" si="17">IF(OR(D16=0, $C$16=0,),"",(D17/D16)/(($C$12/$C$16)+$C$15))</f>
        <v>0.64000000000000001</v>
      </c>
      <c r="E18" s="163">
        <f t="shared" si="17"/>
        <v>0.38400000000000001</v>
      </c>
      <c r="F18" s="163">
        <f>IF(OR(F16=0, $C$16=0,),"",(F17/F16)/(($C$12/$C$16)+$C$15))</f>
        <v>1.3333333333333333</v>
      </c>
      <c r="G18" s="163">
        <f>IF(OR(G13="",G16=0,$C$16=0),"",(G15+(G12/G16))/(($C$12/$C$16)+$C$15))</f>
        <v>0.80000000000000004</v>
      </c>
      <c r="H18" s="163">
        <f t="shared" ref="H18:O18" si="18">IF(OR(H13="",H16=0,$C$16=0),"",(H15+(H12/H16))/(($C$12/$C$16)+$C$15))</f>
        <v>0.80000000000000004</v>
      </c>
      <c r="I18" s="163">
        <f t="shared" si="18"/>
        <v>0.80000000000000004</v>
      </c>
      <c r="J18" s="163">
        <f t="shared" si="18"/>
        <v>0.80000000000000004</v>
      </c>
      <c r="K18" s="163">
        <f t="shared" si="18"/>
        <v>2.7999999999999998</v>
      </c>
      <c r="L18" s="163">
        <f t="shared" si="18"/>
        <v>1.8</v>
      </c>
      <c r="M18" s="163">
        <f t="shared" si="18"/>
        <v>1.6000000000000001</v>
      </c>
      <c r="N18" s="163">
        <f t="shared" si="18"/>
        <v>1.8</v>
      </c>
      <c r="O18" s="163">
        <f t="shared" si="18"/>
        <v>1.8</v>
      </c>
      <c r="P18" s="135"/>
      <c r="T18" s="148"/>
      <c r="U18" s="147"/>
      <c r="V18" s="148"/>
      <c r="W18" s="149"/>
      <c r="X18" s="150"/>
      <c r="Y18" s="148"/>
      <c r="Z18" s="147"/>
      <c r="AA18" s="148"/>
      <c r="AB18" s="147"/>
      <c r="AC18" s="148"/>
      <c r="AD18" s="149"/>
      <c r="AE18" s="150"/>
      <c r="AF18" s="148"/>
      <c r="AG18" s="151"/>
      <c r="AH18" s="152"/>
      <c r="AI18" s="152"/>
      <c r="AJ18" s="152"/>
      <c r="AK18" s="152"/>
      <c r="AL18" s="152"/>
      <c r="AM18" s="152"/>
      <c r="AN18" s="152"/>
      <c r="AO18" s="152"/>
      <c r="AP18" s="152"/>
      <c r="AQ18" s="152"/>
      <c r="AR18" s="152"/>
      <c r="AS18" s="152"/>
      <c r="AT18" s="152"/>
      <c r="AU18" s="152"/>
      <c r="AV18" s="152"/>
      <c r="AW18" s="152"/>
    </row>
    <row r="19">
      <c r="A19" s="135"/>
      <c r="B19" s="135"/>
      <c r="C19" s="114"/>
      <c r="D19" s="114"/>
      <c r="E19" s="114"/>
      <c r="F19" s="114"/>
      <c r="G19" s="114"/>
      <c r="H19" s="114"/>
      <c r="I19" s="114"/>
      <c r="J19" s="114"/>
      <c r="K19" s="122"/>
      <c r="L19" s="122"/>
      <c r="M19" s="122"/>
      <c r="N19" s="104"/>
      <c r="O19" s="104"/>
      <c r="P19" s="135"/>
      <c r="T19" s="148"/>
      <c r="U19" s="147"/>
      <c r="V19" s="148"/>
      <c r="W19" s="149"/>
      <c r="X19" s="150"/>
      <c r="Y19" s="148"/>
      <c r="Z19" s="147"/>
      <c r="AA19" s="148"/>
      <c r="AB19" s="147"/>
      <c r="AC19" s="148"/>
      <c r="AD19" s="149"/>
      <c r="AE19" s="150"/>
      <c r="AF19" s="148"/>
      <c r="AG19" s="151"/>
      <c r="AH19" s="152"/>
      <c r="AI19" s="152"/>
      <c r="AJ19" s="152"/>
      <c r="AK19" s="152"/>
      <c r="AL19" s="152"/>
      <c r="AM19" s="152"/>
      <c r="AN19" s="152"/>
      <c r="AO19" s="152"/>
      <c r="AP19" s="152"/>
      <c r="AQ19" s="152"/>
      <c r="AR19" s="152"/>
      <c r="AS19" s="152"/>
      <c r="AT19" s="152"/>
      <c r="AU19" s="152"/>
      <c r="AV19" s="152"/>
      <c r="AW19" s="152"/>
    </row>
    <row r="20">
      <c r="T20" s="148"/>
      <c r="U20" s="147"/>
      <c r="V20" s="148"/>
      <c r="W20" s="149"/>
      <c r="X20" s="150"/>
      <c r="Y20" s="148"/>
      <c r="Z20" s="147"/>
      <c r="AA20" s="148"/>
      <c r="AB20" s="147"/>
      <c r="AC20" s="148"/>
      <c r="AD20" s="149"/>
      <c r="AE20" s="150"/>
      <c r="AF20" s="148"/>
      <c r="AG20" s="151"/>
      <c r="AH20" s="152"/>
      <c r="AI20" s="152"/>
      <c r="AJ20" s="152"/>
      <c r="AK20" s="152"/>
      <c r="AL20" s="152"/>
      <c r="AM20" s="152"/>
      <c r="AN20" s="152"/>
      <c r="AO20" s="152"/>
      <c r="AP20" s="152"/>
      <c r="AQ20" s="152"/>
      <c r="AR20" s="152"/>
      <c r="AS20" s="152"/>
      <c r="AT20" s="152"/>
      <c r="AU20" s="152"/>
      <c r="AV20" s="152"/>
      <c r="AW20" s="152"/>
    </row>
    <row r="21" ht="15">
      <c r="B21" s="161" t="s">
        <v>25</v>
      </c>
      <c r="J21" s="122"/>
      <c r="K21" s="122"/>
      <c r="L21" s="122"/>
      <c r="M21" s="122"/>
      <c r="T21" s="148"/>
      <c r="U21" s="147"/>
      <c r="V21" s="148"/>
      <c r="W21" s="149"/>
      <c r="X21" s="150"/>
      <c r="Y21" s="148"/>
      <c r="Z21" s="147"/>
      <c r="AA21" s="148"/>
      <c r="AB21" s="147"/>
      <c r="AC21" s="148"/>
      <c r="AD21" s="149"/>
      <c r="AE21" s="150"/>
      <c r="AF21" s="148"/>
      <c r="AG21" s="151"/>
      <c r="AH21" s="152"/>
      <c r="AI21" s="152"/>
      <c r="AJ21" s="152"/>
      <c r="AK21" s="152"/>
      <c r="AL21" s="152"/>
      <c r="AM21" s="152"/>
      <c r="AN21" s="152"/>
      <c r="AO21" s="152"/>
      <c r="AP21" s="152"/>
      <c r="AQ21" s="152"/>
      <c r="AR21" s="152"/>
      <c r="AS21" s="152"/>
      <c r="AT21" s="152"/>
      <c r="AU21" s="152"/>
      <c r="AV21" s="152"/>
      <c r="AW21" s="152"/>
    </row>
    <row r="22" ht="164.25" customHeight="1">
      <c r="B22" s="102" t="s">
        <v>26</v>
      </c>
      <c r="I22" s="122"/>
      <c r="J22" s="122"/>
      <c r="K22" s="122"/>
      <c r="L22" s="122"/>
      <c r="M22" s="122"/>
      <c r="T22" s="148"/>
      <c r="U22" s="147"/>
      <c r="V22" s="148"/>
      <c r="W22" s="149"/>
      <c r="X22" s="150"/>
      <c r="Y22" s="148"/>
      <c r="Z22" s="147"/>
      <c r="AA22" s="148"/>
      <c r="AB22" s="147"/>
      <c r="AC22" s="148"/>
      <c r="AD22" s="149"/>
      <c r="AE22" s="150"/>
      <c r="AF22" s="148"/>
      <c r="AG22" s="151"/>
      <c r="AH22" s="152"/>
      <c r="AI22" s="152"/>
      <c r="AJ22" s="152"/>
      <c r="AK22" s="152"/>
      <c r="AL22" s="152"/>
      <c r="AM22" s="152"/>
      <c r="AN22" s="152"/>
      <c r="AO22" s="152"/>
      <c r="AP22" s="152"/>
      <c r="AQ22" s="152"/>
      <c r="AR22" s="152"/>
      <c r="AS22" s="152"/>
      <c r="AT22" s="152"/>
      <c r="AU22" s="152"/>
      <c r="AV22" s="152"/>
      <c r="AW22" s="152"/>
    </row>
    <row r="23">
      <c r="I23" s="122"/>
      <c r="J23" s="122"/>
      <c r="K23" s="122"/>
      <c r="L23" s="122"/>
      <c r="M23" s="122"/>
      <c r="T23" s="164"/>
      <c r="U23" s="164"/>
      <c r="V23" s="164"/>
      <c r="W23" s="164"/>
      <c r="X23" s="164"/>
      <c r="Y23" s="164"/>
      <c r="Z23" s="164"/>
      <c r="AA23" s="164"/>
      <c r="AB23" s="164"/>
      <c r="AC23" s="164"/>
      <c r="AD23" s="164"/>
      <c r="AE23" s="164"/>
      <c r="AF23" s="164"/>
      <c r="AG23" s="151"/>
      <c r="AH23" s="152"/>
      <c r="AI23" s="152"/>
      <c r="AJ23" s="152"/>
      <c r="AK23" s="152"/>
      <c r="AL23" s="152"/>
      <c r="AM23" s="152"/>
      <c r="AN23" s="152"/>
      <c r="AO23" s="152"/>
      <c r="AP23" s="152"/>
      <c r="AQ23" s="152"/>
      <c r="AR23" s="152"/>
      <c r="AS23" s="152"/>
      <c r="AT23" s="152"/>
      <c r="AU23" s="152"/>
      <c r="AV23" s="152"/>
      <c r="AW23" s="152"/>
    </row>
    <row r="24" s="104" customFormat="1" ht="15">
      <c r="A24" s="135"/>
      <c r="B24" s="161" t="s">
        <v>27</v>
      </c>
      <c r="I24" s="122"/>
      <c r="J24" s="122"/>
      <c r="K24" s="122"/>
      <c r="L24" s="122"/>
      <c r="M24" s="122"/>
      <c r="T24" s="148"/>
      <c r="U24" s="150"/>
      <c r="V24" s="165"/>
      <c r="W24" s="164"/>
      <c r="X24" s="150"/>
      <c r="Y24" s="149"/>
      <c r="Z24" s="150"/>
      <c r="AA24" s="148"/>
      <c r="AB24" s="150"/>
      <c r="AC24" s="148"/>
      <c r="AD24" s="164"/>
      <c r="AE24" s="150"/>
      <c r="AF24" s="149"/>
      <c r="AG24" s="151"/>
      <c r="AH24" s="152"/>
      <c r="AI24" s="152"/>
      <c r="AJ24" s="152"/>
      <c r="AK24" s="152"/>
      <c r="AL24" s="152"/>
      <c r="AM24" s="152"/>
      <c r="AN24" s="152"/>
      <c r="AO24" s="152"/>
      <c r="AP24" s="152"/>
      <c r="AQ24" s="152"/>
      <c r="AR24" s="152"/>
      <c r="AS24" s="152"/>
      <c r="AT24" s="152"/>
      <c r="AU24" s="152"/>
      <c r="AV24" s="152"/>
      <c r="AW24" s="152"/>
    </row>
    <row r="25" s="104" customFormat="1" ht="198" customHeight="1">
      <c r="A25" s="135"/>
      <c r="B25" s="102" t="s">
        <v>28</v>
      </c>
      <c r="I25" s="122"/>
      <c r="J25" s="122"/>
      <c r="K25" s="122"/>
      <c r="L25" s="122"/>
      <c r="M25" s="122"/>
      <c r="T25" s="164"/>
      <c r="U25" s="164"/>
      <c r="V25" s="164"/>
      <c r="W25" s="164"/>
      <c r="X25" s="164"/>
      <c r="Y25" s="164"/>
      <c r="Z25" s="164"/>
      <c r="AA25" s="164"/>
      <c r="AB25" s="164"/>
      <c r="AC25" s="164"/>
      <c r="AD25" s="164"/>
      <c r="AE25" s="164"/>
      <c r="AF25" s="164"/>
      <c r="AG25" s="151"/>
      <c r="AH25" s="152"/>
      <c r="AI25" s="152"/>
      <c r="AJ25" s="152"/>
      <c r="AK25" s="152"/>
      <c r="AL25" s="152"/>
      <c r="AM25" s="152"/>
      <c r="AN25" s="152"/>
      <c r="AO25" s="152"/>
      <c r="AP25" s="152"/>
      <c r="AQ25" s="152"/>
      <c r="AR25" s="152"/>
      <c r="AS25" s="152"/>
      <c r="AT25" s="152"/>
      <c r="AU25" s="152"/>
      <c r="AV25" s="152"/>
      <c r="AW25" s="152"/>
    </row>
    <row r="26" s="104" customFormat="1">
      <c r="A26" s="135"/>
      <c r="B26" s="135"/>
      <c r="I26" s="122"/>
      <c r="J26" s="122"/>
      <c r="K26" s="122"/>
      <c r="L26" s="122"/>
      <c r="M26" s="122"/>
      <c r="T26" s="164"/>
      <c r="U26" s="164"/>
      <c r="V26" s="164"/>
      <c r="W26" s="164"/>
      <c r="X26" s="164"/>
      <c r="Y26" s="164"/>
      <c r="Z26" s="164"/>
      <c r="AA26" s="164"/>
      <c r="AB26" s="164"/>
      <c r="AC26" s="164"/>
      <c r="AD26" s="164"/>
      <c r="AE26" s="164"/>
      <c r="AF26" s="164"/>
      <c r="AG26" s="151"/>
      <c r="AH26" s="152"/>
      <c r="AI26" s="152"/>
      <c r="AJ26" s="152"/>
      <c r="AK26" s="152"/>
      <c r="AL26" s="152"/>
      <c r="AM26" s="152"/>
      <c r="AN26" s="152"/>
      <c r="AO26" s="152"/>
      <c r="AP26" s="152"/>
      <c r="AQ26" s="152"/>
      <c r="AR26" s="152"/>
      <c r="AS26" s="152"/>
      <c r="AT26" s="152"/>
      <c r="AU26" s="152"/>
      <c r="AV26" s="152"/>
      <c r="AW26" s="152"/>
    </row>
    <row r="27" s="104" customFormat="1">
      <c r="A27" s="135"/>
      <c r="B27" s="135"/>
      <c r="I27" s="122"/>
      <c r="J27" s="122"/>
      <c r="K27" s="122"/>
      <c r="L27" s="122"/>
      <c r="M27" s="122"/>
      <c r="T27" s="164"/>
      <c r="U27" s="164"/>
      <c r="V27" s="164"/>
      <c r="W27" s="164"/>
      <c r="X27" s="164"/>
      <c r="Y27" s="164"/>
      <c r="Z27" s="164"/>
      <c r="AA27" s="164"/>
      <c r="AB27" s="164"/>
      <c r="AC27" s="164"/>
      <c r="AD27" s="164"/>
      <c r="AE27" s="164"/>
      <c r="AF27" s="164"/>
      <c r="AG27" s="151"/>
      <c r="AH27" s="152"/>
      <c r="AI27" s="152"/>
      <c r="AJ27" s="152"/>
      <c r="AK27" s="152"/>
      <c r="AL27" s="152"/>
      <c r="AM27" s="152"/>
      <c r="AN27" s="152"/>
      <c r="AO27" s="152"/>
      <c r="AP27" s="152"/>
      <c r="AQ27" s="152"/>
      <c r="AR27" s="152"/>
      <c r="AS27" s="152"/>
      <c r="AT27" s="152"/>
      <c r="AU27" s="152"/>
      <c r="AV27" s="152"/>
      <c r="AW27" s="152"/>
    </row>
    <row r="28" s="104" customFormat="1">
      <c r="A28" s="135"/>
      <c r="B28" s="135"/>
      <c r="I28" s="122"/>
      <c r="J28" s="122"/>
      <c r="K28" s="122"/>
      <c r="L28" s="122"/>
      <c r="M28" s="122"/>
      <c r="T28" s="164"/>
      <c r="U28" s="164"/>
      <c r="V28" s="164"/>
      <c r="W28" s="164"/>
      <c r="X28" s="164"/>
      <c r="Y28" s="164"/>
      <c r="Z28" s="164"/>
      <c r="AA28" s="164"/>
      <c r="AB28" s="164"/>
      <c r="AC28" s="164"/>
      <c r="AD28" s="164"/>
      <c r="AE28" s="164"/>
      <c r="AF28" s="164"/>
      <c r="AG28" s="151"/>
      <c r="AH28" s="152"/>
      <c r="AI28" s="152"/>
      <c r="AJ28" s="152"/>
      <c r="AK28" s="152"/>
      <c r="AL28" s="152"/>
      <c r="AM28" s="152"/>
      <c r="AN28" s="152"/>
      <c r="AO28" s="152"/>
      <c r="AP28" s="152"/>
      <c r="AQ28" s="152"/>
      <c r="AR28" s="152"/>
      <c r="AS28" s="152"/>
      <c r="AT28" s="152"/>
      <c r="AU28" s="152"/>
      <c r="AV28" s="152"/>
      <c r="AW28" s="152"/>
    </row>
    <row r="29" s="104" customFormat="1">
      <c r="A29" s="135"/>
      <c r="B29" s="135"/>
      <c r="I29" s="122"/>
      <c r="J29" s="122"/>
      <c r="K29" s="122"/>
      <c r="L29" s="122"/>
      <c r="M29" s="122"/>
      <c r="T29" s="164"/>
      <c r="U29" s="164"/>
      <c r="V29" s="164"/>
      <c r="W29" s="164"/>
      <c r="X29" s="164"/>
      <c r="Y29" s="164"/>
      <c r="Z29" s="164"/>
      <c r="AA29" s="164"/>
      <c r="AB29" s="164"/>
      <c r="AC29" s="164"/>
      <c r="AD29" s="164"/>
      <c r="AE29" s="164"/>
      <c r="AF29" s="164"/>
      <c r="AG29" s="151"/>
      <c r="AH29" s="152"/>
      <c r="AI29" s="152"/>
      <c r="AJ29" s="152"/>
      <c r="AK29" s="152"/>
      <c r="AL29" s="152"/>
      <c r="AM29" s="152"/>
      <c r="AN29" s="152"/>
      <c r="AO29" s="152"/>
      <c r="AP29" s="152"/>
      <c r="AQ29" s="152"/>
      <c r="AR29" s="152"/>
      <c r="AS29" s="152"/>
      <c r="AT29" s="152"/>
      <c r="AU29" s="152"/>
      <c r="AV29" s="152"/>
      <c r="AW29" s="152"/>
    </row>
    <row r="30" s="104" customFormat="1">
      <c r="A30" s="135"/>
      <c r="B30" s="135"/>
      <c r="I30" s="122"/>
      <c r="J30" s="122"/>
      <c r="K30" s="122"/>
      <c r="L30" s="122"/>
      <c r="M30" s="122"/>
      <c r="T30" s="164"/>
      <c r="U30" s="164"/>
      <c r="V30" s="164"/>
      <c r="W30" s="164"/>
      <c r="X30" s="164"/>
      <c r="Y30" s="164"/>
      <c r="Z30" s="164"/>
      <c r="AA30" s="164"/>
      <c r="AB30" s="164"/>
      <c r="AC30" s="164"/>
      <c r="AD30" s="164"/>
      <c r="AE30" s="164"/>
      <c r="AF30" s="164"/>
      <c r="AG30" s="151"/>
      <c r="AH30" s="152"/>
      <c r="AI30" s="152"/>
      <c r="AJ30" s="152"/>
      <c r="AK30" s="152"/>
      <c r="AL30" s="152"/>
      <c r="AM30" s="152"/>
      <c r="AN30" s="152"/>
      <c r="AO30" s="152"/>
      <c r="AP30" s="152"/>
      <c r="AQ30" s="152"/>
      <c r="AR30" s="152"/>
      <c r="AS30" s="152"/>
      <c r="AT30" s="152"/>
      <c r="AU30" s="152"/>
      <c r="AV30" s="152"/>
      <c r="AW30" s="152"/>
    </row>
    <row r="31" s="104" customFormat="1">
      <c r="A31" s="135"/>
      <c r="B31" s="135"/>
      <c r="I31" s="122"/>
      <c r="J31" s="122"/>
      <c r="K31" s="122"/>
      <c r="L31" s="122"/>
      <c r="M31" s="122"/>
      <c r="T31" s="164"/>
      <c r="U31" s="164"/>
      <c r="V31" s="164"/>
      <c r="W31" s="164"/>
      <c r="X31" s="164"/>
      <c r="Y31" s="164"/>
      <c r="Z31" s="164"/>
      <c r="AA31" s="164"/>
      <c r="AB31" s="164"/>
      <c r="AC31" s="164"/>
      <c r="AD31" s="164"/>
      <c r="AE31" s="164"/>
      <c r="AF31" s="164"/>
      <c r="AG31" s="151"/>
      <c r="AH31" s="152"/>
      <c r="AI31" s="152"/>
      <c r="AJ31" s="152"/>
      <c r="AK31" s="152"/>
      <c r="AL31" s="152"/>
      <c r="AM31" s="152"/>
      <c r="AN31" s="152"/>
      <c r="AO31" s="152"/>
      <c r="AP31" s="152"/>
      <c r="AQ31" s="152"/>
      <c r="AR31" s="152"/>
      <c r="AS31" s="152"/>
      <c r="AT31" s="152"/>
      <c r="AU31" s="152"/>
      <c r="AV31" s="152"/>
      <c r="AW31" s="152"/>
    </row>
    <row r="32" s="104" customFormat="1">
      <c r="A32" s="135"/>
      <c r="B32" s="135"/>
      <c r="I32" s="122"/>
      <c r="J32" s="122"/>
      <c r="K32" s="122"/>
      <c r="L32" s="122"/>
      <c r="M32" s="122"/>
      <c r="T32" s="164"/>
      <c r="U32" s="164"/>
      <c r="V32" s="164"/>
      <c r="W32" s="164"/>
      <c r="X32" s="164"/>
      <c r="Y32" s="164"/>
      <c r="Z32" s="164"/>
      <c r="AA32" s="164"/>
      <c r="AB32" s="164"/>
      <c r="AC32" s="164"/>
      <c r="AD32" s="164"/>
      <c r="AE32" s="164"/>
      <c r="AF32" s="164"/>
      <c r="AG32" s="151"/>
      <c r="AH32" s="152"/>
      <c r="AI32" s="152"/>
      <c r="AJ32" s="152"/>
      <c r="AK32" s="152"/>
      <c r="AL32" s="152"/>
      <c r="AM32" s="152"/>
      <c r="AN32" s="152"/>
      <c r="AO32" s="152"/>
      <c r="AP32" s="152"/>
      <c r="AQ32" s="152"/>
      <c r="AR32" s="152"/>
      <c r="AS32" s="152"/>
      <c r="AT32" s="152"/>
      <c r="AU32" s="152"/>
      <c r="AV32" s="152"/>
      <c r="AW32" s="152"/>
    </row>
    <row r="33" s="104" customFormat="1">
      <c r="A33" s="135"/>
      <c r="B33" s="135"/>
      <c r="I33" s="122"/>
      <c r="J33" s="122"/>
      <c r="K33" s="122"/>
      <c r="L33" s="122"/>
      <c r="M33" s="122"/>
      <c r="T33" s="164"/>
      <c r="U33" s="164"/>
      <c r="V33" s="164"/>
      <c r="W33" s="164"/>
      <c r="X33" s="164"/>
      <c r="Y33" s="164"/>
      <c r="Z33" s="164"/>
      <c r="AA33" s="164"/>
      <c r="AB33" s="164"/>
      <c r="AC33" s="164"/>
      <c r="AD33" s="164"/>
      <c r="AE33" s="164"/>
      <c r="AF33" s="164"/>
      <c r="AG33" s="151"/>
      <c r="AH33" s="152"/>
      <c r="AI33" s="152"/>
      <c r="AJ33" s="152"/>
      <c r="AK33" s="152"/>
      <c r="AL33" s="152"/>
      <c r="AM33" s="152"/>
      <c r="AN33" s="152"/>
      <c r="AO33" s="152"/>
      <c r="AP33" s="152"/>
      <c r="AQ33" s="152"/>
      <c r="AR33" s="152"/>
      <c r="AS33" s="152"/>
      <c r="AT33" s="152"/>
      <c r="AU33" s="152"/>
      <c r="AV33" s="152"/>
      <c r="AW33" s="152"/>
    </row>
    <row r="34" s="104" customFormat="1">
      <c r="A34" s="135"/>
      <c r="B34" s="135"/>
      <c r="I34" s="122"/>
      <c r="J34" s="122"/>
      <c r="K34" s="122"/>
      <c r="L34" s="122"/>
      <c r="M34" s="122"/>
    </row>
    <row r="35" s="104" customFormat="1">
      <c r="A35" s="135"/>
      <c r="B35" s="135"/>
      <c r="I35" s="122"/>
      <c r="J35" s="122"/>
      <c r="K35" s="122"/>
      <c r="L35" s="122"/>
      <c r="M35" s="122"/>
    </row>
    <row r="36" s="104" customFormat="1">
      <c r="A36" s="135"/>
      <c r="B36" s="135"/>
      <c r="I36" s="122"/>
      <c r="J36" s="122"/>
      <c r="K36" s="122"/>
      <c r="L36" s="122"/>
      <c r="M36" s="122"/>
    </row>
    <row r="37" s="104" customFormat="1">
      <c r="A37" s="135"/>
      <c r="B37" s="135"/>
      <c r="I37" s="122"/>
      <c r="J37" s="122"/>
      <c r="K37" s="122"/>
      <c r="L37" s="122"/>
      <c r="M37" s="122"/>
    </row>
    <row r="38" s="104" customFormat="1">
      <c r="A38" s="135"/>
      <c r="B38" s="135"/>
      <c r="I38" s="122"/>
      <c r="J38" s="122"/>
      <c r="K38" s="122"/>
      <c r="L38" s="122"/>
      <c r="M38" s="122"/>
    </row>
    <row r="39" s="104" customFormat="1">
      <c r="A39" s="135"/>
      <c r="B39" s="135"/>
      <c r="I39" s="122"/>
      <c r="J39" s="122"/>
      <c r="K39" s="122"/>
      <c r="L39" s="122"/>
      <c r="M39" s="122"/>
    </row>
    <row r="40" s="104" customFormat="1">
      <c r="A40" s="135"/>
      <c r="B40" s="135"/>
      <c r="I40" s="122"/>
      <c r="J40" s="122"/>
      <c r="K40" s="122"/>
      <c r="L40" s="122"/>
      <c r="M40" s="122"/>
    </row>
    <row r="41" s="104" customFormat="1">
      <c r="A41" s="135"/>
      <c r="B41" s="135"/>
      <c r="I41" s="122"/>
      <c r="J41" s="122"/>
      <c r="K41" s="122"/>
      <c r="L41" s="122"/>
      <c r="M41" s="122"/>
    </row>
    <row r="42" s="104" customFormat="1">
      <c r="A42" s="135"/>
      <c r="B42" s="135"/>
      <c r="I42" s="122"/>
      <c r="J42" s="122"/>
      <c r="K42" s="122"/>
      <c r="L42" s="122"/>
      <c r="M42" s="122"/>
    </row>
    <row r="43" s="104" customFormat="1">
      <c r="A43" s="135"/>
      <c r="B43" s="135"/>
      <c r="I43" s="122"/>
      <c r="J43" s="122"/>
      <c r="K43" s="122"/>
      <c r="L43" s="122"/>
      <c r="M43" s="122"/>
    </row>
    <row r="44" s="104" customFormat="1">
      <c r="A44" s="135"/>
      <c r="B44" s="135"/>
      <c r="I44" s="122"/>
      <c r="J44" s="122"/>
      <c r="K44" s="122"/>
      <c r="L44" s="122"/>
      <c r="M44" s="122"/>
    </row>
    <row r="45" s="104" customFormat="1">
      <c r="A45" s="135"/>
      <c r="B45" s="135"/>
      <c r="I45" s="122"/>
      <c r="J45" s="122"/>
      <c r="K45" s="122"/>
      <c r="L45" s="122"/>
      <c r="M45" s="122"/>
    </row>
    <row r="46" s="104" customFormat="1">
      <c r="A46" s="135"/>
      <c r="B46" s="135"/>
      <c r="I46" s="122"/>
      <c r="J46" s="122"/>
      <c r="K46" s="122"/>
      <c r="L46" s="122"/>
      <c r="M46" s="122"/>
    </row>
    <row r="47" s="104" customFormat="1">
      <c r="A47" s="135"/>
      <c r="B47" s="135"/>
      <c r="I47" s="122"/>
      <c r="J47" s="122"/>
      <c r="K47" s="122"/>
      <c r="L47" s="122"/>
      <c r="M47" s="122"/>
    </row>
    <row r="48" s="104" customFormat="1">
      <c r="A48" s="135"/>
      <c r="B48" s="135"/>
      <c r="I48" s="122"/>
      <c r="J48" s="122"/>
      <c r="K48" s="122"/>
      <c r="L48" s="122"/>
      <c r="M48" s="122"/>
    </row>
    <row r="49" s="104" customFormat="1">
      <c r="A49" s="135"/>
      <c r="B49" s="135"/>
      <c r="I49" s="122"/>
      <c r="J49" s="122"/>
      <c r="K49" s="122"/>
      <c r="L49" s="122"/>
      <c r="M49" s="122"/>
    </row>
    <row r="50" s="104" customFormat="1">
      <c r="A50" s="135"/>
      <c r="B50" s="135"/>
      <c r="I50" s="122"/>
      <c r="J50" s="122"/>
      <c r="K50" s="122"/>
      <c r="L50" s="122"/>
      <c r="M50" s="122"/>
    </row>
    <row r="51" s="104" customFormat="1">
      <c r="A51" s="135"/>
      <c r="B51" s="135"/>
      <c r="I51" s="122"/>
      <c r="J51" s="122"/>
      <c r="K51" s="122"/>
      <c r="L51" s="122"/>
      <c r="M51" s="122"/>
    </row>
    <row r="52" s="104" customFormat="1">
      <c r="A52" s="135"/>
      <c r="B52" s="135"/>
      <c r="I52" s="122"/>
      <c r="J52" s="122"/>
      <c r="K52" s="122"/>
      <c r="L52" s="122"/>
      <c r="M52" s="122"/>
    </row>
    <row r="53" s="104" customFormat="1">
      <c r="A53" s="135"/>
      <c r="B53" s="135"/>
      <c r="I53" s="122"/>
      <c r="J53" s="122"/>
      <c r="K53" s="122"/>
      <c r="L53" s="122"/>
      <c r="M53" s="122"/>
    </row>
    <row r="54" s="104" customFormat="1">
      <c r="A54" s="135"/>
      <c r="B54" s="135"/>
      <c r="I54" s="122"/>
      <c r="J54" s="122"/>
      <c r="K54" s="122"/>
      <c r="L54" s="122"/>
      <c r="M54" s="122"/>
    </row>
    <row r="55" s="104" customFormat="1">
      <c r="A55" s="135"/>
      <c r="B55" s="135"/>
      <c r="I55" s="122"/>
      <c r="J55" s="122"/>
      <c r="K55" s="122"/>
      <c r="L55" s="122"/>
      <c r="M55" s="122"/>
    </row>
    <row r="56" s="104" customFormat="1">
      <c r="A56" s="135"/>
      <c r="B56" s="135"/>
      <c r="I56" s="122"/>
      <c r="J56" s="122"/>
      <c r="K56" s="122"/>
      <c r="L56" s="122"/>
      <c r="M56" s="122"/>
    </row>
    <row r="57" s="104" customFormat="1">
      <c r="A57" s="135"/>
      <c r="B57" s="135"/>
      <c r="I57" s="122"/>
      <c r="J57" s="122"/>
      <c r="K57" s="122"/>
      <c r="L57" s="122"/>
      <c r="M57" s="122"/>
    </row>
    <row r="58" s="104" customFormat="1">
      <c r="A58" s="135"/>
      <c r="B58" s="135"/>
      <c r="I58" s="122"/>
      <c r="J58" s="122"/>
      <c r="K58" s="122"/>
      <c r="L58" s="122"/>
      <c r="M58" s="122"/>
    </row>
    <row r="59" s="104" customFormat="1">
      <c r="A59" s="135"/>
      <c r="B59" s="135"/>
      <c r="I59" s="122"/>
      <c r="J59" s="122"/>
      <c r="K59" s="122"/>
      <c r="L59" s="122"/>
      <c r="M59" s="122"/>
    </row>
    <row r="60" s="104" customFormat="1">
      <c r="A60" s="135"/>
      <c r="B60" s="135"/>
      <c r="I60" s="122"/>
      <c r="J60" s="122"/>
      <c r="K60" s="122"/>
      <c r="L60" s="122"/>
      <c r="M60" s="122"/>
    </row>
    <row r="61" s="104" customFormat="1">
      <c r="A61" s="135"/>
      <c r="B61" s="135"/>
      <c r="I61" s="122"/>
      <c r="J61" s="122"/>
      <c r="K61" s="122"/>
      <c r="L61" s="122"/>
      <c r="M61" s="122"/>
    </row>
    <row r="62" s="104" customFormat="1">
      <c r="A62" s="135"/>
      <c r="B62" s="135"/>
      <c r="I62" s="122"/>
      <c r="J62" s="122"/>
      <c r="K62" s="122"/>
      <c r="L62" s="122"/>
      <c r="M62" s="122"/>
    </row>
    <row r="63" s="104" customFormat="1">
      <c r="A63" s="135"/>
      <c r="B63" s="135"/>
      <c r="I63" s="122"/>
      <c r="J63" s="122"/>
      <c r="K63" s="122"/>
      <c r="L63" s="122"/>
      <c r="M63" s="122"/>
    </row>
    <row r="64" s="104" customFormat="1">
      <c r="A64" s="135"/>
      <c r="B64" s="135"/>
      <c r="I64" s="122"/>
      <c r="J64" s="122"/>
      <c r="K64" s="122"/>
      <c r="L64" s="122"/>
      <c r="M64" s="122"/>
    </row>
    <row r="65" s="104" customFormat="1">
      <c r="A65" s="135"/>
      <c r="B65" s="135"/>
      <c r="I65" s="122"/>
      <c r="J65" s="122"/>
      <c r="K65" s="122"/>
      <c r="L65" s="122"/>
      <c r="M65" s="122"/>
    </row>
    <row r="66" s="104" customFormat="1">
      <c r="A66" s="135"/>
      <c r="B66" s="135"/>
      <c r="I66" s="122"/>
      <c r="J66" s="122"/>
      <c r="K66" s="122"/>
      <c r="L66" s="122"/>
      <c r="M66" s="122"/>
    </row>
    <row r="67" s="104" customFormat="1">
      <c r="A67" s="135"/>
      <c r="B67" s="135"/>
      <c r="I67" s="122"/>
      <c r="J67" s="122"/>
      <c r="K67" s="122"/>
      <c r="L67" s="122"/>
      <c r="M67" s="122"/>
    </row>
    <row r="68" s="104" customFormat="1">
      <c r="A68" s="135"/>
      <c r="B68" s="135"/>
      <c r="I68" s="122"/>
      <c r="J68" s="122"/>
      <c r="K68" s="122"/>
      <c r="L68" s="122"/>
      <c r="M68" s="122"/>
    </row>
    <row r="69" s="104" customFormat="1">
      <c r="A69" s="135"/>
      <c r="B69" s="135"/>
      <c r="I69" s="122"/>
      <c r="J69" s="122"/>
      <c r="K69" s="122"/>
      <c r="L69" s="122"/>
      <c r="M69" s="122"/>
    </row>
    <row r="70" s="104" customFormat="1">
      <c r="A70" s="135"/>
      <c r="B70" s="135"/>
      <c r="I70" s="122"/>
      <c r="J70" s="122"/>
      <c r="K70" s="122"/>
      <c r="L70" s="122"/>
      <c r="M70" s="122"/>
    </row>
    <row r="71" s="104" customFormat="1">
      <c r="A71" s="135"/>
      <c r="B71" s="135"/>
      <c r="I71" s="122"/>
      <c r="J71" s="122"/>
      <c r="K71" s="122"/>
      <c r="L71" s="122"/>
      <c r="M71" s="122"/>
    </row>
    <row r="72" s="104" customFormat="1">
      <c r="A72" s="135"/>
      <c r="B72" s="135"/>
      <c r="I72" s="122"/>
      <c r="J72" s="122"/>
      <c r="K72" s="122"/>
      <c r="L72" s="122"/>
      <c r="M72" s="122"/>
    </row>
    <row r="73" s="104" customFormat="1">
      <c r="A73" s="135"/>
      <c r="B73" s="135"/>
      <c r="I73" s="122"/>
      <c r="J73" s="122"/>
      <c r="K73" s="122"/>
      <c r="L73" s="122"/>
      <c r="M73" s="122"/>
    </row>
    <row r="74" s="104" customFormat="1">
      <c r="A74" s="135"/>
      <c r="B74" s="135"/>
      <c r="I74" s="122"/>
      <c r="J74" s="122"/>
      <c r="K74" s="122"/>
      <c r="L74" s="122"/>
      <c r="M74" s="122"/>
    </row>
    <row r="75" s="104" customFormat="1">
      <c r="A75" s="135"/>
      <c r="B75" s="135"/>
      <c r="I75" s="122"/>
      <c r="J75" s="122"/>
      <c r="K75" s="122"/>
      <c r="L75" s="122"/>
      <c r="M75" s="122"/>
    </row>
    <row r="76" s="104" customFormat="1">
      <c r="A76" s="135"/>
      <c r="B76" s="135"/>
      <c r="I76" s="122"/>
      <c r="J76" s="122"/>
      <c r="K76" s="122"/>
      <c r="L76" s="122"/>
      <c r="M76" s="122"/>
    </row>
    <row r="77" s="104" customFormat="1">
      <c r="A77" s="135"/>
      <c r="B77" s="135"/>
      <c r="I77" s="122"/>
      <c r="J77" s="122"/>
      <c r="K77" s="122"/>
      <c r="L77" s="122"/>
      <c r="M77" s="122"/>
    </row>
    <row r="78" s="104" customFormat="1">
      <c r="A78" s="135"/>
      <c r="B78" s="135"/>
      <c r="I78" s="122"/>
      <c r="J78" s="122"/>
      <c r="K78" s="122"/>
      <c r="L78" s="122"/>
      <c r="M78" s="122"/>
    </row>
    <row r="79" s="104" customFormat="1">
      <c r="A79" s="135"/>
      <c r="B79" s="135"/>
      <c r="I79" s="122"/>
      <c r="J79" s="122"/>
      <c r="K79" s="122"/>
      <c r="L79" s="122"/>
      <c r="M79" s="122"/>
    </row>
    <row r="80" s="104" customFormat="1">
      <c r="A80" s="135"/>
      <c r="B80" s="135"/>
      <c r="I80" s="122"/>
      <c r="J80" s="122"/>
      <c r="K80" s="122"/>
      <c r="L80" s="122"/>
      <c r="M80" s="122"/>
    </row>
    <row r="81" s="104" customFormat="1">
      <c r="A81" s="135"/>
      <c r="B81" s="135"/>
      <c r="I81" s="122"/>
      <c r="J81" s="122"/>
      <c r="K81" s="122"/>
      <c r="L81" s="122"/>
      <c r="M81" s="122"/>
    </row>
    <row r="82" s="104" customFormat="1">
      <c r="A82" s="135"/>
      <c r="B82" s="135"/>
      <c r="I82" s="122"/>
      <c r="J82" s="122"/>
      <c r="K82" s="122"/>
      <c r="L82" s="122"/>
      <c r="M82" s="122"/>
    </row>
    <row r="83" s="104" customFormat="1">
      <c r="A83" s="135"/>
      <c r="B83" s="135"/>
      <c r="I83" s="122"/>
      <c r="J83" s="122"/>
      <c r="K83" s="122"/>
      <c r="L83" s="122"/>
      <c r="M83" s="122"/>
    </row>
    <row r="84" s="104" customFormat="1">
      <c r="A84" s="135"/>
      <c r="B84" s="135"/>
      <c r="I84" s="122"/>
      <c r="J84" s="122"/>
      <c r="K84" s="122"/>
      <c r="L84" s="122"/>
      <c r="M84" s="122"/>
    </row>
    <row r="85" s="104" customFormat="1">
      <c r="A85" s="135"/>
      <c r="B85" s="135"/>
      <c r="I85" s="122"/>
      <c r="J85" s="122"/>
      <c r="K85" s="122"/>
      <c r="L85" s="122"/>
      <c r="M85" s="122"/>
    </row>
    <row r="86" s="104" customFormat="1">
      <c r="A86" s="135"/>
      <c r="B86" s="135"/>
      <c r="I86" s="122"/>
      <c r="J86" s="122"/>
      <c r="K86" s="122"/>
      <c r="L86" s="122"/>
      <c r="M86" s="122"/>
    </row>
    <row r="87" s="104" customFormat="1">
      <c r="A87" s="135"/>
      <c r="B87" s="135"/>
      <c r="I87" s="122"/>
      <c r="J87" s="122"/>
      <c r="K87" s="122"/>
      <c r="L87" s="122"/>
      <c r="M87" s="122"/>
    </row>
    <row r="88" s="104" customFormat="1">
      <c r="A88" s="135"/>
      <c r="B88" s="135"/>
      <c r="I88" s="122"/>
      <c r="J88" s="122"/>
      <c r="K88" s="122"/>
      <c r="L88" s="122"/>
      <c r="M88" s="122"/>
    </row>
    <row r="89" s="104" customFormat="1">
      <c r="A89" s="135"/>
      <c r="B89" s="135"/>
      <c r="I89" s="122"/>
      <c r="J89" s="122"/>
      <c r="K89" s="122"/>
      <c r="L89" s="122"/>
      <c r="M89" s="122"/>
    </row>
    <row r="90" s="104" customFormat="1">
      <c r="A90" s="135"/>
      <c r="B90" s="135"/>
      <c r="I90" s="122"/>
      <c r="J90" s="122"/>
      <c r="K90" s="122"/>
      <c r="L90" s="122"/>
      <c r="M90" s="122"/>
    </row>
    <row r="91" s="104" customFormat="1">
      <c r="A91" s="135"/>
      <c r="B91" s="135"/>
      <c r="I91" s="122"/>
      <c r="J91" s="122"/>
      <c r="K91" s="122"/>
      <c r="L91" s="122"/>
      <c r="M91" s="122"/>
    </row>
    <row r="92" s="104" customFormat="1">
      <c r="A92" s="135"/>
      <c r="B92" s="135"/>
      <c r="I92" s="122"/>
      <c r="J92" s="122"/>
      <c r="K92" s="122"/>
      <c r="L92" s="122"/>
      <c r="M92" s="122"/>
    </row>
    <row r="93" s="104" customFormat="1">
      <c r="A93" s="135"/>
      <c r="B93" s="135"/>
      <c r="I93" s="122"/>
      <c r="J93" s="122"/>
      <c r="K93" s="122"/>
      <c r="L93" s="122"/>
      <c r="M93" s="122"/>
    </row>
    <row r="94" s="104" customFormat="1">
      <c r="A94" s="135"/>
      <c r="B94" s="135"/>
      <c r="I94" s="122"/>
      <c r="J94" s="122"/>
      <c r="K94" s="122"/>
      <c r="L94" s="122"/>
      <c r="M94" s="122"/>
    </row>
    <row r="95" s="104" customFormat="1">
      <c r="A95" s="135"/>
      <c r="B95" s="135"/>
      <c r="I95" s="122"/>
      <c r="J95" s="122"/>
      <c r="K95" s="122"/>
      <c r="L95" s="122"/>
      <c r="M95" s="122"/>
    </row>
    <row r="96" s="104" customFormat="1">
      <c r="A96" s="135"/>
      <c r="B96" s="135"/>
      <c r="I96" s="122"/>
      <c r="J96" s="122"/>
      <c r="K96" s="122"/>
      <c r="L96" s="122"/>
      <c r="M96" s="122"/>
    </row>
    <row r="97" s="104" customFormat="1">
      <c r="A97" s="135"/>
      <c r="B97" s="135"/>
      <c r="I97" s="122"/>
      <c r="J97" s="122"/>
      <c r="K97" s="122"/>
      <c r="L97" s="122"/>
      <c r="M97" s="122"/>
    </row>
    <row r="98" s="104" customFormat="1">
      <c r="A98" s="135"/>
      <c r="B98" s="135"/>
      <c r="I98" s="122"/>
      <c r="J98" s="122"/>
      <c r="K98" s="122"/>
      <c r="L98" s="122"/>
      <c r="M98" s="122"/>
    </row>
    <row r="99" s="104" customFormat="1">
      <c r="A99" s="135"/>
      <c r="B99" s="135"/>
      <c r="I99" s="122"/>
      <c r="J99" s="122"/>
      <c r="K99" s="122"/>
      <c r="L99" s="122"/>
      <c r="M99" s="122"/>
    </row>
    <row r="100" s="104" customFormat="1">
      <c r="A100" s="135"/>
      <c r="B100" s="135"/>
      <c r="I100" s="122"/>
      <c r="J100" s="122"/>
      <c r="K100" s="122"/>
      <c r="L100" s="122"/>
      <c r="M100" s="122"/>
    </row>
    <row r="101" s="104" customFormat="1">
      <c r="A101" s="135"/>
      <c r="B101" s="135"/>
      <c r="I101" s="122"/>
      <c r="J101" s="122"/>
      <c r="K101" s="122"/>
      <c r="L101" s="122"/>
      <c r="M101" s="122"/>
    </row>
    <row r="102" s="104" customFormat="1">
      <c r="A102" s="135"/>
      <c r="B102" s="135"/>
      <c r="I102" s="122"/>
      <c r="J102" s="122"/>
      <c r="K102" s="122"/>
      <c r="L102" s="122"/>
      <c r="M102" s="122"/>
    </row>
    <row r="103" s="104" customFormat="1">
      <c r="A103" s="135"/>
      <c r="B103" s="135"/>
      <c r="I103" s="122"/>
      <c r="J103" s="122"/>
      <c r="K103" s="122"/>
      <c r="L103" s="122"/>
      <c r="M103" s="122"/>
    </row>
    <row r="104" s="104" customFormat="1">
      <c r="A104" s="135"/>
      <c r="B104" s="135"/>
      <c r="I104" s="122"/>
      <c r="J104" s="122"/>
      <c r="K104" s="122"/>
      <c r="L104" s="122"/>
      <c r="M104" s="122"/>
    </row>
    <row r="105" s="104" customFormat="1">
      <c r="A105" s="135"/>
      <c r="B105" s="135"/>
      <c r="I105" s="122"/>
      <c r="J105" s="122"/>
      <c r="K105" s="122"/>
      <c r="L105" s="122"/>
      <c r="M105" s="122"/>
    </row>
    <row r="106" s="104" customFormat="1">
      <c r="A106" s="135"/>
      <c r="B106" s="135"/>
      <c r="I106" s="122"/>
      <c r="J106" s="122"/>
      <c r="K106" s="122"/>
      <c r="L106" s="122"/>
      <c r="M106" s="122"/>
    </row>
    <row r="107" s="104" customFormat="1">
      <c r="A107" s="135"/>
      <c r="B107" s="135"/>
      <c r="I107" s="122"/>
      <c r="J107" s="122"/>
      <c r="K107" s="122"/>
      <c r="L107" s="122"/>
      <c r="M107" s="122"/>
    </row>
    <row r="108" s="104" customFormat="1">
      <c r="A108" s="135"/>
      <c r="B108" s="135"/>
      <c r="I108" s="122"/>
      <c r="J108" s="122"/>
      <c r="K108" s="122"/>
      <c r="L108" s="122"/>
      <c r="M108" s="122"/>
    </row>
    <row r="109" s="104" customFormat="1">
      <c r="A109" s="135"/>
      <c r="B109" s="135"/>
      <c r="I109" s="122"/>
      <c r="J109" s="122"/>
      <c r="K109" s="122"/>
      <c r="L109" s="122"/>
      <c r="M109" s="122"/>
    </row>
    <row r="110" s="104" customFormat="1">
      <c r="A110" s="135"/>
      <c r="B110" s="135"/>
      <c r="I110" s="122"/>
      <c r="J110" s="122"/>
      <c r="K110" s="122"/>
      <c r="L110" s="122"/>
      <c r="M110" s="122"/>
    </row>
    <row r="111" s="104" customFormat="1">
      <c r="A111" s="135"/>
      <c r="B111" s="135"/>
      <c r="I111" s="122"/>
      <c r="J111" s="122"/>
      <c r="K111" s="122"/>
      <c r="L111" s="122"/>
      <c r="M111" s="122"/>
    </row>
    <row r="112" s="104" customFormat="1">
      <c r="A112" s="135"/>
      <c r="B112" s="135"/>
      <c r="I112" s="122"/>
      <c r="J112" s="122"/>
      <c r="K112" s="122"/>
      <c r="L112" s="122"/>
      <c r="M112" s="122"/>
    </row>
    <row r="113" s="104" customFormat="1">
      <c r="A113" s="135"/>
      <c r="B113" s="135"/>
      <c r="I113" s="122"/>
      <c r="J113" s="122"/>
      <c r="K113" s="122"/>
      <c r="L113" s="122"/>
      <c r="M113" s="122"/>
    </row>
    <row r="114" s="104" customFormat="1">
      <c r="A114" s="135"/>
      <c r="B114" s="135"/>
      <c r="I114" s="122"/>
      <c r="J114" s="122"/>
      <c r="K114" s="122"/>
      <c r="L114" s="122"/>
      <c r="M114" s="122"/>
    </row>
    <row r="115" s="104" customFormat="1">
      <c r="A115" s="135"/>
      <c r="B115" s="135"/>
      <c r="I115" s="122"/>
      <c r="J115" s="122"/>
      <c r="K115" s="122"/>
      <c r="L115" s="122"/>
      <c r="M115" s="122"/>
    </row>
    <row r="116" s="104" customFormat="1">
      <c r="A116" s="135"/>
      <c r="B116" s="135"/>
      <c r="I116" s="122"/>
      <c r="J116" s="122"/>
      <c r="K116" s="122"/>
      <c r="L116" s="122"/>
      <c r="M116" s="122"/>
    </row>
    <row r="117" s="104" customFormat="1">
      <c r="A117" s="135"/>
      <c r="B117" s="135"/>
      <c r="I117" s="122"/>
      <c r="J117" s="122"/>
      <c r="K117" s="122"/>
      <c r="L117" s="122"/>
      <c r="M117" s="122"/>
    </row>
    <row r="118" s="104" customFormat="1">
      <c r="A118" s="135"/>
      <c r="B118" s="135"/>
      <c r="I118" s="122"/>
      <c r="J118" s="122"/>
      <c r="K118" s="122"/>
      <c r="L118" s="122"/>
      <c r="M118" s="122"/>
    </row>
    <row r="119" s="104" customFormat="1">
      <c r="A119" s="135"/>
      <c r="B119" s="135"/>
      <c r="I119" s="122"/>
      <c r="J119" s="122"/>
      <c r="K119" s="122"/>
      <c r="L119" s="122"/>
      <c r="M119" s="122"/>
    </row>
    <row r="120" s="104" customFormat="1">
      <c r="A120" s="135"/>
      <c r="B120" s="135"/>
      <c r="I120" s="122"/>
      <c r="J120" s="122"/>
      <c r="K120" s="122"/>
      <c r="L120" s="122"/>
      <c r="M120" s="122"/>
    </row>
    <row r="121" s="104" customFormat="1">
      <c r="A121" s="135"/>
      <c r="B121" s="135"/>
      <c r="I121" s="122"/>
      <c r="J121" s="122"/>
      <c r="K121" s="122"/>
      <c r="L121" s="122"/>
      <c r="M121" s="122"/>
    </row>
    <row r="122" s="104" customFormat="1">
      <c r="A122" s="135"/>
      <c r="B122" s="135"/>
      <c r="I122" s="122"/>
      <c r="J122" s="122"/>
      <c r="K122" s="122"/>
      <c r="L122" s="122"/>
      <c r="M122" s="122"/>
    </row>
    <row r="123" s="104" customFormat="1">
      <c r="A123" s="135"/>
      <c r="B123" s="135"/>
      <c r="I123" s="122"/>
      <c r="J123" s="122"/>
      <c r="K123" s="122"/>
      <c r="L123" s="122"/>
      <c r="M123" s="122"/>
    </row>
    <row r="124" s="104" customFormat="1">
      <c r="A124" s="135"/>
      <c r="B124" s="135"/>
      <c r="I124" s="122"/>
      <c r="J124" s="122"/>
      <c r="K124" s="122"/>
      <c r="L124" s="122"/>
      <c r="M124" s="122"/>
    </row>
    <row r="125" s="104" customFormat="1">
      <c r="A125" s="135"/>
      <c r="B125" s="135"/>
      <c r="I125" s="122"/>
      <c r="J125" s="122"/>
      <c r="K125" s="122"/>
      <c r="L125" s="122"/>
      <c r="M125" s="122"/>
    </row>
    <row r="126" s="104" customFormat="1">
      <c r="A126" s="135"/>
      <c r="B126" s="135"/>
      <c r="I126" s="122"/>
      <c r="J126" s="122"/>
      <c r="K126" s="122"/>
      <c r="L126" s="122"/>
      <c r="M126" s="122"/>
    </row>
    <row r="127" s="104" customFormat="1">
      <c r="A127" s="135"/>
      <c r="B127" s="135"/>
      <c r="I127" s="122"/>
      <c r="J127" s="122"/>
      <c r="K127" s="122"/>
      <c r="L127" s="122"/>
      <c r="M127" s="122"/>
    </row>
    <row r="128" s="104" customFormat="1">
      <c r="A128" s="135"/>
      <c r="B128" s="135"/>
      <c r="I128" s="122"/>
      <c r="J128" s="122"/>
      <c r="K128" s="122"/>
      <c r="L128" s="122"/>
      <c r="M128" s="122"/>
    </row>
    <row r="129" s="104" customFormat="1">
      <c r="A129" s="135"/>
      <c r="B129" s="135"/>
      <c r="I129" s="122"/>
      <c r="J129" s="122"/>
      <c r="K129" s="122"/>
      <c r="L129" s="122"/>
      <c r="M129" s="122"/>
    </row>
    <row r="130" s="104" customFormat="1">
      <c r="A130" s="135"/>
      <c r="B130" s="135"/>
      <c r="I130" s="122"/>
      <c r="J130" s="122"/>
      <c r="K130" s="122"/>
      <c r="L130" s="122"/>
      <c r="M130" s="122"/>
    </row>
    <row r="131" s="104" customFormat="1">
      <c r="A131" s="135"/>
      <c r="B131" s="135"/>
      <c r="I131" s="122"/>
      <c r="J131" s="122"/>
      <c r="K131" s="122"/>
      <c r="L131" s="122"/>
      <c r="M131" s="122"/>
    </row>
    <row r="132" s="104" customFormat="1">
      <c r="A132" s="135"/>
      <c r="B132" s="135"/>
      <c r="I132" s="122"/>
      <c r="J132" s="122"/>
      <c r="K132" s="122"/>
      <c r="L132" s="122"/>
      <c r="M132" s="122"/>
    </row>
    <row r="133" s="104" customFormat="1">
      <c r="A133" s="135"/>
      <c r="B133" s="135"/>
      <c r="I133" s="122"/>
      <c r="J133" s="122"/>
      <c r="K133" s="122"/>
      <c r="L133" s="122"/>
      <c r="M133" s="122"/>
    </row>
    <row r="134" s="104" customFormat="1">
      <c r="A134" s="135"/>
      <c r="B134" s="135"/>
      <c r="I134" s="122"/>
      <c r="J134" s="122"/>
      <c r="K134" s="122"/>
      <c r="L134" s="122"/>
      <c r="M134" s="122"/>
    </row>
    <row r="135" s="104" customFormat="1">
      <c r="A135" s="135"/>
      <c r="B135" s="135"/>
      <c r="I135" s="122"/>
      <c r="J135" s="122"/>
      <c r="K135" s="122"/>
      <c r="L135" s="122"/>
      <c r="M135" s="122"/>
    </row>
    <row r="136" s="104" customFormat="1">
      <c r="A136" s="135"/>
      <c r="B136" s="135"/>
      <c r="I136" s="122"/>
      <c r="J136" s="122"/>
      <c r="K136" s="122"/>
      <c r="L136" s="122"/>
      <c r="M136" s="122"/>
    </row>
    <row r="137" s="104" customFormat="1">
      <c r="A137" s="135"/>
      <c r="B137" s="135"/>
      <c r="I137" s="122"/>
      <c r="J137" s="122"/>
      <c r="K137" s="122"/>
      <c r="L137" s="122"/>
      <c r="M137" s="122"/>
    </row>
    <row r="138" s="104" customFormat="1">
      <c r="A138" s="135"/>
      <c r="B138" s="135"/>
      <c r="I138" s="122"/>
      <c r="J138" s="122"/>
      <c r="K138" s="122"/>
      <c r="L138" s="122"/>
      <c r="M138" s="122"/>
    </row>
    <row r="139" s="104" customFormat="1">
      <c r="A139" s="135"/>
      <c r="B139" s="135"/>
      <c r="I139" s="122"/>
      <c r="J139" s="122"/>
      <c r="K139" s="122"/>
      <c r="L139" s="122"/>
      <c r="M139" s="122"/>
    </row>
    <row r="140" s="104" customFormat="1">
      <c r="A140" s="135"/>
      <c r="B140" s="135"/>
      <c r="I140" s="122"/>
      <c r="J140" s="122"/>
      <c r="K140" s="122"/>
      <c r="L140" s="122"/>
      <c r="M140" s="122"/>
    </row>
    <row r="141" s="104" customFormat="1">
      <c r="A141" s="135"/>
      <c r="B141" s="135"/>
      <c r="I141" s="122"/>
      <c r="J141" s="122"/>
      <c r="K141" s="122"/>
      <c r="L141" s="122"/>
      <c r="M141" s="122"/>
    </row>
    <row r="142" s="104" customFormat="1">
      <c r="A142" s="135"/>
      <c r="B142" s="135"/>
      <c r="I142" s="122"/>
      <c r="J142" s="122"/>
      <c r="K142" s="122"/>
      <c r="L142" s="122"/>
      <c r="M142" s="122"/>
    </row>
    <row r="143" s="104" customFormat="1">
      <c r="A143" s="135"/>
      <c r="B143" s="135"/>
      <c r="I143" s="122"/>
      <c r="J143" s="122"/>
      <c r="K143" s="122"/>
      <c r="L143" s="122"/>
      <c r="M143" s="122"/>
    </row>
    <row r="144" s="104" customFormat="1">
      <c r="A144" s="135"/>
      <c r="B144" s="135"/>
      <c r="I144" s="122"/>
      <c r="J144" s="122"/>
      <c r="K144" s="122"/>
      <c r="L144" s="122"/>
      <c r="M144" s="122"/>
    </row>
    <row r="145" s="104" customFormat="1">
      <c r="A145" s="135"/>
      <c r="B145" s="135"/>
      <c r="I145" s="122"/>
      <c r="J145" s="122"/>
      <c r="K145" s="122"/>
      <c r="L145" s="122"/>
      <c r="M145" s="122"/>
    </row>
    <row r="146" s="104" customFormat="1">
      <c r="A146" s="135"/>
      <c r="B146" s="135"/>
      <c r="I146" s="122"/>
      <c r="J146" s="122"/>
      <c r="K146" s="122"/>
      <c r="L146" s="122"/>
      <c r="M146" s="122"/>
    </row>
    <row r="147" s="104" customFormat="1">
      <c r="A147" s="135"/>
      <c r="B147" s="135"/>
      <c r="I147" s="122"/>
      <c r="J147" s="122"/>
      <c r="K147" s="122"/>
      <c r="L147" s="122"/>
      <c r="M147" s="122"/>
    </row>
    <row r="148" s="104" customFormat="1">
      <c r="A148" s="135"/>
      <c r="B148" s="135"/>
      <c r="I148" s="122"/>
      <c r="J148" s="122"/>
      <c r="K148" s="122"/>
      <c r="L148" s="122"/>
      <c r="M148" s="122"/>
    </row>
    <row r="149" s="104" customFormat="1">
      <c r="A149" s="135"/>
      <c r="B149" s="135"/>
      <c r="I149" s="122"/>
      <c r="J149" s="122"/>
      <c r="K149" s="122"/>
      <c r="L149" s="122"/>
      <c r="M149" s="122"/>
    </row>
    <row r="150" s="104" customFormat="1">
      <c r="A150" s="135"/>
      <c r="B150" s="135"/>
      <c r="I150" s="122"/>
      <c r="J150" s="122"/>
      <c r="K150" s="122"/>
      <c r="L150" s="122"/>
      <c r="M150" s="122"/>
    </row>
    <row r="151" s="104" customFormat="1">
      <c r="A151" s="135"/>
      <c r="B151" s="135"/>
      <c r="I151" s="122"/>
      <c r="J151" s="122"/>
      <c r="K151" s="122"/>
      <c r="L151" s="122"/>
      <c r="M151" s="122"/>
    </row>
    <row r="152" s="104" customFormat="1">
      <c r="A152" s="135"/>
      <c r="B152" s="135"/>
      <c r="I152" s="122"/>
      <c r="J152" s="122"/>
      <c r="K152" s="122"/>
      <c r="L152" s="122"/>
      <c r="M152" s="122"/>
    </row>
    <row r="153" s="104" customFormat="1">
      <c r="A153" s="135"/>
      <c r="B153" s="135"/>
      <c r="I153" s="122"/>
      <c r="J153" s="122"/>
      <c r="K153" s="122"/>
      <c r="L153" s="122"/>
      <c r="M153" s="122"/>
    </row>
    <row r="154" s="104" customFormat="1">
      <c r="A154" s="135"/>
      <c r="B154" s="135"/>
      <c r="I154" s="122"/>
      <c r="J154" s="122"/>
      <c r="K154" s="122"/>
      <c r="L154" s="122"/>
      <c r="M154" s="122"/>
    </row>
    <row r="155" s="104" customFormat="1">
      <c r="A155" s="135"/>
      <c r="B155" s="135"/>
      <c r="I155" s="122"/>
      <c r="J155" s="122"/>
      <c r="K155" s="122"/>
      <c r="L155" s="122"/>
      <c r="M155" s="122"/>
    </row>
    <row r="156" s="104" customFormat="1">
      <c r="A156" s="135"/>
      <c r="B156" s="135"/>
      <c r="I156" s="122"/>
      <c r="J156" s="122"/>
      <c r="K156" s="122"/>
      <c r="L156" s="122"/>
      <c r="M156" s="122"/>
    </row>
    <row r="157" s="104" customFormat="1">
      <c r="A157" s="135"/>
      <c r="B157" s="135"/>
      <c r="I157" s="122"/>
      <c r="J157" s="122"/>
      <c r="K157" s="122"/>
      <c r="L157" s="122"/>
      <c r="M157" s="122"/>
    </row>
    <row r="158" s="104" customFormat="1">
      <c r="A158" s="135"/>
      <c r="B158" s="135"/>
      <c r="I158" s="122"/>
      <c r="J158" s="122"/>
      <c r="K158" s="122"/>
      <c r="L158" s="122"/>
      <c r="M158" s="122"/>
    </row>
    <row r="159" s="104" customFormat="1">
      <c r="A159" s="135"/>
      <c r="B159" s="135"/>
      <c r="I159" s="122"/>
      <c r="J159" s="122"/>
      <c r="K159" s="122"/>
      <c r="L159" s="122"/>
      <c r="M159" s="122"/>
    </row>
    <row r="160" s="104" customFormat="1">
      <c r="A160" s="135"/>
      <c r="B160" s="135"/>
      <c r="I160" s="122"/>
      <c r="J160" s="122"/>
      <c r="K160" s="122"/>
      <c r="L160" s="122"/>
      <c r="M160" s="122"/>
    </row>
    <row r="161" s="104" customFormat="1">
      <c r="A161" s="135"/>
      <c r="B161" s="135"/>
      <c r="I161" s="122"/>
      <c r="J161" s="122"/>
      <c r="K161" s="122"/>
      <c r="L161" s="122"/>
      <c r="M161" s="122"/>
    </row>
    <row r="162" s="104" customFormat="1">
      <c r="A162" s="135"/>
      <c r="B162" s="135"/>
      <c r="I162" s="122"/>
      <c r="J162" s="122"/>
      <c r="K162" s="122"/>
      <c r="L162" s="122"/>
      <c r="M162" s="122"/>
    </row>
    <row r="163" s="104" customFormat="1">
      <c r="A163" s="135"/>
      <c r="B163" s="135"/>
      <c r="I163" s="122"/>
      <c r="J163" s="122"/>
      <c r="K163" s="122"/>
      <c r="L163" s="122"/>
      <c r="M163" s="122"/>
    </row>
    <row r="164" s="104" customFormat="1">
      <c r="A164" s="135"/>
      <c r="B164" s="135"/>
      <c r="I164" s="122"/>
      <c r="J164" s="122"/>
      <c r="K164" s="122"/>
      <c r="L164" s="122"/>
      <c r="M164" s="122"/>
    </row>
    <row r="165" s="104" customFormat="1">
      <c r="A165" s="135"/>
      <c r="B165" s="135"/>
      <c r="I165" s="122"/>
      <c r="J165" s="122"/>
      <c r="K165" s="122"/>
      <c r="L165" s="122"/>
      <c r="M165" s="122"/>
    </row>
    <row r="166" s="104" customFormat="1">
      <c r="A166" s="135"/>
      <c r="B166" s="135"/>
      <c r="I166" s="122"/>
      <c r="J166" s="122"/>
      <c r="K166" s="122"/>
      <c r="L166" s="122"/>
      <c r="M166" s="122"/>
    </row>
    <row r="167" s="104" customFormat="1">
      <c r="A167" s="135"/>
      <c r="B167" s="135"/>
      <c r="I167" s="122"/>
      <c r="J167" s="122"/>
      <c r="K167" s="122"/>
      <c r="L167" s="122"/>
      <c r="M167" s="122"/>
    </row>
    <row r="168" s="104" customFormat="1">
      <c r="A168" s="135"/>
      <c r="B168" s="135"/>
      <c r="I168" s="122"/>
      <c r="J168" s="122"/>
      <c r="K168" s="122"/>
      <c r="L168" s="122"/>
      <c r="M168" s="122"/>
    </row>
    <row r="169" s="104" customFormat="1">
      <c r="A169" s="135"/>
      <c r="B169" s="135"/>
      <c r="I169" s="122"/>
      <c r="J169" s="122"/>
      <c r="K169" s="122"/>
      <c r="L169" s="122"/>
      <c r="M169" s="122"/>
    </row>
    <row r="170" s="104" customFormat="1">
      <c r="A170" s="135"/>
      <c r="B170" s="135"/>
      <c r="I170" s="122"/>
      <c r="J170" s="122"/>
      <c r="K170" s="122"/>
      <c r="L170" s="122"/>
      <c r="M170" s="122"/>
    </row>
    <row r="171" s="104" customFormat="1">
      <c r="A171" s="135"/>
      <c r="B171" s="135"/>
      <c r="I171" s="122"/>
      <c r="J171" s="122"/>
      <c r="K171" s="122"/>
      <c r="L171" s="122"/>
      <c r="M171" s="122"/>
    </row>
    <row r="172" s="104" customFormat="1">
      <c r="A172" s="135"/>
      <c r="B172" s="135"/>
      <c r="I172" s="122"/>
      <c r="J172" s="122"/>
      <c r="K172" s="122"/>
      <c r="L172" s="122"/>
      <c r="M172" s="122"/>
    </row>
    <row r="173" s="104" customFormat="1">
      <c r="A173" s="135"/>
      <c r="B173" s="135"/>
      <c r="I173" s="122"/>
      <c r="J173" s="122"/>
      <c r="K173" s="122"/>
      <c r="L173" s="122"/>
      <c r="M173" s="122"/>
    </row>
    <row r="174" s="104" customFormat="1">
      <c r="A174" s="135"/>
      <c r="B174" s="135"/>
      <c r="I174" s="122"/>
      <c r="J174" s="122"/>
      <c r="K174" s="122"/>
      <c r="L174" s="122"/>
      <c r="M174" s="122"/>
    </row>
    <row r="175" s="104" customFormat="1">
      <c r="A175" s="135"/>
      <c r="B175" s="135"/>
      <c r="I175" s="122"/>
      <c r="J175" s="122"/>
      <c r="K175" s="122"/>
      <c r="L175" s="122"/>
      <c r="M175" s="122"/>
    </row>
    <row r="176" s="104" customFormat="1">
      <c r="A176" s="135"/>
      <c r="B176" s="135"/>
      <c r="I176" s="122"/>
      <c r="J176" s="122"/>
      <c r="K176" s="122"/>
      <c r="L176" s="122"/>
      <c r="M176" s="122"/>
    </row>
    <row r="177" s="104" customFormat="1">
      <c r="A177" s="135"/>
      <c r="B177" s="135"/>
      <c r="I177" s="122"/>
      <c r="J177" s="122"/>
      <c r="K177" s="122"/>
      <c r="L177" s="122"/>
      <c r="M177" s="122"/>
    </row>
    <row r="178" s="104" customFormat="1">
      <c r="A178" s="135"/>
      <c r="B178" s="135"/>
      <c r="I178" s="122"/>
      <c r="J178" s="122"/>
      <c r="K178" s="122"/>
      <c r="L178" s="122"/>
      <c r="M178" s="122"/>
    </row>
    <row r="179" s="104" customFormat="1">
      <c r="A179" s="135"/>
      <c r="B179" s="135"/>
      <c r="I179" s="122"/>
      <c r="J179" s="122"/>
      <c r="K179" s="122"/>
      <c r="L179" s="122"/>
      <c r="M179" s="122"/>
    </row>
    <row r="180" s="104" customFormat="1">
      <c r="A180" s="135"/>
      <c r="B180" s="135"/>
      <c r="I180" s="122"/>
      <c r="J180" s="122"/>
      <c r="K180" s="122"/>
      <c r="L180" s="122"/>
      <c r="M180" s="122"/>
    </row>
    <row r="181" s="104" customFormat="1">
      <c r="A181" s="135"/>
      <c r="B181" s="135"/>
      <c r="I181" s="122"/>
      <c r="J181" s="122"/>
      <c r="K181" s="122"/>
      <c r="L181" s="122"/>
      <c r="M181" s="122"/>
    </row>
    <row r="182" s="104" customFormat="1">
      <c r="A182" s="135"/>
      <c r="B182" s="135"/>
      <c r="I182" s="122"/>
      <c r="J182" s="122"/>
      <c r="K182" s="122"/>
      <c r="L182" s="122"/>
      <c r="M182" s="122"/>
    </row>
    <row r="183" s="104" customFormat="1">
      <c r="A183" s="135"/>
      <c r="B183" s="135"/>
      <c r="I183" s="122"/>
      <c r="J183" s="122"/>
      <c r="K183" s="122"/>
      <c r="L183" s="122"/>
      <c r="M183" s="122"/>
    </row>
    <row r="184" s="104" customFormat="1">
      <c r="A184" s="135"/>
      <c r="B184" s="135"/>
      <c r="I184" s="122"/>
      <c r="J184" s="122"/>
      <c r="K184" s="122"/>
      <c r="L184" s="122"/>
      <c r="M184" s="122"/>
    </row>
    <row r="185" s="104" customFormat="1">
      <c r="A185" s="135"/>
      <c r="B185" s="135"/>
      <c r="I185" s="122"/>
      <c r="J185" s="122"/>
      <c r="K185" s="122"/>
      <c r="L185" s="122"/>
      <c r="M185" s="122"/>
    </row>
    <row r="186" s="104" customFormat="1">
      <c r="A186" s="135"/>
      <c r="B186" s="135"/>
      <c r="I186" s="122"/>
      <c r="J186" s="122"/>
      <c r="K186" s="122"/>
      <c r="L186" s="122"/>
      <c r="M186" s="122"/>
    </row>
    <row r="187" s="104" customFormat="1">
      <c r="A187" s="135"/>
      <c r="B187" s="135"/>
      <c r="I187" s="122"/>
      <c r="J187" s="122"/>
      <c r="K187" s="122"/>
      <c r="L187" s="122"/>
      <c r="M187" s="122"/>
    </row>
    <row r="188" s="104" customFormat="1">
      <c r="A188" s="135"/>
      <c r="B188" s="135"/>
      <c r="I188" s="122"/>
      <c r="J188" s="122"/>
      <c r="K188" s="122"/>
      <c r="L188" s="122"/>
      <c r="M188" s="122"/>
    </row>
    <row r="189" s="104" customFormat="1">
      <c r="A189" s="135"/>
      <c r="B189" s="135"/>
      <c r="I189" s="122"/>
      <c r="J189" s="122"/>
      <c r="K189" s="122"/>
      <c r="L189" s="122"/>
      <c r="M189" s="122"/>
    </row>
    <row r="190" s="104" customFormat="1">
      <c r="A190" s="135"/>
      <c r="B190" s="135"/>
      <c r="I190" s="122"/>
      <c r="J190" s="122"/>
      <c r="K190" s="122"/>
      <c r="L190" s="122"/>
      <c r="M190" s="122"/>
    </row>
    <row r="191" s="104" customFormat="1">
      <c r="A191" s="135"/>
      <c r="B191" s="135"/>
      <c r="I191" s="122"/>
      <c r="J191" s="122"/>
      <c r="K191" s="122"/>
      <c r="L191" s="122"/>
      <c r="M191" s="122"/>
    </row>
    <row r="192" s="104" customFormat="1">
      <c r="A192" s="135"/>
      <c r="B192" s="135"/>
      <c r="I192" s="122"/>
      <c r="J192" s="122"/>
      <c r="K192" s="122"/>
      <c r="L192" s="122"/>
      <c r="M192" s="122"/>
    </row>
    <row r="193" s="104" customFormat="1">
      <c r="A193" s="135"/>
      <c r="B193" s="135"/>
      <c r="I193" s="122"/>
      <c r="J193" s="122"/>
      <c r="K193" s="122"/>
      <c r="L193" s="122"/>
      <c r="M193" s="122"/>
    </row>
    <row r="194" s="104" customFormat="1">
      <c r="A194" s="135"/>
      <c r="B194" s="135"/>
      <c r="I194" s="122"/>
      <c r="J194" s="122"/>
      <c r="K194" s="122"/>
      <c r="L194" s="122"/>
      <c r="M194" s="122"/>
    </row>
    <row r="195" s="104" customFormat="1">
      <c r="A195" s="135"/>
      <c r="B195" s="135"/>
      <c r="I195" s="122"/>
      <c r="J195" s="122"/>
      <c r="K195" s="122"/>
      <c r="L195" s="122"/>
      <c r="M195" s="122"/>
    </row>
    <row r="196" s="104" customFormat="1">
      <c r="A196" s="135"/>
      <c r="B196" s="135"/>
      <c r="I196" s="122"/>
      <c r="J196" s="122"/>
      <c r="K196" s="122"/>
      <c r="L196" s="122"/>
      <c r="M196" s="122"/>
    </row>
    <row r="197" s="104" customFormat="1">
      <c r="A197" s="135"/>
      <c r="B197" s="135"/>
      <c r="I197" s="122"/>
      <c r="J197" s="122"/>
      <c r="K197" s="122"/>
      <c r="L197" s="122"/>
      <c r="M197" s="122"/>
    </row>
    <row r="198" s="104" customFormat="1">
      <c r="A198" s="135"/>
      <c r="B198" s="135"/>
      <c r="I198" s="122"/>
      <c r="J198" s="122"/>
      <c r="K198" s="122"/>
      <c r="L198" s="122"/>
      <c r="M198" s="122"/>
    </row>
    <row r="199" s="104" customFormat="1">
      <c r="A199" s="135"/>
      <c r="B199" s="135"/>
      <c r="I199" s="122"/>
      <c r="J199" s="122"/>
      <c r="K199" s="122"/>
      <c r="L199" s="122"/>
      <c r="M199" s="122"/>
    </row>
    <row r="200" s="104" customFormat="1">
      <c r="A200" s="135"/>
      <c r="B200" s="135"/>
      <c r="I200" s="122"/>
      <c r="J200" s="122"/>
      <c r="K200" s="122"/>
      <c r="L200" s="122"/>
      <c r="M200" s="122"/>
    </row>
    <row r="201" s="104" customFormat="1">
      <c r="A201" s="135"/>
      <c r="B201" s="135"/>
      <c r="I201" s="122"/>
      <c r="J201" s="122"/>
      <c r="K201" s="122"/>
      <c r="L201" s="122"/>
      <c r="M201" s="122"/>
    </row>
    <row r="202" s="104" customFormat="1">
      <c r="A202" s="135"/>
      <c r="B202" s="135"/>
      <c r="I202" s="122"/>
      <c r="J202" s="122"/>
      <c r="K202" s="122"/>
      <c r="L202" s="122"/>
      <c r="M202" s="122"/>
    </row>
    <row r="203" s="104" customFormat="1">
      <c r="A203" s="135"/>
      <c r="B203" s="135"/>
      <c r="I203" s="122"/>
      <c r="J203" s="122"/>
      <c r="K203" s="122"/>
      <c r="L203" s="122"/>
      <c r="M203" s="122"/>
    </row>
    <row r="204" s="104" customFormat="1">
      <c r="A204" s="135"/>
      <c r="B204" s="135"/>
      <c r="I204" s="122"/>
      <c r="J204" s="122"/>
      <c r="K204" s="122"/>
      <c r="L204" s="122"/>
      <c r="M204" s="122"/>
    </row>
    <row r="205" s="104" customFormat="1">
      <c r="A205" s="135"/>
      <c r="B205" s="135"/>
      <c r="I205" s="122"/>
      <c r="J205" s="122"/>
      <c r="K205" s="122"/>
      <c r="L205" s="122"/>
      <c r="M205" s="122"/>
    </row>
    <row r="206" s="104" customFormat="1">
      <c r="A206" s="135"/>
      <c r="B206" s="135"/>
      <c r="I206" s="122"/>
      <c r="J206" s="122"/>
      <c r="K206" s="122"/>
      <c r="L206" s="122"/>
      <c r="M206" s="122"/>
    </row>
    <row r="207" s="104" customFormat="1">
      <c r="A207" s="135"/>
      <c r="B207" s="135"/>
      <c r="I207" s="122"/>
      <c r="J207" s="122"/>
      <c r="K207" s="122"/>
      <c r="L207" s="122"/>
      <c r="M207" s="122"/>
    </row>
    <row r="208" s="104" customFormat="1">
      <c r="A208" s="135"/>
      <c r="B208" s="135"/>
      <c r="I208" s="122"/>
      <c r="J208" s="122"/>
      <c r="K208" s="122"/>
      <c r="L208" s="122"/>
      <c r="M208" s="122"/>
    </row>
    <row r="209" s="104" customFormat="1">
      <c r="A209" s="135"/>
      <c r="B209" s="135"/>
      <c r="I209" s="122"/>
      <c r="J209" s="122"/>
      <c r="K209" s="122"/>
      <c r="L209" s="122"/>
      <c r="M209" s="122"/>
    </row>
    <row r="210" s="104" customFormat="1">
      <c r="A210" s="135"/>
      <c r="B210" s="135"/>
      <c r="I210" s="122"/>
      <c r="J210" s="122"/>
      <c r="K210" s="122"/>
      <c r="L210" s="122"/>
      <c r="M210" s="122"/>
    </row>
    <row r="211" s="104" customFormat="1">
      <c r="A211" s="135"/>
      <c r="B211" s="135"/>
      <c r="I211" s="122"/>
      <c r="J211" s="122"/>
      <c r="K211" s="122"/>
      <c r="L211" s="122"/>
      <c r="M211" s="122"/>
    </row>
    <row r="212" s="104" customFormat="1">
      <c r="A212" s="135"/>
      <c r="B212" s="135"/>
      <c r="I212" s="122"/>
      <c r="J212" s="122"/>
      <c r="K212" s="122"/>
      <c r="L212" s="122"/>
      <c r="M212" s="122"/>
    </row>
    <row r="213" s="104" customFormat="1">
      <c r="A213" s="135"/>
      <c r="B213" s="135"/>
      <c r="I213" s="122"/>
      <c r="J213" s="122"/>
      <c r="K213" s="122"/>
      <c r="L213" s="122"/>
      <c r="M213" s="122"/>
    </row>
    <row r="214" s="104" customFormat="1">
      <c r="A214" s="135"/>
      <c r="B214" s="135"/>
      <c r="I214" s="122"/>
      <c r="J214" s="122"/>
      <c r="K214" s="122"/>
      <c r="L214" s="122"/>
      <c r="M214" s="122"/>
    </row>
    <row r="215" s="104" customFormat="1">
      <c r="A215" s="135"/>
      <c r="B215" s="135"/>
      <c r="I215" s="122"/>
      <c r="J215" s="122"/>
      <c r="K215" s="122"/>
      <c r="L215" s="122"/>
      <c r="M215" s="122"/>
    </row>
    <row r="216" s="104" customFormat="1">
      <c r="A216" s="135"/>
      <c r="B216" s="135"/>
      <c r="I216" s="122"/>
      <c r="J216" s="122"/>
      <c r="K216" s="122"/>
      <c r="L216" s="122"/>
      <c r="M216" s="122"/>
    </row>
    <row r="217" s="104" customFormat="1">
      <c r="A217" s="135"/>
      <c r="B217" s="135"/>
      <c r="I217" s="122"/>
      <c r="J217" s="122"/>
      <c r="K217" s="122"/>
      <c r="L217" s="122"/>
      <c r="M217" s="122"/>
    </row>
    <row r="218" s="104" customFormat="1">
      <c r="A218" s="135"/>
      <c r="B218" s="135"/>
      <c r="I218" s="122"/>
      <c r="J218" s="122"/>
      <c r="K218" s="122"/>
      <c r="L218" s="122"/>
      <c r="M218" s="122"/>
    </row>
    <row r="219" s="104" customFormat="1">
      <c r="A219" s="135"/>
      <c r="B219" s="135"/>
      <c r="I219" s="122"/>
      <c r="J219" s="122"/>
      <c r="K219" s="122"/>
      <c r="L219" s="122"/>
      <c r="M219" s="122"/>
    </row>
    <row r="220" s="104" customFormat="1">
      <c r="A220" s="135"/>
      <c r="B220" s="135"/>
      <c r="I220" s="122"/>
      <c r="J220" s="122"/>
      <c r="K220" s="122"/>
      <c r="L220" s="122"/>
      <c r="M220" s="122"/>
    </row>
    <row r="221" s="104" customFormat="1">
      <c r="A221" s="135"/>
      <c r="B221" s="135"/>
      <c r="I221" s="122"/>
      <c r="J221" s="122"/>
      <c r="K221" s="122"/>
      <c r="L221" s="122"/>
      <c r="M221" s="122"/>
    </row>
    <row r="222" s="104" customFormat="1">
      <c r="A222" s="135"/>
      <c r="B222" s="135"/>
      <c r="I222" s="122"/>
      <c r="J222" s="122"/>
      <c r="K222" s="122"/>
      <c r="L222" s="122"/>
      <c r="M222" s="122"/>
    </row>
    <row r="223" s="104" customFormat="1">
      <c r="A223" s="135"/>
      <c r="B223" s="135"/>
      <c r="I223" s="122"/>
      <c r="J223" s="122"/>
      <c r="K223" s="122"/>
      <c r="L223" s="122"/>
      <c r="M223" s="122"/>
    </row>
    <row r="224" s="104" customFormat="1">
      <c r="A224" s="135"/>
      <c r="B224" s="135"/>
      <c r="I224" s="122"/>
      <c r="J224" s="122"/>
      <c r="K224" s="122"/>
      <c r="L224" s="122"/>
      <c r="M224" s="122"/>
    </row>
    <row r="225" s="104" customFormat="1">
      <c r="A225" s="135"/>
      <c r="B225" s="135"/>
      <c r="I225" s="122"/>
      <c r="J225" s="122"/>
      <c r="K225" s="122"/>
      <c r="L225" s="122"/>
      <c r="M225" s="122"/>
    </row>
    <row r="226" s="104" customFormat="1">
      <c r="A226" s="135"/>
      <c r="B226" s="135"/>
      <c r="I226" s="122"/>
      <c r="J226" s="122"/>
      <c r="K226" s="122"/>
      <c r="L226" s="122"/>
      <c r="M226" s="122"/>
    </row>
    <row r="227" s="104" customFormat="1">
      <c r="A227" s="135"/>
      <c r="B227" s="135"/>
      <c r="I227" s="122"/>
      <c r="J227" s="122"/>
      <c r="K227" s="122"/>
      <c r="L227" s="122"/>
      <c r="M227" s="122"/>
    </row>
    <row r="228" s="104" customFormat="1">
      <c r="A228" s="135"/>
      <c r="B228" s="135"/>
      <c r="I228" s="122"/>
      <c r="J228" s="122"/>
      <c r="K228" s="122"/>
      <c r="L228" s="122"/>
      <c r="M228" s="122"/>
    </row>
    <row r="229" s="104" customFormat="1">
      <c r="A229" s="135"/>
      <c r="B229" s="135"/>
      <c r="I229" s="122"/>
      <c r="J229" s="122"/>
      <c r="K229" s="122"/>
      <c r="L229" s="122"/>
      <c r="M229" s="122"/>
    </row>
    <row r="230" s="104" customFormat="1">
      <c r="A230" s="135"/>
      <c r="B230" s="135"/>
      <c r="I230" s="122"/>
      <c r="J230" s="122"/>
      <c r="K230" s="122"/>
      <c r="L230" s="122"/>
      <c r="M230" s="122"/>
    </row>
    <row r="231" s="104" customFormat="1">
      <c r="A231" s="135"/>
      <c r="B231" s="135"/>
      <c r="I231" s="122"/>
      <c r="J231" s="122"/>
      <c r="K231" s="122"/>
      <c r="L231" s="122"/>
      <c r="M231" s="122"/>
    </row>
    <row r="232" s="104" customFormat="1">
      <c r="A232" s="135"/>
      <c r="B232" s="135"/>
      <c r="I232" s="122"/>
      <c r="J232" s="122"/>
      <c r="K232" s="122"/>
      <c r="L232" s="122"/>
      <c r="M232" s="122"/>
    </row>
    <row r="233" s="104" customFormat="1">
      <c r="A233" s="135"/>
      <c r="B233" s="135"/>
      <c r="I233" s="122"/>
      <c r="J233" s="122"/>
      <c r="K233" s="122"/>
      <c r="L233" s="122"/>
      <c r="M233" s="122"/>
    </row>
    <row r="234" s="104" customFormat="1">
      <c r="A234" s="135"/>
      <c r="B234" s="135"/>
      <c r="I234" s="122"/>
      <c r="J234" s="122"/>
      <c r="K234" s="122"/>
      <c r="L234" s="122"/>
      <c r="M234" s="122"/>
    </row>
    <row r="235" s="104" customFormat="1">
      <c r="A235" s="135"/>
      <c r="B235" s="135"/>
      <c r="I235" s="122"/>
      <c r="J235" s="122"/>
      <c r="K235" s="122"/>
      <c r="L235" s="122"/>
      <c r="M235" s="122"/>
    </row>
    <row r="236" s="104" customFormat="1">
      <c r="A236" s="135"/>
      <c r="B236" s="135"/>
      <c r="I236" s="122"/>
      <c r="J236" s="122"/>
      <c r="K236" s="122"/>
      <c r="L236" s="122"/>
      <c r="M236" s="122"/>
    </row>
    <row r="237" s="104" customFormat="1">
      <c r="A237" s="135"/>
      <c r="B237" s="135"/>
      <c r="I237" s="122"/>
      <c r="J237" s="122"/>
      <c r="K237" s="122"/>
      <c r="L237" s="122"/>
      <c r="M237" s="122"/>
    </row>
    <row r="238" s="104" customFormat="1">
      <c r="A238" s="135"/>
      <c r="B238" s="135"/>
      <c r="I238" s="122"/>
      <c r="J238" s="122"/>
      <c r="K238" s="122"/>
      <c r="L238" s="122"/>
      <c r="M238" s="122"/>
    </row>
    <row r="239" s="104" customFormat="1">
      <c r="A239" s="135"/>
      <c r="B239" s="135"/>
      <c r="I239" s="122"/>
      <c r="J239" s="122"/>
      <c r="K239" s="122"/>
      <c r="L239" s="122"/>
      <c r="M239" s="122"/>
    </row>
    <row r="240" s="104" customFormat="1">
      <c r="A240" s="135"/>
      <c r="B240" s="135"/>
      <c r="I240" s="122"/>
      <c r="J240" s="122"/>
      <c r="K240" s="122"/>
      <c r="L240" s="122"/>
      <c r="M240" s="122"/>
    </row>
    <row r="241" s="104" customFormat="1">
      <c r="A241" s="135"/>
      <c r="B241" s="135"/>
      <c r="I241" s="122"/>
      <c r="J241" s="122"/>
      <c r="K241" s="122"/>
      <c r="L241" s="122"/>
      <c r="M241" s="122"/>
    </row>
    <row r="242" s="104" customFormat="1">
      <c r="A242" s="135"/>
      <c r="B242" s="135"/>
      <c r="I242" s="122"/>
      <c r="J242" s="122"/>
      <c r="K242" s="122"/>
      <c r="L242" s="122"/>
      <c r="M242" s="122"/>
    </row>
    <row r="243" s="104" customFormat="1">
      <c r="A243" s="135"/>
      <c r="B243" s="135"/>
      <c r="I243" s="122"/>
      <c r="J243" s="122"/>
      <c r="K243" s="122"/>
      <c r="L243" s="122"/>
      <c r="M243" s="122"/>
    </row>
    <row r="244" s="104" customFormat="1">
      <c r="A244" s="135"/>
      <c r="B244" s="135"/>
      <c r="I244" s="122"/>
      <c r="J244" s="122"/>
      <c r="K244" s="122"/>
      <c r="L244" s="122"/>
      <c r="M244" s="122"/>
    </row>
    <row r="245" s="104" customFormat="1">
      <c r="A245" s="135"/>
      <c r="B245" s="135"/>
      <c r="I245" s="122"/>
      <c r="J245" s="122"/>
      <c r="K245" s="122"/>
      <c r="L245" s="122"/>
      <c r="M245" s="122"/>
    </row>
    <row r="246" s="104" customFormat="1">
      <c r="A246" s="135"/>
      <c r="B246" s="135"/>
      <c r="I246" s="122"/>
      <c r="J246" s="122"/>
      <c r="K246" s="122"/>
      <c r="L246" s="122"/>
      <c r="M246" s="122"/>
    </row>
    <row r="247" s="104" customFormat="1">
      <c r="A247" s="135"/>
      <c r="B247" s="135"/>
      <c r="I247" s="122"/>
      <c r="J247" s="122"/>
      <c r="K247" s="122"/>
      <c r="L247" s="122"/>
      <c r="M247" s="122"/>
    </row>
    <row r="248" s="104" customFormat="1">
      <c r="A248" s="135"/>
      <c r="B248" s="135"/>
      <c r="I248" s="122"/>
      <c r="J248" s="122"/>
      <c r="K248" s="122"/>
      <c r="L248" s="122"/>
      <c r="M248" s="122"/>
    </row>
    <row r="249" s="104" customFormat="1">
      <c r="A249" s="135"/>
      <c r="B249" s="135"/>
      <c r="I249" s="122"/>
      <c r="J249" s="122"/>
      <c r="K249" s="122"/>
      <c r="L249" s="122"/>
      <c r="M249" s="122"/>
    </row>
    <row r="250" s="104" customFormat="1">
      <c r="A250" s="135"/>
      <c r="B250" s="135"/>
      <c r="I250" s="122"/>
      <c r="J250" s="122"/>
      <c r="K250" s="122"/>
      <c r="L250" s="122"/>
      <c r="M250" s="122"/>
    </row>
    <row r="251" s="104" customFormat="1">
      <c r="A251" s="135"/>
      <c r="B251" s="135"/>
      <c r="I251" s="122"/>
      <c r="J251" s="122"/>
      <c r="K251" s="122"/>
      <c r="L251" s="122"/>
      <c r="M251" s="122"/>
    </row>
    <row r="252" s="104" customFormat="1">
      <c r="A252" s="135"/>
      <c r="B252" s="135"/>
      <c r="I252" s="122"/>
      <c r="J252" s="122"/>
      <c r="K252" s="122"/>
      <c r="L252" s="122"/>
      <c r="M252" s="122"/>
    </row>
    <row r="253" s="104" customFormat="1">
      <c r="A253" s="135"/>
      <c r="B253" s="135"/>
      <c r="I253" s="122"/>
      <c r="J253" s="122"/>
      <c r="K253" s="122"/>
      <c r="L253" s="122"/>
      <c r="M253" s="122"/>
    </row>
    <row r="254" s="104" customFormat="1">
      <c r="A254" s="135"/>
      <c r="B254" s="135"/>
      <c r="I254" s="122"/>
      <c r="J254" s="122"/>
      <c r="K254" s="122"/>
      <c r="L254" s="122"/>
      <c r="M254" s="122"/>
    </row>
    <row r="255" s="104" customFormat="1">
      <c r="A255" s="135"/>
      <c r="B255" s="135"/>
      <c r="I255" s="122"/>
      <c r="J255" s="122"/>
      <c r="K255" s="122"/>
      <c r="L255" s="122"/>
      <c r="M255" s="122"/>
    </row>
    <row r="256" s="104" customFormat="1">
      <c r="A256" s="135"/>
      <c r="B256" s="135"/>
      <c r="I256" s="122"/>
      <c r="J256" s="122"/>
      <c r="K256" s="122"/>
      <c r="L256" s="122"/>
      <c r="M256" s="122"/>
    </row>
    <row r="257" s="104" customFormat="1">
      <c r="A257" s="135"/>
      <c r="B257" s="135"/>
      <c r="I257" s="122"/>
      <c r="J257" s="122"/>
      <c r="K257" s="122"/>
      <c r="L257" s="122"/>
      <c r="M257" s="122"/>
    </row>
    <row r="258" s="104" customFormat="1">
      <c r="A258" s="135"/>
      <c r="B258" s="135"/>
      <c r="I258" s="122"/>
      <c r="J258" s="122"/>
      <c r="K258" s="122"/>
      <c r="L258" s="122"/>
      <c r="M258" s="122"/>
    </row>
    <row r="259" s="104" customFormat="1">
      <c r="A259" s="135"/>
      <c r="B259" s="135"/>
      <c r="I259" s="122"/>
      <c r="J259" s="122"/>
      <c r="K259" s="122"/>
      <c r="L259" s="122"/>
      <c r="M259" s="122"/>
    </row>
    <row r="260" s="104" customFormat="1">
      <c r="A260" s="135"/>
      <c r="B260" s="135"/>
      <c r="I260" s="122"/>
      <c r="J260" s="122"/>
      <c r="K260" s="122"/>
      <c r="L260" s="122"/>
      <c r="M260" s="122"/>
    </row>
    <row r="261" s="104" customFormat="1">
      <c r="A261" s="135"/>
      <c r="B261" s="135"/>
      <c r="I261" s="122"/>
      <c r="J261" s="122"/>
      <c r="K261" s="122"/>
      <c r="L261" s="122"/>
      <c r="M261" s="122"/>
    </row>
    <row r="262" s="104" customFormat="1">
      <c r="A262" s="135"/>
      <c r="B262" s="135"/>
      <c r="I262" s="122"/>
      <c r="J262" s="122"/>
      <c r="K262" s="122"/>
      <c r="L262" s="122"/>
      <c r="M262" s="122"/>
    </row>
    <row r="263" s="104" customFormat="1">
      <c r="A263" s="135"/>
      <c r="B263" s="135"/>
      <c r="I263" s="122"/>
      <c r="J263" s="122"/>
      <c r="K263" s="122"/>
      <c r="L263" s="122"/>
      <c r="M263" s="122"/>
    </row>
    <row r="264" s="104" customFormat="1">
      <c r="A264" s="135"/>
      <c r="B264" s="135"/>
      <c r="I264" s="122"/>
      <c r="J264" s="122"/>
      <c r="K264" s="122"/>
      <c r="L264" s="122"/>
      <c r="M264" s="122"/>
    </row>
    <row r="265" s="104" customFormat="1">
      <c r="A265" s="135"/>
      <c r="B265" s="135"/>
      <c r="I265" s="122"/>
      <c r="J265" s="122"/>
      <c r="K265" s="122"/>
      <c r="L265" s="122"/>
      <c r="M265" s="122"/>
    </row>
    <row r="266" s="104" customFormat="1">
      <c r="A266" s="135"/>
      <c r="B266" s="135"/>
      <c r="I266" s="122"/>
      <c r="J266" s="122"/>
      <c r="K266" s="122"/>
      <c r="L266" s="122"/>
      <c r="M266" s="122"/>
    </row>
    <row r="267" s="104" customFormat="1">
      <c r="A267" s="135"/>
      <c r="B267" s="135"/>
      <c r="I267" s="122"/>
      <c r="J267" s="122"/>
      <c r="K267" s="122"/>
      <c r="L267" s="122"/>
      <c r="M267" s="122"/>
    </row>
    <row r="268" s="104" customFormat="1">
      <c r="A268" s="135"/>
      <c r="B268" s="135"/>
      <c r="I268" s="122"/>
      <c r="J268" s="122"/>
      <c r="K268" s="122"/>
      <c r="L268" s="122"/>
      <c r="M268" s="122"/>
    </row>
    <row r="269" s="104" customFormat="1">
      <c r="A269" s="135"/>
      <c r="B269" s="135"/>
      <c r="I269" s="122"/>
      <c r="J269" s="122"/>
      <c r="K269" s="122"/>
      <c r="L269" s="122"/>
      <c r="M269" s="122"/>
    </row>
    <row r="270" s="104" customFormat="1">
      <c r="A270" s="135"/>
      <c r="B270" s="135"/>
      <c r="I270" s="122"/>
      <c r="J270" s="122"/>
      <c r="K270" s="122"/>
      <c r="L270" s="122"/>
      <c r="M270" s="122"/>
    </row>
    <row r="271" s="104" customFormat="1">
      <c r="A271" s="135"/>
      <c r="B271" s="135"/>
      <c r="I271" s="122"/>
      <c r="J271" s="122"/>
      <c r="K271" s="122"/>
      <c r="L271" s="122"/>
      <c r="M271" s="122"/>
    </row>
    <row r="272" s="104" customFormat="1">
      <c r="A272" s="135"/>
      <c r="B272" s="135"/>
      <c r="I272" s="122"/>
      <c r="J272" s="122"/>
      <c r="K272" s="122"/>
      <c r="L272" s="122"/>
      <c r="M272" s="122"/>
    </row>
    <row r="273" s="104" customFormat="1">
      <c r="A273" s="135"/>
      <c r="B273" s="135"/>
      <c r="I273" s="122"/>
      <c r="J273" s="122"/>
      <c r="K273" s="122"/>
      <c r="L273" s="122"/>
      <c r="M273" s="122"/>
    </row>
    <row r="274" s="104" customFormat="1">
      <c r="A274" s="135"/>
      <c r="B274" s="135"/>
      <c r="I274" s="122"/>
      <c r="J274" s="122"/>
      <c r="K274" s="122"/>
      <c r="L274" s="122"/>
      <c r="M274" s="122"/>
    </row>
    <row r="275" s="104" customFormat="1">
      <c r="A275" s="135"/>
      <c r="B275" s="135"/>
      <c r="I275" s="122"/>
      <c r="J275" s="122"/>
      <c r="K275" s="122"/>
      <c r="L275" s="122"/>
      <c r="M275" s="122"/>
    </row>
    <row r="276" s="104" customFormat="1">
      <c r="A276" s="135"/>
      <c r="B276" s="135"/>
      <c r="I276" s="122"/>
      <c r="J276" s="122"/>
      <c r="K276" s="122"/>
      <c r="L276" s="122"/>
      <c r="M276" s="122"/>
    </row>
    <row r="277" s="104" customFormat="1">
      <c r="A277" s="135"/>
      <c r="B277" s="135"/>
      <c r="I277" s="122"/>
      <c r="J277" s="122"/>
      <c r="K277" s="122"/>
      <c r="L277" s="122"/>
      <c r="M277" s="122"/>
    </row>
    <row r="278" s="104" customFormat="1">
      <c r="A278" s="135"/>
      <c r="B278" s="135"/>
      <c r="I278" s="122"/>
      <c r="J278" s="122"/>
      <c r="K278" s="122"/>
      <c r="L278" s="122"/>
      <c r="M278" s="122"/>
    </row>
    <row r="279" s="104" customFormat="1">
      <c r="A279" s="135"/>
      <c r="B279" s="135"/>
      <c r="I279" s="122"/>
      <c r="J279" s="122"/>
      <c r="K279" s="122"/>
      <c r="L279" s="122"/>
      <c r="M279" s="122"/>
    </row>
    <row r="280" s="104" customFormat="1">
      <c r="A280" s="135"/>
      <c r="B280" s="135"/>
      <c r="I280" s="122"/>
      <c r="J280" s="122"/>
      <c r="K280" s="122"/>
      <c r="L280" s="122"/>
      <c r="M280" s="122"/>
    </row>
    <row r="281" s="104" customFormat="1">
      <c r="A281" s="135"/>
      <c r="B281" s="135"/>
      <c r="I281" s="122"/>
      <c r="J281" s="122"/>
      <c r="K281" s="122"/>
      <c r="L281" s="122"/>
      <c r="M281" s="122"/>
    </row>
    <row r="282" s="104" customFormat="1">
      <c r="A282" s="135"/>
      <c r="B282" s="135"/>
      <c r="I282" s="122"/>
      <c r="J282" s="122"/>
      <c r="K282" s="122"/>
      <c r="L282" s="122"/>
      <c r="M282" s="122"/>
    </row>
    <row r="283" s="104" customFormat="1">
      <c r="A283" s="135"/>
      <c r="B283" s="135"/>
      <c r="I283" s="122"/>
      <c r="J283" s="122"/>
      <c r="K283" s="122"/>
      <c r="L283" s="122"/>
      <c r="M283" s="122"/>
    </row>
    <row r="284" s="104" customFormat="1">
      <c r="A284" s="135"/>
      <c r="B284" s="135"/>
      <c r="I284" s="122"/>
      <c r="J284" s="122"/>
      <c r="K284" s="122"/>
      <c r="L284" s="122"/>
      <c r="M284" s="122"/>
    </row>
    <row r="285" s="104" customFormat="1">
      <c r="A285" s="135"/>
      <c r="B285" s="135"/>
      <c r="I285" s="122"/>
      <c r="J285" s="122"/>
      <c r="K285" s="122"/>
      <c r="L285" s="122"/>
      <c r="M285" s="122"/>
    </row>
    <row r="286" s="104" customFormat="1">
      <c r="A286" s="135"/>
      <c r="B286" s="135"/>
      <c r="I286" s="122"/>
      <c r="J286" s="122"/>
      <c r="K286" s="122"/>
      <c r="L286" s="122"/>
      <c r="M286" s="122"/>
    </row>
    <row r="287" s="104" customFormat="1">
      <c r="A287" s="135"/>
      <c r="B287" s="135"/>
      <c r="I287" s="122"/>
      <c r="J287" s="122"/>
      <c r="K287" s="122"/>
      <c r="L287" s="122"/>
      <c r="M287" s="122"/>
    </row>
    <row r="288" s="104" customFormat="1">
      <c r="A288" s="135"/>
      <c r="B288" s="135"/>
      <c r="I288" s="122"/>
      <c r="J288" s="122"/>
      <c r="K288" s="122"/>
      <c r="L288" s="122"/>
      <c r="M288" s="122"/>
    </row>
    <row r="289" s="104" customFormat="1">
      <c r="A289" s="135"/>
      <c r="B289" s="135"/>
      <c r="I289" s="122"/>
      <c r="J289" s="122"/>
      <c r="K289" s="122"/>
      <c r="L289" s="122"/>
      <c r="M289" s="122"/>
    </row>
    <row r="290" s="104" customFormat="1">
      <c r="A290" s="135"/>
      <c r="B290" s="135"/>
      <c r="I290" s="122"/>
      <c r="J290" s="122"/>
      <c r="K290" s="122"/>
      <c r="L290" s="122"/>
      <c r="M290" s="122"/>
    </row>
    <row r="291" s="104" customFormat="1">
      <c r="A291" s="135"/>
      <c r="B291" s="135"/>
      <c r="I291" s="122"/>
      <c r="J291" s="122"/>
      <c r="K291" s="122"/>
      <c r="L291" s="122"/>
      <c r="M291" s="122"/>
    </row>
    <row r="292" s="104" customFormat="1">
      <c r="A292" s="135"/>
      <c r="B292" s="135"/>
      <c r="I292" s="122"/>
      <c r="J292" s="122"/>
      <c r="K292" s="122"/>
      <c r="L292" s="122"/>
      <c r="M292" s="122"/>
    </row>
    <row r="293" s="104" customFormat="1">
      <c r="A293" s="135"/>
      <c r="B293" s="135"/>
      <c r="I293" s="122"/>
      <c r="J293" s="122"/>
      <c r="K293" s="122"/>
      <c r="L293" s="122"/>
      <c r="M293" s="122"/>
    </row>
    <row r="294" s="104" customFormat="1">
      <c r="A294" s="135"/>
      <c r="B294" s="135"/>
      <c r="I294" s="122"/>
      <c r="J294" s="122"/>
      <c r="K294" s="122"/>
      <c r="L294" s="122"/>
      <c r="M294" s="122"/>
    </row>
    <row r="295" s="104" customFormat="1">
      <c r="A295" s="135"/>
      <c r="B295" s="135"/>
      <c r="I295" s="122"/>
      <c r="J295" s="122"/>
      <c r="K295" s="122"/>
      <c r="L295" s="122"/>
      <c r="M295" s="122"/>
    </row>
    <row r="296" s="104" customFormat="1">
      <c r="A296" s="135"/>
      <c r="B296" s="135"/>
      <c r="I296" s="122"/>
      <c r="J296" s="122"/>
      <c r="K296" s="122"/>
      <c r="L296" s="122"/>
      <c r="M296" s="122"/>
    </row>
    <row r="297" s="104" customFormat="1">
      <c r="A297" s="135"/>
      <c r="B297" s="135"/>
      <c r="I297" s="122"/>
      <c r="J297" s="122"/>
      <c r="K297" s="122"/>
      <c r="L297" s="122"/>
      <c r="M297" s="122"/>
    </row>
    <row r="298" s="104" customFormat="1">
      <c r="A298" s="135"/>
      <c r="B298" s="135"/>
      <c r="I298" s="122"/>
      <c r="J298" s="122"/>
      <c r="K298" s="122"/>
      <c r="L298" s="122"/>
      <c r="M298" s="122"/>
    </row>
    <row r="299" s="104" customFormat="1">
      <c r="A299" s="135"/>
      <c r="B299" s="135"/>
      <c r="I299" s="122"/>
      <c r="J299" s="122"/>
      <c r="K299" s="122"/>
      <c r="L299" s="122"/>
      <c r="M299" s="122"/>
    </row>
    <row r="300" s="104" customFormat="1">
      <c r="A300" s="135"/>
      <c r="B300" s="135"/>
      <c r="I300" s="122"/>
      <c r="J300" s="122"/>
      <c r="K300" s="122"/>
      <c r="L300" s="122"/>
      <c r="M300" s="122"/>
    </row>
    <row r="301" s="104" customFormat="1">
      <c r="A301" s="135"/>
      <c r="B301" s="135"/>
      <c r="I301" s="122"/>
      <c r="J301" s="122"/>
      <c r="K301" s="122"/>
      <c r="L301" s="122"/>
      <c r="M301" s="122"/>
    </row>
    <row r="302" s="104" customFormat="1">
      <c r="A302" s="135"/>
      <c r="B302" s="135"/>
      <c r="I302" s="122"/>
      <c r="J302" s="122"/>
      <c r="K302" s="122"/>
      <c r="L302" s="122"/>
      <c r="M302" s="122"/>
    </row>
    <row r="303" s="104" customFormat="1">
      <c r="A303" s="135"/>
      <c r="B303" s="135"/>
      <c r="I303" s="122"/>
      <c r="J303" s="122"/>
      <c r="K303" s="122"/>
      <c r="L303" s="122"/>
      <c r="M303" s="122"/>
    </row>
    <row r="304" s="104" customFormat="1">
      <c r="A304" s="135"/>
      <c r="B304" s="135"/>
      <c r="I304" s="122"/>
      <c r="J304" s="122"/>
      <c r="K304" s="122"/>
      <c r="L304" s="122"/>
      <c r="M304" s="122"/>
    </row>
    <row r="305" s="104" customFormat="1">
      <c r="A305" s="135"/>
      <c r="B305" s="135"/>
      <c r="I305" s="122"/>
      <c r="J305" s="122"/>
      <c r="K305" s="122"/>
      <c r="L305" s="122"/>
      <c r="M305" s="122"/>
    </row>
    <row r="306" s="104" customFormat="1">
      <c r="A306" s="135"/>
      <c r="B306" s="135"/>
      <c r="I306" s="122"/>
      <c r="J306" s="122"/>
      <c r="K306" s="122"/>
      <c r="L306" s="122"/>
      <c r="M306" s="122"/>
    </row>
    <row r="307" s="104" customFormat="1">
      <c r="A307" s="135"/>
      <c r="B307" s="135"/>
      <c r="I307" s="122"/>
      <c r="J307" s="122"/>
      <c r="K307" s="122"/>
      <c r="L307" s="122"/>
      <c r="M307" s="122"/>
    </row>
    <row r="308" s="104" customFormat="1">
      <c r="A308" s="135"/>
      <c r="B308" s="135"/>
      <c r="I308" s="122"/>
      <c r="J308" s="122"/>
      <c r="K308" s="122"/>
      <c r="L308" s="122"/>
      <c r="M308" s="122"/>
    </row>
    <row r="309" s="104" customFormat="1">
      <c r="A309" s="135"/>
      <c r="B309" s="135"/>
      <c r="I309" s="122"/>
      <c r="J309" s="122"/>
      <c r="K309" s="122"/>
      <c r="L309" s="122"/>
      <c r="M309" s="122"/>
    </row>
    <row r="310" s="104" customFormat="1">
      <c r="A310" s="135"/>
      <c r="B310" s="135"/>
      <c r="I310" s="122"/>
      <c r="J310" s="122"/>
      <c r="K310" s="122"/>
      <c r="L310" s="122"/>
      <c r="M310" s="122"/>
    </row>
    <row r="311" s="104" customFormat="1">
      <c r="A311" s="135"/>
      <c r="B311" s="135"/>
      <c r="I311" s="122"/>
      <c r="J311" s="122"/>
      <c r="K311" s="122"/>
      <c r="L311" s="122"/>
      <c r="M311" s="122"/>
    </row>
    <row r="312" s="104" customFormat="1">
      <c r="A312" s="135"/>
      <c r="B312" s="135"/>
      <c r="I312" s="122"/>
      <c r="J312" s="122"/>
      <c r="K312" s="122"/>
      <c r="L312" s="122"/>
      <c r="M312" s="122"/>
    </row>
    <row r="313" s="104" customFormat="1">
      <c r="A313" s="135"/>
      <c r="B313" s="135"/>
      <c r="I313" s="122"/>
      <c r="J313" s="122"/>
      <c r="K313" s="122"/>
      <c r="L313" s="122"/>
      <c r="M313" s="122"/>
    </row>
    <row r="314" s="104" customFormat="1">
      <c r="A314" s="135"/>
      <c r="B314" s="135"/>
      <c r="I314" s="122"/>
      <c r="J314" s="122"/>
      <c r="K314" s="122"/>
      <c r="L314" s="122"/>
      <c r="M314" s="122"/>
    </row>
    <row r="315" s="104" customFormat="1">
      <c r="A315" s="135"/>
      <c r="B315" s="135"/>
      <c r="I315" s="122"/>
      <c r="J315" s="122"/>
      <c r="K315" s="122"/>
      <c r="L315" s="122"/>
      <c r="M315" s="122"/>
    </row>
    <row r="316" s="104" customFormat="1">
      <c r="A316" s="135"/>
      <c r="B316" s="135"/>
      <c r="I316" s="122"/>
      <c r="J316" s="122"/>
      <c r="K316" s="122"/>
      <c r="L316" s="122"/>
      <c r="M316" s="122"/>
    </row>
    <row r="317" s="104" customFormat="1">
      <c r="A317" s="135"/>
      <c r="B317" s="135"/>
      <c r="I317" s="122"/>
      <c r="J317" s="122"/>
      <c r="K317" s="122"/>
      <c r="L317" s="122"/>
      <c r="M317" s="122"/>
    </row>
    <row r="318" s="104" customFormat="1">
      <c r="A318" s="135"/>
      <c r="B318" s="135"/>
      <c r="I318" s="122"/>
      <c r="J318" s="122"/>
      <c r="K318" s="122"/>
      <c r="L318" s="122"/>
      <c r="M318" s="122"/>
    </row>
    <row r="319" s="104" customFormat="1">
      <c r="A319" s="135"/>
      <c r="B319" s="135"/>
      <c r="I319" s="122"/>
      <c r="J319" s="122"/>
      <c r="K319" s="122"/>
      <c r="L319" s="122"/>
      <c r="M319" s="122"/>
    </row>
    <row r="320" s="104" customFormat="1">
      <c r="A320" s="135"/>
      <c r="B320" s="135"/>
      <c r="I320" s="122"/>
      <c r="J320" s="122"/>
      <c r="K320" s="122"/>
      <c r="L320" s="122"/>
      <c r="M320" s="122"/>
    </row>
    <row r="321" s="104" customFormat="1">
      <c r="A321" s="135"/>
      <c r="B321" s="135"/>
      <c r="I321" s="122"/>
      <c r="J321" s="122"/>
      <c r="K321" s="122"/>
      <c r="L321" s="122"/>
      <c r="M321" s="122"/>
    </row>
    <row r="322" s="104" customFormat="1">
      <c r="A322" s="135"/>
      <c r="B322" s="135"/>
      <c r="I322" s="122"/>
      <c r="J322" s="122"/>
      <c r="K322" s="122"/>
      <c r="L322" s="122"/>
      <c r="M322" s="122"/>
    </row>
    <row r="323" s="104" customFormat="1">
      <c r="A323" s="135"/>
      <c r="B323" s="135"/>
      <c r="I323" s="122"/>
      <c r="J323" s="122"/>
      <c r="K323" s="122"/>
      <c r="L323" s="122"/>
      <c r="M323" s="122"/>
    </row>
    <row r="324" s="104" customFormat="1">
      <c r="A324" s="135"/>
      <c r="B324" s="135"/>
      <c r="I324" s="122"/>
      <c r="J324" s="122"/>
      <c r="K324" s="122"/>
      <c r="L324" s="122"/>
      <c r="M324" s="122"/>
    </row>
    <row r="325" s="104" customFormat="1">
      <c r="A325" s="135"/>
      <c r="B325" s="135"/>
      <c r="I325" s="122"/>
      <c r="J325" s="122"/>
      <c r="K325" s="122"/>
      <c r="L325" s="122"/>
      <c r="M325" s="122"/>
    </row>
    <row r="326" s="104" customFormat="1">
      <c r="A326" s="135"/>
      <c r="B326" s="135"/>
      <c r="I326" s="122"/>
      <c r="J326" s="122"/>
      <c r="K326" s="122"/>
      <c r="L326" s="122"/>
      <c r="M326" s="122"/>
    </row>
    <row r="327" s="104" customFormat="1">
      <c r="A327" s="135"/>
      <c r="B327" s="135"/>
      <c r="I327" s="122"/>
      <c r="J327" s="122"/>
      <c r="K327" s="122"/>
      <c r="L327" s="122"/>
      <c r="M327" s="122"/>
    </row>
    <row r="328" s="104" customFormat="1">
      <c r="A328" s="135"/>
      <c r="B328" s="135"/>
      <c r="I328" s="122"/>
      <c r="J328" s="122"/>
      <c r="K328" s="122"/>
      <c r="L328" s="122"/>
      <c r="M328" s="122"/>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80">
      <selection activeCell="A36" activeCellId="0" sqref="36:36"/>
    </sheetView>
  </sheetViews>
  <sheetFormatPr defaultColWidth="9.140625" defaultRowHeight="14.25"/>
  <cols>
    <col customWidth="1" min="1" max="1" style="103" width="5.28515625"/>
    <col customWidth="1" min="2" max="2" style="103" width="53.28515625"/>
    <col customWidth="1" min="3" max="17" style="104" width="14.28515625"/>
    <col customWidth="1" min="18" max="18" style="104" width="10"/>
    <col min="19" max="16384" style="103" width="9.140625"/>
  </cols>
  <sheetData>
    <row r="1" s="105" customFormat="1" ht="16.5">
      <c r="A1" s="105" t="s">
        <v>211</v>
      </c>
      <c r="B1" s="166" t="s">
        <v>212</v>
      </c>
      <c r="C1" s="106"/>
      <c r="D1" s="106"/>
      <c r="E1" s="106"/>
      <c r="F1" s="106"/>
      <c r="G1" s="106"/>
      <c r="H1" s="106"/>
      <c r="I1" s="106"/>
      <c r="J1" s="106"/>
      <c r="K1" s="106"/>
      <c r="L1" s="106"/>
      <c r="M1" s="106"/>
      <c r="N1" s="106"/>
      <c r="O1" s="106"/>
      <c r="P1" s="106"/>
      <c r="Q1" s="106"/>
      <c r="R1" s="106"/>
    </row>
    <row r="2" s="105" customFormat="1" ht="15">
      <c r="B2" s="138" t="s">
        <v>213</v>
      </c>
      <c r="C2" s="106"/>
      <c r="D2" s="106"/>
      <c r="E2" s="106"/>
      <c r="F2" s="106"/>
      <c r="G2" s="106"/>
      <c r="H2" s="106"/>
      <c r="I2" s="106"/>
      <c r="J2" s="106"/>
      <c r="K2" s="106"/>
      <c r="L2" s="106"/>
      <c r="M2" s="106"/>
      <c r="N2" s="106"/>
      <c r="O2" s="106"/>
      <c r="P2" s="106"/>
      <c r="Q2" s="106"/>
      <c r="R2" s="106"/>
    </row>
    <row r="3" s="105" customFormat="1" ht="16.5">
      <c r="B3" s="167" t="s">
        <v>214</v>
      </c>
      <c r="C3" s="106"/>
      <c r="D3" s="106"/>
      <c r="E3" s="106"/>
      <c r="F3" s="106"/>
      <c r="G3" s="106"/>
      <c r="H3" s="106"/>
      <c r="I3" s="106"/>
      <c r="J3" s="106"/>
      <c r="K3" s="106"/>
      <c r="L3" s="106"/>
      <c r="M3" s="106"/>
      <c r="N3" s="106"/>
      <c r="O3" s="106"/>
      <c r="P3" s="106"/>
      <c r="Q3" s="106"/>
      <c r="R3" s="106"/>
    </row>
    <row r="4" s="166" customFormat="1" ht="16.5">
      <c r="B4" s="168" t="s">
        <v>215</v>
      </c>
      <c r="C4" s="169"/>
      <c r="D4" s="169"/>
      <c r="E4" s="169"/>
      <c r="F4" s="169"/>
      <c r="G4" s="169"/>
      <c r="H4" s="169"/>
      <c r="I4" s="169"/>
      <c r="J4" s="169"/>
      <c r="K4" s="169"/>
      <c r="L4" s="169"/>
      <c r="M4" s="169"/>
      <c r="N4" s="169"/>
      <c r="O4" s="169"/>
      <c r="P4" s="169"/>
      <c r="Q4" s="169"/>
      <c r="R4" s="169"/>
    </row>
    <row r="5" s="105" customFormat="1" ht="15">
      <c r="B5" s="108" t="s">
        <v>216</v>
      </c>
      <c r="C5" s="106"/>
      <c r="D5" s="106"/>
      <c r="E5" s="106"/>
      <c r="F5" s="106"/>
      <c r="G5" s="106"/>
      <c r="H5" s="106"/>
      <c r="I5" s="106"/>
      <c r="J5" s="106"/>
      <c r="K5" s="106"/>
      <c r="L5" s="106"/>
      <c r="M5" s="106"/>
      <c r="N5" s="106"/>
      <c r="O5" s="106"/>
      <c r="P5" s="106"/>
      <c r="Q5" s="106"/>
      <c r="R5" s="106"/>
    </row>
    <row r="6" s="105" customFormat="1" ht="18">
      <c r="B6" s="109" t="s">
        <v>77</v>
      </c>
      <c r="C6" s="106"/>
      <c r="D6" s="106"/>
      <c r="E6" s="106"/>
      <c r="F6" s="106"/>
      <c r="G6" s="106"/>
      <c r="H6" s="106"/>
      <c r="I6" s="106"/>
      <c r="J6" s="106"/>
      <c r="K6" s="106"/>
      <c r="L6" s="106"/>
      <c r="M6" s="106"/>
      <c r="N6" s="106"/>
      <c r="O6" s="106"/>
      <c r="P6" s="106"/>
      <c r="Q6" s="106"/>
      <c r="R6" s="106"/>
    </row>
    <row r="7" ht="16.5">
      <c r="B7" s="105" t="s">
        <v>5</v>
      </c>
    </row>
    <row r="8" ht="16.5">
      <c r="B8" s="8"/>
    </row>
    <row r="9" ht="16.5">
      <c r="B9" s="105" t="s">
        <v>6</v>
      </c>
    </row>
    <row r="10" ht="16.5">
      <c r="B10" s="8"/>
    </row>
    <row r="12">
      <c r="A12" s="109"/>
      <c r="B12" s="170" t="s">
        <v>81</v>
      </c>
      <c r="C12" s="54">
        <v>100</v>
      </c>
    </row>
    <row r="13">
      <c r="A13" s="109"/>
      <c r="C13" s="171"/>
    </row>
    <row r="14">
      <c r="A14" s="109"/>
      <c r="C14" s="172" t="s">
        <v>217</v>
      </c>
      <c r="D14" s="172" t="s">
        <v>218</v>
      </c>
      <c r="E14" s="172" t="s">
        <v>219</v>
      </c>
      <c r="F14" s="172" t="s">
        <v>220</v>
      </c>
      <c r="G14" s="172" t="s">
        <v>221</v>
      </c>
      <c r="H14" s="172" t="s">
        <v>222</v>
      </c>
      <c r="I14" s="172" t="s">
        <v>223</v>
      </c>
      <c r="J14" s="172" t="s">
        <v>224</v>
      </c>
      <c r="K14" s="172" t="s">
        <v>225</v>
      </c>
      <c r="L14" s="172" t="s">
        <v>226</v>
      </c>
      <c r="M14" s="172" t="s">
        <v>227</v>
      </c>
      <c r="N14" s="172" t="s">
        <v>228</v>
      </c>
      <c r="O14" s="172" t="s">
        <v>229</v>
      </c>
      <c r="P14" s="172" t="s">
        <v>230</v>
      </c>
      <c r="Q14" s="172" t="s">
        <v>231</v>
      </c>
    </row>
    <row r="15">
      <c r="A15" s="109"/>
      <c r="B15" s="170" t="s">
        <v>232</v>
      </c>
      <c r="C15" s="173">
        <v>0</v>
      </c>
      <c r="D15" s="173">
        <v>10</v>
      </c>
      <c r="E15" s="173"/>
      <c r="F15" s="173"/>
      <c r="G15" s="173"/>
      <c r="H15" s="173"/>
      <c r="I15" s="173"/>
      <c r="J15" s="173"/>
      <c r="K15" s="173"/>
      <c r="L15" s="173"/>
      <c r="M15" s="173"/>
      <c r="N15" s="173"/>
      <c r="O15" s="173"/>
      <c r="P15" s="173"/>
      <c r="Q15" s="173"/>
    </row>
    <row r="16">
      <c r="A16" s="109"/>
      <c r="B16" s="103" t="s">
        <v>233</v>
      </c>
      <c r="C16" s="173">
        <v>10</v>
      </c>
      <c r="D16" s="173">
        <v>20</v>
      </c>
      <c r="E16" s="173"/>
      <c r="F16" s="173"/>
      <c r="G16" s="173"/>
      <c r="H16" s="173"/>
      <c r="I16" s="173"/>
      <c r="J16" s="173"/>
      <c r="K16" s="173"/>
      <c r="L16" s="173"/>
      <c r="M16" s="173"/>
      <c r="N16" s="173"/>
      <c r="O16" s="173"/>
      <c r="P16" s="173"/>
      <c r="Q16" s="173"/>
    </row>
    <row r="17">
      <c r="B17" s="103" t="s">
        <v>234</v>
      </c>
      <c r="C17" s="174">
        <f>IF(AND(C15="",C16=""),"",MEDIAN(C15,C16))</f>
        <v>5</v>
      </c>
      <c r="D17" s="174">
        <f t="shared" ref="D17:Q17" si="19">IF(AND(D15="",D16=""),"",MEDIAN(D15,D16))</f>
        <v>15</v>
      </c>
      <c r="E17" s="174" t="str">
        <f t="shared" si="19"/>
        <v/>
      </c>
      <c r="F17" s="174" t="str">
        <f t="shared" si="19"/>
        <v/>
      </c>
      <c r="G17" s="174" t="str">
        <f t="shared" si="19"/>
        <v/>
      </c>
      <c r="H17" s="174" t="str">
        <f t="shared" si="19"/>
        <v/>
      </c>
      <c r="I17" s="174" t="str">
        <f t="shared" si="19"/>
        <v/>
      </c>
      <c r="J17" s="174" t="str">
        <f t="shared" si="19"/>
        <v/>
      </c>
      <c r="K17" s="174" t="str">
        <f t="shared" si="19"/>
        <v/>
      </c>
      <c r="L17" s="174" t="str">
        <f t="shared" si="19"/>
        <v/>
      </c>
      <c r="M17" s="174" t="str">
        <f t="shared" si="19"/>
        <v/>
      </c>
      <c r="N17" s="174" t="str">
        <f t="shared" si="19"/>
        <v/>
      </c>
      <c r="O17" s="174" t="str">
        <f t="shared" si="19"/>
        <v/>
      </c>
      <c r="P17" s="174" t="str">
        <f t="shared" si="19"/>
        <v/>
      </c>
      <c r="Q17" s="174" t="str">
        <f t="shared" si="19"/>
        <v/>
      </c>
      <c r="R17" s="103"/>
    </row>
    <row r="18" ht="28.5">
      <c r="B18" s="103" t="s">
        <v>235</v>
      </c>
      <c r="C18" s="175"/>
      <c r="D18" s="176"/>
      <c r="E18" s="176"/>
      <c r="F18" s="176"/>
      <c r="G18" s="176"/>
      <c r="H18" s="176"/>
      <c r="I18" s="177"/>
      <c r="J18" s="178"/>
      <c r="K18" s="178"/>
      <c r="L18" s="178"/>
      <c r="M18" s="178"/>
      <c r="N18" s="179"/>
      <c r="O18" s="179"/>
      <c r="P18" s="180"/>
      <c r="Q18" s="180"/>
      <c r="R18" s="103"/>
    </row>
    <row r="19">
      <c r="B19" s="170" t="s">
        <v>186</v>
      </c>
      <c r="C19" s="173">
        <v>10</v>
      </c>
      <c r="D19" s="181">
        <v>90</v>
      </c>
      <c r="E19" s="181"/>
      <c r="F19" s="181"/>
      <c r="G19" s="182"/>
      <c r="H19" s="182"/>
      <c r="I19" s="183"/>
      <c r="J19" s="184"/>
      <c r="K19" s="184"/>
      <c r="L19" s="184"/>
      <c r="M19" s="184"/>
      <c r="N19" s="185"/>
      <c r="O19" s="185"/>
      <c r="P19" s="186"/>
      <c r="Q19" s="186"/>
      <c r="R19" s="103"/>
    </row>
    <row r="20">
      <c r="B20" s="103" t="s">
        <v>236</v>
      </c>
      <c r="C20" s="173">
        <v>80</v>
      </c>
      <c r="D20" s="181">
        <v>20</v>
      </c>
      <c r="E20" s="187"/>
      <c r="F20" s="187"/>
      <c r="G20" s="182"/>
      <c r="H20" s="182"/>
      <c r="I20" s="183"/>
      <c r="J20" s="184"/>
      <c r="K20" s="184"/>
      <c r="L20" s="184"/>
      <c r="M20" s="184"/>
      <c r="N20" s="185"/>
      <c r="O20" s="185"/>
      <c r="P20" s="186"/>
      <c r="Q20" s="186"/>
      <c r="R20" s="103"/>
    </row>
    <row r="21">
      <c r="B21" s="103" t="s">
        <v>237</v>
      </c>
      <c r="C21" s="187">
        <v>20</v>
      </c>
      <c r="D21" s="182">
        <v>80</v>
      </c>
      <c r="E21" s="182"/>
      <c r="F21" s="182"/>
      <c r="G21" s="182"/>
      <c r="H21" s="182"/>
      <c r="I21" s="183"/>
      <c r="J21" s="184"/>
      <c r="K21" s="184"/>
      <c r="L21" s="184"/>
      <c r="M21" s="184"/>
      <c r="N21" s="185"/>
      <c r="O21" s="185"/>
      <c r="P21" s="186"/>
      <c r="Q21" s="186"/>
      <c r="R21" s="103"/>
    </row>
    <row r="22">
      <c r="B22" s="170" t="s">
        <v>238</v>
      </c>
      <c r="C22" s="188">
        <v>20</v>
      </c>
      <c r="D22" s="188">
        <v>80</v>
      </c>
      <c r="E22" s="186"/>
      <c r="F22" s="186"/>
      <c r="G22" s="186"/>
      <c r="H22" s="186"/>
      <c r="I22" s="183"/>
      <c r="J22" s="184"/>
      <c r="K22" s="184"/>
      <c r="L22" s="184"/>
      <c r="M22" s="184"/>
      <c r="N22" s="185"/>
      <c r="O22" s="185"/>
      <c r="P22" s="186"/>
      <c r="Q22" s="186"/>
      <c r="R22" s="103"/>
    </row>
    <row r="23" ht="28.5">
      <c r="B23" s="103" t="s">
        <v>239</v>
      </c>
      <c r="C23" s="189"/>
      <c r="D23" s="179"/>
      <c r="E23" s="179"/>
      <c r="F23" s="179"/>
      <c r="G23" s="179"/>
      <c r="H23" s="179"/>
      <c r="I23" s="177"/>
      <c r="J23" s="178"/>
      <c r="K23" s="178"/>
      <c r="L23" s="178"/>
      <c r="M23" s="178"/>
      <c r="N23" s="179"/>
      <c r="O23" s="179"/>
      <c r="P23" s="180"/>
      <c r="Q23" s="180"/>
      <c r="R23" s="103"/>
    </row>
    <row r="24">
      <c r="B24" s="170" t="s">
        <v>186</v>
      </c>
      <c r="C24" s="190">
        <v>20</v>
      </c>
      <c r="D24" s="188">
        <v>80</v>
      </c>
      <c r="E24" s="185"/>
      <c r="F24" s="185"/>
      <c r="G24" s="185"/>
      <c r="H24" s="185"/>
      <c r="I24" s="185"/>
      <c r="J24" s="184"/>
      <c r="K24" s="184"/>
      <c r="L24" s="184"/>
      <c r="M24" s="184"/>
      <c r="N24" s="185"/>
      <c r="O24" s="185"/>
      <c r="P24" s="186"/>
      <c r="Q24" s="186"/>
      <c r="R24" s="103"/>
    </row>
    <row r="25">
      <c r="B25" s="103" t="s">
        <v>236</v>
      </c>
      <c r="C25" s="190">
        <v>20</v>
      </c>
      <c r="D25" s="188">
        <v>80</v>
      </c>
      <c r="E25" s="185"/>
      <c r="F25" s="185"/>
      <c r="G25" s="185"/>
      <c r="H25" s="185"/>
      <c r="I25" s="185"/>
      <c r="J25" s="184"/>
      <c r="K25" s="184"/>
      <c r="L25" s="184"/>
      <c r="M25" s="184"/>
      <c r="N25" s="185"/>
      <c r="O25" s="185"/>
      <c r="P25" s="186"/>
      <c r="Q25" s="186"/>
      <c r="R25" s="103"/>
    </row>
    <row r="26">
      <c r="B26" s="103" t="s">
        <v>237</v>
      </c>
      <c r="C26" s="190">
        <v>80</v>
      </c>
      <c r="D26" s="188">
        <v>20</v>
      </c>
      <c r="E26" s="185"/>
      <c r="F26" s="185"/>
      <c r="G26" s="185"/>
      <c r="H26" s="185"/>
      <c r="I26" s="185"/>
      <c r="J26" s="184"/>
      <c r="K26" s="184"/>
      <c r="L26" s="184"/>
      <c r="M26" s="184"/>
      <c r="N26" s="185"/>
      <c r="O26" s="185"/>
      <c r="P26" s="186"/>
      <c r="Q26" s="186"/>
      <c r="R26" s="103"/>
    </row>
    <row r="27">
      <c r="B27" s="170" t="s">
        <v>238</v>
      </c>
      <c r="C27" s="191">
        <v>20</v>
      </c>
      <c r="D27" s="192">
        <v>80</v>
      </c>
      <c r="E27" s="193"/>
      <c r="F27" s="193"/>
      <c r="G27" s="193"/>
      <c r="H27" s="193"/>
      <c r="I27" s="193"/>
      <c r="J27" s="194"/>
      <c r="K27" s="194"/>
      <c r="L27" s="194"/>
      <c r="M27" s="194"/>
      <c r="N27" s="193"/>
      <c r="O27" s="193"/>
      <c r="P27" s="195"/>
      <c r="Q27" s="195"/>
      <c r="R27" s="103"/>
    </row>
    <row r="28" ht="15">
      <c r="B28" s="196"/>
      <c r="C28" s="197"/>
      <c r="J28" s="122"/>
      <c r="K28" s="122"/>
      <c r="L28" s="122"/>
      <c r="M28" s="122"/>
      <c r="P28" s="103"/>
      <c r="Q28" s="103"/>
      <c r="R28" s="103"/>
    </row>
    <row r="29" ht="30">
      <c r="B29" s="196" t="s">
        <v>240</v>
      </c>
      <c r="C29" s="198">
        <f t="shared" ref="C29:C31" si="20">IF(SUMPRODUCT($C$17:$Q$17,$C$19:$Q$19)=0, "", SUMPRODUCT($C$17:$Q$17,C20:Q20)/SUMPRODUCT($C$17:$Q$17,$C$19:$Q$19))</f>
        <v>0.5</v>
      </c>
      <c r="D29" s="199" t="s">
        <v>241</v>
      </c>
      <c r="J29" s="122"/>
      <c r="K29" s="122"/>
      <c r="L29" s="122"/>
      <c r="M29" s="122"/>
      <c r="P29" s="103"/>
      <c r="Q29" s="103"/>
      <c r="R29" s="103"/>
    </row>
    <row r="30" ht="28.5">
      <c r="B30" s="196" t="s">
        <v>242</v>
      </c>
      <c r="C30" s="198">
        <f t="shared" si="20"/>
        <v>0.9285714285714286</v>
      </c>
      <c r="D30" s="199" t="s">
        <v>243</v>
      </c>
      <c r="J30" s="122"/>
      <c r="K30" s="122"/>
      <c r="L30" s="122"/>
      <c r="M30" s="122"/>
      <c r="P30" s="103"/>
      <c r="Q30" s="103"/>
      <c r="R30" s="103"/>
    </row>
    <row r="31" ht="30">
      <c r="B31" s="196" t="s">
        <v>244</v>
      </c>
      <c r="C31" s="198">
        <f t="shared" si="20"/>
        <v>0.9285714285714286</v>
      </c>
      <c r="D31" s="199" t="s">
        <v>245</v>
      </c>
      <c r="J31" s="122"/>
      <c r="K31" s="122"/>
      <c r="L31" s="122"/>
      <c r="M31" s="122"/>
      <c r="P31" s="103"/>
      <c r="Q31" s="103"/>
      <c r="R31" s="103"/>
    </row>
    <row r="32" ht="30">
      <c r="B32" s="196" t="s">
        <v>246</v>
      </c>
      <c r="C32" s="198">
        <f t="shared" ref="C32:C34" si="21">IF(SUMPRODUCT($C$17:$Q$17,$C$24:$Q$24)=0, "", SUMPRODUCT($C$17:$Q$17,C25:Q25)/SUMPRODUCT($C$17:$Q$17,$C$24:$Q$24))</f>
        <v>1</v>
      </c>
      <c r="D32" s="199" t="s">
        <v>247</v>
      </c>
      <c r="J32" s="122"/>
      <c r="K32" s="122"/>
      <c r="L32" s="122"/>
      <c r="M32" s="122"/>
      <c r="P32" s="103"/>
      <c r="Q32" s="103"/>
      <c r="R32" s="103"/>
    </row>
    <row r="33" ht="28.5">
      <c r="B33" s="196" t="s">
        <v>248</v>
      </c>
      <c r="C33" s="198">
        <f t="shared" si="21"/>
        <v>0.53846153846153844</v>
      </c>
      <c r="D33" s="199" t="s">
        <v>243</v>
      </c>
      <c r="J33" s="122"/>
      <c r="K33" s="122"/>
      <c r="L33" s="122"/>
      <c r="M33" s="122"/>
      <c r="P33" s="103"/>
      <c r="Q33" s="103"/>
      <c r="R33" s="103"/>
    </row>
    <row r="34" ht="30">
      <c r="B34" s="196" t="s">
        <v>249</v>
      </c>
      <c r="C34" s="198">
        <f t="shared" si="21"/>
        <v>1</v>
      </c>
      <c r="D34" s="199" t="s">
        <v>245</v>
      </c>
      <c r="J34" s="122"/>
      <c r="K34" s="122"/>
      <c r="L34" s="122"/>
      <c r="M34" s="122"/>
      <c r="P34" s="103"/>
      <c r="Q34" s="103"/>
      <c r="R34" s="103"/>
    </row>
    <row r="35" ht="15">
      <c r="B35" s="196"/>
      <c r="C35" s="197"/>
      <c r="J35" s="122"/>
      <c r="K35" s="122"/>
      <c r="L35" s="122"/>
      <c r="M35" s="122"/>
      <c r="P35" s="103"/>
      <c r="Q35" s="103"/>
      <c r="R35" s="103"/>
    </row>
    <row r="36">
      <c r="J36" s="122"/>
      <c r="K36" s="122"/>
      <c r="L36" s="122"/>
      <c r="M36" s="122"/>
      <c r="P36" s="103"/>
      <c r="Q36" s="103"/>
      <c r="R36" s="103"/>
    </row>
    <row r="37" ht="15">
      <c r="B37" s="111" t="s">
        <v>25</v>
      </c>
      <c r="J37" s="122"/>
      <c r="K37" s="122"/>
      <c r="L37" s="122"/>
      <c r="M37" s="122"/>
      <c r="P37" s="103"/>
      <c r="Q37" s="103"/>
      <c r="R37" s="103"/>
    </row>
    <row r="38" ht="164.25" customHeight="1">
      <c r="B38" s="25" t="s">
        <v>26</v>
      </c>
      <c r="I38" s="122"/>
      <c r="J38" s="122"/>
      <c r="K38" s="122"/>
      <c r="L38" s="122"/>
      <c r="M38" s="122"/>
    </row>
    <row r="39">
      <c r="I39" s="122"/>
      <c r="J39" s="122"/>
      <c r="K39" s="122"/>
      <c r="L39" s="122"/>
      <c r="M39" s="122"/>
    </row>
    <row r="40" s="104" customFormat="1" ht="15">
      <c r="A40" s="103"/>
      <c r="B40" s="111" t="s">
        <v>27</v>
      </c>
      <c r="I40" s="122"/>
      <c r="J40" s="122"/>
      <c r="K40" s="122"/>
      <c r="L40" s="122"/>
      <c r="M40" s="122"/>
      <c r="S40" s="103"/>
    </row>
    <row r="41" s="104" customFormat="1" ht="198" customHeight="1">
      <c r="A41" s="103"/>
      <c r="B41" s="25" t="s">
        <v>28</v>
      </c>
      <c r="I41" s="122"/>
      <c r="J41" s="122"/>
      <c r="K41" s="122"/>
      <c r="L41" s="122"/>
      <c r="M41" s="122"/>
      <c r="S41" s="103"/>
    </row>
    <row r="42" s="104" customFormat="1">
      <c r="A42" s="103"/>
      <c r="B42" s="103"/>
      <c r="I42" s="122"/>
      <c r="J42" s="122"/>
      <c r="K42" s="122"/>
      <c r="L42" s="122"/>
      <c r="M42" s="122"/>
      <c r="S42" s="103"/>
    </row>
    <row r="43" s="104" customFormat="1">
      <c r="A43" s="103"/>
      <c r="B43" s="103"/>
      <c r="I43" s="122"/>
      <c r="J43" s="122"/>
      <c r="K43" s="122"/>
      <c r="L43" s="122"/>
      <c r="M43" s="122"/>
      <c r="S43" s="103"/>
    </row>
    <row r="44" s="104" customFormat="1">
      <c r="A44" s="103"/>
      <c r="B44" s="103"/>
      <c r="I44" s="122"/>
      <c r="J44" s="122"/>
      <c r="K44" s="122"/>
      <c r="L44" s="122"/>
      <c r="M44" s="122"/>
      <c r="S44" s="103"/>
    </row>
    <row r="45" s="104" customFormat="1">
      <c r="A45" s="103"/>
      <c r="B45" s="103"/>
      <c r="I45" s="122"/>
      <c r="J45" s="122"/>
      <c r="K45" s="122"/>
      <c r="L45" s="122"/>
      <c r="M45" s="122"/>
      <c r="S45" s="103"/>
    </row>
    <row r="46" s="104" customFormat="1">
      <c r="A46" s="103"/>
      <c r="B46" s="103"/>
      <c r="I46" s="122"/>
      <c r="J46" s="122"/>
      <c r="K46" s="122"/>
      <c r="L46" s="122"/>
      <c r="M46" s="122"/>
      <c r="S46" s="103"/>
    </row>
    <row r="47" s="104" customFormat="1">
      <c r="A47" s="103"/>
      <c r="B47" s="103"/>
      <c r="I47" s="122"/>
      <c r="J47" s="122"/>
      <c r="K47" s="122"/>
      <c r="L47" s="122"/>
      <c r="M47" s="122"/>
      <c r="S47" s="103"/>
    </row>
    <row r="48" s="104" customFormat="1">
      <c r="A48" s="103"/>
      <c r="B48" s="103"/>
      <c r="I48" s="122"/>
      <c r="J48" s="122"/>
      <c r="K48" s="122"/>
      <c r="L48" s="122"/>
      <c r="M48" s="122"/>
      <c r="S48" s="103"/>
    </row>
    <row r="49" s="104" customFormat="1">
      <c r="A49" s="103"/>
      <c r="B49" s="103"/>
      <c r="I49" s="122"/>
      <c r="J49" s="122"/>
      <c r="K49" s="122"/>
      <c r="L49" s="122"/>
      <c r="M49" s="122"/>
      <c r="S49" s="103"/>
    </row>
    <row r="50" s="104" customFormat="1">
      <c r="A50" s="103"/>
      <c r="B50" s="103"/>
      <c r="I50" s="122"/>
      <c r="J50" s="122"/>
      <c r="K50" s="122"/>
      <c r="L50" s="122"/>
      <c r="M50" s="122"/>
      <c r="S50" s="103"/>
    </row>
    <row r="51" s="104" customFormat="1">
      <c r="A51" s="103"/>
      <c r="B51" s="103"/>
      <c r="I51" s="122"/>
      <c r="J51" s="122"/>
      <c r="K51" s="122"/>
      <c r="L51" s="122"/>
      <c r="M51" s="122"/>
      <c r="S51" s="103"/>
    </row>
    <row r="52" s="104" customFormat="1">
      <c r="A52" s="103"/>
      <c r="B52" s="103"/>
      <c r="I52" s="122"/>
      <c r="J52" s="122"/>
      <c r="K52" s="122"/>
      <c r="L52" s="122"/>
      <c r="M52" s="122"/>
      <c r="S52" s="103"/>
    </row>
    <row r="53" s="104" customFormat="1">
      <c r="A53" s="103"/>
      <c r="B53" s="103"/>
      <c r="I53" s="122"/>
      <c r="J53" s="122"/>
      <c r="K53" s="122"/>
      <c r="L53" s="122"/>
      <c r="M53" s="122"/>
      <c r="S53" s="103"/>
    </row>
    <row r="54" s="104" customFormat="1">
      <c r="A54" s="103"/>
      <c r="B54" s="103"/>
      <c r="I54" s="122"/>
      <c r="J54" s="122"/>
      <c r="K54" s="122"/>
      <c r="L54" s="122"/>
      <c r="M54" s="122"/>
      <c r="S54" s="103"/>
    </row>
    <row r="55" s="104" customFormat="1">
      <c r="A55" s="103"/>
      <c r="B55" s="103"/>
      <c r="I55" s="122"/>
      <c r="J55" s="122"/>
      <c r="K55" s="122"/>
      <c r="L55" s="122"/>
      <c r="M55" s="122"/>
      <c r="S55" s="103"/>
    </row>
    <row r="56" s="104" customFormat="1">
      <c r="A56" s="103"/>
      <c r="B56" s="103"/>
      <c r="I56" s="122"/>
      <c r="J56" s="122"/>
      <c r="K56" s="122"/>
      <c r="L56" s="122"/>
      <c r="M56" s="122"/>
      <c r="S56" s="103"/>
    </row>
    <row r="57" s="104" customFormat="1">
      <c r="A57" s="103"/>
      <c r="B57" s="103"/>
      <c r="I57" s="122"/>
      <c r="J57" s="122"/>
      <c r="K57" s="122"/>
      <c r="L57" s="122"/>
      <c r="M57" s="122"/>
      <c r="S57" s="103"/>
    </row>
    <row r="58" s="104" customFormat="1">
      <c r="A58" s="103"/>
      <c r="B58" s="103"/>
      <c r="I58" s="122"/>
      <c r="J58" s="122"/>
      <c r="K58" s="122"/>
      <c r="L58" s="122"/>
      <c r="M58" s="122"/>
      <c r="S58" s="103"/>
    </row>
    <row r="59" s="104" customFormat="1">
      <c r="A59" s="103"/>
      <c r="B59" s="103"/>
      <c r="I59" s="122"/>
      <c r="J59" s="122"/>
      <c r="K59" s="122"/>
      <c r="L59" s="122"/>
      <c r="M59" s="122"/>
      <c r="S59" s="103"/>
    </row>
    <row r="60" s="104" customFormat="1">
      <c r="A60" s="103"/>
      <c r="B60" s="103"/>
      <c r="I60" s="122"/>
      <c r="J60" s="122"/>
      <c r="K60" s="122"/>
      <c r="L60" s="122"/>
      <c r="M60" s="122"/>
      <c r="S60" s="103"/>
    </row>
    <row r="61" s="104" customFormat="1">
      <c r="A61" s="103"/>
      <c r="B61" s="103"/>
      <c r="I61" s="122"/>
      <c r="J61" s="122"/>
      <c r="K61" s="122"/>
      <c r="L61" s="122"/>
      <c r="M61" s="122"/>
      <c r="S61" s="103"/>
    </row>
    <row r="62" s="104" customFormat="1">
      <c r="A62" s="103"/>
      <c r="B62" s="103"/>
      <c r="I62" s="122"/>
      <c r="J62" s="122"/>
      <c r="K62" s="122"/>
      <c r="L62" s="122"/>
      <c r="M62" s="122"/>
      <c r="S62" s="103"/>
    </row>
    <row r="63" s="104" customFormat="1">
      <c r="A63" s="103"/>
      <c r="B63" s="103"/>
      <c r="I63" s="122"/>
      <c r="J63" s="122"/>
      <c r="K63" s="122"/>
      <c r="L63" s="122"/>
      <c r="M63" s="122"/>
      <c r="S63" s="103"/>
    </row>
    <row r="64" s="104" customFormat="1">
      <c r="A64" s="103"/>
      <c r="B64" s="103"/>
      <c r="I64" s="122"/>
      <c r="J64" s="122"/>
      <c r="K64" s="122"/>
      <c r="L64" s="122"/>
      <c r="M64" s="122"/>
      <c r="S64" s="103"/>
    </row>
    <row r="65" s="104" customFormat="1">
      <c r="A65" s="103"/>
      <c r="B65" s="103"/>
      <c r="I65" s="122"/>
      <c r="J65" s="122"/>
      <c r="K65" s="122"/>
      <c r="L65" s="122"/>
      <c r="M65" s="122"/>
      <c r="S65" s="103"/>
    </row>
    <row r="66" s="104" customFormat="1">
      <c r="A66" s="103"/>
      <c r="B66" s="103"/>
      <c r="I66" s="122"/>
      <c r="J66" s="122"/>
      <c r="K66" s="122"/>
      <c r="L66" s="122"/>
      <c r="M66" s="122"/>
      <c r="S66" s="103"/>
    </row>
    <row r="67" s="104" customFormat="1">
      <c r="A67" s="103"/>
      <c r="B67" s="103"/>
      <c r="I67" s="122"/>
      <c r="J67" s="122"/>
      <c r="K67" s="122"/>
      <c r="L67" s="122"/>
      <c r="M67" s="122"/>
      <c r="S67" s="103"/>
    </row>
    <row r="68" s="104" customFormat="1">
      <c r="A68" s="103"/>
      <c r="B68" s="103"/>
      <c r="I68" s="122"/>
      <c r="J68" s="122"/>
      <c r="K68" s="122"/>
      <c r="L68" s="122"/>
      <c r="M68" s="122"/>
      <c r="S68" s="103"/>
    </row>
    <row r="69" s="104" customFormat="1">
      <c r="A69" s="103"/>
      <c r="B69" s="103"/>
      <c r="I69" s="122"/>
      <c r="J69" s="122"/>
      <c r="K69" s="122"/>
      <c r="L69" s="122"/>
      <c r="M69" s="122"/>
      <c r="S69" s="103"/>
    </row>
    <row r="70" s="104" customFormat="1">
      <c r="A70" s="103"/>
      <c r="B70" s="103"/>
      <c r="I70" s="122"/>
      <c r="J70" s="122"/>
      <c r="K70" s="122"/>
      <c r="L70" s="122"/>
      <c r="M70" s="122"/>
      <c r="S70" s="103"/>
    </row>
    <row r="71" s="104" customFormat="1">
      <c r="A71" s="103"/>
      <c r="B71" s="103"/>
      <c r="I71" s="122"/>
      <c r="J71" s="122"/>
      <c r="K71" s="122"/>
      <c r="L71" s="122"/>
      <c r="M71" s="122"/>
      <c r="S71" s="103"/>
    </row>
    <row r="72" s="104" customFormat="1">
      <c r="A72" s="103"/>
      <c r="B72" s="103"/>
      <c r="I72" s="122"/>
      <c r="J72" s="122"/>
      <c r="K72" s="122"/>
      <c r="L72" s="122"/>
      <c r="M72" s="122"/>
      <c r="S72" s="103"/>
    </row>
    <row r="73" s="104" customFormat="1">
      <c r="A73" s="103"/>
      <c r="B73" s="103"/>
      <c r="I73" s="122"/>
      <c r="J73" s="122"/>
      <c r="K73" s="122"/>
      <c r="L73" s="122"/>
      <c r="M73" s="122"/>
      <c r="S73" s="103"/>
    </row>
    <row r="74" s="104" customFormat="1">
      <c r="A74" s="103"/>
      <c r="B74" s="103"/>
      <c r="I74" s="122"/>
      <c r="J74" s="122"/>
      <c r="K74" s="122"/>
      <c r="L74" s="122"/>
      <c r="M74" s="122"/>
      <c r="S74" s="103"/>
    </row>
    <row r="75" s="104" customFormat="1">
      <c r="A75" s="103"/>
      <c r="B75" s="103"/>
      <c r="I75" s="122"/>
      <c r="J75" s="122"/>
      <c r="K75" s="122"/>
      <c r="L75" s="122"/>
      <c r="M75" s="122"/>
      <c r="S75" s="103"/>
    </row>
    <row r="76" s="104" customFormat="1">
      <c r="A76" s="103"/>
      <c r="B76" s="103"/>
      <c r="I76" s="122"/>
      <c r="J76" s="122"/>
      <c r="K76" s="122"/>
      <c r="L76" s="122"/>
      <c r="M76" s="122"/>
      <c r="S76" s="103"/>
    </row>
    <row r="77" s="104" customFormat="1">
      <c r="A77" s="103"/>
      <c r="B77" s="103"/>
      <c r="I77" s="122"/>
      <c r="J77" s="122"/>
      <c r="K77" s="122"/>
      <c r="L77" s="122"/>
      <c r="M77" s="122"/>
      <c r="S77" s="103"/>
    </row>
    <row r="78" s="104" customFormat="1">
      <c r="A78" s="103"/>
      <c r="B78" s="103"/>
      <c r="I78" s="122"/>
      <c r="J78" s="122"/>
      <c r="K78" s="122"/>
      <c r="L78" s="122"/>
      <c r="M78" s="122"/>
      <c r="S78" s="103"/>
    </row>
    <row r="79" s="104" customFormat="1">
      <c r="A79" s="103"/>
      <c r="B79" s="103"/>
      <c r="I79" s="122"/>
      <c r="J79" s="122"/>
      <c r="K79" s="122"/>
      <c r="L79" s="122"/>
      <c r="M79" s="122"/>
      <c r="S79" s="103"/>
    </row>
    <row r="80" s="104" customFormat="1">
      <c r="A80" s="103"/>
      <c r="B80" s="103"/>
      <c r="I80" s="122"/>
      <c r="J80" s="122"/>
      <c r="K80" s="122"/>
      <c r="L80" s="122"/>
      <c r="M80" s="122"/>
      <c r="S80" s="103"/>
    </row>
    <row r="81" s="104" customFormat="1">
      <c r="A81" s="103"/>
      <c r="B81" s="103"/>
      <c r="I81" s="122"/>
      <c r="J81" s="122"/>
      <c r="K81" s="122"/>
      <c r="L81" s="122"/>
      <c r="M81" s="122"/>
      <c r="S81" s="103"/>
    </row>
    <row r="82" s="104" customFormat="1">
      <c r="A82" s="103"/>
      <c r="B82" s="103"/>
      <c r="I82" s="122"/>
      <c r="J82" s="122"/>
      <c r="K82" s="122"/>
      <c r="L82" s="122"/>
      <c r="M82" s="122"/>
      <c r="S82" s="103"/>
    </row>
    <row r="83" s="104" customFormat="1">
      <c r="A83" s="103"/>
      <c r="B83" s="103"/>
      <c r="I83" s="122"/>
      <c r="J83" s="122"/>
      <c r="K83" s="122"/>
      <c r="L83" s="122"/>
      <c r="M83" s="122"/>
      <c r="S83" s="103"/>
    </row>
    <row r="84" s="104" customFormat="1">
      <c r="A84" s="103"/>
      <c r="B84" s="103"/>
      <c r="I84" s="122"/>
      <c r="J84" s="122"/>
      <c r="K84" s="122"/>
      <c r="L84" s="122"/>
      <c r="M84" s="122"/>
      <c r="S84" s="103"/>
    </row>
    <row r="85" s="104" customFormat="1">
      <c r="A85" s="103"/>
      <c r="B85" s="103"/>
      <c r="I85" s="122"/>
      <c r="J85" s="122"/>
      <c r="K85" s="122"/>
      <c r="L85" s="122"/>
      <c r="M85" s="122"/>
      <c r="S85" s="103"/>
    </row>
    <row r="86" s="104" customFormat="1">
      <c r="A86" s="103"/>
      <c r="B86" s="103"/>
      <c r="I86" s="122"/>
      <c r="J86" s="122"/>
      <c r="K86" s="122"/>
      <c r="L86" s="122"/>
      <c r="M86" s="122"/>
      <c r="S86" s="103"/>
    </row>
    <row r="87" s="104" customFormat="1">
      <c r="A87" s="103"/>
      <c r="B87" s="103"/>
      <c r="I87" s="122"/>
      <c r="J87" s="122"/>
      <c r="K87" s="122"/>
      <c r="L87" s="122"/>
      <c r="M87" s="122"/>
      <c r="S87" s="103"/>
    </row>
    <row r="88" s="104" customFormat="1">
      <c r="A88" s="103"/>
      <c r="B88" s="103"/>
      <c r="I88" s="122"/>
      <c r="J88" s="122"/>
      <c r="K88" s="122"/>
      <c r="L88" s="122"/>
      <c r="M88" s="122"/>
      <c r="S88" s="103"/>
    </row>
    <row r="89" s="104" customFormat="1">
      <c r="A89" s="103"/>
      <c r="B89" s="103"/>
      <c r="I89" s="122"/>
      <c r="J89" s="122"/>
      <c r="K89" s="122"/>
      <c r="L89" s="122"/>
      <c r="M89" s="122"/>
      <c r="S89" s="103"/>
    </row>
    <row r="90" s="104" customFormat="1">
      <c r="A90" s="103"/>
      <c r="B90" s="103"/>
      <c r="I90" s="122"/>
      <c r="J90" s="122"/>
      <c r="K90" s="122"/>
      <c r="L90" s="122"/>
      <c r="M90" s="122"/>
      <c r="S90" s="103"/>
    </row>
    <row r="91" s="104" customFormat="1">
      <c r="A91" s="103"/>
      <c r="B91" s="103"/>
      <c r="I91" s="122"/>
      <c r="J91" s="122"/>
      <c r="K91" s="122"/>
      <c r="L91" s="122"/>
      <c r="M91" s="122"/>
      <c r="S91" s="103"/>
    </row>
    <row r="92" s="104" customFormat="1">
      <c r="A92" s="103"/>
      <c r="B92" s="103"/>
      <c r="I92" s="122"/>
      <c r="J92" s="122"/>
      <c r="K92" s="122"/>
      <c r="L92" s="122"/>
      <c r="M92" s="122"/>
      <c r="S92" s="103"/>
    </row>
    <row r="93" s="104" customFormat="1">
      <c r="A93" s="103"/>
      <c r="B93" s="103"/>
      <c r="I93" s="122"/>
      <c r="J93" s="122"/>
      <c r="K93" s="122"/>
      <c r="L93" s="122"/>
      <c r="M93" s="122"/>
      <c r="S93" s="103"/>
    </row>
    <row r="94" s="104" customFormat="1">
      <c r="A94" s="103"/>
      <c r="B94" s="103"/>
      <c r="I94" s="122"/>
      <c r="J94" s="122"/>
      <c r="K94" s="122"/>
      <c r="L94" s="122"/>
      <c r="M94" s="122"/>
      <c r="S94" s="103"/>
    </row>
    <row r="95" s="104" customFormat="1">
      <c r="A95" s="103"/>
      <c r="B95" s="103"/>
      <c r="I95" s="122"/>
      <c r="J95" s="122"/>
      <c r="K95" s="122"/>
      <c r="L95" s="122"/>
      <c r="M95" s="122"/>
      <c r="S95" s="103"/>
    </row>
    <row r="96" s="104" customFormat="1">
      <c r="A96" s="103"/>
      <c r="B96" s="103"/>
      <c r="I96" s="122"/>
      <c r="J96" s="122"/>
      <c r="K96" s="122"/>
      <c r="L96" s="122"/>
      <c r="M96" s="122"/>
      <c r="S96" s="103"/>
    </row>
    <row r="97" s="104" customFormat="1">
      <c r="A97" s="103"/>
      <c r="B97" s="103"/>
      <c r="I97" s="122"/>
      <c r="J97" s="122"/>
      <c r="K97" s="122"/>
      <c r="L97" s="122"/>
      <c r="M97" s="122"/>
      <c r="S97" s="103"/>
    </row>
    <row r="98" s="104" customFormat="1">
      <c r="A98" s="103"/>
      <c r="B98" s="103"/>
      <c r="I98" s="122"/>
      <c r="J98" s="122"/>
      <c r="K98" s="122"/>
      <c r="L98" s="122"/>
      <c r="M98" s="122"/>
      <c r="S98" s="103"/>
    </row>
    <row r="99" s="104" customFormat="1">
      <c r="A99" s="103"/>
      <c r="B99" s="103"/>
      <c r="I99" s="122"/>
      <c r="J99" s="122"/>
      <c r="K99" s="122"/>
      <c r="L99" s="122"/>
      <c r="M99" s="122"/>
      <c r="S99" s="103"/>
    </row>
    <row r="100" s="104" customFormat="1">
      <c r="A100" s="103"/>
      <c r="B100" s="103"/>
      <c r="I100" s="122"/>
      <c r="J100" s="122"/>
      <c r="K100" s="122"/>
      <c r="L100" s="122"/>
      <c r="M100" s="122"/>
      <c r="S100" s="103"/>
    </row>
    <row r="101" s="104" customFormat="1">
      <c r="A101" s="103"/>
      <c r="B101" s="103"/>
      <c r="I101" s="122"/>
      <c r="J101" s="122"/>
      <c r="K101" s="122"/>
      <c r="L101" s="122"/>
      <c r="M101" s="122"/>
      <c r="S101" s="103"/>
    </row>
    <row r="102" s="104" customFormat="1">
      <c r="A102" s="103"/>
      <c r="B102" s="103"/>
      <c r="I102" s="122"/>
      <c r="J102" s="122"/>
      <c r="K102" s="122"/>
      <c r="L102" s="122"/>
      <c r="M102" s="122"/>
      <c r="S102" s="103"/>
    </row>
    <row r="103" s="104" customFormat="1">
      <c r="A103" s="103"/>
      <c r="B103" s="103"/>
      <c r="I103" s="122"/>
      <c r="J103" s="122"/>
      <c r="K103" s="122"/>
      <c r="L103" s="122"/>
      <c r="M103" s="122"/>
      <c r="S103" s="103"/>
    </row>
    <row r="104" s="104" customFormat="1">
      <c r="A104" s="103"/>
      <c r="B104" s="103"/>
      <c r="I104" s="122"/>
      <c r="J104" s="122"/>
      <c r="K104" s="122"/>
      <c r="L104" s="122"/>
      <c r="M104" s="122"/>
      <c r="S104" s="103"/>
    </row>
    <row r="105" s="104" customFormat="1">
      <c r="A105" s="103"/>
      <c r="B105" s="103"/>
      <c r="I105" s="122"/>
      <c r="J105" s="122"/>
      <c r="K105" s="122"/>
      <c r="L105" s="122"/>
      <c r="M105" s="122"/>
      <c r="S105" s="103"/>
    </row>
    <row r="106" s="104" customFormat="1">
      <c r="A106" s="103"/>
      <c r="B106" s="103"/>
      <c r="I106" s="122"/>
      <c r="J106" s="122"/>
      <c r="K106" s="122"/>
      <c r="L106" s="122"/>
      <c r="M106" s="122"/>
      <c r="S106" s="103"/>
    </row>
    <row r="107" s="104" customFormat="1">
      <c r="A107" s="103"/>
      <c r="B107" s="103"/>
      <c r="I107" s="122"/>
      <c r="J107" s="122"/>
      <c r="K107" s="122"/>
      <c r="L107" s="122"/>
      <c r="M107" s="122"/>
      <c r="S107" s="103"/>
    </row>
    <row r="108" s="104" customFormat="1">
      <c r="A108" s="103"/>
      <c r="B108" s="103"/>
      <c r="I108" s="122"/>
      <c r="J108" s="122"/>
      <c r="K108" s="122"/>
      <c r="L108" s="122"/>
      <c r="M108" s="122"/>
      <c r="S108" s="103"/>
    </row>
    <row r="109" s="104" customFormat="1">
      <c r="A109" s="103"/>
      <c r="B109" s="103"/>
      <c r="I109" s="122"/>
      <c r="J109" s="122"/>
      <c r="K109" s="122"/>
      <c r="L109" s="122"/>
      <c r="M109" s="122"/>
      <c r="S109" s="103"/>
    </row>
    <row r="110" s="104" customFormat="1">
      <c r="A110" s="103"/>
      <c r="B110" s="103"/>
      <c r="I110" s="122"/>
      <c r="J110" s="122"/>
      <c r="K110" s="122"/>
      <c r="L110" s="122"/>
      <c r="M110" s="122"/>
      <c r="S110" s="103"/>
    </row>
    <row r="111" s="104" customFormat="1">
      <c r="A111" s="103"/>
      <c r="B111" s="103"/>
      <c r="I111" s="122"/>
      <c r="J111" s="122"/>
      <c r="K111" s="122"/>
      <c r="L111" s="122"/>
      <c r="M111" s="122"/>
      <c r="S111" s="103"/>
    </row>
    <row r="112" s="104" customFormat="1">
      <c r="A112" s="103"/>
      <c r="B112" s="103"/>
      <c r="I112" s="122"/>
      <c r="J112" s="122"/>
      <c r="K112" s="122"/>
      <c r="L112" s="122"/>
      <c r="M112" s="122"/>
      <c r="S112" s="103"/>
    </row>
    <row r="113" s="104" customFormat="1">
      <c r="A113" s="103"/>
      <c r="B113" s="103"/>
      <c r="I113" s="122"/>
      <c r="J113" s="122"/>
      <c r="K113" s="122"/>
      <c r="L113" s="122"/>
      <c r="M113" s="122"/>
      <c r="S113" s="103"/>
    </row>
    <row r="114" s="104" customFormat="1">
      <c r="A114" s="103"/>
      <c r="B114" s="103"/>
      <c r="I114" s="122"/>
      <c r="J114" s="122"/>
      <c r="K114" s="122"/>
      <c r="L114" s="122"/>
      <c r="M114" s="122"/>
      <c r="S114" s="103"/>
    </row>
    <row r="115" s="104" customFormat="1">
      <c r="A115" s="103"/>
      <c r="B115" s="103"/>
      <c r="I115" s="122"/>
      <c r="J115" s="122"/>
      <c r="K115" s="122"/>
      <c r="L115" s="122"/>
      <c r="M115" s="122"/>
      <c r="S115" s="103"/>
    </row>
    <row r="116" s="104" customFormat="1">
      <c r="A116" s="103"/>
      <c r="B116" s="103"/>
      <c r="I116" s="122"/>
      <c r="J116" s="122"/>
      <c r="K116" s="122"/>
      <c r="L116" s="122"/>
      <c r="M116" s="122"/>
      <c r="S116" s="103"/>
    </row>
    <row r="117" s="104" customFormat="1">
      <c r="A117" s="103"/>
      <c r="B117" s="103"/>
      <c r="I117" s="122"/>
      <c r="J117" s="122"/>
      <c r="K117" s="122"/>
      <c r="L117" s="122"/>
      <c r="M117" s="122"/>
      <c r="S117" s="103"/>
    </row>
    <row r="118" s="104" customFormat="1">
      <c r="A118" s="103"/>
      <c r="B118" s="103"/>
      <c r="I118" s="122"/>
      <c r="J118" s="122"/>
      <c r="K118" s="122"/>
      <c r="L118" s="122"/>
      <c r="M118" s="122"/>
      <c r="S118" s="103"/>
    </row>
    <row r="119" s="104" customFormat="1">
      <c r="A119" s="103"/>
      <c r="B119" s="103"/>
      <c r="I119" s="122"/>
      <c r="J119" s="122"/>
      <c r="K119" s="122"/>
      <c r="L119" s="122"/>
      <c r="M119" s="122"/>
      <c r="S119" s="103"/>
    </row>
    <row r="120" s="104" customFormat="1">
      <c r="A120" s="103"/>
      <c r="B120" s="103"/>
      <c r="I120" s="122"/>
      <c r="J120" s="122"/>
      <c r="K120" s="122"/>
      <c r="L120" s="122"/>
      <c r="M120" s="122"/>
      <c r="S120" s="103"/>
    </row>
    <row r="121" s="104" customFormat="1">
      <c r="A121" s="103"/>
      <c r="B121" s="103"/>
      <c r="I121" s="122"/>
      <c r="J121" s="122"/>
      <c r="K121" s="122"/>
      <c r="L121" s="122"/>
      <c r="M121" s="122"/>
      <c r="S121" s="103"/>
    </row>
    <row r="122" s="104" customFormat="1">
      <c r="A122" s="103"/>
      <c r="B122" s="103"/>
      <c r="I122" s="122"/>
      <c r="J122" s="122"/>
      <c r="K122" s="122"/>
      <c r="L122" s="122"/>
      <c r="M122" s="122"/>
      <c r="S122" s="103"/>
    </row>
    <row r="123" s="104" customFormat="1">
      <c r="A123" s="103"/>
      <c r="B123" s="103"/>
      <c r="I123" s="122"/>
      <c r="J123" s="122"/>
      <c r="K123" s="122"/>
      <c r="L123" s="122"/>
      <c r="M123" s="122"/>
      <c r="S123" s="103"/>
    </row>
    <row r="124" s="104" customFormat="1">
      <c r="A124" s="103"/>
      <c r="B124" s="103"/>
      <c r="I124" s="122"/>
      <c r="J124" s="122"/>
      <c r="K124" s="122"/>
      <c r="L124" s="122"/>
      <c r="M124" s="122"/>
      <c r="S124" s="103"/>
    </row>
    <row r="125" s="104" customFormat="1">
      <c r="A125" s="103"/>
      <c r="B125" s="103"/>
      <c r="I125" s="122"/>
      <c r="J125" s="122"/>
      <c r="K125" s="122"/>
      <c r="L125" s="122"/>
      <c r="M125" s="122"/>
      <c r="S125" s="103"/>
    </row>
    <row r="126" s="104" customFormat="1">
      <c r="A126" s="103"/>
      <c r="B126" s="103"/>
      <c r="I126" s="122"/>
      <c r="J126" s="122"/>
      <c r="K126" s="122"/>
      <c r="L126" s="122"/>
      <c r="M126" s="122"/>
      <c r="S126" s="103"/>
    </row>
    <row r="127" s="104" customFormat="1">
      <c r="A127" s="103"/>
      <c r="B127" s="103"/>
      <c r="I127" s="122"/>
      <c r="J127" s="122"/>
      <c r="K127" s="122"/>
      <c r="L127" s="122"/>
      <c r="M127" s="122"/>
      <c r="S127" s="103"/>
    </row>
    <row r="128" s="104" customFormat="1">
      <c r="A128" s="103"/>
      <c r="B128" s="103"/>
      <c r="I128" s="122"/>
      <c r="J128" s="122"/>
      <c r="K128" s="122"/>
      <c r="L128" s="122"/>
      <c r="M128" s="122"/>
      <c r="S128" s="103"/>
    </row>
    <row r="129" s="104" customFormat="1">
      <c r="A129" s="103"/>
      <c r="B129" s="103"/>
      <c r="I129" s="122"/>
      <c r="J129" s="122"/>
      <c r="K129" s="122"/>
      <c r="L129" s="122"/>
      <c r="M129" s="122"/>
      <c r="S129" s="103"/>
    </row>
    <row r="130" s="104" customFormat="1">
      <c r="A130" s="103"/>
      <c r="B130" s="103"/>
      <c r="I130" s="122"/>
      <c r="J130" s="122"/>
      <c r="K130" s="122"/>
      <c r="L130" s="122"/>
      <c r="M130" s="122"/>
      <c r="S130" s="103"/>
    </row>
    <row r="131" s="104" customFormat="1">
      <c r="A131" s="103"/>
      <c r="B131" s="103"/>
      <c r="I131" s="122"/>
      <c r="J131" s="122"/>
      <c r="K131" s="122"/>
      <c r="L131" s="122"/>
      <c r="M131" s="122"/>
      <c r="S131" s="103"/>
    </row>
    <row r="132" s="104" customFormat="1">
      <c r="A132" s="103"/>
      <c r="B132" s="103"/>
      <c r="I132" s="122"/>
      <c r="J132" s="122"/>
      <c r="K132" s="122"/>
      <c r="L132" s="122"/>
      <c r="M132" s="122"/>
      <c r="S132" s="103"/>
    </row>
    <row r="133" s="104" customFormat="1">
      <c r="A133" s="103"/>
      <c r="B133" s="103"/>
      <c r="I133" s="122"/>
      <c r="J133" s="122"/>
      <c r="K133" s="122"/>
      <c r="L133" s="122"/>
      <c r="M133" s="122"/>
      <c r="S133" s="103"/>
    </row>
    <row r="134" s="104" customFormat="1">
      <c r="A134" s="103"/>
      <c r="B134" s="103"/>
      <c r="I134" s="122"/>
      <c r="J134" s="122"/>
      <c r="K134" s="122"/>
      <c r="L134" s="122"/>
      <c r="M134" s="122"/>
      <c r="S134" s="103"/>
    </row>
    <row r="135" s="104" customFormat="1">
      <c r="A135" s="103"/>
      <c r="B135" s="103"/>
      <c r="I135" s="122"/>
      <c r="J135" s="122"/>
      <c r="K135" s="122"/>
      <c r="L135" s="122"/>
      <c r="M135" s="122"/>
      <c r="S135" s="103"/>
    </row>
    <row r="136" s="104" customFormat="1">
      <c r="A136" s="103"/>
      <c r="B136" s="103"/>
      <c r="I136" s="122"/>
      <c r="J136" s="122"/>
      <c r="K136" s="122"/>
      <c r="L136" s="122"/>
      <c r="M136" s="122"/>
      <c r="S136" s="103"/>
    </row>
    <row r="137" s="104" customFormat="1">
      <c r="A137" s="103"/>
      <c r="B137" s="103"/>
      <c r="I137" s="122"/>
      <c r="J137" s="122"/>
      <c r="K137" s="122"/>
      <c r="L137" s="122"/>
      <c r="M137" s="122"/>
      <c r="S137" s="103"/>
    </row>
    <row r="138" s="104" customFormat="1">
      <c r="A138" s="103"/>
      <c r="B138" s="103"/>
      <c r="I138" s="122"/>
      <c r="J138" s="122"/>
      <c r="K138" s="122"/>
      <c r="L138" s="122"/>
      <c r="M138" s="122"/>
      <c r="S138" s="103"/>
    </row>
    <row r="139" s="104" customFormat="1">
      <c r="A139" s="103"/>
      <c r="B139" s="103"/>
      <c r="I139" s="122"/>
      <c r="J139" s="122"/>
      <c r="K139" s="122"/>
      <c r="L139" s="122"/>
      <c r="M139" s="122"/>
      <c r="S139" s="103"/>
    </row>
    <row r="140" s="104" customFormat="1">
      <c r="A140" s="103"/>
      <c r="B140" s="103"/>
      <c r="I140" s="122"/>
      <c r="J140" s="122"/>
      <c r="K140" s="122"/>
      <c r="L140" s="122"/>
      <c r="M140" s="122"/>
      <c r="S140" s="103"/>
    </row>
    <row r="141" s="104" customFormat="1">
      <c r="A141" s="103"/>
      <c r="B141" s="103"/>
      <c r="I141" s="122"/>
      <c r="J141" s="122"/>
      <c r="K141" s="122"/>
      <c r="L141" s="122"/>
      <c r="M141" s="122"/>
      <c r="S141" s="103"/>
    </row>
    <row r="142" s="104" customFormat="1">
      <c r="A142" s="103"/>
      <c r="B142" s="103"/>
      <c r="I142" s="122"/>
      <c r="J142" s="122"/>
      <c r="K142" s="122"/>
      <c r="L142" s="122"/>
      <c r="M142" s="122"/>
      <c r="S142" s="103"/>
    </row>
    <row r="143" s="104" customFormat="1">
      <c r="A143" s="103"/>
      <c r="B143" s="103"/>
      <c r="I143" s="122"/>
      <c r="J143" s="122"/>
      <c r="K143" s="122"/>
      <c r="L143" s="122"/>
      <c r="M143" s="122"/>
      <c r="S143" s="103"/>
    </row>
    <row r="144" s="104" customFormat="1">
      <c r="A144" s="103"/>
      <c r="B144" s="103"/>
      <c r="I144" s="122"/>
      <c r="J144" s="122"/>
      <c r="K144" s="122"/>
      <c r="L144" s="122"/>
      <c r="M144" s="122"/>
      <c r="S144" s="103"/>
    </row>
    <row r="145" s="104" customFormat="1">
      <c r="A145" s="103"/>
      <c r="B145" s="103"/>
      <c r="I145" s="122"/>
      <c r="J145" s="122"/>
      <c r="K145" s="122"/>
      <c r="L145" s="122"/>
      <c r="M145" s="122"/>
      <c r="S145" s="103"/>
    </row>
    <row r="146" s="104" customFormat="1">
      <c r="A146" s="103"/>
      <c r="B146" s="103"/>
      <c r="I146" s="122"/>
      <c r="J146" s="122"/>
      <c r="K146" s="122"/>
      <c r="L146" s="122"/>
      <c r="M146" s="122"/>
      <c r="S146" s="103"/>
    </row>
    <row r="147" s="104" customFormat="1">
      <c r="A147" s="103"/>
      <c r="B147" s="103"/>
      <c r="I147" s="122"/>
      <c r="J147" s="122"/>
      <c r="K147" s="122"/>
      <c r="L147" s="122"/>
      <c r="M147" s="122"/>
      <c r="S147" s="103"/>
    </row>
    <row r="148" s="104" customFormat="1">
      <c r="A148" s="103"/>
      <c r="B148" s="103"/>
      <c r="I148" s="122"/>
      <c r="J148" s="122"/>
      <c r="K148" s="122"/>
      <c r="L148" s="122"/>
      <c r="M148" s="122"/>
      <c r="S148" s="103"/>
    </row>
    <row r="149" s="104" customFormat="1">
      <c r="A149" s="103"/>
      <c r="B149" s="103"/>
      <c r="I149" s="122"/>
      <c r="J149" s="122"/>
      <c r="K149" s="122"/>
      <c r="L149" s="122"/>
      <c r="M149" s="122"/>
      <c r="S149" s="103"/>
    </row>
    <row r="150" s="104" customFormat="1">
      <c r="A150" s="103"/>
      <c r="B150" s="103"/>
      <c r="I150" s="122"/>
      <c r="J150" s="122"/>
      <c r="K150" s="122"/>
      <c r="L150" s="122"/>
      <c r="M150" s="122"/>
      <c r="S150" s="103"/>
    </row>
    <row r="151" s="104" customFormat="1">
      <c r="A151" s="103"/>
      <c r="B151" s="103"/>
      <c r="I151" s="122"/>
      <c r="J151" s="122"/>
      <c r="K151" s="122"/>
      <c r="L151" s="122"/>
      <c r="M151" s="122"/>
      <c r="S151" s="103"/>
    </row>
    <row r="152" s="104" customFormat="1">
      <c r="A152" s="103"/>
      <c r="B152" s="103"/>
      <c r="I152" s="122"/>
      <c r="J152" s="122"/>
      <c r="K152" s="122"/>
      <c r="L152" s="122"/>
      <c r="M152" s="122"/>
      <c r="S152" s="103"/>
    </row>
    <row r="153" s="104" customFormat="1">
      <c r="A153" s="103"/>
      <c r="B153" s="103"/>
      <c r="I153" s="122"/>
      <c r="J153" s="122"/>
      <c r="K153" s="122"/>
      <c r="L153" s="122"/>
      <c r="M153" s="122"/>
      <c r="S153" s="103"/>
    </row>
    <row r="154" s="104" customFormat="1">
      <c r="A154" s="103"/>
      <c r="B154" s="103"/>
      <c r="I154" s="122"/>
      <c r="J154" s="122"/>
      <c r="K154" s="122"/>
      <c r="L154" s="122"/>
      <c r="M154" s="122"/>
      <c r="S154" s="103"/>
    </row>
    <row r="155" s="104" customFormat="1">
      <c r="A155" s="103"/>
      <c r="B155" s="103"/>
      <c r="I155" s="122"/>
      <c r="J155" s="122"/>
      <c r="K155" s="122"/>
      <c r="L155" s="122"/>
      <c r="M155" s="122"/>
      <c r="S155" s="103"/>
    </row>
    <row r="156" s="104" customFormat="1">
      <c r="A156" s="103"/>
      <c r="B156" s="103"/>
      <c r="I156" s="122"/>
      <c r="J156" s="122"/>
      <c r="K156" s="122"/>
      <c r="L156" s="122"/>
      <c r="M156" s="122"/>
      <c r="S156" s="103"/>
    </row>
    <row r="157" s="104" customFormat="1">
      <c r="A157" s="103"/>
      <c r="B157" s="103"/>
      <c r="I157" s="122"/>
      <c r="J157" s="122"/>
      <c r="K157" s="122"/>
      <c r="L157" s="122"/>
      <c r="M157" s="122"/>
      <c r="S157" s="103"/>
    </row>
    <row r="158" s="104" customFormat="1">
      <c r="A158" s="103"/>
      <c r="B158" s="103"/>
      <c r="I158" s="122"/>
      <c r="J158" s="122"/>
      <c r="K158" s="122"/>
      <c r="L158" s="122"/>
      <c r="M158" s="122"/>
      <c r="S158" s="103"/>
    </row>
    <row r="159" s="104" customFormat="1">
      <c r="A159" s="103"/>
      <c r="B159" s="103"/>
      <c r="I159" s="122"/>
      <c r="J159" s="122"/>
      <c r="K159" s="122"/>
      <c r="L159" s="122"/>
      <c r="M159" s="122"/>
      <c r="S159" s="103"/>
    </row>
    <row r="160" s="104" customFormat="1">
      <c r="A160" s="103"/>
      <c r="B160" s="103"/>
      <c r="I160" s="122"/>
      <c r="J160" s="122"/>
      <c r="K160" s="122"/>
      <c r="L160" s="122"/>
      <c r="M160" s="122"/>
      <c r="S160" s="103"/>
    </row>
    <row r="161" s="104" customFormat="1">
      <c r="A161" s="103"/>
      <c r="B161" s="103"/>
      <c r="I161" s="122"/>
      <c r="J161" s="122"/>
      <c r="K161" s="122"/>
      <c r="L161" s="122"/>
      <c r="M161" s="122"/>
      <c r="S161" s="103"/>
    </row>
    <row r="162" s="104" customFormat="1">
      <c r="A162" s="103"/>
      <c r="B162" s="103"/>
      <c r="I162" s="122"/>
      <c r="J162" s="122"/>
      <c r="K162" s="122"/>
      <c r="L162" s="122"/>
      <c r="M162" s="122"/>
      <c r="S162" s="103"/>
    </row>
    <row r="163" s="104" customFormat="1">
      <c r="A163" s="103"/>
      <c r="B163" s="103"/>
      <c r="I163" s="122"/>
      <c r="J163" s="122"/>
      <c r="K163" s="122"/>
      <c r="L163" s="122"/>
      <c r="M163" s="122"/>
      <c r="S163" s="103"/>
    </row>
    <row r="164" s="104" customFormat="1">
      <c r="A164" s="103"/>
      <c r="B164" s="103"/>
      <c r="I164" s="122"/>
      <c r="J164" s="122"/>
      <c r="K164" s="122"/>
      <c r="L164" s="122"/>
      <c r="M164" s="122"/>
      <c r="S164" s="103"/>
    </row>
    <row r="165" s="104" customFormat="1">
      <c r="A165" s="103"/>
      <c r="B165" s="103"/>
      <c r="I165" s="122"/>
      <c r="J165" s="122"/>
      <c r="K165" s="122"/>
      <c r="L165" s="122"/>
      <c r="M165" s="122"/>
      <c r="S165" s="103"/>
    </row>
    <row r="166" s="104" customFormat="1">
      <c r="A166" s="103"/>
      <c r="B166" s="103"/>
      <c r="I166" s="122"/>
      <c r="J166" s="122"/>
      <c r="K166" s="122"/>
      <c r="L166" s="122"/>
      <c r="M166" s="122"/>
      <c r="S166" s="103"/>
    </row>
    <row r="167" s="104" customFormat="1">
      <c r="A167" s="103"/>
      <c r="B167" s="103"/>
      <c r="I167" s="122"/>
      <c r="J167" s="122"/>
      <c r="K167" s="122"/>
      <c r="L167" s="122"/>
      <c r="M167" s="122"/>
      <c r="S167" s="103"/>
    </row>
    <row r="168" s="104" customFormat="1">
      <c r="A168" s="103"/>
      <c r="B168" s="103"/>
      <c r="I168" s="122"/>
      <c r="J168" s="122"/>
      <c r="K168" s="122"/>
      <c r="L168" s="122"/>
      <c r="M168" s="122"/>
      <c r="S168" s="103"/>
    </row>
    <row r="169" s="104" customFormat="1">
      <c r="A169" s="103"/>
      <c r="B169" s="103"/>
      <c r="I169" s="122"/>
      <c r="J169" s="122"/>
      <c r="K169" s="122"/>
      <c r="L169" s="122"/>
      <c r="M169" s="122"/>
      <c r="S169" s="103"/>
    </row>
    <row r="170" s="104" customFormat="1">
      <c r="A170" s="103"/>
      <c r="B170" s="103"/>
      <c r="I170" s="122"/>
      <c r="J170" s="122"/>
      <c r="K170" s="122"/>
      <c r="L170" s="122"/>
      <c r="M170" s="122"/>
      <c r="S170" s="103"/>
    </row>
    <row r="171" s="104" customFormat="1">
      <c r="A171" s="103"/>
      <c r="B171" s="103"/>
      <c r="I171" s="122"/>
      <c r="J171" s="122"/>
      <c r="K171" s="122"/>
      <c r="L171" s="122"/>
      <c r="M171" s="122"/>
      <c r="S171" s="103"/>
    </row>
    <row r="172" s="104" customFormat="1">
      <c r="A172" s="103"/>
      <c r="B172" s="103"/>
      <c r="I172" s="122"/>
      <c r="J172" s="122"/>
      <c r="K172" s="122"/>
      <c r="L172" s="122"/>
      <c r="M172" s="122"/>
      <c r="S172" s="103"/>
    </row>
    <row r="173" s="104" customFormat="1">
      <c r="A173" s="103"/>
      <c r="B173" s="103"/>
      <c r="I173" s="122"/>
      <c r="J173" s="122"/>
      <c r="K173" s="122"/>
      <c r="L173" s="122"/>
      <c r="M173" s="122"/>
      <c r="S173" s="103"/>
    </row>
    <row r="174" s="104" customFormat="1">
      <c r="A174" s="103"/>
      <c r="B174" s="103"/>
      <c r="I174" s="122"/>
      <c r="J174" s="122"/>
      <c r="K174" s="122"/>
      <c r="L174" s="122"/>
      <c r="M174" s="122"/>
      <c r="S174" s="103"/>
    </row>
    <row r="175" s="104" customFormat="1">
      <c r="A175" s="103"/>
      <c r="B175" s="103"/>
      <c r="I175" s="122"/>
      <c r="J175" s="122"/>
      <c r="K175" s="122"/>
      <c r="L175" s="122"/>
      <c r="M175" s="122"/>
      <c r="S175" s="103"/>
    </row>
    <row r="176" s="104" customFormat="1">
      <c r="A176" s="103"/>
      <c r="B176" s="103"/>
      <c r="I176" s="122"/>
      <c r="J176" s="122"/>
      <c r="K176" s="122"/>
      <c r="L176" s="122"/>
      <c r="M176" s="122"/>
      <c r="S176" s="103"/>
    </row>
    <row r="177" s="104" customFormat="1">
      <c r="A177" s="103"/>
      <c r="B177" s="103"/>
      <c r="I177" s="122"/>
      <c r="J177" s="122"/>
      <c r="K177" s="122"/>
      <c r="L177" s="122"/>
      <c r="M177" s="122"/>
      <c r="S177" s="103"/>
    </row>
    <row r="178" s="104" customFormat="1">
      <c r="A178" s="103"/>
      <c r="B178" s="103"/>
      <c r="I178" s="122"/>
      <c r="J178" s="122"/>
      <c r="K178" s="122"/>
      <c r="L178" s="122"/>
      <c r="M178" s="122"/>
      <c r="S178" s="103"/>
    </row>
    <row r="179" s="104" customFormat="1">
      <c r="A179" s="103"/>
      <c r="B179" s="103"/>
      <c r="I179" s="122"/>
      <c r="J179" s="122"/>
      <c r="K179" s="122"/>
      <c r="L179" s="122"/>
      <c r="M179" s="122"/>
      <c r="S179" s="103"/>
    </row>
    <row r="180" s="104" customFormat="1">
      <c r="A180" s="103"/>
      <c r="B180" s="103"/>
      <c r="I180" s="122"/>
      <c r="J180" s="122"/>
      <c r="K180" s="122"/>
      <c r="L180" s="122"/>
      <c r="M180" s="122"/>
      <c r="S180" s="103"/>
    </row>
    <row r="181" s="104" customFormat="1">
      <c r="A181" s="103"/>
      <c r="B181" s="103"/>
      <c r="I181" s="122"/>
      <c r="J181" s="122"/>
      <c r="K181" s="122"/>
      <c r="L181" s="122"/>
      <c r="M181" s="122"/>
      <c r="S181" s="103"/>
    </row>
    <row r="182" s="104" customFormat="1">
      <c r="A182" s="103"/>
      <c r="B182" s="103"/>
      <c r="I182" s="122"/>
      <c r="J182" s="122"/>
      <c r="K182" s="122"/>
      <c r="L182" s="122"/>
      <c r="M182" s="122"/>
      <c r="S182" s="103"/>
    </row>
    <row r="183" s="104" customFormat="1">
      <c r="A183" s="103"/>
      <c r="B183" s="103"/>
      <c r="I183" s="122"/>
      <c r="J183" s="122"/>
      <c r="K183" s="122"/>
      <c r="L183" s="122"/>
      <c r="M183" s="122"/>
      <c r="S183" s="103"/>
    </row>
    <row r="184" s="104" customFormat="1">
      <c r="A184" s="103"/>
      <c r="B184" s="103"/>
      <c r="I184" s="122"/>
      <c r="J184" s="122"/>
      <c r="K184" s="122"/>
      <c r="L184" s="122"/>
      <c r="M184" s="122"/>
      <c r="S184" s="103"/>
    </row>
    <row r="185" s="104" customFormat="1">
      <c r="A185" s="103"/>
      <c r="B185" s="103"/>
      <c r="I185" s="122"/>
      <c r="J185" s="122"/>
      <c r="K185" s="122"/>
      <c r="L185" s="122"/>
      <c r="M185" s="122"/>
      <c r="S185" s="103"/>
    </row>
    <row r="186" s="104" customFormat="1">
      <c r="A186" s="103"/>
      <c r="B186" s="103"/>
      <c r="I186" s="122"/>
      <c r="J186" s="122"/>
      <c r="K186" s="122"/>
      <c r="L186" s="122"/>
      <c r="M186" s="122"/>
      <c r="S186" s="103"/>
    </row>
    <row r="187" s="104" customFormat="1">
      <c r="A187" s="103"/>
      <c r="B187" s="103"/>
      <c r="I187" s="122"/>
      <c r="J187" s="122"/>
      <c r="K187" s="122"/>
      <c r="L187" s="122"/>
      <c r="M187" s="122"/>
      <c r="S187" s="103"/>
    </row>
    <row r="188" s="104" customFormat="1">
      <c r="A188" s="103"/>
      <c r="B188" s="103"/>
      <c r="I188" s="122"/>
      <c r="J188" s="122"/>
      <c r="K188" s="122"/>
      <c r="L188" s="122"/>
      <c r="M188" s="122"/>
      <c r="S188" s="103"/>
    </row>
    <row r="189" s="104" customFormat="1">
      <c r="A189" s="103"/>
      <c r="B189" s="103"/>
      <c r="I189" s="122"/>
      <c r="J189" s="122"/>
      <c r="K189" s="122"/>
      <c r="L189" s="122"/>
      <c r="M189" s="122"/>
      <c r="S189" s="103"/>
    </row>
    <row r="190" s="104" customFormat="1">
      <c r="A190" s="103"/>
      <c r="B190" s="103"/>
      <c r="I190" s="122"/>
      <c r="J190" s="122"/>
      <c r="K190" s="122"/>
      <c r="L190" s="122"/>
      <c r="M190" s="122"/>
      <c r="S190" s="103"/>
    </row>
    <row r="191" s="104" customFormat="1">
      <c r="A191" s="103"/>
      <c r="B191" s="103"/>
      <c r="I191" s="122"/>
      <c r="J191" s="122"/>
      <c r="K191" s="122"/>
      <c r="L191" s="122"/>
      <c r="M191" s="122"/>
      <c r="S191" s="103"/>
    </row>
    <row r="192" s="104" customFormat="1">
      <c r="A192" s="103"/>
      <c r="B192" s="103"/>
      <c r="I192" s="122"/>
      <c r="J192" s="122"/>
      <c r="K192" s="122"/>
      <c r="L192" s="122"/>
      <c r="M192" s="122"/>
      <c r="S192" s="103"/>
    </row>
    <row r="193" s="104" customFormat="1">
      <c r="A193" s="103"/>
      <c r="B193" s="103"/>
      <c r="I193" s="122"/>
      <c r="J193" s="122"/>
      <c r="K193" s="122"/>
      <c r="L193" s="122"/>
      <c r="M193" s="122"/>
      <c r="S193" s="103"/>
    </row>
    <row r="194" s="104" customFormat="1">
      <c r="A194" s="103"/>
      <c r="B194" s="103"/>
      <c r="I194" s="122"/>
      <c r="J194" s="122"/>
      <c r="K194" s="122"/>
      <c r="L194" s="122"/>
      <c r="M194" s="122"/>
      <c r="S194" s="103"/>
    </row>
    <row r="195" s="104" customFormat="1">
      <c r="A195" s="103"/>
      <c r="B195" s="103"/>
      <c r="I195" s="122"/>
      <c r="J195" s="122"/>
      <c r="K195" s="122"/>
      <c r="L195" s="122"/>
      <c r="M195" s="122"/>
      <c r="S195" s="103"/>
    </row>
    <row r="196" s="104" customFormat="1">
      <c r="A196" s="103"/>
      <c r="B196" s="103"/>
      <c r="I196" s="122"/>
      <c r="J196" s="122"/>
      <c r="K196" s="122"/>
      <c r="L196" s="122"/>
      <c r="M196" s="122"/>
      <c r="S196" s="103"/>
    </row>
    <row r="197" s="104" customFormat="1">
      <c r="A197" s="103"/>
      <c r="B197" s="103"/>
      <c r="I197" s="122"/>
      <c r="J197" s="122"/>
      <c r="K197" s="122"/>
      <c r="L197" s="122"/>
      <c r="M197" s="122"/>
      <c r="S197" s="103"/>
    </row>
    <row r="198" s="104" customFormat="1">
      <c r="A198" s="103"/>
      <c r="B198" s="103"/>
      <c r="I198" s="122"/>
      <c r="J198" s="122"/>
      <c r="K198" s="122"/>
      <c r="L198" s="122"/>
      <c r="M198" s="122"/>
      <c r="S198" s="103"/>
    </row>
    <row r="199" s="104" customFormat="1">
      <c r="A199" s="103"/>
      <c r="B199" s="103"/>
      <c r="I199" s="122"/>
      <c r="J199" s="122"/>
      <c r="K199" s="122"/>
      <c r="L199" s="122"/>
      <c r="M199" s="122"/>
      <c r="S199" s="103"/>
    </row>
    <row r="200" s="104" customFormat="1">
      <c r="A200" s="103"/>
      <c r="B200" s="103"/>
      <c r="I200" s="122"/>
      <c r="J200" s="122"/>
      <c r="K200" s="122"/>
      <c r="L200" s="122"/>
      <c r="M200" s="122"/>
      <c r="S200" s="103"/>
    </row>
    <row r="201" s="104" customFormat="1">
      <c r="A201" s="103"/>
      <c r="B201" s="103"/>
      <c r="I201" s="122"/>
      <c r="J201" s="122"/>
      <c r="K201" s="122"/>
      <c r="L201" s="122"/>
      <c r="M201" s="122"/>
      <c r="S201" s="103"/>
    </row>
    <row r="202" s="104" customFormat="1">
      <c r="A202" s="103"/>
      <c r="B202" s="103"/>
      <c r="I202" s="122"/>
      <c r="J202" s="122"/>
      <c r="K202" s="122"/>
      <c r="L202" s="122"/>
      <c r="M202" s="122"/>
      <c r="S202" s="103"/>
    </row>
    <row r="203" s="104" customFormat="1">
      <c r="A203" s="103"/>
      <c r="B203" s="103"/>
      <c r="I203" s="122"/>
      <c r="J203" s="122"/>
      <c r="K203" s="122"/>
      <c r="L203" s="122"/>
      <c r="M203" s="122"/>
      <c r="S203" s="103"/>
    </row>
    <row r="204" s="104" customFormat="1">
      <c r="A204" s="103"/>
      <c r="B204" s="103"/>
      <c r="I204" s="122"/>
      <c r="J204" s="122"/>
      <c r="K204" s="122"/>
      <c r="L204" s="122"/>
      <c r="M204" s="122"/>
      <c r="S204" s="103"/>
    </row>
    <row r="205" s="104" customFormat="1">
      <c r="A205" s="103"/>
      <c r="B205" s="103"/>
      <c r="I205" s="122"/>
      <c r="J205" s="122"/>
      <c r="K205" s="122"/>
      <c r="L205" s="122"/>
      <c r="M205" s="122"/>
      <c r="S205" s="103"/>
    </row>
    <row r="206" s="104" customFormat="1">
      <c r="A206" s="103"/>
      <c r="B206" s="103"/>
      <c r="I206" s="122"/>
      <c r="J206" s="122"/>
      <c r="K206" s="122"/>
      <c r="L206" s="122"/>
      <c r="M206" s="122"/>
      <c r="S206" s="103"/>
    </row>
    <row r="207" s="104" customFormat="1">
      <c r="A207" s="103"/>
      <c r="B207" s="103"/>
      <c r="I207" s="122"/>
      <c r="J207" s="122"/>
      <c r="K207" s="122"/>
      <c r="L207" s="122"/>
      <c r="M207" s="122"/>
      <c r="S207" s="103"/>
    </row>
    <row r="208" s="104" customFormat="1">
      <c r="A208" s="103"/>
      <c r="B208" s="103"/>
      <c r="I208" s="122"/>
      <c r="J208" s="122"/>
      <c r="K208" s="122"/>
      <c r="L208" s="122"/>
      <c r="M208" s="122"/>
      <c r="S208" s="103"/>
    </row>
    <row r="209" s="104" customFormat="1">
      <c r="A209" s="103"/>
      <c r="B209" s="103"/>
      <c r="I209" s="122"/>
      <c r="J209" s="122"/>
      <c r="K209" s="122"/>
      <c r="L209" s="122"/>
      <c r="M209" s="122"/>
      <c r="S209" s="103"/>
    </row>
    <row r="210" s="104" customFormat="1">
      <c r="A210" s="103"/>
      <c r="B210" s="103"/>
      <c r="I210" s="122"/>
      <c r="J210" s="122"/>
      <c r="K210" s="122"/>
      <c r="L210" s="122"/>
      <c r="M210" s="122"/>
      <c r="S210" s="103"/>
    </row>
    <row r="211" s="104" customFormat="1">
      <c r="A211" s="103"/>
      <c r="B211" s="103"/>
      <c r="I211" s="122"/>
      <c r="J211" s="122"/>
      <c r="K211" s="122"/>
      <c r="L211" s="122"/>
      <c r="M211" s="122"/>
      <c r="S211" s="103"/>
    </row>
    <row r="212" s="104" customFormat="1">
      <c r="A212" s="103"/>
      <c r="B212" s="103"/>
      <c r="I212" s="122"/>
      <c r="J212" s="122"/>
      <c r="K212" s="122"/>
      <c r="L212" s="122"/>
      <c r="M212" s="122"/>
      <c r="S212" s="103"/>
    </row>
    <row r="213" s="104" customFormat="1">
      <c r="A213" s="103"/>
      <c r="B213" s="103"/>
      <c r="I213" s="122"/>
      <c r="J213" s="122"/>
      <c r="K213" s="122"/>
      <c r="L213" s="122"/>
      <c r="M213" s="122"/>
      <c r="S213" s="103"/>
    </row>
    <row r="214" s="104" customFormat="1">
      <c r="A214" s="103"/>
      <c r="B214" s="103"/>
      <c r="I214" s="122"/>
      <c r="J214" s="122"/>
      <c r="K214" s="122"/>
      <c r="L214" s="122"/>
      <c r="M214" s="122"/>
      <c r="S214" s="103"/>
    </row>
    <row r="215" s="104" customFormat="1">
      <c r="A215" s="103"/>
      <c r="B215" s="103"/>
      <c r="I215" s="122"/>
      <c r="J215" s="122"/>
      <c r="K215" s="122"/>
      <c r="L215" s="122"/>
      <c r="M215" s="122"/>
      <c r="S215" s="103"/>
    </row>
    <row r="216" s="104" customFormat="1">
      <c r="A216" s="103"/>
      <c r="B216" s="103"/>
      <c r="I216" s="122"/>
      <c r="J216" s="122"/>
      <c r="K216" s="122"/>
      <c r="L216" s="122"/>
      <c r="M216" s="122"/>
      <c r="S216" s="103"/>
    </row>
    <row r="217" s="104" customFormat="1">
      <c r="A217" s="103"/>
      <c r="B217" s="103"/>
      <c r="I217" s="122"/>
      <c r="J217" s="122"/>
      <c r="K217" s="122"/>
      <c r="L217" s="122"/>
      <c r="M217" s="122"/>
      <c r="S217" s="103"/>
    </row>
    <row r="218" s="104" customFormat="1">
      <c r="A218" s="103"/>
      <c r="B218" s="103"/>
      <c r="I218" s="122"/>
      <c r="J218" s="122"/>
      <c r="K218" s="122"/>
      <c r="L218" s="122"/>
      <c r="M218" s="122"/>
      <c r="S218" s="103"/>
    </row>
    <row r="219" s="104" customFormat="1">
      <c r="A219" s="103"/>
      <c r="B219" s="103"/>
      <c r="I219" s="122"/>
      <c r="J219" s="122"/>
      <c r="K219" s="122"/>
      <c r="L219" s="122"/>
      <c r="M219" s="122"/>
      <c r="S219" s="103"/>
    </row>
    <row r="220" s="104" customFormat="1">
      <c r="A220" s="103"/>
      <c r="B220" s="103"/>
      <c r="I220" s="122"/>
      <c r="J220" s="122"/>
      <c r="K220" s="122"/>
      <c r="L220" s="122"/>
      <c r="M220" s="122"/>
      <c r="S220" s="103"/>
    </row>
    <row r="221" s="104" customFormat="1">
      <c r="A221" s="103"/>
      <c r="B221" s="103"/>
      <c r="I221" s="122"/>
      <c r="J221" s="122"/>
      <c r="K221" s="122"/>
      <c r="L221" s="122"/>
      <c r="M221" s="122"/>
      <c r="S221" s="103"/>
    </row>
    <row r="222" s="104" customFormat="1">
      <c r="A222" s="103"/>
      <c r="B222" s="103"/>
      <c r="I222" s="122"/>
      <c r="J222" s="122"/>
      <c r="K222" s="122"/>
      <c r="L222" s="122"/>
      <c r="M222" s="122"/>
      <c r="S222" s="103"/>
    </row>
    <row r="223" s="104" customFormat="1">
      <c r="A223" s="103"/>
      <c r="B223" s="103"/>
      <c r="I223" s="122"/>
      <c r="J223" s="122"/>
      <c r="K223" s="122"/>
      <c r="L223" s="122"/>
      <c r="M223" s="122"/>
      <c r="S223" s="103"/>
    </row>
    <row r="224" s="104" customFormat="1">
      <c r="A224" s="103"/>
      <c r="B224" s="103"/>
      <c r="I224" s="122"/>
      <c r="J224" s="122"/>
      <c r="K224" s="122"/>
      <c r="L224" s="122"/>
      <c r="M224" s="122"/>
      <c r="S224" s="103"/>
    </row>
    <row r="225" s="104" customFormat="1">
      <c r="A225" s="103"/>
      <c r="B225" s="103"/>
      <c r="I225" s="122"/>
      <c r="J225" s="122"/>
      <c r="K225" s="122"/>
      <c r="L225" s="122"/>
      <c r="M225" s="122"/>
      <c r="S225" s="103"/>
    </row>
    <row r="226" s="104" customFormat="1">
      <c r="A226" s="103"/>
      <c r="B226" s="103"/>
      <c r="I226" s="122"/>
      <c r="J226" s="122"/>
      <c r="K226" s="122"/>
      <c r="L226" s="122"/>
      <c r="M226" s="122"/>
      <c r="S226" s="103"/>
    </row>
    <row r="227" s="104" customFormat="1">
      <c r="A227" s="103"/>
      <c r="B227" s="103"/>
      <c r="I227" s="122"/>
      <c r="J227" s="122"/>
      <c r="K227" s="122"/>
      <c r="L227" s="122"/>
      <c r="M227" s="122"/>
      <c r="S227" s="103"/>
    </row>
    <row r="228" s="104" customFormat="1">
      <c r="A228" s="103"/>
      <c r="B228" s="103"/>
      <c r="I228" s="122"/>
      <c r="J228" s="122"/>
      <c r="K228" s="122"/>
      <c r="L228" s="122"/>
      <c r="M228" s="122"/>
      <c r="S228" s="103"/>
    </row>
    <row r="229" s="104" customFormat="1">
      <c r="A229" s="103"/>
      <c r="B229" s="103"/>
      <c r="I229" s="122"/>
      <c r="J229" s="122"/>
      <c r="K229" s="122"/>
      <c r="L229" s="122"/>
      <c r="M229" s="122"/>
      <c r="S229" s="103"/>
    </row>
    <row r="230" s="104" customFormat="1">
      <c r="A230" s="103"/>
      <c r="B230" s="103"/>
      <c r="I230" s="122"/>
      <c r="J230" s="122"/>
      <c r="K230" s="122"/>
      <c r="L230" s="122"/>
      <c r="M230" s="122"/>
      <c r="S230" s="103"/>
    </row>
    <row r="231" s="104" customFormat="1">
      <c r="A231" s="103"/>
      <c r="B231" s="103"/>
      <c r="I231" s="122"/>
      <c r="J231" s="122"/>
      <c r="K231" s="122"/>
      <c r="L231" s="122"/>
      <c r="M231" s="122"/>
      <c r="S231" s="103"/>
    </row>
    <row r="232" s="104" customFormat="1">
      <c r="A232" s="103"/>
      <c r="B232" s="103"/>
      <c r="I232" s="122"/>
      <c r="J232" s="122"/>
      <c r="K232" s="122"/>
      <c r="L232" s="122"/>
      <c r="M232" s="122"/>
      <c r="S232" s="103"/>
    </row>
    <row r="233" s="104" customFormat="1">
      <c r="A233" s="103"/>
      <c r="B233" s="103"/>
      <c r="I233" s="122"/>
      <c r="J233" s="122"/>
      <c r="K233" s="122"/>
      <c r="L233" s="122"/>
      <c r="M233" s="122"/>
      <c r="S233" s="103"/>
    </row>
    <row r="234" s="104" customFormat="1">
      <c r="A234" s="103"/>
      <c r="B234" s="103"/>
      <c r="I234" s="122"/>
      <c r="J234" s="122"/>
      <c r="K234" s="122"/>
      <c r="L234" s="122"/>
      <c r="M234" s="122"/>
      <c r="S234" s="103"/>
    </row>
    <row r="235" s="104" customFormat="1">
      <c r="A235" s="103"/>
      <c r="B235" s="103"/>
      <c r="I235" s="122"/>
      <c r="J235" s="122"/>
      <c r="K235" s="122"/>
      <c r="L235" s="122"/>
      <c r="M235" s="122"/>
      <c r="S235" s="103"/>
    </row>
    <row r="236" s="104" customFormat="1">
      <c r="A236" s="103"/>
      <c r="B236" s="103"/>
      <c r="I236" s="122"/>
      <c r="J236" s="122"/>
      <c r="K236" s="122"/>
      <c r="L236" s="122"/>
      <c r="M236" s="122"/>
      <c r="S236" s="103"/>
    </row>
    <row r="237" s="104" customFormat="1">
      <c r="A237" s="103"/>
      <c r="B237" s="103"/>
      <c r="I237" s="122"/>
      <c r="J237" s="122"/>
      <c r="K237" s="122"/>
      <c r="L237" s="122"/>
      <c r="M237" s="122"/>
      <c r="S237" s="103"/>
    </row>
    <row r="238" s="104" customFormat="1">
      <c r="A238" s="103"/>
      <c r="B238" s="103"/>
      <c r="I238" s="122"/>
      <c r="J238" s="122"/>
      <c r="K238" s="122"/>
      <c r="L238" s="122"/>
      <c r="M238" s="122"/>
      <c r="S238" s="103"/>
    </row>
    <row r="239" s="104" customFormat="1">
      <c r="A239" s="103"/>
      <c r="B239" s="103"/>
      <c r="I239" s="122"/>
      <c r="J239" s="122"/>
      <c r="K239" s="122"/>
      <c r="L239" s="122"/>
      <c r="M239" s="122"/>
      <c r="S239" s="103"/>
    </row>
    <row r="240" s="104" customFormat="1">
      <c r="A240" s="103"/>
      <c r="B240" s="103"/>
      <c r="I240" s="122"/>
      <c r="J240" s="122"/>
      <c r="K240" s="122"/>
      <c r="L240" s="122"/>
      <c r="M240" s="122"/>
      <c r="S240" s="103"/>
    </row>
    <row r="241" s="104" customFormat="1">
      <c r="A241" s="103"/>
      <c r="B241" s="103"/>
      <c r="I241" s="122"/>
      <c r="J241" s="122"/>
      <c r="K241" s="122"/>
      <c r="L241" s="122"/>
      <c r="M241" s="122"/>
      <c r="S241" s="103"/>
    </row>
    <row r="242" s="104" customFormat="1">
      <c r="A242" s="103"/>
      <c r="B242" s="103"/>
      <c r="I242" s="122"/>
      <c r="J242" s="122"/>
      <c r="K242" s="122"/>
      <c r="L242" s="122"/>
      <c r="M242" s="122"/>
      <c r="S242" s="103"/>
    </row>
    <row r="243" s="104" customFormat="1">
      <c r="A243" s="103"/>
      <c r="B243" s="103"/>
      <c r="I243" s="122"/>
      <c r="J243" s="122"/>
      <c r="K243" s="122"/>
      <c r="L243" s="122"/>
      <c r="M243" s="122"/>
      <c r="S243" s="103"/>
    </row>
    <row r="244" s="104" customFormat="1">
      <c r="A244" s="103"/>
      <c r="B244" s="103"/>
      <c r="I244" s="122"/>
      <c r="J244" s="122"/>
      <c r="K244" s="122"/>
      <c r="L244" s="122"/>
      <c r="M244" s="122"/>
      <c r="S244" s="103"/>
    </row>
    <row r="245" s="104" customFormat="1">
      <c r="A245" s="103"/>
      <c r="B245" s="103"/>
      <c r="I245" s="122"/>
      <c r="J245" s="122"/>
      <c r="K245" s="122"/>
      <c r="L245" s="122"/>
      <c r="M245" s="122"/>
      <c r="S245" s="103"/>
    </row>
    <row r="246" s="104" customFormat="1">
      <c r="A246" s="103"/>
      <c r="B246" s="103"/>
      <c r="I246" s="122"/>
      <c r="J246" s="122"/>
      <c r="K246" s="122"/>
      <c r="L246" s="122"/>
      <c r="M246" s="122"/>
      <c r="S246" s="103"/>
    </row>
    <row r="247" s="104" customFormat="1">
      <c r="A247" s="103"/>
      <c r="B247" s="103"/>
      <c r="I247" s="122"/>
      <c r="J247" s="122"/>
      <c r="K247" s="122"/>
      <c r="L247" s="122"/>
      <c r="M247" s="122"/>
      <c r="S247" s="103"/>
    </row>
    <row r="248" s="104" customFormat="1">
      <c r="A248" s="103"/>
      <c r="B248" s="103"/>
      <c r="I248" s="122"/>
      <c r="J248" s="122"/>
      <c r="K248" s="122"/>
      <c r="L248" s="122"/>
      <c r="M248" s="122"/>
      <c r="S248" s="103"/>
    </row>
    <row r="249" s="104" customFormat="1">
      <c r="A249" s="103"/>
      <c r="B249" s="103"/>
      <c r="I249" s="122"/>
      <c r="J249" s="122"/>
      <c r="K249" s="122"/>
      <c r="L249" s="122"/>
      <c r="M249" s="122"/>
      <c r="S249" s="103"/>
    </row>
    <row r="250" s="104" customFormat="1">
      <c r="A250" s="103"/>
      <c r="B250" s="103"/>
      <c r="I250" s="122"/>
      <c r="J250" s="122"/>
      <c r="K250" s="122"/>
      <c r="L250" s="122"/>
      <c r="M250" s="122"/>
      <c r="S250" s="103"/>
    </row>
    <row r="251" s="104" customFormat="1">
      <c r="A251" s="103"/>
      <c r="B251" s="103"/>
      <c r="I251" s="122"/>
      <c r="J251" s="122"/>
      <c r="K251" s="122"/>
      <c r="L251" s="122"/>
      <c r="M251" s="122"/>
      <c r="S251" s="103"/>
    </row>
    <row r="252" s="104" customFormat="1">
      <c r="A252" s="103"/>
      <c r="B252" s="103"/>
      <c r="I252" s="122"/>
      <c r="J252" s="122"/>
      <c r="K252" s="122"/>
      <c r="L252" s="122"/>
      <c r="M252" s="122"/>
      <c r="S252" s="103"/>
    </row>
    <row r="253" s="104" customFormat="1">
      <c r="A253" s="103"/>
      <c r="B253" s="103"/>
      <c r="I253" s="122"/>
      <c r="J253" s="122"/>
      <c r="K253" s="122"/>
      <c r="L253" s="122"/>
      <c r="M253" s="122"/>
      <c r="S253" s="103"/>
    </row>
    <row r="254" s="104" customFormat="1">
      <c r="A254" s="103"/>
      <c r="B254" s="103"/>
      <c r="I254" s="122"/>
      <c r="J254" s="122"/>
      <c r="K254" s="122"/>
      <c r="L254" s="122"/>
      <c r="M254" s="122"/>
      <c r="S254" s="103"/>
    </row>
    <row r="255" s="104" customFormat="1">
      <c r="A255" s="103"/>
      <c r="B255" s="103"/>
      <c r="I255" s="122"/>
      <c r="J255" s="122"/>
      <c r="K255" s="122"/>
      <c r="L255" s="122"/>
      <c r="M255" s="122"/>
      <c r="S255" s="103"/>
    </row>
    <row r="256" s="104" customFormat="1">
      <c r="A256" s="103"/>
      <c r="B256" s="103"/>
      <c r="I256" s="122"/>
      <c r="J256" s="122"/>
      <c r="K256" s="122"/>
      <c r="L256" s="122"/>
      <c r="M256" s="122"/>
      <c r="S256" s="103"/>
    </row>
    <row r="257" s="104" customFormat="1">
      <c r="A257" s="103"/>
      <c r="B257" s="103"/>
      <c r="I257" s="122"/>
      <c r="J257" s="122"/>
      <c r="K257" s="122"/>
      <c r="L257" s="122"/>
      <c r="M257" s="122"/>
      <c r="S257" s="103"/>
    </row>
    <row r="258" s="104" customFormat="1">
      <c r="A258" s="103"/>
      <c r="B258" s="103"/>
      <c r="I258" s="122"/>
      <c r="J258" s="122"/>
      <c r="K258" s="122"/>
      <c r="L258" s="122"/>
      <c r="M258" s="122"/>
      <c r="S258" s="103"/>
    </row>
    <row r="259" s="104" customFormat="1">
      <c r="A259" s="103"/>
      <c r="B259" s="103"/>
      <c r="I259" s="122"/>
      <c r="J259" s="122"/>
      <c r="K259" s="122"/>
      <c r="L259" s="122"/>
      <c r="M259" s="122"/>
      <c r="S259" s="103"/>
    </row>
    <row r="260" s="104" customFormat="1">
      <c r="A260" s="103"/>
      <c r="B260" s="103"/>
      <c r="I260" s="122"/>
      <c r="J260" s="122"/>
      <c r="K260" s="122"/>
      <c r="L260" s="122"/>
      <c r="M260" s="122"/>
      <c r="S260" s="103"/>
    </row>
    <row r="261" s="104" customFormat="1">
      <c r="A261" s="103"/>
      <c r="B261" s="103"/>
      <c r="I261" s="122"/>
      <c r="J261" s="122"/>
      <c r="K261" s="122"/>
      <c r="L261" s="122"/>
      <c r="M261" s="122"/>
      <c r="S261" s="103"/>
    </row>
    <row r="262" s="104" customFormat="1">
      <c r="A262" s="103"/>
      <c r="B262" s="103"/>
      <c r="I262" s="122"/>
      <c r="J262" s="122"/>
      <c r="K262" s="122"/>
      <c r="L262" s="122"/>
      <c r="M262" s="122"/>
      <c r="S262" s="103"/>
    </row>
    <row r="263" s="104" customFormat="1">
      <c r="A263" s="103"/>
      <c r="B263" s="103"/>
      <c r="I263" s="122"/>
      <c r="J263" s="122"/>
      <c r="K263" s="122"/>
      <c r="L263" s="122"/>
      <c r="M263" s="122"/>
      <c r="S263" s="103"/>
    </row>
    <row r="264" s="104" customFormat="1">
      <c r="A264" s="103"/>
      <c r="B264" s="103"/>
      <c r="I264" s="122"/>
      <c r="J264" s="122"/>
      <c r="K264" s="122"/>
      <c r="L264" s="122"/>
      <c r="M264" s="122"/>
      <c r="S264" s="103"/>
    </row>
    <row r="265" s="104" customFormat="1">
      <c r="A265" s="103"/>
      <c r="B265" s="103"/>
      <c r="I265" s="122"/>
      <c r="J265" s="122"/>
      <c r="K265" s="122"/>
      <c r="L265" s="122"/>
      <c r="M265" s="122"/>
      <c r="S265" s="103"/>
    </row>
    <row r="266" s="104" customFormat="1">
      <c r="A266" s="103"/>
      <c r="B266" s="103"/>
      <c r="I266" s="122"/>
      <c r="J266" s="122"/>
      <c r="K266" s="122"/>
      <c r="L266" s="122"/>
      <c r="M266" s="122"/>
      <c r="S266" s="103"/>
    </row>
    <row r="267" s="104" customFormat="1">
      <c r="A267" s="103"/>
      <c r="B267" s="103"/>
      <c r="I267" s="122"/>
      <c r="J267" s="122"/>
      <c r="K267" s="122"/>
      <c r="L267" s="122"/>
      <c r="M267" s="122"/>
      <c r="S267" s="103"/>
    </row>
    <row r="268" s="104" customFormat="1">
      <c r="A268" s="103"/>
      <c r="B268" s="103"/>
      <c r="I268" s="122"/>
      <c r="J268" s="122"/>
      <c r="K268" s="122"/>
      <c r="L268" s="122"/>
      <c r="M268" s="122"/>
      <c r="S268" s="103"/>
    </row>
    <row r="269" s="104" customFormat="1">
      <c r="A269" s="103"/>
      <c r="B269" s="103"/>
      <c r="I269" s="122"/>
      <c r="J269" s="122"/>
      <c r="K269" s="122"/>
      <c r="L269" s="122"/>
      <c r="M269" s="122"/>
      <c r="S269" s="103"/>
    </row>
    <row r="270" s="104" customFormat="1">
      <c r="A270" s="103"/>
      <c r="B270" s="103"/>
      <c r="I270" s="122"/>
      <c r="J270" s="122"/>
      <c r="K270" s="122"/>
      <c r="L270" s="122"/>
      <c r="M270" s="122"/>
      <c r="S270" s="103"/>
    </row>
    <row r="271" s="104" customFormat="1">
      <c r="A271" s="103"/>
      <c r="B271" s="103"/>
      <c r="I271" s="122"/>
      <c r="J271" s="122"/>
      <c r="K271" s="122"/>
      <c r="L271" s="122"/>
      <c r="M271" s="122"/>
      <c r="S271" s="103"/>
    </row>
    <row r="272" s="104" customFormat="1">
      <c r="A272" s="103"/>
      <c r="B272" s="103"/>
      <c r="I272" s="122"/>
      <c r="J272" s="122"/>
      <c r="K272" s="122"/>
      <c r="L272" s="122"/>
      <c r="M272" s="122"/>
      <c r="S272" s="103"/>
    </row>
    <row r="273" s="104" customFormat="1">
      <c r="A273" s="103"/>
      <c r="B273" s="103"/>
      <c r="I273" s="122"/>
      <c r="J273" s="122"/>
      <c r="K273" s="122"/>
      <c r="L273" s="122"/>
      <c r="M273" s="122"/>
      <c r="S273" s="103"/>
    </row>
    <row r="274" s="104" customFormat="1">
      <c r="A274" s="103"/>
      <c r="B274" s="103"/>
      <c r="I274" s="122"/>
      <c r="J274" s="122"/>
      <c r="K274" s="122"/>
      <c r="L274" s="122"/>
      <c r="M274" s="122"/>
      <c r="S274" s="103"/>
    </row>
    <row r="275" s="104" customFormat="1">
      <c r="A275" s="103"/>
      <c r="B275" s="103"/>
      <c r="I275" s="122"/>
      <c r="J275" s="122"/>
      <c r="K275" s="122"/>
      <c r="L275" s="122"/>
      <c r="M275" s="122"/>
      <c r="S275" s="103"/>
    </row>
    <row r="276" s="104" customFormat="1">
      <c r="A276" s="103"/>
      <c r="B276" s="103"/>
      <c r="I276" s="122"/>
      <c r="J276" s="122"/>
      <c r="K276" s="122"/>
      <c r="L276" s="122"/>
      <c r="M276" s="122"/>
      <c r="S276" s="103"/>
    </row>
    <row r="277" s="104" customFormat="1">
      <c r="A277" s="103"/>
      <c r="B277" s="103"/>
      <c r="I277" s="122"/>
      <c r="J277" s="122"/>
      <c r="K277" s="122"/>
      <c r="L277" s="122"/>
      <c r="M277" s="122"/>
      <c r="S277" s="103"/>
    </row>
    <row r="278" s="104" customFormat="1">
      <c r="A278" s="103"/>
      <c r="B278" s="103"/>
      <c r="I278" s="122"/>
      <c r="J278" s="122"/>
      <c r="K278" s="122"/>
      <c r="L278" s="122"/>
      <c r="M278" s="122"/>
      <c r="S278" s="103"/>
    </row>
    <row r="279" s="104" customFormat="1">
      <c r="A279" s="103"/>
      <c r="B279" s="103"/>
      <c r="I279" s="122"/>
      <c r="J279" s="122"/>
      <c r="K279" s="122"/>
      <c r="L279" s="122"/>
      <c r="M279" s="122"/>
      <c r="S279" s="103"/>
    </row>
    <row r="280" s="104" customFormat="1">
      <c r="A280" s="103"/>
      <c r="B280" s="103"/>
      <c r="I280" s="122"/>
      <c r="J280" s="122"/>
      <c r="K280" s="122"/>
      <c r="L280" s="122"/>
      <c r="M280" s="122"/>
      <c r="S280" s="103"/>
    </row>
    <row r="281" s="104" customFormat="1">
      <c r="A281" s="103"/>
      <c r="B281" s="103"/>
      <c r="I281" s="122"/>
      <c r="J281" s="122"/>
      <c r="K281" s="122"/>
      <c r="L281" s="122"/>
      <c r="M281" s="122"/>
      <c r="S281" s="103"/>
    </row>
    <row r="282" s="104" customFormat="1">
      <c r="A282" s="103"/>
      <c r="B282" s="103"/>
      <c r="I282" s="122"/>
      <c r="J282" s="122"/>
      <c r="K282" s="122"/>
      <c r="L282" s="122"/>
      <c r="M282" s="122"/>
      <c r="S282" s="103"/>
    </row>
    <row r="283" s="104" customFormat="1">
      <c r="A283" s="103"/>
      <c r="B283" s="103"/>
      <c r="I283" s="122"/>
      <c r="J283" s="122"/>
      <c r="K283" s="122"/>
      <c r="L283" s="122"/>
      <c r="M283" s="122"/>
      <c r="S283" s="103"/>
    </row>
    <row r="284" s="104" customFormat="1">
      <c r="A284" s="103"/>
      <c r="B284" s="103"/>
      <c r="I284" s="122"/>
      <c r="J284" s="122"/>
      <c r="K284" s="122"/>
      <c r="L284" s="122"/>
      <c r="M284" s="122"/>
      <c r="S284" s="103"/>
    </row>
    <row r="285" s="104" customFormat="1">
      <c r="A285" s="103"/>
      <c r="B285" s="103"/>
      <c r="I285" s="122"/>
      <c r="J285" s="122"/>
      <c r="K285" s="122"/>
      <c r="L285" s="122"/>
      <c r="M285" s="122"/>
      <c r="S285" s="103"/>
    </row>
    <row r="286" s="104" customFormat="1">
      <c r="A286" s="103"/>
      <c r="B286" s="103"/>
      <c r="I286" s="122"/>
      <c r="J286" s="122"/>
      <c r="K286" s="122"/>
      <c r="L286" s="122"/>
      <c r="M286" s="122"/>
      <c r="S286" s="103"/>
    </row>
    <row r="287" s="104" customFormat="1">
      <c r="A287" s="103"/>
      <c r="B287" s="103"/>
      <c r="I287" s="122"/>
      <c r="J287" s="122"/>
      <c r="K287" s="122"/>
      <c r="L287" s="122"/>
      <c r="M287" s="122"/>
      <c r="S287" s="103"/>
    </row>
    <row r="288" s="104" customFormat="1">
      <c r="A288" s="103"/>
      <c r="B288" s="103"/>
      <c r="I288" s="122"/>
      <c r="J288" s="122"/>
      <c r="K288" s="122"/>
      <c r="L288" s="122"/>
      <c r="M288" s="122"/>
      <c r="S288" s="103"/>
    </row>
    <row r="289" s="104" customFormat="1">
      <c r="A289" s="103"/>
      <c r="B289" s="103"/>
      <c r="I289" s="122"/>
      <c r="J289" s="122"/>
      <c r="K289" s="122"/>
      <c r="L289" s="122"/>
      <c r="M289" s="122"/>
      <c r="S289" s="103"/>
    </row>
    <row r="290" s="104" customFormat="1">
      <c r="A290" s="103"/>
      <c r="B290" s="103"/>
      <c r="I290" s="122"/>
      <c r="J290" s="122"/>
      <c r="K290" s="122"/>
      <c r="L290" s="122"/>
      <c r="M290" s="122"/>
      <c r="S290" s="103"/>
    </row>
    <row r="291" s="104" customFormat="1">
      <c r="A291" s="103"/>
      <c r="B291" s="103"/>
      <c r="I291" s="122"/>
      <c r="J291" s="122"/>
      <c r="K291" s="122"/>
      <c r="L291" s="122"/>
      <c r="M291" s="122"/>
      <c r="S291" s="103"/>
    </row>
    <row r="292" s="104" customFormat="1">
      <c r="A292" s="103"/>
      <c r="B292" s="103"/>
      <c r="I292" s="122"/>
      <c r="J292" s="122"/>
      <c r="K292" s="122"/>
      <c r="L292" s="122"/>
      <c r="M292" s="122"/>
      <c r="S292" s="103"/>
    </row>
    <row r="293" s="104" customFormat="1">
      <c r="A293" s="103"/>
      <c r="B293" s="103"/>
      <c r="I293" s="122"/>
      <c r="J293" s="122"/>
      <c r="K293" s="122"/>
      <c r="L293" s="122"/>
      <c r="M293" s="122"/>
      <c r="S293" s="103"/>
    </row>
    <row r="294" s="104" customFormat="1">
      <c r="A294" s="103"/>
      <c r="B294" s="103"/>
      <c r="I294" s="122"/>
      <c r="J294" s="122"/>
      <c r="K294" s="122"/>
      <c r="L294" s="122"/>
      <c r="M294" s="122"/>
      <c r="S294" s="103"/>
    </row>
    <row r="295" s="104" customFormat="1">
      <c r="A295" s="103"/>
      <c r="B295" s="103"/>
      <c r="I295" s="122"/>
      <c r="J295" s="122"/>
      <c r="K295" s="122"/>
      <c r="L295" s="122"/>
      <c r="M295" s="122"/>
      <c r="S295" s="103"/>
    </row>
    <row r="296" s="104" customFormat="1">
      <c r="A296" s="103"/>
      <c r="B296" s="103"/>
      <c r="I296" s="122"/>
      <c r="J296" s="122"/>
      <c r="K296" s="122"/>
      <c r="L296" s="122"/>
      <c r="M296" s="122"/>
      <c r="S296" s="103"/>
    </row>
    <row r="297" s="104" customFormat="1">
      <c r="A297" s="103"/>
      <c r="B297" s="103"/>
      <c r="I297" s="122"/>
      <c r="J297" s="122"/>
      <c r="K297" s="122"/>
      <c r="L297" s="122"/>
      <c r="M297" s="122"/>
      <c r="S297" s="103"/>
    </row>
    <row r="298" s="104" customFormat="1">
      <c r="A298" s="103"/>
      <c r="B298" s="103"/>
      <c r="I298" s="122"/>
      <c r="J298" s="122"/>
      <c r="K298" s="122"/>
      <c r="L298" s="122"/>
      <c r="M298" s="122"/>
      <c r="S298" s="103"/>
    </row>
    <row r="299" s="104" customFormat="1">
      <c r="A299" s="103"/>
      <c r="B299" s="103"/>
      <c r="I299" s="122"/>
      <c r="J299" s="122"/>
      <c r="K299" s="122"/>
      <c r="L299" s="122"/>
      <c r="M299" s="122"/>
      <c r="S299" s="103"/>
    </row>
    <row r="300" s="104" customFormat="1">
      <c r="A300" s="103"/>
      <c r="B300" s="103"/>
      <c r="I300" s="122"/>
      <c r="J300" s="122"/>
      <c r="K300" s="122"/>
      <c r="L300" s="122"/>
      <c r="M300" s="122"/>
      <c r="S300" s="103"/>
    </row>
    <row r="301" s="104" customFormat="1">
      <c r="A301" s="103"/>
      <c r="B301" s="103"/>
      <c r="I301" s="122"/>
      <c r="J301" s="122"/>
      <c r="K301" s="122"/>
      <c r="L301" s="122"/>
      <c r="M301" s="122"/>
      <c r="S301" s="103"/>
    </row>
    <row r="302" s="104" customFormat="1">
      <c r="A302" s="103"/>
      <c r="B302" s="103"/>
      <c r="I302" s="122"/>
      <c r="J302" s="122"/>
      <c r="K302" s="122"/>
      <c r="L302" s="122"/>
      <c r="M302" s="122"/>
      <c r="S302" s="103"/>
    </row>
    <row r="303" s="104" customFormat="1">
      <c r="A303" s="103"/>
      <c r="B303" s="103"/>
      <c r="I303" s="122"/>
      <c r="J303" s="122"/>
      <c r="K303" s="122"/>
      <c r="L303" s="122"/>
      <c r="M303" s="122"/>
      <c r="S303" s="103"/>
    </row>
    <row r="304" s="104" customFormat="1">
      <c r="A304" s="103"/>
      <c r="B304" s="103"/>
      <c r="I304" s="122"/>
      <c r="J304" s="122"/>
      <c r="K304" s="122"/>
      <c r="L304" s="122"/>
      <c r="M304" s="122"/>
      <c r="S304" s="103"/>
    </row>
    <row r="305" s="104" customFormat="1">
      <c r="A305" s="103"/>
      <c r="B305" s="103"/>
      <c r="I305" s="122"/>
      <c r="J305" s="122"/>
      <c r="K305" s="122"/>
      <c r="L305" s="122"/>
      <c r="M305" s="122"/>
      <c r="S305" s="103"/>
    </row>
    <row r="306" s="104" customFormat="1">
      <c r="A306" s="103"/>
      <c r="B306" s="103"/>
      <c r="I306" s="122"/>
      <c r="J306" s="122"/>
      <c r="K306" s="122"/>
      <c r="L306" s="122"/>
      <c r="M306" s="122"/>
      <c r="S306" s="103"/>
    </row>
    <row r="307" s="104" customFormat="1">
      <c r="A307" s="103"/>
      <c r="B307" s="103"/>
      <c r="I307" s="122"/>
      <c r="J307" s="122"/>
      <c r="K307" s="122"/>
      <c r="L307" s="122"/>
      <c r="M307" s="122"/>
      <c r="S307" s="103"/>
    </row>
    <row r="308" s="104" customFormat="1">
      <c r="A308" s="103"/>
      <c r="B308" s="103"/>
      <c r="I308" s="122"/>
      <c r="J308" s="122"/>
      <c r="K308" s="122"/>
      <c r="L308" s="122"/>
      <c r="M308" s="122"/>
      <c r="S308" s="103"/>
    </row>
    <row r="309" s="104" customFormat="1">
      <c r="A309" s="103"/>
      <c r="B309" s="103"/>
      <c r="I309" s="122"/>
      <c r="J309" s="122"/>
      <c r="K309" s="122"/>
      <c r="L309" s="122"/>
      <c r="M309" s="122"/>
      <c r="S309" s="103"/>
    </row>
    <row r="310" s="104" customFormat="1">
      <c r="A310" s="103"/>
      <c r="B310" s="103"/>
      <c r="I310" s="122"/>
      <c r="J310" s="122"/>
      <c r="K310" s="122"/>
      <c r="L310" s="122"/>
      <c r="M310" s="122"/>
      <c r="S310" s="103"/>
    </row>
    <row r="311" s="104" customFormat="1">
      <c r="A311" s="103"/>
      <c r="B311" s="103"/>
      <c r="I311" s="122"/>
      <c r="J311" s="122"/>
      <c r="K311" s="122"/>
      <c r="L311" s="122"/>
      <c r="M311" s="122"/>
      <c r="S311" s="103"/>
    </row>
    <row r="312" s="104" customFormat="1">
      <c r="A312" s="103"/>
      <c r="B312" s="103"/>
      <c r="I312" s="122"/>
      <c r="J312" s="122"/>
      <c r="K312" s="122"/>
      <c r="L312" s="122"/>
      <c r="M312" s="122"/>
      <c r="S312" s="103"/>
    </row>
    <row r="313" s="104" customFormat="1">
      <c r="A313" s="103"/>
      <c r="B313" s="103"/>
      <c r="I313" s="122"/>
      <c r="J313" s="122"/>
      <c r="K313" s="122"/>
      <c r="L313" s="122"/>
      <c r="M313" s="122"/>
      <c r="S313" s="103"/>
    </row>
    <row r="314" s="104" customFormat="1">
      <c r="A314" s="103"/>
      <c r="B314" s="103"/>
      <c r="I314" s="122"/>
      <c r="J314" s="122"/>
      <c r="K314" s="122"/>
      <c r="L314" s="122"/>
      <c r="M314" s="122"/>
      <c r="S314" s="103"/>
    </row>
    <row r="315" s="104" customFormat="1">
      <c r="A315" s="103"/>
      <c r="B315" s="103"/>
      <c r="I315" s="122"/>
      <c r="J315" s="122"/>
      <c r="K315" s="122"/>
      <c r="L315" s="122"/>
      <c r="M315" s="122"/>
      <c r="S315" s="103"/>
    </row>
    <row r="316" s="104" customFormat="1">
      <c r="A316" s="103"/>
      <c r="B316" s="103"/>
      <c r="I316" s="122"/>
      <c r="J316" s="122"/>
      <c r="K316" s="122"/>
      <c r="L316" s="122"/>
      <c r="M316" s="122"/>
      <c r="S316" s="103"/>
    </row>
    <row r="317" s="104" customFormat="1">
      <c r="A317" s="103"/>
      <c r="B317" s="103"/>
      <c r="I317" s="122"/>
      <c r="J317" s="122"/>
      <c r="K317" s="122"/>
      <c r="L317" s="122"/>
      <c r="M317" s="122"/>
      <c r="S317" s="103"/>
    </row>
    <row r="318" s="104" customFormat="1">
      <c r="A318" s="103"/>
      <c r="B318" s="103"/>
      <c r="I318" s="122"/>
      <c r="J318" s="122"/>
      <c r="K318" s="122"/>
      <c r="L318" s="122"/>
      <c r="M318" s="122"/>
      <c r="S318" s="103"/>
    </row>
    <row r="319" s="104" customFormat="1">
      <c r="A319" s="103"/>
      <c r="B319" s="103"/>
      <c r="I319" s="122"/>
      <c r="J319" s="122"/>
      <c r="K319" s="122"/>
      <c r="L319" s="122"/>
      <c r="M319" s="122"/>
      <c r="S319" s="103"/>
    </row>
    <row r="320" s="104" customFormat="1">
      <c r="A320" s="103"/>
      <c r="B320" s="103"/>
      <c r="I320" s="122"/>
      <c r="J320" s="122"/>
      <c r="K320" s="122"/>
      <c r="L320" s="122"/>
      <c r="M320" s="122"/>
      <c r="S320" s="103"/>
    </row>
    <row r="321" s="104" customFormat="1">
      <c r="A321" s="103"/>
      <c r="B321" s="103"/>
      <c r="I321" s="122"/>
      <c r="J321" s="122"/>
      <c r="K321" s="122"/>
      <c r="L321" s="122"/>
      <c r="M321" s="122"/>
      <c r="S321" s="103"/>
    </row>
    <row r="322" s="104" customFormat="1">
      <c r="A322" s="103"/>
      <c r="B322" s="103"/>
      <c r="I322" s="122"/>
      <c r="J322" s="122"/>
      <c r="K322" s="122"/>
      <c r="L322" s="122"/>
      <c r="M322" s="122"/>
      <c r="S322" s="103"/>
    </row>
    <row r="323" s="104" customFormat="1">
      <c r="A323" s="103"/>
      <c r="B323" s="103"/>
      <c r="I323" s="122"/>
      <c r="J323" s="122"/>
      <c r="K323" s="122"/>
      <c r="L323" s="122"/>
      <c r="M323" s="122"/>
      <c r="S323" s="103"/>
    </row>
    <row r="324" s="104" customFormat="1">
      <c r="A324" s="103"/>
      <c r="B324" s="103"/>
      <c r="I324" s="122"/>
      <c r="J324" s="122"/>
      <c r="K324" s="122"/>
      <c r="L324" s="122"/>
      <c r="M324" s="122"/>
      <c r="S324" s="103"/>
    </row>
    <row r="325" s="104" customFormat="1">
      <c r="A325" s="103"/>
      <c r="B325" s="103"/>
      <c r="I325" s="122"/>
      <c r="J325" s="122"/>
      <c r="K325" s="122"/>
      <c r="L325" s="122"/>
      <c r="M325" s="122"/>
      <c r="S325" s="103"/>
    </row>
    <row r="326" s="104" customFormat="1">
      <c r="A326" s="103"/>
      <c r="B326" s="103"/>
      <c r="I326" s="122"/>
      <c r="J326" s="122"/>
      <c r="K326" s="122"/>
      <c r="L326" s="122"/>
      <c r="M326" s="122"/>
      <c r="S326" s="103"/>
    </row>
    <row r="327" s="104" customFormat="1">
      <c r="A327" s="103"/>
      <c r="B327" s="103"/>
      <c r="I327" s="122"/>
      <c r="J327" s="122"/>
      <c r="K327" s="122"/>
      <c r="L327" s="122"/>
      <c r="M327" s="122"/>
      <c r="S327" s="103"/>
    </row>
    <row r="328" s="104" customFormat="1">
      <c r="A328" s="103"/>
      <c r="B328" s="103"/>
      <c r="I328" s="122"/>
      <c r="J328" s="122"/>
      <c r="K328" s="122"/>
      <c r="L328" s="122"/>
      <c r="M328" s="122"/>
      <c r="S328" s="103"/>
    </row>
    <row r="329" s="104" customFormat="1">
      <c r="A329" s="103"/>
      <c r="B329" s="103"/>
      <c r="I329" s="122"/>
      <c r="J329" s="122"/>
      <c r="K329" s="122"/>
      <c r="L329" s="122"/>
      <c r="M329" s="122"/>
      <c r="S329" s="103"/>
    </row>
    <row r="330" s="104" customFormat="1">
      <c r="A330" s="103"/>
      <c r="B330" s="103"/>
      <c r="I330" s="122"/>
      <c r="J330" s="122"/>
      <c r="K330" s="122"/>
      <c r="L330" s="122"/>
      <c r="M330" s="122"/>
      <c r="S330" s="103"/>
    </row>
    <row r="331" s="104" customFormat="1">
      <c r="A331" s="103"/>
      <c r="B331" s="103"/>
      <c r="I331" s="122"/>
      <c r="J331" s="122"/>
      <c r="K331" s="122"/>
      <c r="L331" s="122"/>
      <c r="M331" s="122"/>
      <c r="S331" s="103"/>
    </row>
    <row r="332" s="104" customFormat="1">
      <c r="A332" s="103"/>
      <c r="B332" s="103"/>
      <c r="I332" s="122"/>
      <c r="J332" s="122"/>
      <c r="K332" s="122"/>
      <c r="L332" s="122"/>
      <c r="M332" s="122"/>
      <c r="S332" s="103"/>
    </row>
    <row r="333" s="104" customFormat="1">
      <c r="A333" s="103"/>
      <c r="B333" s="103"/>
      <c r="I333" s="122"/>
      <c r="J333" s="122"/>
      <c r="K333" s="122"/>
      <c r="L333" s="122"/>
      <c r="M333" s="122"/>
      <c r="S333" s="103"/>
    </row>
    <row r="334" s="104" customFormat="1">
      <c r="A334" s="103"/>
      <c r="B334" s="103"/>
      <c r="I334" s="122"/>
      <c r="J334" s="122"/>
      <c r="K334" s="122"/>
      <c r="L334" s="122"/>
      <c r="M334" s="122"/>
      <c r="S334" s="103"/>
    </row>
    <row r="335" s="104" customFormat="1">
      <c r="A335" s="103"/>
      <c r="B335" s="103"/>
      <c r="I335" s="122"/>
      <c r="J335" s="122"/>
      <c r="K335" s="122"/>
      <c r="L335" s="122"/>
      <c r="M335" s="122"/>
      <c r="S335" s="103"/>
    </row>
    <row r="336" s="104" customFormat="1">
      <c r="A336" s="103"/>
      <c r="B336" s="103"/>
      <c r="I336" s="122"/>
      <c r="J336" s="122"/>
      <c r="K336" s="122"/>
      <c r="L336" s="122"/>
      <c r="M336" s="122"/>
      <c r="S336" s="103"/>
    </row>
    <row r="337" s="104" customFormat="1">
      <c r="A337" s="103"/>
      <c r="B337" s="103"/>
      <c r="I337" s="122"/>
      <c r="J337" s="122"/>
      <c r="K337" s="122"/>
      <c r="L337" s="122"/>
      <c r="M337" s="122"/>
      <c r="S337" s="103"/>
    </row>
    <row r="338" s="104" customFormat="1">
      <c r="A338" s="103"/>
      <c r="B338" s="103"/>
      <c r="I338" s="122"/>
      <c r="J338" s="122"/>
      <c r="K338" s="122"/>
      <c r="L338" s="122"/>
      <c r="M338" s="122"/>
      <c r="S338" s="103"/>
    </row>
    <row r="339" s="104" customFormat="1">
      <c r="A339" s="103"/>
      <c r="B339" s="103"/>
      <c r="I339" s="122"/>
      <c r="J339" s="122"/>
      <c r="K339" s="122"/>
      <c r="L339" s="122"/>
      <c r="M339" s="122"/>
      <c r="S339" s="103"/>
    </row>
    <row r="340" s="104" customFormat="1">
      <c r="A340" s="103"/>
      <c r="B340" s="103"/>
      <c r="I340" s="122"/>
      <c r="J340" s="122"/>
      <c r="K340" s="122"/>
      <c r="L340" s="122"/>
      <c r="M340" s="122"/>
      <c r="S340" s="103"/>
    </row>
    <row r="341" s="104" customFormat="1">
      <c r="A341" s="103"/>
      <c r="B341" s="103"/>
      <c r="I341" s="122"/>
      <c r="J341" s="122"/>
      <c r="K341" s="122"/>
      <c r="L341" s="122"/>
      <c r="M341" s="122"/>
      <c r="S341" s="103"/>
    </row>
    <row r="342" s="104" customFormat="1">
      <c r="A342" s="103"/>
      <c r="B342" s="103"/>
      <c r="I342" s="122"/>
      <c r="J342" s="122"/>
      <c r="K342" s="122"/>
      <c r="L342" s="122"/>
      <c r="M342" s="122"/>
      <c r="S342" s="103"/>
    </row>
    <row r="343" s="104" customFormat="1">
      <c r="A343" s="103"/>
      <c r="B343" s="103"/>
      <c r="I343" s="122"/>
      <c r="J343" s="122"/>
      <c r="K343" s="122"/>
      <c r="L343" s="122"/>
      <c r="M343" s="122"/>
      <c r="S343" s="103"/>
    </row>
    <row r="344" s="104" customFormat="1">
      <c r="A344" s="103"/>
      <c r="B344" s="103"/>
      <c r="I344" s="122"/>
      <c r="J344" s="122"/>
      <c r="K344" s="122"/>
      <c r="L344" s="122"/>
      <c r="M344" s="122"/>
      <c r="S344" s="103"/>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B14" activeCellId="0" sqref="B14"/>
    </sheetView>
  </sheetViews>
  <sheetFormatPr defaultColWidth="9.140625" defaultRowHeight="14.25"/>
  <cols>
    <col customWidth="1" min="1" max="1" style="1" width="5.28515625"/>
    <col customWidth="1" min="2" max="2" style="1" width="53.28515625"/>
    <col customWidth="1" min="3" max="8" style="2" width="10"/>
    <col customWidth="1" min="9" max="13" style="2" width="10.7109375"/>
    <col customWidth="1" min="14" max="14" style="2" width="10.42578125"/>
    <col customWidth="1" min="15" max="15" style="2" width="10"/>
    <col customWidth="1" min="16" max="16" style="2" width="11.42578125"/>
    <col customWidth="1" min="17" max="18" style="2" width="10"/>
    <col min="19" max="16384" style="1" width="9.140625"/>
  </cols>
  <sheetData>
    <row r="1" s="3" customFormat="1" ht="16.5">
      <c r="A1" s="3" t="s">
        <v>250</v>
      </c>
      <c r="B1" s="26" t="s">
        <v>251</v>
      </c>
      <c r="C1" s="4"/>
      <c r="D1" s="4"/>
      <c r="E1" s="4"/>
      <c r="F1" s="4"/>
      <c r="G1" s="4"/>
      <c r="H1" s="4"/>
      <c r="I1" s="4"/>
      <c r="J1" s="4"/>
      <c r="K1" s="4"/>
      <c r="L1" s="4"/>
      <c r="M1" s="4"/>
      <c r="N1" s="4"/>
      <c r="O1" s="4"/>
      <c r="P1" s="4"/>
      <c r="Q1" s="4"/>
      <c r="R1" s="4"/>
    </row>
    <row r="2" s="3" customFormat="1" ht="15">
      <c r="B2" s="52" t="s">
        <v>252</v>
      </c>
      <c r="C2" s="4"/>
      <c r="D2" s="4"/>
      <c r="E2" s="4"/>
      <c r="F2" s="4"/>
      <c r="G2" s="4"/>
      <c r="H2" s="4"/>
      <c r="I2" s="4"/>
      <c r="J2" s="4"/>
      <c r="K2" s="4"/>
      <c r="L2" s="4"/>
      <c r="M2" s="4"/>
      <c r="N2" s="4"/>
      <c r="O2" s="4"/>
      <c r="P2" s="4"/>
      <c r="Q2" s="4"/>
      <c r="R2" s="4"/>
    </row>
    <row r="3" s="3" customFormat="1" ht="16.5">
      <c r="B3" s="51" t="s">
        <v>253</v>
      </c>
      <c r="C3" s="4"/>
      <c r="D3" s="4"/>
      <c r="E3" s="4"/>
      <c r="F3" s="4"/>
      <c r="G3" s="4"/>
      <c r="H3" s="4"/>
      <c r="I3" s="4"/>
      <c r="J3" s="4"/>
      <c r="K3" s="4"/>
      <c r="L3" s="4"/>
      <c r="M3" s="4"/>
      <c r="N3" s="4"/>
      <c r="O3" s="4"/>
      <c r="P3" s="4"/>
      <c r="Q3" s="4"/>
      <c r="R3" s="4"/>
    </row>
    <row r="4" s="26" customFormat="1" ht="16.5">
      <c r="B4" s="200" t="s">
        <v>254</v>
      </c>
      <c r="C4" s="201"/>
      <c r="D4" s="201"/>
      <c r="E4" s="201"/>
      <c r="F4" s="201"/>
      <c r="G4" s="201"/>
      <c r="H4" s="201"/>
      <c r="I4" s="201"/>
      <c r="J4" s="201"/>
      <c r="K4" s="201"/>
      <c r="L4" s="201"/>
      <c r="M4" s="201"/>
      <c r="N4" s="201"/>
      <c r="O4" s="201"/>
      <c r="P4" s="201"/>
      <c r="Q4" s="201"/>
      <c r="R4" s="201"/>
    </row>
    <row r="5" s="3" customFormat="1" ht="15">
      <c r="B5" s="6" t="s">
        <v>76</v>
      </c>
      <c r="C5" s="4"/>
      <c r="D5" s="4"/>
      <c r="E5" s="4"/>
      <c r="F5" s="4"/>
      <c r="G5" s="4"/>
      <c r="H5" s="4"/>
      <c r="I5" s="4"/>
      <c r="J5" s="4"/>
      <c r="K5" s="4"/>
      <c r="L5" s="4"/>
      <c r="M5" s="4"/>
      <c r="N5" s="4"/>
      <c r="O5" s="4"/>
      <c r="P5" s="4"/>
      <c r="Q5" s="4"/>
      <c r="R5" s="4"/>
    </row>
    <row r="6" s="3" customFormat="1" ht="18">
      <c r="B6" s="7" t="s">
        <v>77</v>
      </c>
      <c r="C6" s="4"/>
      <c r="D6" s="4"/>
      <c r="E6" s="4"/>
      <c r="F6" s="4"/>
      <c r="G6" s="4"/>
      <c r="H6" s="4"/>
      <c r="I6" s="4"/>
      <c r="J6" s="4"/>
      <c r="K6" s="4"/>
      <c r="L6" s="4"/>
      <c r="M6" s="4"/>
      <c r="N6" s="4"/>
      <c r="O6" s="4"/>
      <c r="P6" s="4"/>
      <c r="Q6" s="4"/>
      <c r="R6" s="4"/>
    </row>
    <row r="7" ht="16.5">
      <c r="B7" s="3" t="s">
        <v>5</v>
      </c>
    </row>
    <row r="8" ht="16.5">
      <c r="B8" s="8"/>
    </row>
    <row r="9" ht="16.5">
      <c r="B9" s="3" t="s">
        <v>6</v>
      </c>
    </row>
    <row r="10" ht="16.5">
      <c r="B10" s="8"/>
    </row>
    <row r="12">
      <c r="A12" s="7"/>
      <c r="B12" s="53" t="s">
        <v>81</v>
      </c>
      <c r="C12" s="54">
        <v>100</v>
      </c>
    </row>
    <row r="13">
      <c r="J13" s="39"/>
      <c r="K13" s="39"/>
      <c r="L13" s="39"/>
      <c r="M13" s="39"/>
      <c r="P13" s="1"/>
      <c r="Q13" s="1"/>
      <c r="R13" s="1"/>
    </row>
    <row r="14" ht="15">
      <c r="B14" s="1" t="s">
        <v>255</v>
      </c>
      <c r="C14" s="46">
        <v>1</v>
      </c>
      <c r="D14" s="46">
        <v>2</v>
      </c>
      <c r="E14" s="46">
        <v>3</v>
      </c>
      <c r="F14" s="46">
        <v>4</v>
      </c>
      <c r="G14" s="46">
        <v>5</v>
      </c>
      <c r="H14" s="46">
        <v>6</v>
      </c>
      <c r="I14" s="2" t="s">
        <v>256</v>
      </c>
      <c r="J14" s="39"/>
      <c r="K14" s="39"/>
      <c r="L14" s="39"/>
      <c r="M14" s="39"/>
      <c r="P14" s="1"/>
      <c r="Q14" s="1"/>
      <c r="R14" s="1"/>
    </row>
    <row r="15">
      <c r="B15" s="53" t="s">
        <v>186</v>
      </c>
      <c r="C15" s="202">
        <v>0</v>
      </c>
      <c r="D15" s="203">
        <v>0</v>
      </c>
      <c r="E15" s="204">
        <v>0</v>
      </c>
      <c r="F15" s="203">
        <v>0</v>
      </c>
      <c r="G15" s="205">
        <v>10</v>
      </c>
      <c r="H15" s="203">
        <v>90</v>
      </c>
      <c r="I15" s="12">
        <f t="shared" ref="I15:I23" si="22">SUM(C15:H15)</f>
        <v>100</v>
      </c>
      <c r="J15" s="39"/>
      <c r="K15" s="39"/>
      <c r="L15" s="39"/>
      <c r="M15" s="39"/>
      <c r="P15" s="1"/>
      <c r="Q15" s="1"/>
      <c r="R15" s="1"/>
    </row>
    <row r="16">
      <c r="B16" s="1" t="s">
        <v>236</v>
      </c>
      <c r="C16" s="173">
        <v>30</v>
      </c>
      <c r="D16" s="181">
        <v>10</v>
      </c>
      <c r="E16" s="206">
        <v>50</v>
      </c>
      <c r="F16" s="181">
        <v>10</v>
      </c>
      <c r="G16" s="207">
        <v>0</v>
      </c>
      <c r="H16" s="208">
        <v>0</v>
      </c>
      <c r="I16" s="12">
        <f t="shared" si="22"/>
        <v>100</v>
      </c>
      <c r="J16" s="39"/>
      <c r="K16" s="39"/>
      <c r="L16" s="39"/>
      <c r="M16" s="39"/>
      <c r="P16" s="1"/>
      <c r="Q16" s="1"/>
      <c r="R16" s="1"/>
    </row>
    <row r="17">
      <c r="B17" s="1" t="s">
        <v>237</v>
      </c>
      <c r="C17" s="209">
        <v>40</v>
      </c>
      <c r="D17" s="209">
        <v>10</v>
      </c>
      <c r="E17" s="210">
        <v>20</v>
      </c>
      <c r="F17" s="209">
        <v>30</v>
      </c>
      <c r="G17" s="207">
        <v>0</v>
      </c>
      <c r="H17" s="208">
        <v>0</v>
      </c>
      <c r="I17" s="12">
        <f t="shared" si="22"/>
        <v>100</v>
      </c>
      <c r="J17" s="39"/>
      <c r="K17" s="39"/>
      <c r="L17" s="39"/>
      <c r="M17" s="39"/>
      <c r="P17" s="1"/>
      <c r="Q17" s="1"/>
      <c r="R17" s="1"/>
    </row>
    <row r="18">
      <c r="B18" s="53" t="s">
        <v>238</v>
      </c>
      <c r="C18" s="211">
        <v>0</v>
      </c>
      <c r="D18" s="212">
        <v>0</v>
      </c>
      <c r="E18" s="213">
        <v>10</v>
      </c>
      <c r="F18" s="212">
        <v>10</v>
      </c>
      <c r="G18" s="214">
        <v>80</v>
      </c>
      <c r="H18" s="212">
        <v>0</v>
      </c>
      <c r="I18" s="12">
        <f t="shared" si="22"/>
        <v>100</v>
      </c>
      <c r="J18" s="39"/>
      <c r="K18" s="39"/>
      <c r="L18" s="39"/>
      <c r="M18" s="39"/>
      <c r="P18" s="1"/>
      <c r="Q18" s="1"/>
      <c r="R18" s="1"/>
    </row>
    <row r="19" ht="15">
      <c r="B19" s="1" t="s">
        <v>257</v>
      </c>
      <c r="C19" s="46">
        <v>1</v>
      </c>
      <c r="D19" s="46">
        <v>2</v>
      </c>
      <c r="E19" s="46">
        <v>3</v>
      </c>
      <c r="F19" s="46">
        <v>4</v>
      </c>
      <c r="G19" s="46">
        <v>5</v>
      </c>
      <c r="H19" s="46">
        <v>6</v>
      </c>
      <c r="I19" s="2" t="s">
        <v>256</v>
      </c>
      <c r="J19" s="39"/>
      <c r="K19" s="39"/>
      <c r="L19" s="39"/>
      <c r="M19" s="39"/>
      <c r="P19" s="1"/>
      <c r="Q19" s="1"/>
      <c r="R19" s="1"/>
    </row>
    <row r="20">
      <c r="B20" s="53" t="s">
        <v>186</v>
      </c>
      <c r="C20" s="202">
        <v>20</v>
      </c>
      <c r="D20" s="203">
        <v>60</v>
      </c>
      <c r="E20" s="203">
        <v>20</v>
      </c>
      <c r="F20" s="203">
        <v>0</v>
      </c>
      <c r="G20" s="203">
        <v>0</v>
      </c>
      <c r="H20" s="203">
        <v>0</v>
      </c>
      <c r="I20" s="12">
        <f t="shared" si="22"/>
        <v>100</v>
      </c>
      <c r="J20" s="39"/>
      <c r="K20" s="39"/>
      <c r="L20" s="39"/>
      <c r="M20" s="39"/>
      <c r="P20" s="1"/>
      <c r="Q20" s="1"/>
      <c r="R20" s="1"/>
    </row>
    <row r="21">
      <c r="B21" s="1" t="s">
        <v>236</v>
      </c>
      <c r="C21" s="173">
        <v>0</v>
      </c>
      <c r="D21" s="181">
        <v>0</v>
      </c>
      <c r="E21" s="181">
        <v>0</v>
      </c>
      <c r="F21" s="181">
        <v>20</v>
      </c>
      <c r="G21" s="208">
        <v>60</v>
      </c>
      <c r="H21" s="208">
        <v>20</v>
      </c>
      <c r="I21" s="12">
        <f t="shared" si="22"/>
        <v>100</v>
      </c>
      <c r="J21" s="39"/>
      <c r="K21" s="39"/>
      <c r="L21" s="39"/>
      <c r="M21" s="39"/>
      <c r="P21" s="1"/>
      <c r="Q21" s="1"/>
      <c r="R21" s="1"/>
    </row>
    <row r="22">
      <c r="B22" s="1" t="s">
        <v>237</v>
      </c>
      <c r="C22" s="209">
        <v>0</v>
      </c>
      <c r="D22" s="209">
        <v>0</v>
      </c>
      <c r="E22" s="209">
        <v>20</v>
      </c>
      <c r="F22" s="209">
        <v>60</v>
      </c>
      <c r="G22" s="208">
        <v>20</v>
      </c>
      <c r="H22" s="208">
        <v>0</v>
      </c>
      <c r="I22" s="12">
        <f t="shared" si="22"/>
        <v>100</v>
      </c>
      <c r="J22" s="39"/>
      <c r="K22" s="39"/>
      <c r="L22" s="39"/>
      <c r="M22" s="39"/>
      <c r="P22" s="1"/>
      <c r="Q22" s="1"/>
      <c r="R22" s="1"/>
    </row>
    <row r="23">
      <c r="B23" s="53" t="s">
        <v>238</v>
      </c>
      <c r="C23" s="211">
        <v>60</v>
      </c>
      <c r="D23" s="212">
        <v>20</v>
      </c>
      <c r="E23" s="212">
        <v>20</v>
      </c>
      <c r="F23" s="212">
        <v>0</v>
      </c>
      <c r="G23" s="212">
        <v>0</v>
      </c>
      <c r="H23" s="212">
        <v>0</v>
      </c>
      <c r="I23" s="12">
        <f t="shared" si="22"/>
        <v>100</v>
      </c>
      <c r="J23" s="39"/>
      <c r="K23" s="39"/>
      <c r="L23" s="39"/>
      <c r="M23" s="39"/>
      <c r="P23" s="1"/>
      <c r="Q23" s="1"/>
      <c r="R23" s="1"/>
    </row>
    <row r="24">
      <c r="C24" s="1"/>
      <c r="D24" s="1"/>
      <c r="E24" s="1"/>
      <c r="F24" s="1"/>
      <c r="G24" s="1"/>
      <c r="H24" s="1"/>
      <c r="I24" s="12"/>
      <c r="J24" s="39"/>
      <c r="K24" s="39"/>
      <c r="L24" s="39"/>
      <c r="M24" s="39"/>
      <c r="P24" s="1"/>
      <c r="Q24" s="1"/>
      <c r="R24" s="1"/>
    </row>
    <row r="25" ht="15">
      <c r="B25" s="59" t="s">
        <v>258</v>
      </c>
      <c r="C25" s="43">
        <f t="shared" ref="C25:C27" si="23">IF($C$12 = 0, "",(-SUMPRODUCT($C$14:$H$14,$C$15:$H$15)+SUMPRODUCT($C$14:$H$14,C16:H16))/$C$12)</f>
        <v>-3.5</v>
      </c>
      <c r="I25" s="12"/>
      <c r="J25" s="39"/>
      <c r="K25" s="39"/>
      <c r="L25" s="39"/>
      <c r="M25" s="39"/>
      <c r="P25" s="1"/>
      <c r="Q25" s="1"/>
      <c r="R25" s="1"/>
    </row>
    <row r="26" ht="15">
      <c r="B26" s="59" t="s">
        <v>259</v>
      </c>
      <c r="C26" s="43">
        <f t="shared" si="23"/>
        <v>-3.5</v>
      </c>
      <c r="J26" s="39"/>
      <c r="K26" s="39"/>
      <c r="L26" s="39"/>
      <c r="M26" s="39"/>
      <c r="P26" s="1"/>
      <c r="Q26" s="1"/>
      <c r="R26" s="1"/>
    </row>
    <row r="27" ht="15">
      <c r="B27" s="59" t="s">
        <v>260</v>
      </c>
      <c r="C27" s="43">
        <f t="shared" si="23"/>
        <v>-1.2</v>
      </c>
      <c r="J27" s="39"/>
      <c r="K27" s="39"/>
      <c r="L27" s="39"/>
      <c r="M27" s="39"/>
      <c r="P27" s="1"/>
      <c r="Q27" s="1"/>
      <c r="R27" s="1"/>
    </row>
    <row r="28" ht="15">
      <c r="B28" s="59" t="s">
        <v>261</v>
      </c>
      <c r="C28" s="43">
        <f t="shared" ref="C28:C30" si="24">IF($C$12 = 0, "",(-SUMPRODUCT($C$19:$H$19,$C$20:$H$20)+SUMPRODUCT($C$19:$H$19,C21:H21))/$C$12)</f>
        <v>3</v>
      </c>
      <c r="J28" s="39"/>
      <c r="K28" s="39"/>
      <c r="L28" s="39"/>
      <c r="M28" s="39"/>
      <c r="P28" s="1"/>
      <c r="Q28" s="1"/>
      <c r="R28" s="1"/>
    </row>
    <row r="29" ht="15">
      <c r="B29" s="59" t="s">
        <v>262</v>
      </c>
      <c r="C29" s="43">
        <f t="shared" si="24"/>
        <v>2</v>
      </c>
      <c r="J29" s="39"/>
      <c r="K29" s="39"/>
      <c r="L29" s="39"/>
      <c r="M29" s="39"/>
      <c r="P29" s="1"/>
      <c r="Q29" s="1"/>
      <c r="R29" s="1"/>
    </row>
    <row r="30" ht="15">
      <c r="B30" s="59" t="s">
        <v>263</v>
      </c>
      <c r="C30" s="43">
        <f t="shared" si="24"/>
        <v>-0.40000000000000002</v>
      </c>
      <c r="J30" s="39"/>
      <c r="K30" s="39"/>
      <c r="L30" s="39"/>
      <c r="M30" s="39"/>
      <c r="P30" s="1"/>
      <c r="Q30" s="1"/>
      <c r="R30" s="1"/>
    </row>
    <row r="31" ht="15">
      <c r="B31" s="53"/>
      <c r="C31" s="43"/>
      <c r="J31" s="39"/>
      <c r="K31" s="39"/>
      <c r="L31" s="39"/>
      <c r="M31" s="39"/>
      <c r="P31" s="1"/>
      <c r="Q31" s="1"/>
      <c r="R31" s="1"/>
    </row>
    <row r="32">
      <c r="J32" s="39"/>
      <c r="K32" s="39"/>
      <c r="L32" s="39"/>
      <c r="M32" s="39"/>
      <c r="P32" s="1"/>
      <c r="Q32" s="1"/>
      <c r="R32" s="1"/>
    </row>
    <row r="33" ht="15">
      <c r="B33" s="9" t="s">
        <v>25</v>
      </c>
      <c r="J33" s="39"/>
      <c r="K33" s="39"/>
      <c r="L33" s="39"/>
      <c r="M33" s="39"/>
      <c r="P33" s="1"/>
      <c r="Q33" s="1"/>
      <c r="R33" s="1"/>
    </row>
    <row r="34" ht="164.25" customHeight="1">
      <c r="B34" s="25" t="s">
        <v>26</v>
      </c>
      <c r="I34" s="39"/>
      <c r="J34" s="39"/>
      <c r="K34" s="39"/>
      <c r="L34" s="39"/>
      <c r="M34" s="39"/>
    </row>
    <row r="35">
      <c r="I35" s="39"/>
      <c r="J35" s="39"/>
      <c r="K35" s="39"/>
      <c r="L35" s="39"/>
      <c r="M35" s="39"/>
    </row>
    <row r="36" s="2" customFormat="1" ht="15">
      <c r="A36" s="1"/>
      <c r="B36" s="9" t="s">
        <v>27</v>
      </c>
      <c r="I36" s="39"/>
      <c r="J36" s="39"/>
      <c r="K36" s="39"/>
      <c r="L36" s="39"/>
      <c r="M36" s="39"/>
      <c r="S36" s="1"/>
    </row>
    <row r="37" s="2" customFormat="1" ht="198" customHeight="1">
      <c r="A37" s="1"/>
      <c r="B37" s="25" t="s">
        <v>28</v>
      </c>
      <c r="I37" s="39"/>
      <c r="J37" s="39"/>
      <c r="K37" s="39"/>
      <c r="L37" s="39"/>
      <c r="M37" s="39"/>
      <c r="S37" s="1"/>
    </row>
    <row r="38" s="2" customFormat="1">
      <c r="A38" s="1"/>
      <c r="B38" s="1"/>
      <c r="I38" s="39"/>
      <c r="J38" s="39"/>
      <c r="K38" s="39"/>
      <c r="L38" s="39"/>
      <c r="M38" s="39"/>
      <c r="S38" s="1"/>
    </row>
    <row r="39" s="2" customFormat="1">
      <c r="A39" s="1"/>
      <c r="B39" s="1"/>
      <c r="I39" s="39"/>
      <c r="J39" s="39"/>
      <c r="K39" s="39"/>
      <c r="L39" s="39"/>
      <c r="M39" s="39"/>
      <c r="S39" s="1"/>
    </row>
    <row r="40" s="2" customFormat="1">
      <c r="A40" s="1"/>
      <c r="B40" s="1"/>
      <c r="I40" s="39"/>
      <c r="J40" s="39"/>
      <c r="K40" s="39"/>
      <c r="L40" s="39"/>
      <c r="M40" s="39"/>
      <c r="S40" s="1"/>
    </row>
    <row r="41" s="2" customFormat="1">
      <c r="A41" s="1"/>
      <c r="B41" s="1"/>
      <c r="I41" s="39"/>
      <c r="J41" s="39"/>
      <c r="K41" s="39"/>
      <c r="L41" s="39"/>
      <c r="M41" s="39"/>
      <c r="S41" s="1"/>
    </row>
    <row r="42" s="2" customFormat="1">
      <c r="A42" s="1"/>
      <c r="B42" s="1"/>
      <c r="I42" s="39"/>
      <c r="J42" s="39"/>
      <c r="K42" s="39"/>
      <c r="L42" s="39"/>
      <c r="M42" s="39"/>
      <c r="S42" s="1"/>
    </row>
    <row r="43" s="2" customFormat="1">
      <c r="A43" s="1"/>
      <c r="B43" s="1"/>
      <c r="I43" s="39"/>
      <c r="J43" s="39"/>
      <c r="K43" s="39"/>
      <c r="L43" s="39"/>
      <c r="M43" s="39"/>
      <c r="S43" s="1"/>
    </row>
    <row r="44" s="2" customFormat="1">
      <c r="A44" s="1"/>
      <c r="B44" s="1"/>
      <c r="I44" s="39"/>
      <c r="J44" s="39"/>
      <c r="K44" s="39"/>
      <c r="L44" s="39"/>
      <c r="M44" s="39"/>
      <c r="S44" s="1"/>
    </row>
    <row r="45" s="2" customFormat="1">
      <c r="A45" s="1"/>
      <c r="B45" s="1"/>
      <c r="I45" s="39"/>
      <c r="J45" s="39"/>
      <c r="K45" s="39"/>
      <c r="L45" s="39"/>
      <c r="M45" s="39"/>
      <c r="S45" s="1"/>
    </row>
    <row r="46" s="2" customFormat="1">
      <c r="A46" s="1"/>
      <c r="B46" s="1"/>
      <c r="I46" s="39"/>
      <c r="J46" s="39"/>
      <c r="K46" s="39"/>
      <c r="L46" s="39"/>
      <c r="M46" s="39"/>
      <c r="S46" s="1"/>
    </row>
    <row r="47" s="2" customFormat="1">
      <c r="A47" s="1"/>
      <c r="B47" s="1"/>
      <c r="I47" s="39"/>
      <c r="J47" s="39"/>
      <c r="K47" s="39"/>
      <c r="L47" s="39"/>
      <c r="M47" s="39"/>
      <c r="S47" s="1"/>
    </row>
    <row r="48" s="2" customFormat="1">
      <c r="A48" s="1"/>
      <c r="B48" s="1"/>
      <c r="I48" s="39"/>
      <c r="J48" s="39"/>
      <c r="K48" s="39"/>
      <c r="L48" s="39"/>
      <c r="M48" s="39"/>
      <c r="S48" s="1"/>
    </row>
    <row r="49" s="2" customFormat="1">
      <c r="A49" s="1"/>
      <c r="B49" s="1"/>
      <c r="I49" s="39"/>
      <c r="J49" s="39"/>
      <c r="K49" s="39"/>
      <c r="L49" s="39"/>
      <c r="M49" s="39"/>
      <c r="S49" s="1"/>
    </row>
    <row r="50" s="2" customFormat="1">
      <c r="A50" s="1"/>
      <c r="B50" s="1"/>
      <c r="I50" s="39"/>
      <c r="J50" s="39"/>
      <c r="K50" s="39"/>
      <c r="L50" s="39"/>
      <c r="M50" s="39"/>
      <c r="S50" s="1"/>
    </row>
    <row r="51" s="2" customFormat="1">
      <c r="A51" s="1"/>
      <c r="B51" s="1"/>
      <c r="I51" s="39"/>
      <c r="J51" s="39"/>
      <c r="K51" s="39"/>
      <c r="L51" s="39"/>
      <c r="M51" s="39"/>
      <c r="S51" s="1"/>
    </row>
    <row r="52" s="2" customFormat="1">
      <c r="A52" s="1"/>
      <c r="B52" s="1"/>
      <c r="I52" s="39"/>
      <c r="J52" s="39"/>
      <c r="K52" s="39"/>
      <c r="L52" s="39"/>
      <c r="M52" s="39"/>
      <c r="S52" s="1"/>
    </row>
    <row r="53" s="2" customFormat="1">
      <c r="A53" s="1"/>
      <c r="B53" s="1"/>
      <c r="I53" s="39"/>
      <c r="J53" s="39"/>
      <c r="K53" s="39"/>
      <c r="L53" s="39"/>
      <c r="M53" s="39"/>
      <c r="S53" s="1"/>
    </row>
    <row r="54" s="2" customFormat="1">
      <c r="A54" s="1"/>
      <c r="B54" s="1"/>
      <c r="I54" s="39"/>
      <c r="J54" s="39"/>
      <c r="K54" s="39"/>
      <c r="L54" s="39"/>
      <c r="M54" s="39"/>
      <c r="S54" s="1"/>
    </row>
    <row r="55" s="2" customFormat="1">
      <c r="A55" s="1"/>
      <c r="B55" s="1"/>
      <c r="I55" s="39"/>
      <c r="J55" s="39"/>
      <c r="K55" s="39"/>
      <c r="L55" s="39"/>
      <c r="M55" s="39"/>
      <c r="S55" s="1"/>
    </row>
    <row r="56" s="2" customFormat="1">
      <c r="A56" s="1"/>
      <c r="B56" s="1"/>
      <c r="I56" s="39"/>
      <c r="J56" s="39"/>
      <c r="K56" s="39"/>
      <c r="L56" s="39"/>
      <c r="M56" s="39"/>
      <c r="S56" s="1"/>
    </row>
    <row r="57" s="2" customFormat="1">
      <c r="A57" s="1"/>
      <c r="B57" s="1"/>
      <c r="I57" s="39"/>
      <c r="J57" s="39"/>
      <c r="K57" s="39"/>
      <c r="L57" s="39"/>
      <c r="M57" s="39"/>
      <c r="S57" s="1"/>
    </row>
    <row r="58" s="2" customFormat="1">
      <c r="A58" s="1"/>
      <c r="B58" s="1"/>
      <c r="I58" s="39"/>
      <c r="J58" s="39"/>
      <c r="K58" s="39"/>
      <c r="L58" s="39"/>
      <c r="M58" s="39"/>
      <c r="S58" s="1"/>
    </row>
    <row r="59" s="2" customFormat="1">
      <c r="A59" s="1"/>
      <c r="B59" s="1"/>
      <c r="I59" s="39"/>
      <c r="J59" s="39"/>
      <c r="K59" s="39"/>
      <c r="L59" s="39"/>
      <c r="M59" s="39"/>
      <c r="S59" s="1"/>
    </row>
    <row r="60" s="2" customFormat="1">
      <c r="A60" s="1"/>
      <c r="B60" s="1"/>
      <c r="I60" s="39"/>
      <c r="J60" s="39"/>
      <c r="K60" s="39"/>
      <c r="L60" s="39"/>
      <c r="M60" s="39"/>
      <c r="S60" s="1"/>
    </row>
    <row r="61" s="2" customFormat="1">
      <c r="A61" s="1"/>
      <c r="B61" s="1"/>
      <c r="I61" s="39"/>
      <c r="J61" s="39"/>
      <c r="K61" s="39"/>
      <c r="L61" s="39"/>
      <c r="M61" s="39"/>
      <c r="S61" s="1"/>
    </row>
    <row r="62" s="2" customFormat="1">
      <c r="A62" s="1"/>
      <c r="B62" s="1"/>
      <c r="I62" s="39"/>
      <c r="J62" s="39"/>
      <c r="K62" s="39"/>
      <c r="L62" s="39"/>
      <c r="M62" s="39"/>
      <c r="S62" s="1"/>
    </row>
    <row r="63" s="2" customFormat="1">
      <c r="A63" s="1"/>
      <c r="B63" s="1"/>
      <c r="I63" s="39"/>
      <c r="J63" s="39"/>
      <c r="K63" s="39"/>
      <c r="L63" s="39"/>
      <c r="M63" s="39"/>
      <c r="S63" s="1"/>
    </row>
    <row r="64" s="2" customFormat="1">
      <c r="A64" s="1"/>
      <c r="B64" s="1"/>
      <c r="I64" s="39"/>
      <c r="J64" s="39"/>
      <c r="K64" s="39"/>
      <c r="L64" s="39"/>
      <c r="M64" s="39"/>
      <c r="S64" s="1"/>
    </row>
    <row r="65" s="2" customFormat="1">
      <c r="A65" s="1"/>
      <c r="B65" s="1"/>
      <c r="I65" s="39"/>
      <c r="J65" s="39"/>
      <c r="K65" s="39"/>
      <c r="L65" s="39"/>
      <c r="M65" s="39"/>
      <c r="S65" s="1"/>
    </row>
    <row r="66" s="2" customFormat="1">
      <c r="A66" s="1"/>
      <c r="B66" s="1"/>
      <c r="I66" s="39"/>
      <c r="J66" s="39"/>
      <c r="K66" s="39"/>
      <c r="L66" s="39"/>
      <c r="M66" s="39"/>
      <c r="S66" s="1"/>
    </row>
    <row r="67" s="2" customFormat="1">
      <c r="A67" s="1"/>
      <c r="B67" s="1"/>
      <c r="I67" s="39"/>
      <c r="J67" s="39"/>
      <c r="K67" s="39"/>
      <c r="L67" s="39"/>
      <c r="M67" s="39"/>
      <c r="S67" s="1"/>
    </row>
    <row r="68" s="2" customFormat="1">
      <c r="A68" s="1"/>
      <c r="B68" s="1"/>
      <c r="I68" s="39"/>
      <c r="J68" s="39"/>
      <c r="K68" s="39"/>
      <c r="L68" s="39"/>
      <c r="M68" s="39"/>
      <c r="S68" s="1"/>
    </row>
    <row r="69" s="2" customFormat="1">
      <c r="A69" s="1"/>
      <c r="B69" s="1"/>
      <c r="I69" s="39"/>
      <c r="J69" s="39"/>
      <c r="K69" s="39"/>
      <c r="L69" s="39"/>
      <c r="M69" s="39"/>
      <c r="S69" s="1"/>
    </row>
    <row r="70" s="2" customFormat="1">
      <c r="A70" s="1"/>
      <c r="B70" s="1"/>
      <c r="I70" s="39"/>
      <c r="J70" s="39"/>
      <c r="K70" s="39"/>
      <c r="L70" s="39"/>
      <c r="M70" s="39"/>
      <c r="S70" s="1"/>
    </row>
    <row r="71" s="2" customFormat="1">
      <c r="A71" s="1"/>
      <c r="B71" s="1"/>
      <c r="I71" s="39"/>
      <c r="J71" s="39"/>
      <c r="K71" s="39"/>
      <c r="L71" s="39"/>
      <c r="M71" s="39"/>
      <c r="S71" s="1"/>
    </row>
    <row r="72" s="2" customFormat="1">
      <c r="A72" s="1"/>
      <c r="B72" s="1"/>
      <c r="I72" s="39"/>
      <c r="J72" s="39"/>
      <c r="K72" s="39"/>
      <c r="L72" s="39"/>
      <c r="M72" s="39"/>
      <c r="S72" s="1"/>
    </row>
    <row r="73" s="2" customFormat="1">
      <c r="A73" s="1"/>
      <c r="B73" s="1"/>
      <c r="I73" s="39"/>
      <c r="J73" s="39"/>
      <c r="K73" s="39"/>
      <c r="L73" s="39"/>
      <c r="M73" s="39"/>
      <c r="S73" s="1"/>
    </row>
    <row r="74" s="2" customFormat="1">
      <c r="A74" s="1"/>
      <c r="B74" s="1"/>
      <c r="I74" s="39"/>
      <c r="J74" s="39"/>
      <c r="K74" s="39"/>
      <c r="L74" s="39"/>
      <c r="M74" s="39"/>
      <c r="S74" s="1"/>
    </row>
    <row r="75" s="2" customFormat="1">
      <c r="A75" s="1"/>
      <c r="B75" s="1"/>
      <c r="I75" s="39"/>
      <c r="J75" s="39"/>
      <c r="K75" s="39"/>
      <c r="L75" s="39"/>
      <c r="M75" s="39"/>
      <c r="S75" s="1"/>
    </row>
    <row r="76" s="2" customFormat="1">
      <c r="A76" s="1"/>
      <c r="B76" s="1"/>
      <c r="I76" s="39"/>
      <c r="J76" s="39"/>
      <c r="K76" s="39"/>
      <c r="L76" s="39"/>
      <c r="M76" s="39"/>
      <c r="S76" s="1"/>
    </row>
    <row r="77" s="2" customFormat="1">
      <c r="A77" s="1"/>
      <c r="B77" s="1"/>
      <c r="I77" s="39"/>
      <c r="J77" s="39"/>
      <c r="K77" s="39"/>
      <c r="L77" s="39"/>
      <c r="M77" s="39"/>
      <c r="S77" s="1"/>
    </row>
    <row r="78" s="2" customFormat="1">
      <c r="A78" s="1"/>
      <c r="B78" s="1"/>
      <c r="I78" s="39"/>
      <c r="J78" s="39"/>
      <c r="K78" s="39"/>
      <c r="L78" s="39"/>
      <c r="M78" s="39"/>
      <c r="S78" s="1"/>
    </row>
    <row r="79" s="2" customFormat="1">
      <c r="A79" s="1"/>
      <c r="B79" s="1"/>
      <c r="I79" s="39"/>
      <c r="J79" s="39"/>
      <c r="K79" s="39"/>
      <c r="L79" s="39"/>
      <c r="M79" s="39"/>
      <c r="S79" s="1"/>
    </row>
    <row r="80" s="2" customFormat="1">
      <c r="A80" s="1"/>
      <c r="B80" s="1"/>
      <c r="I80" s="39"/>
      <c r="J80" s="39"/>
      <c r="K80" s="39"/>
      <c r="L80" s="39"/>
      <c r="M80" s="39"/>
      <c r="S80" s="1"/>
    </row>
    <row r="81" s="2" customFormat="1">
      <c r="A81" s="1"/>
      <c r="B81" s="1"/>
      <c r="I81" s="39"/>
      <c r="J81" s="39"/>
      <c r="K81" s="39"/>
      <c r="L81" s="39"/>
      <c r="M81" s="39"/>
      <c r="S81" s="1"/>
    </row>
    <row r="82" s="2" customFormat="1">
      <c r="A82" s="1"/>
      <c r="B82" s="1"/>
      <c r="I82" s="39"/>
      <c r="J82" s="39"/>
      <c r="K82" s="39"/>
      <c r="L82" s="39"/>
      <c r="M82" s="39"/>
      <c r="S82" s="1"/>
    </row>
    <row r="83" s="2" customFormat="1">
      <c r="A83" s="1"/>
      <c r="B83" s="1"/>
      <c r="I83" s="39"/>
      <c r="J83" s="39"/>
      <c r="K83" s="39"/>
      <c r="L83" s="39"/>
      <c r="M83" s="39"/>
      <c r="S83" s="1"/>
    </row>
    <row r="84" s="2" customFormat="1">
      <c r="A84" s="1"/>
      <c r="B84" s="1"/>
      <c r="I84" s="39"/>
      <c r="J84" s="39"/>
      <c r="K84" s="39"/>
      <c r="L84" s="39"/>
      <c r="M84" s="39"/>
      <c r="S84" s="1"/>
    </row>
    <row r="85" s="2" customFormat="1">
      <c r="A85" s="1"/>
      <c r="B85" s="1"/>
      <c r="I85" s="39"/>
      <c r="J85" s="39"/>
      <c r="K85" s="39"/>
      <c r="L85" s="39"/>
      <c r="M85" s="39"/>
      <c r="S85" s="1"/>
    </row>
    <row r="86" s="2" customFormat="1">
      <c r="A86" s="1"/>
      <c r="B86" s="1"/>
      <c r="I86" s="39"/>
      <c r="J86" s="39"/>
      <c r="K86" s="39"/>
      <c r="L86" s="39"/>
      <c r="M86" s="39"/>
      <c r="S86" s="1"/>
    </row>
    <row r="87" s="2" customFormat="1">
      <c r="A87" s="1"/>
      <c r="B87" s="1"/>
      <c r="I87" s="39"/>
      <c r="J87" s="39"/>
      <c r="K87" s="39"/>
      <c r="L87" s="39"/>
      <c r="M87" s="39"/>
      <c r="S87" s="1"/>
    </row>
    <row r="88" s="2" customFormat="1">
      <c r="A88" s="1"/>
      <c r="B88" s="1"/>
      <c r="I88" s="39"/>
      <c r="J88" s="39"/>
      <c r="K88" s="39"/>
      <c r="L88" s="39"/>
      <c r="M88" s="39"/>
      <c r="S88" s="1"/>
    </row>
    <row r="89" s="2" customFormat="1">
      <c r="A89" s="1"/>
      <c r="B89" s="1"/>
      <c r="I89" s="39"/>
      <c r="J89" s="39"/>
      <c r="K89" s="39"/>
      <c r="L89" s="39"/>
      <c r="M89" s="39"/>
      <c r="S89" s="1"/>
    </row>
    <row r="90" s="2" customFormat="1">
      <c r="A90" s="1"/>
      <c r="B90" s="1"/>
      <c r="I90" s="39"/>
      <c r="J90" s="39"/>
      <c r="K90" s="39"/>
      <c r="L90" s="39"/>
      <c r="M90" s="39"/>
      <c r="S90" s="1"/>
    </row>
    <row r="91" s="2" customFormat="1">
      <c r="A91" s="1"/>
      <c r="B91" s="1"/>
      <c r="I91" s="39"/>
      <c r="J91" s="39"/>
      <c r="K91" s="39"/>
      <c r="L91" s="39"/>
      <c r="M91" s="39"/>
      <c r="S91" s="1"/>
    </row>
    <row r="92" s="2" customFormat="1">
      <c r="A92" s="1"/>
      <c r="B92" s="1"/>
      <c r="I92" s="39"/>
      <c r="J92" s="39"/>
      <c r="K92" s="39"/>
      <c r="L92" s="39"/>
      <c r="M92" s="39"/>
      <c r="S92" s="1"/>
    </row>
    <row r="93" s="2" customFormat="1">
      <c r="A93" s="1"/>
      <c r="B93" s="1"/>
      <c r="I93" s="39"/>
      <c r="J93" s="39"/>
      <c r="K93" s="39"/>
      <c r="L93" s="39"/>
      <c r="M93" s="39"/>
      <c r="S93" s="1"/>
    </row>
    <row r="94" s="2" customFormat="1">
      <c r="A94" s="1"/>
      <c r="B94" s="1"/>
      <c r="I94" s="39"/>
      <c r="J94" s="39"/>
      <c r="K94" s="39"/>
      <c r="L94" s="39"/>
      <c r="M94" s="39"/>
      <c r="S94" s="1"/>
    </row>
    <row r="95" s="2" customFormat="1">
      <c r="A95" s="1"/>
      <c r="B95" s="1"/>
      <c r="I95" s="39"/>
      <c r="J95" s="39"/>
      <c r="K95" s="39"/>
      <c r="L95" s="39"/>
      <c r="M95" s="39"/>
      <c r="S95" s="1"/>
    </row>
    <row r="96" s="2" customFormat="1">
      <c r="A96" s="1"/>
      <c r="B96" s="1"/>
      <c r="I96" s="39"/>
      <c r="J96" s="39"/>
      <c r="K96" s="39"/>
      <c r="L96" s="39"/>
      <c r="M96" s="39"/>
      <c r="S96" s="1"/>
    </row>
    <row r="97" s="2" customFormat="1">
      <c r="A97" s="1"/>
      <c r="B97" s="1"/>
      <c r="I97" s="39"/>
      <c r="J97" s="39"/>
      <c r="K97" s="39"/>
      <c r="L97" s="39"/>
      <c r="M97" s="39"/>
      <c r="S97" s="1"/>
    </row>
    <row r="98" s="2" customFormat="1">
      <c r="A98" s="1"/>
      <c r="B98" s="1"/>
      <c r="I98" s="39"/>
      <c r="J98" s="39"/>
      <c r="K98" s="39"/>
      <c r="L98" s="39"/>
      <c r="M98" s="39"/>
      <c r="S98" s="1"/>
    </row>
    <row r="99" s="2" customFormat="1">
      <c r="A99" s="1"/>
      <c r="B99" s="1"/>
      <c r="I99" s="39"/>
      <c r="J99" s="39"/>
      <c r="K99" s="39"/>
      <c r="L99" s="39"/>
      <c r="M99" s="39"/>
      <c r="S99" s="1"/>
    </row>
    <row r="100" s="2" customFormat="1">
      <c r="A100" s="1"/>
      <c r="B100" s="1"/>
      <c r="I100" s="39"/>
      <c r="J100" s="39"/>
      <c r="K100" s="39"/>
      <c r="L100" s="39"/>
      <c r="M100" s="39"/>
      <c r="S100" s="1"/>
    </row>
    <row r="101" s="2" customFormat="1">
      <c r="A101" s="1"/>
      <c r="B101" s="1"/>
      <c r="I101" s="39"/>
      <c r="J101" s="39"/>
      <c r="K101" s="39"/>
      <c r="L101" s="39"/>
      <c r="M101" s="39"/>
      <c r="S101" s="1"/>
    </row>
    <row r="102" s="2" customFormat="1">
      <c r="A102" s="1"/>
      <c r="B102" s="1"/>
      <c r="I102" s="39"/>
      <c r="J102" s="39"/>
      <c r="K102" s="39"/>
      <c r="L102" s="39"/>
      <c r="M102" s="39"/>
      <c r="S102" s="1"/>
    </row>
    <row r="103" s="2" customFormat="1">
      <c r="A103" s="1"/>
      <c r="B103" s="1"/>
      <c r="I103" s="39"/>
      <c r="J103" s="39"/>
      <c r="K103" s="39"/>
      <c r="L103" s="39"/>
      <c r="M103" s="39"/>
      <c r="S103" s="1"/>
    </row>
    <row r="104" s="2" customFormat="1">
      <c r="A104" s="1"/>
      <c r="B104" s="1"/>
      <c r="I104" s="39"/>
      <c r="J104" s="39"/>
      <c r="K104" s="39"/>
      <c r="L104" s="39"/>
      <c r="M104" s="39"/>
      <c r="S104" s="1"/>
    </row>
    <row r="105" s="2" customFormat="1">
      <c r="A105" s="1"/>
      <c r="B105" s="1"/>
      <c r="I105" s="39"/>
      <c r="J105" s="39"/>
      <c r="K105" s="39"/>
      <c r="L105" s="39"/>
      <c r="M105" s="39"/>
      <c r="S105" s="1"/>
    </row>
    <row r="106" s="2" customFormat="1">
      <c r="A106" s="1"/>
      <c r="B106" s="1"/>
      <c r="I106" s="39"/>
      <c r="J106" s="39"/>
      <c r="K106" s="39"/>
      <c r="L106" s="39"/>
      <c r="M106" s="39"/>
      <c r="S106" s="1"/>
    </row>
    <row r="107" s="2" customFormat="1">
      <c r="A107" s="1"/>
      <c r="B107" s="1"/>
      <c r="I107" s="39"/>
      <c r="J107" s="39"/>
      <c r="K107" s="39"/>
      <c r="L107" s="39"/>
      <c r="M107" s="39"/>
      <c r="S107" s="1"/>
    </row>
    <row r="108" s="2" customFormat="1">
      <c r="A108" s="1"/>
      <c r="B108" s="1"/>
      <c r="I108" s="39"/>
      <c r="J108" s="39"/>
      <c r="K108" s="39"/>
      <c r="L108" s="39"/>
      <c r="M108" s="39"/>
      <c r="S108" s="1"/>
    </row>
    <row r="109" s="2" customFormat="1">
      <c r="A109" s="1"/>
      <c r="B109" s="1"/>
      <c r="I109" s="39"/>
      <c r="J109" s="39"/>
      <c r="K109" s="39"/>
      <c r="L109" s="39"/>
      <c r="M109" s="39"/>
      <c r="S109" s="1"/>
    </row>
    <row r="110" s="2" customFormat="1">
      <c r="A110" s="1"/>
      <c r="B110" s="1"/>
      <c r="I110" s="39"/>
      <c r="J110" s="39"/>
      <c r="K110" s="39"/>
      <c r="L110" s="39"/>
      <c r="M110" s="39"/>
      <c r="S110" s="1"/>
    </row>
    <row r="111" s="2" customFormat="1">
      <c r="A111" s="1"/>
      <c r="B111" s="1"/>
      <c r="I111" s="39"/>
      <c r="J111" s="39"/>
      <c r="K111" s="39"/>
      <c r="L111" s="39"/>
      <c r="M111" s="39"/>
      <c r="S111" s="1"/>
    </row>
    <row r="112" s="2" customFormat="1">
      <c r="A112" s="1"/>
      <c r="B112" s="1"/>
      <c r="I112" s="39"/>
      <c r="J112" s="39"/>
      <c r="K112" s="39"/>
      <c r="L112" s="39"/>
      <c r="M112" s="39"/>
      <c r="S112" s="1"/>
    </row>
    <row r="113" s="2" customFormat="1">
      <c r="A113" s="1"/>
      <c r="B113" s="1"/>
      <c r="I113" s="39"/>
      <c r="J113" s="39"/>
      <c r="K113" s="39"/>
      <c r="L113" s="39"/>
      <c r="M113" s="39"/>
      <c r="S113" s="1"/>
    </row>
    <row r="114" s="2" customFormat="1">
      <c r="A114" s="1"/>
      <c r="B114" s="1"/>
      <c r="I114" s="39"/>
      <c r="J114" s="39"/>
      <c r="K114" s="39"/>
      <c r="L114" s="39"/>
      <c r="M114" s="39"/>
      <c r="S114" s="1"/>
    </row>
    <row r="115" s="2" customFormat="1">
      <c r="A115" s="1"/>
      <c r="B115" s="1"/>
      <c r="I115" s="39"/>
      <c r="J115" s="39"/>
      <c r="K115" s="39"/>
      <c r="L115" s="39"/>
      <c r="M115" s="39"/>
      <c r="S115" s="1"/>
    </row>
    <row r="116" s="2" customFormat="1">
      <c r="A116" s="1"/>
      <c r="B116" s="1"/>
      <c r="I116" s="39"/>
      <c r="J116" s="39"/>
      <c r="K116" s="39"/>
      <c r="L116" s="39"/>
      <c r="M116" s="39"/>
      <c r="S116" s="1"/>
    </row>
    <row r="117" s="2" customFormat="1">
      <c r="A117" s="1"/>
      <c r="B117" s="1"/>
      <c r="I117" s="39"/>
      <c r="J117" s="39"/>
      <c r="K117" s="39"/>
      <c r="L117" s="39"/>
      <c r="M117" s="39"/>
      <c r="S117" s="1"/>
    </row>
    <row r="118" s="2" customFormat="1">
      <c r="A118" s="1"/>
      <c r="B118" s="1"/>
      <c r="I118" s="39"/>
      <c r="J118" s="39"/>
      <c r="K118" s="39"/>
      <c r="L118" s="39"/>
      <c r="M118" s="39"/>
      <c r="S118" s="1"/>
    </row>
    <row r="119" s="2" customFormat="1">
      <c r="A119" s="1"/>
      <c r="B119" s="1"/>
      <c r="I119" s="39"/>
      <c r="J119" s="39"/>
      <c r="K119" s="39"/>
      <c r="L119" s="39"/>
      <c r="M119" s="39"/>
      <c r="S119" s="1"/>
    </row>
    <row r="120" s="2" customFormat="1">
      <c r="A120" s="1"/>
      <c r="B120" s="1"/>
      <c r="I120" s="39"/>
      <c r="J120" s="39"/>
      <c r="K120" s="39"/>
      <c r="L120" s="39"/>
      <c r="M120" s="39"/>
      <c r="S120" s="1"/>
    </row>
    <row r="121" s="2" customFormat="1">
      <c r="A121" s="1"/>
      <c r="B121" s="1"/>
      <c r="I121" s="39"/>
      <c r="J121" s="39"/>
      <c r="K121" s="39"/>
      <c r="L121" s="39"/>
      <c r="M121" s="39"/>
      <c r="S121" s="1"/>
    </row>
    <row r="122" s="2" customFormat="1">
      <c r="A122" s="1"/>
      <c r="B122" s="1"/>
      <c r="I122" s="39"/>
      <c r="J122" s="39"/>
      <c r="K122" s="39"/>
      <c r="L122" s="39"/>
      <c r="M122" s="39"/>
      <c r="S122" s="1"/>
    </row>
    <row r="123" s="2" customFormat="1">
      <c r="A123" s="1"/>
      <c r="B123" s="1"/>
      <c r="I123" s="39"/>
      <c r="J123" s="39"/>
      <c r="K123" s="39"/>
      <c r="L123" s="39"/>
      <c r="M123" s="39"/>
      <c r="S123" s="1"/>
    </row>
    <row r="124" s="2" customFormat="1">
      <c r="A124" s="1"/>
      <c r="B124" s="1"/>
      <c r="I124" s="39"/>
      <c r="J124" s="39"/>
      <c r="K124" s="39"/>
      <c r="L124" s="39"/>
      <c r="M124" s="39"/>
      <c r="S124" s="1"/>
    </row>
    <row r="125" s="2" customFormat="1">
      <c r="A125" s="1"/>
      <c r="B125" s="1"/>
      <c r="I125" s="39"/>
      <c r="J125" s="39"/>
      <c r="K125" s="39"/>
      <c r="L125" s="39"/>
      <c r="M125" s="39"/>
      <c r="S125" s="1"/>
    </row>
    <row r="126" s="2" customFormat="1">
      <c r="A126" s="1"/>
      <c r="B126" s="1"/>
      <c r="I126" s="39"/>
      <c r="J126" s="39"/>
      <c r="K126" s="39"/>
      <c r="L126" s="39"/>
      <c r="M126" s="39"/>
      <c r="S126" s="1"/>
    </row>
    <row r="127" s="2" customFormat="1">
      <c r="A127" s="1"/>
      <c r="B127" s="1"/>
      <c r="I127" s="39"/>
      <c r="J127" s="39"/>
      <c r="K127" s="39"/>
      <c r="L127" s="39"/>
      <c r="M127" s="39"/>
      <c r="S127" s="1"/>
    </row>
    <row r="128" s="2" customFormat="1">
      <c r="A128" s="1"/>
      <c r="B128" s="1"/>
      <c r="I128" s="39"/>
      <c r="J128" s="39"/>
      <c r="K128" s="39"/>
      <c r="L128" s="39"/>
      <c r="M128" s="39"/>
      <c r="S128" s="1"/>
    </row>
    <row r="129" s="2" customFormat="1">
      <c r="A129" s="1"/>
      <c r="B129" s="1"/>
      <c r="I129" s="39"/>
      <c r="J129" s="39"/>
      <c r="K129" s="39"/>
      <c r="L129" s="39"/>
      <c r="M129" s="39"/>
      <c r="S129" s="1"/>
    </row>
    <row r="130" s="2" customFormat="1">
      <c r="A130" s="1"/>
      <c r="B130" s="1"/>
      <c r="I130" s="39"/>
      <c r="J130" s="39"/>
      <c r="K130" s="39"/>
      <c r="L130" s="39"/>
      <c r="M130" s="39"/>
      <c r="S130" s="1"/>
    </row>
    <row r="131" s="2" customFormat="1">
      <c r="A131" s="1"/>
      <c r="B131" s="1"/>
      <c r="I131" s="39"/>
      <c r="J131" s="39"/>
      <c r="K131" s="39"/>
      <c r="L131" s="39"/>
      <c r="M131" s="39"/>
      <c r="S131" s="1"/>
    </row>
    <row r="132" s="2" customFormat="1">
      <c r="A132" s="1"/>
      <c r="B132" s="1"/>
      <c r="I132" s="39"/>
      <c r="J132" s="39"/>
      <c r="K132" s="39"/>
      <c r="L132" s="39"/>
      <c r="M132" s="39"/>
      <c r="S132" s="1"/>
    </row>
    <row r="133" s="2" customFormat="1">
      <c r="A133" s="1"/>
      <c r="B133" s="1"/>
      <c r="I133" s="39"/>
      <c r="J133" s="39"/>
      <c r="K133" s="39"/>
      <c r="L133" s="39"/>
      <c r="M133" s="39"/>
      <c r="S133" s="1"/>
    </row>
    <row r="134" s="2" customFormat="1">
      <c r="A134" s="1"/>
      <c r="B134" s="1"/>
      <c r="I134" s="39"/>
      <c r="J134" s="39"/>
      <c r="K134" s="39"/>
      <c r="L134" s="39"/>
      <c r="M134" s="39"/>
      <c r="S134" s="1"/>
    </row>
    <row r="135" s="2" customFormat="1">
      <c r="A135" s="1"/>
      <c r="B135" s="1"/>
      <c r="I135" s="39"/>
      <c r="J135" s="39"/>
      <c r="K135" s="39"/>
      <c r="L135" s="39"/>
      <c r="M135" s="39"/>
      <c r="S135" s="1"/>
    </row>
    <row r="136" s="2" customFormat="1">
      <c r="A136" s="1"/>
      <c r="B136" s="1"/>
      <c r="I136" s="39"/>
      <c r="J136" s="39"/>
      <c r="K136" s="39"/>
      <c r="L136" s="39"/>
      <c r="M136" s="39"/>
      <c r="S136" s="1"/>
    </row>
    <row r="137" s="2" customFormat="1">
      <c r="A137" s="1"/>
      <c r="B137" s="1"/>
      <c r="I137" s="39"/>
      <c r="J137" s="39"/>
      <c r="K137" s="39"/>
      <c r="L137" s="39"/>
      <c r="M137" s="39"/>
      <c r="S137" s="1"/>
    </row>
    <row r="138" s="2" customFormat="1">
      <c r="A138" s="1"/>
      <c r="B138" s="1"/>
      <c r="I138" s="39"/>
      <c r="J138" s="39"/>
      <c r="K138" s="39"/>
      <c r="L138" s="39"/>
      <c r="M138" s="39"/>
      <c r="S138" s="1"/>
    </row>
    <row r="139" s="2" customFormat="1">
      <c r="A139" s="1"/>
      <c r="B139" s="1"/>
      <c r="I139" s="39"/>
      <c r="J139" s="39"/>
      <c r="K139" s="39"/>
      <c r="L139" s="39"/>
      <c r="M139" s="39"/>
      <c r="S139" s="1"/>
    </row>
    <row r="140" s="2" customFormat="1">
      <c r="A140" s="1"/>
      <c r="B140" s="1"/>
      <c r="I140" s="39"/>
      <c r="J140" s="39"/>
      <c r="K140" s="39"/>
      <c r="L140" s="39"/>
      <c r="M140" s="39"/>
      <c r="S140" s="1"/>
    </row>
    <row r="141" s="2" customFormat="1">
      <c r="A141" s="1"/>
      <c r="B141" s="1"/>
      <c r="I141" s="39"/>
      <c r="J141" s="39"/>
      <c r="K141" s="39"/>
      <c r="L141" s="39"/>
      <c r="M141" s="39"/>
      <c r="S141" s="1"/>
    </row>
    <row r="142" s="2" customFormat="1">
      <c r="A142" s="1"/>
      <c r="B142" s="1"/>
      <c r="I142" s="39"/>
      <c r="J142" s="39"/>
      <c r="K142" s="39"/>
      <c r="L142" s="39"/>
      <c r="M142" s="39"/>
      <c r="S142" s="1"/>
    </row>
    <row r="143" s="2" customFormat="1">
      <c r="A143" s="1"/>
      <c r="B143" s="1"/>
      <c r="I143" s="39"/>
      <c r="J143" s="39"/>
      <c r="K143" s="39"/>
      <c r="L143" s="39"/>
      <c r="M143" s="39"/>
      <c r="S143" s="1"/>
    </row>
    <row r="144" s="2" customFormat="1">
      <c r="A144" s="1"/>
      <c r="B144" s="1"/>
      <c r="I144" s="39"/>
      <c r="J144" s="39"/>
      <c r="K144" s="39"/>
      <c r="L144" s="39"/>
      <c r="M144" s="39"/>
      <c r="S144" s="1"/>
    </row>
    <row r="145" s="2" customFormat="1">
      <c r="A145" s="1"/>
      <c r="B145" s="1"/>
      <c r="I145" s="39"/>
      <c r="J145" s="39"/>
      <c r="K145" s="39"/>
      <c r="L145" s="39"/>
      <c r="M145" s="39"/>
      <c r="S145" s="1"/>
    </row>
    <row r="146" s="2" customFormat="1">
      <c r="A146" s="1"/>
      <c r="B146" s="1"/>
      <c r="I146" s="39"/>
      <c r="J146" s="39"/>
      <c r="K146" s="39"/>
      <c r="L146" s="39"/>
      <c r="M146" s="39"/>
      <c r="S146" s="1"/>
    </row>
    <row r="147" s="2" customFormat="1">
      <c r="A147" s="1"/>
      <c r="B147" s="1"/>
      <c r="I147" s="39"/>
      <c r="J147" s="39"/>
      <c r="K147" s="39"/>
      <c r="L147" s="39"/>
      <c r="M147" s="39"/>
      <c r="S147" s="1"/>
    </row>
    <row r="148" s="2" customFormat="1">
      <c r="A148" s="1"/>
      <c r="B148" s="1"/>
      <c r="I148" s="39"/>
      <c r="J148" s="39"/>
      <c r="K148" s="39"/>
      <c r="L148" s="39"/>
      <c r="M148" s="39"/>
      <c r="S148" s="1"/>
    </row>
    <row r="149" s="2" customFormat="1">
      <c r="A149" s="1"/>
      <c r="B149" s="1"/>
      <c r="I149" s="39"/>
      <c r="J149" s="39"/>
      <c r="K149" s="39"/>
      <c r="L149" s="39"/>
      <c r="M149" s="39"/>
      <c r="S149" s="1"/>
    </row>
    <row r="150" s="2" customFormat="1">
      <c r="A150" s="1"/>
      <c r="B150" s="1"/>
      <c r="I150" s="39"/>
      <c r="J150" s="39"/>
      <c r="K150" s="39"/>
      <c r="L150" s="39"/>
      <c r="M150" s="39"/>
      <c r="S150" s="1"/>
    </row>
    <row r="151" s="2" customFormat="1">
      <c r="A151" s="1"/>
      <c r="B151" s="1"/>
      <c r="I151" s="39"/>
      <c r="J151" s="39"/>
      <c r="K151" s="39"/>
      <c r="L151" s="39"/>
      <c r="M151" s="39"/>
      <c r="S151" s="1"/>
    </row>
    <row r="152" s="2" customFormat="1">
      <c r="A152" s="1"/>
      <c r="B152" s="1"/>
      <c r="I152" s="39"/>
      <c r="J152" s="39"/>
      <c r="K152" s="39"/>
      <c r="L152" s="39"/>
      <c r="M152" s="39"/>
      <c r="S152" s="1"/>
    </row>
    <row r="153" s="2" customFormat="1">
      <c r="A153" s="1"/>
      <c r="B153" s="1"/>
      <c r="I153" s="39"/>
      <c r="J153" s="39"/>
      <c r="K153" s="39"/>
      <c r="L153" s="39"/>
      <c r="M153" s="39"/>
      <c r="S153" s="1"/>
    </row>
    <row r="154" s="2" customFormat="1">
      <c r="A154" s="1"/>
      <c r="B154" s="1"/>
      <c r="I154" s="39"/>
      <c r="J154" s="39"/>
      <c r="K154" s="39"/>
      <c r="L154" s="39"/>
      <c r="M154" s="39"/>
      <c r="S154" s="1"/>
    </row>
    <row r="155" s="2" customFormat="1">
      <c r="A155" s="1"/>
      <c r="B155" s="1"/>
      <c r="I155" s="39"/>
      <c r="J155" s="39"/>
      <c r="K155" s="39"/>
      <c r="L155" s="39"/>
      <c r="M155" s="39"/>
      <c r="S155" s="1"/>
    </row>
    <row r="156" s="2" customFormat="1">
      <c r="A156" s="1"/>
      <c r="B156" s="1"/>
      <c r="I156" s="39"/>
      <c r="J156" s="39"/>
      <c r="K156" s="39"/>
      <c r="L156" s="39"/>
      <c r="M156" s="39"/>
      <c r="S156" s="1"/>
    </row>
    <row r="157" s="2" customFormat="1">
      <c r="A157" s="1"/>
      <c r="B157" s="1"/>
      <c r="I157" s="39"/>
      <c r="J157" s="39"/>
      <c r="K157" s="39"/>
      <c r="L157" s="39"/>
      <c r="M157" s="39"/>
      <c r="S157" s="1"/>
    </row>
    <row r="158" s="2" customFormat="1">
      <c r="A158" s="1"/>
      <c r="B158" s="1"/>
      <c r="I158" s="39"/>
      <c r="J158" s="39"/>
      <c r="K158" s="39"/>
      <c r="L158" s="39"/>
      <c r="M158" s="39"/>
      <c r="S158" s="1"/>
    </row>
    <row r="159" s="2" customFormat="1">
      <c r="A159" s="1"/>
      <c r="B159" s="1"/>
      <c r="I159" s="39"/>
      <c r="J159" s="39"/>
      <c r="K159" s="39"/>
      <c r="L159" s="39"/>
      <c r="M159" s="39"/>
      <c r="S159" s="1"/>
    </row>
    <row r="160" s="2" customFormat="1">
      <c r="A160" s="1"/>
      <c r="B160" s="1"/>
      <c r="I160" s="39"/>
      <c r="J160" s="39"/>
      <c r="K160" s="39"/>
      <c r="L160" s="39"/>
      <c r="M160" s="39"/>
      <c r="S160" s="1"/>
    </row>
    <row r="161" s="2" customFormat="1">
      <c r="A161" s="1"/>
      <c r="B161" s="1"/>
      <c r="I161" s="39"/>
      <c r="J161" s="39"/>
      <c r="K161" s="39"/>
      <c r="L161" s="39"/>
      <c r="M161" s="39"/>
      <c r="S161" s="1"/>
    </row>
    <row r="162" s="2" customFormat="1">
      <c r="A162" s="1"/>
      <c r="B162" s="1"/>
      <c r="I162" s="39"/>
      <c r="J162" s="39"/>
      <c r="K162" s="39"/>
      <c r="L162" s="39"/>
      <c r="M162" s="39"/>
      <c r="S162" s="1"/>
    </row>
    <row r="163" s="2" customFormat="1">
      <c r="A163" s="1"/>
      <c r="B163" s="1"/>
      <c r="I163" s="39"/>
      <c r="J163" s="39"/>
      <c r="K163" s="39"/>
      <c r="L163" s="39"/>
      <c r="M163" s="39"/>
      <c r="S163" s="1"/>
    </row>
    <row r="164" s="2" customFormat="1">
      <c r="A164" s="1"/>
      <c r="B164" s="1"/>
      <c r="I164" s="39"/>
      <c r="J164" s="39"/>
      <c r="K164" s="39"/>
      <c r="L164" s="39"/>
      <c r="M164" s="39"/>
      <c r="S164" s="1"/>
    </row>
    <row r="165" s="2" customFormat="1">
      <c r="A165" s="1"/>
      <c r="B165" s="1"/>
      <c r="I165" s="39"/>
      <c r="J165" s="39"/>
      <c r="K165" s="39"/>
      <c r="L165" s="39"/>
      <c r="M165" s="39"/>
      <c r="S165" s="1"/>
    </row>
    <row r="166" s="2" customFormat="1">
      <c r="A166" s="1"/>
      <c r="B166" s="1"/>
      <c r="I166" s="39"/>
      <c r="J166" s="39"/>
      <c r="K166" s="39"/>
      <c r="L166" s="39"/>
      <c r="M166" s="39"/>
      <c r="S166" s="1"/>
    </row>
    <row r="167" s="2" customFormat="1">
      <c r="A167" s="1"/>
      <c r="B167" s="1"/>
      <c r="I167" s="39"/>
      <c r="J167" s="39"/>
      <c r="K167" s="39"/>
      <c r="L167" s="39"/>
      <c r="M167" s="39"/>
      <c r="S167" s="1"/>
    </row>
    <row r="168" s="2" customFormat="1">
      <c r="A168" s="1"/>
      <c r="B168" s="1"/>
      <c r="I168" s="39"/>
      <c r="J168" s="39"/>
      <c r="K168" s="39"/>
      <c r="L168" s="39"/>
      <c r="M168" s="39"/>
      <c r="S168" s="1"/>
    </row>
    <row r="169" s="2" customFormat="1">
      <c r="A169" s="1"/>
      <c r="B169" s="1"/>
      <c r="I169" s="39"/>
      <c r="J169" s="39"/>
      <c r="K169" s="39"/>
      <c r="L169" s="39"/>
      <c r="M169" s="39"/>
      <c r="S169" s="1"/>
    </row>
    <row r="170" s="2" customFormat="1">
      <c r="A170" s="1"/>
      <c r="B170" s="1"/>
      <c r="I170" s="39"/>
      <c r="J170" s="39"/>
      <c r="K170" s="39"/>
      <c r="L170" s="39"/>
      <c r="M170" s="39"/>
      <c r="S170" s="1"/>
    </row>
    <row r="171" s="2" customFormat="1">
      <c r="A171" s="1"/>
      <c r="B171" s="1"/>
      <c r="I171" s="39"/>
      <c r="J171" s="39"/>
      <c r="K171" s="39"/>
      <c r="L171" s="39"/>
      <c r="M171" s="39"/>
      <c r="S171" s="1"/>
    </row>
    <row r="172" s="2" customFormat="1">
      <c r="A172" s="1"/>
      <c r="B172" s="1"/>
      <c r="I172" s="39"/>
      <c r="J172" s="39"/>
      <c r="K172" s="39"/>
      <c r="L172" s="39"/>
      <c r="M172" s="39"/>
      <c r="S172" s="1"/>
    </row>
    <row r="173" s="2" customFormat="1">
      <c r="A173" s="1"/>
      <c r="B173" s="1"/>
      <c r="I173" s="39"/>
      <c r="J173" s="39"/>
      <c r="K173" s="39"/>
      <c r="L173" s="39"/>
      <c r="M173" s="39"/>
      <c r="S173" s="1"/>
    </row>
    <row r="174" s="2" customFormat="1">
      <c r="A174" s="1"/>
      <c r="B174" s="1"/>
      <c r="I174" s="39"/>
      <c r="J174" s="39"/>
      <c r="K174" s="39"/>
      <c r="L174" s="39"/>
      <c r="M174" s="39"/>
      <c r="S174" s="1"/>
    </row>
    <row r="175" s="2" customFormat="1">
      <c r="A175" s="1"/>
      <c r="B175" s="1"/>
      <c r="I175" s="39"/>
      <c r="J175" s="39"/>
      <c r="K175" s="39"/>
      <c r="L175" s="39"/>
      <c r="M175" s="39"/>
      <c r="S175" s="1"/>
    </row>
    <row r="176" s="2" customFormat="1">
      <c r="A176" s="1"/>
      <c r="B176" s="1"/>
      <c r="I176" s="39"/>
      <c r="J176" s="39"/>
      <c r="K176" s="39"/>
      <c r="L176" s="39"/>
      <c r="M176" s="39"/>
      <c r="S176" s="1"/>
    </row>
    <row r="177" s="2" customFormat="1">
      <c r="A177" s="1"/>
      <c r="B177" s="1"/>
      <c r="I177" s="39"/>
      <c r="J177" s="39"/>
      <c r="K177" s="39"/>
      <c r="L177" s="39"/>
      <c r="M177" s="39"/>
      <c r="S177" s="1"/>
    </row>
    <row r="178" s="2" customFormat="1">
      <c r="A178" s="1"/>
      <c r="B178" s="1"/>
      <c r="I178" s="39"/>
      <c r="J178" s="39"/>
      <c r="K178" s="39"/>
      <c r="L178" s="39"/>
      <c r="M178" s="39"/>
      <c r="S178" s="1"/>
    </row>
    <row r="179" s="2" customFormat="1">
      <c r="A179" s="1"/>
      <c r="B179" s="1"/>
      <c r="I179" s="39"/>
      <c r="J179" s="39"/>
      <c r="K179" s="39"/>
      <c r="L179" s="39"/>
      <c r="M179" s="39"/>
      <c r="S179" s="1"/>
    </row>
    <row r="180" s="2" customFormat="1">
      <c r="A180" s="1"/>
      <c r="B180" s="1"/>
      <c r="I180" s="39"/>
      <c r="J180" s="39"/>
      <c r="K180" s="39"/>
      <c r="L180" s="39"/>
      <c r="M180" s="39"/>
      <c r="S180" s="1"/>
    </row>
    <row r="181" s="2" customFormat="1">
      <c r="A181" s="1"/>
      <c r="B181" s="1"/>
      <c r="I181" s="39"/>
      <c r="J181" s="39"/>
      <c r="K181" s="39"/>
      <c r="L181" s="39"/>
      <c r="M181" s="39"/>
      <c r="S181" s="1"/>
    </row>
    <row r="182" s="2" customFormat="1">
      <c r="A182" s="1"/>
      <c r="B182" s="1"/>
      <c r="I182" s="39"/>
      <c r="J182" s="39"/>
      <c r="K182" s="39"/>
      <c r="L182" s="39"/>
      <c r="M182" s="39"/>
      <c r="S182" s="1"/>
    </row>
    <row r="183" s="2" customFormat="1">
      <c r="A183" s="1"/>
      <c r="B183" s="1"/>
      <c r="I183" s="39"/>
      <c r="J183" s="39"/>
      <c r="K183" s="39"/>
      <c r="L183" s="39"/>
      <c r="M183" s="39"/>
      <c r="S183" s="1"/>
    </row>
    <row r="184" s="2" customFormat="1">
      <c r="A184" s="1"/>
      <c r="B184" s="1"/>
      <c r="I184" s="39"/>
      <c r="J184" s="39"/>
      <c r="K184" s="39"/>
      <c r="L184" s="39"/>
      <c r="M184" s="39"/>
      <c r="S184" s="1"/>
    </row>
    <row r="185" s="2" customFormat="1">
      <c r="A185" s="1"/>
      <c r="B185" s="1"/>
      <c r="I185" s="39"/>
      <c r="J185" s="39"/>
      <c r="K185" s="39"/>
      <c r="L185" s="39"/>
      <c r="M185" s="39"/>
      <c r="S185" s="1"/>
    </row>
    <row r="186" s="2" customFormat="1">
      <c r="A186" s="1"/>
      <c r="B186" s="1"/>
      <c r="I186" s="39"/>
      <c r="J186" s="39"/>
      <c r="K186" s="39"/>
      <c r="L186" s="39"/>
      <c r="M186" s="39"/>
      <c r="S186" s="1"/>
    </row>
    <row r="187" s="2" customFormat="1">
      <c r="A187" s="1"/>
      <c r="B187" s="1"/>
      <c r="I187" s="39"/>
      <c r="J187" s="39"/>
      <c r="K187" s="39"/>
      <c r="L187" s="39"/>
      <c r="M187" s="39"/>
      <c r="S187" s="1"/>
    </row>
    <row r="188" s="2" customFormat="1">
      <c r="A188" s="1"/>
      <c r="B188" s="1"/>
      <c r="I188" s="39"/>
      <c r="J188" s="39"/>
      <c r="K188" s="39"/>
      <c r="L188" s="39"/>
      <c r="M188" s="39"/>
      <c r="S188" s="1"/>
    </row>
    <row r="189" s="2" customFormat="1">
      <c r="A189" s="1"/>
      <c r="B189" s="1"/>
      <c r="I189" s="39"/>
      <c r="J189" s="39"/>
      <c r="K189" s="39"/>
      <c r="L189" s="39"/>
      <c r="M189" s="39"/>
      <c r="S189" s="1"/>
    </row>
    <row r="190" s="2" customFormat="1">
      <c r="A190" s="1"/>
      <c r="B190" s="1"/>
      <c r="I190" s="39"/>
      <c r="J190" s="39"/>
      <c r="K190" s="39"/>
      <c r="L190" s="39"/>
      <c r="M190" s="39"/>
      <c r="S190" s="1"/>
    </row>
    <row r="191" s="2" customFormat="1">
      <c r="A191" s="1"/>
      <c r="B191" s="1"/>
      <c r="I191" s="39"/>
      <c r="J191" s="39"/>
      <c r="K191" s="39"/>
      <c r="L191" s="39"/>
      <c r="M191" s="39"/>
      <c r="S191" s="1"/>
    </row>
    <row r="192" s="2" customFormat="1">
      <c r="A192" s="1"/>
      <c r="B192" s="1"/>
      <c r="I192" s="39"/>
      <c r="J192" s="39"/>
      <c r="K192" s="39"/>
      <c r="L192" s="39"/>
      <c r="M192" s="39"/>
      <c r="S192" s="1"/>
    </row>
    <row r="193" s="2" customFormat="1">
      <c r="A193" s="1"/>
      <c r="B193" s="1"/>
      <c r="I193" s="39"/>
      <c r="J193" s="39"/>
      <c r="K193" s="39"/>
      <c r="L193" s="39"/>
      <c r="M193" s="39"/>
      <c r="S193" s="1"/>
    </row>
    <row r="194" s="2" customFormat="1">
      <c r="A194" s="1"/>
      <c r="B194" s="1"/>
      <c r="I194" s="39"/>
      <c r="J194" s="39"/>
      <c r="K194" s="39"/>
      <c r="L194" s="39"/>
      <c r="M194" s="39"/>
      <c r="S194" s="1"/>
    </row>
    <row r="195" s="2" customFormat="1">
      <c r="A195" s="1"/>
      <c r="B195" s="1"/>
      <c r="I195" s="39"/>
      <c r="J195" s="39"/>
      <c r="K195" s="39"/>
      <c r="L195" s="39"/>
      <c r="M195" s="39"/>
      <c r="S195" s="1"/>
    </row>
    <row r="196" s="2" customFormat="1">
      <c r="A196" s="1"/>
      <c r="B196" s="1"/>
      <c r="I196" s="39"/>
      <c r="J196" s="39"/>
      <c r="K196" s="39"/>
      <c r="L196" s="39"/>
      <c r="M196" s="39"/>
      <c r="S196" s="1"/>
    </row>
    <row r="197" s="2" customFormat="1">
      <c r="A197" s="1"/>
      <c r="B197" s="1"/>
      <c r="I197" s="39"/>
      <c r="J197" s="39"/>
      <c r="K197" s="39"/>
      <c r="L197" s="39"/>
      <c r="M197" s="39"/>
      <c r="S197" s="1"/>
    </row>
    <row r="198" s="2" customFormat="1">
      <c r="A198" s="1"/>
      <c r="B198" s="1"/>
      <c r="I198" s="39"/>
      <c r="J198" s="39"/>
      <c r="K198" s="39"/>
      <c r="L198" s="39"/>
      <c r="M198" s="39"/>
      <c r="S198" s="1"/>
    </row>
    <row r="199" s="2" customFormat="1">
      <c r="A199" s="1"/>
      <c r="B199" s="1"/>
      <c r="I199" s="39"/>
      <c r="J199" s="39"/>
      <c r="K199" s="39"/>
      <c r="L199" s="39"/>
      <c r="M199" s="39"/>
      <c r="S199" s="1"/>
    </row>
    <row r="200" s="2" customFormat="1">
      <c r="A200" s="1"/>
      <c r="B200" s="1"/>
      <c r="I200" s="39"/>
      <c r="J200" s="39"/>
      <c r="K200" s="39"/>
      <c r="L200" s="39"/>
      <c r="M200" s="39"/>
      <c r="S200" s="1"/>
    </row>
    <row r="201" s="2" customFormat="1">
      <c r="A201" s="1"/>
      <c r="B201" s="1"/>
      <c r="I201" s="39"/>
      <c r="J201" s="39"/>
      <c r="K201" s="39"/>
      <c r="L201" s="39"/>
      <c r="M201" s="39"/>
      <c r="S201" s="1"/>
    </row>
    <row r="202" s="2" customFormat="1">
      <c r="A202" s="1"/>
      <c r="B202" s="1"/>
      <c r="I202" s="39"/>
      <c r="J202" s="39"/>
      <c r="K202" s="39"/>
      <c r="L202" s="39"/>
      <c r="M202" s="39"/>
      <c r="S202" s="1"/>
    </row>
    <row r="203" s="2" customFormat="1">
      <c r="A203" s="1"/>
      <c r="B203" s="1"/>
      <c r="I203" s="39"/>
      <c r="J203" s="39"/>
      <c r="K203" s="39"/>
      <c r="L203" s="39"/>
      <c r="M203" s="39"/>
      <c r="S203" s="1"/>
    </row>
    <row r="204" s="2" customFormat="1">
      <c r="A204" s="1"/>
      <c r="B204" s="1"/>
      <c r="I204" s="39"/>
      <c r="J204" s="39"/>
      <c r="K204" s="39"/>
      <c r="L204" s="39"/>
      <c r="M204" s="39"/>
      <c r="S204" s="1"/>
    </row>
    <row r="205" s="2" customFormat="1">
      <c r="A205" s="1"/>
      <c r="B205" s="1"/>
      <c r="I205" s="39"/>
      <c r="J205" s="39"/>
      <c r="K205" s="39"/>
      <c r="L205" s="39"/>
      <c r="M205" s="39"/>
      <c r="S205" s="1"/>
    </row>
    <row r="206" s="2" customFormat="1">
      <c r="A206" s="1"/>
      <c r="B206" s="1"/>
      <c r="I206" s="39"/>
      <c r="J206" s="39"/>
      <c r="K206" s="39"/>
      <c r="L206" s="39"/>
      <c r="M206" s="39"/>
      <c r="S206" s="1"/>
    </row>
    <row r="207" s="2" customFormat="1">
      <c r="A207" s="1"/>
      <c r="B207" s="1"/>
      <c r="I207" s="39"/>
      <c r="J207" s="39"/>
      <c r="K207" s="39"/>
      <c r="L207" s="39"/>
      <c r="M207" s="39"/>
      <c r="S207" s="1"/>
    </row>
    <row r="208" s="2" customFormat="1">
      <c r="A208" s="1"/>
      <c r="B208" s="1"/>
      <c r="I208" s="39"/>
      <c r="J208" s="39"/>
      <c r="K208" s="39"/>
      <c r="L208" s="39"/>
      <c r="M208" s="39"/>
      <c r="S208" s="1"/>
    </row>
    <row r="209" s="2" customFormat="1">
      <c r="A209" s="1"/>
      <c r="B209" s="1"/>
      <c r="I209" s="39"/>
      <c r="J209" s="39"/>
      <c r="K209" s="39"/>
      <c r="L209" s="39"/>
      <c r="M209" s="39"/>
      <c r="S209" s="1"/>
    </row>
    <row r="210" s="2" customFormat="1">
      <c r="A210" s="1"/>
      <c r="B210" s="1"/>
      <c r="I210" s="39"/>
      <c r="J210" s="39"/>
      <c r="K210" s="39"/>
      <c r="L210" s="39"/>
      <c r="M210" s="39"/>
      <c r="S210" s="1"/>
    </row>
    <row r="211" s="2" customFormat="1">
      <c r="A211" s="1"/>
      <c r="B211" s="1"/>
      <c r="I211" s="39"/>
      <c r="J211" s="39"/>
      <c r="K211" s="39"/>
      <c r="L211" s="39"/>
      <c r="M211" s="39"/>
      <c r="S211" s="1"/>
    </row>
    <row r="212" s="2" customFormat="1">
      <c r="A212" s="1"/>
      <c r="B212" s="1"/>
      <c r="I212" s="39"/>
      <c r="J212" s="39"/>
      <c r="K212" s="39"/>
      <c r="L212" s="39"/>
      <c r="M212" s="39"/>
      <c r="S212" s="1"/>
    </row>
    <row r="213" s="2" customFormat="1">
      <c r="A213" s="1"/>
      <c r="B213" s="1"/>
      <c r="I213" s="39"/>
      <c r="J213" s="39"/>
      <c r="K213" s="39"/>
      <c r="L213" s="39"/>
      <c r="M213" s="39"/>
      <c r="S213" s="1"/>
    </row>
    <row r="214" s="2" customFormat="1">
      <c r="A214" s="1"/>
      <c r="B214" s="1"/>
      <c r="I214" s="39"/>
      <c r="J214" s="39"/>
      <c r="K214" s="39"/>
      <c r="L214" s="39"/>
      <c r="M214" s="39"/>
      <c r="S214" s="1"/>
    </row>
    <row r="215" s="2" customFormat="1">
      <c r="A215" s="1"/>
      <c r="B215" s="1"/>
      <c r="I215" s="39"/>
      <c r="J215" s="39"/>
      <c r="K215" s="39"/>
      <c r="L215" s="39"/>
      <c r="M215" s="39"/>
      <c r="S215" s="1"/>
    </row>
    <row r="216" s="2" customFormat="1">
      <c r="A216" s="1"/>
      <c r="B216" s="1"/>
      <c r="I216" s="39"/>
      <c r="J216" s="39"/>
      <c r="K216" s="39"/>
      <c r="L216" s="39"/>
      <c r="M216" s="39"/>
      <c r="S216" s="1"/>
    </row>
    <row r="217" s="2" customFormat="1">
      <c r="A217" s="1"/>
      <c r="B217" s="1"/>
      <c r="I217" s="39"/>
      <c r="J217" s="39"/>
      <c r="K217" s="39"/>
      <c r="L217" s="39"/>
      <c r="M217" s="39"/>
      <c r="S217" s="1"/>
    </row>
    <row r="218" s="2" customFormat="1">
      <c r="A218" s="1"/>
      <c r="B218" s="1"/>
      <c r="I218" s="39"/>
      <c r="J218" s="39"/>
      <c r="K218" s="39"/>
      <c r="L218" s="39"/>
      <c r="M218" s="39"/>
      <c r="S218" s="1"/>
    </row>
    <row r="219" s="2" customFormat="1">
      <c r="A219" s="1"/>
      <c r="B219" s="1"/>
      <c r="I219" s="39"/>
      <c r="J219" s="39"/>
      <c r="K219" s="39"/>
      <c r="L219" s="39"/>
      <c r="M219" s="39"/>
      <c r="S219" s="1"/>
    </row>
    <row r="220" s="2" customFormat="1">
      <c r="A220" s="1"/>
      <c r="B220" s="1"/>
      <c r="I220" s="39"/>
      <c r="J220" s="39"/>
      <c r="K220" s="39"/>
      <c r="L220" s="39"/>
      <c r="M220" s="39"/>
      <c r="S220" s="1"/>
    </row>
    <row r="221" s="2" customFormat="1">
      <c r="A221" s="1"/>
      <c r="B221" s="1"/>
      <c r="I221" s="39"/>
      <c r="J221" s="39"/>
      <c r="K221" s="39"/>
      <c r="L221" s="39"/>
      <c r="M221" s="39"/>
      <c r="S221" s="1"/>
    </row>
    <row r="222" s="2" customFormat="1">
      <c r="A222" s="1"/>
      <c r="B222" s="1"/>
      <c r="I222" s="39"/>
      <c r="J222" s="39"/>
      <c r="K222" s="39"/>
      <c r="L222" s="39"/>
      <c r="M222" s="39"/>
      <c r="S222" s="1"/>
    </row>
    <row r="223" s="2" customFormat="1">
      <c r="A223" s="1"/>
      <c r="B223" s="1"/>
      <c r="I223" s="39"/>
      <c r="J223" s="39"/>
      <c r="K223" s="39"/>
      <c r="L223" s="39"/>
      <c r="M223" s="39"/>
      <c r="S223" s="1"/>
    </row>
    <row r="224" s="2" customFormat="1">
      <c r="A224" s="1"/>
      <c r="B224" s="1"/>
      <c r="I224" s="39"/>
      <c r="J224" s="39"/>
      <c r="K224" s="39"/>
      <c r="L224" s="39"/>
      <c r="M224" s="39"/>
      <c r="S224" s="1"/>
    </row>
    <row r="225" s="2" customFormat="1">
      <c r="A225" s="1"/>
      <c r="B225" s="1"/>
      <c r="I225" s="39"/>
      <c r="J225" s="39"/>
      <c r="K225" s="39"/>
      <c r="L225" s="39"/>
      <c r="M225" s="39"/>
      <c r="S225" s="1"/>
    </row>
    <row r="226" s="2" customFormat="1">
      <c r="A226" s="1"/>
      <c r="B226" s="1"/>
      <c r="I226" s="39"/>
      <c r="J226" s="39"/>
      <c r="K226" s="39"/>
      <c r="L226" s="39"/>
      <c r="M226" s="39"/>
      <c r="S226" s="1"/>
    </row>
    <row r="227" s="2" customFormat="1">
      <c r="A227" s="1"/>
      <c r="B227" s="1"/>
      <c r="I227" s="39"/>
      <c r="J227" s="39"/>
      <c r="K227" s="39"/>
      <c r="L227" s="39"/>
      <c r="M227" s="39"/>
      <c r="S227" s="1"/>
    </row>
    <row r="228" s="2" customFormat="1">
      <c r="A228" s="1"/>
      <c r="B228" s="1"/>
      <c r="I228" s="39"/>
      <c r="J228" s="39"/>
      <c r="K228" s="39"/>
      <c r="L228" s="39"/>
      <c r="M228" s="39"/>
      <c r="S228" s="1"/>
    </row>
    <row r="229" s="2" customFormat="1">
      <c r="A229" s="1"/>
      <c r="B229" s="1"/>
      <c r="I229" s="39"/>
      <c r="J229" s="39"/>
      <c r="K229" s="39"/>
      <c r="L229" s="39"/>
      <c r="M229" s="39"/>
      <c r="S229" s="1"/>
    </row>
    <row r="230" s="2" customFormat="1">
      <c r="A230" s="1"/>
      <c r="B230" s="1"/>
      <c r="I230" s="39"/>
      <c r="J230" s="39"/>
      <c r="K230" s="39"/>
      <c r="L230" s="39"/>
      <c r="M230" s="39"/>
      <c r="S230" s="1"/>
    </row>
    <row r="231" s="2" customFormat="1">
      <c r="A231" s="1"/>
      <c r="B231" s="1"/>
      <c r="I231" s="39"/>
      <c r="J231" s="39"/>
      <c r="K231" s="39"/>
      <c r="L231" s="39"/>
      <c r="M231" s="39"/>
      <c r="S231" s="1"/>
    </row>
    <row r="232" s="2" customFormat="1">
      <c r="A232" s="1"/>
      <c r="B232" s="1"/>
      <c r="I232" s="39"/>
      <c r="J232" s="39"/>
      <c r="K232" s="39"/>
      <c r="L232" s="39"/>
      <c r="M232" s="39"/>
      <c r="S232" s="1"/>
    </row>
    <row r="233" s="2" customFormat="1">
      <c r="A233" s="1"/>
      <c r="B233" s="1"/>
      <c r="I233" s="39"/>
      <c r="J233" s="39"/>
      <c r="K233" s="39"/>
      <c r="L233" s="39"/>
      <c r="M233" s="39"/>
      <c r="S233" s="1"/>
    </row>
    <row r="234" s="2" customFormat="1">
      <c r="A234" s="1"/>
      <c r="B234" s="1"/>
      <c r="I234" s="39"/>
      <c r="J234" s="39"/>
      <c r="K234" s="39"/>
      <c r="L234" s="39"/>
      <c r="M234" s="39"/>
      <c r="S234" s="1"/>
    </row>
    <row r="235" s="2" customFormat="1">
      <c r="A235" s="1"/>
      <c r="B235" s="1"/>
      <c r="I235" s="39"/>
      <c r="J235" s="39"/>
      <c r="K235" s="39"/>
      <c r="L235" s="39"/>
      <c r="M235" s="39"/>
      <c r="S235" s="1"/>
    </row>
    <row r="236" s="2" customFormat="1">
      <c r="A236" s="1"/>
      <c r="B236" s="1"/>
      <c r="I236" s="39"/>
      <c r="J236" s="39"/>
      <c r="K236" s="39"/>
      <c r="L236" s="39"/>
      <c r="M236" s="39"/>
      <c r="S236" s="1"/>
    </row>
    <row r="237" s="2" customFormat="1">
      <c r="A237" s="1"/>
      <c r="B237" s="1"/>
      <c r="I237" s="39"/>
      <c r="J237" s="39"/>
      <c r="K237" s="39"/>
      <c r="L237" s="39"/>
      <c r="M237" s="39"/>
      <c r="S237" s="1"/>
    </row>
    <row r="238" s="2" customFormat="1">
      <c r="A238" s="1"/>
      <c r="B238" s="1"/>
      <c r="I238" s="39"/>
      <c r="J238" s="39"/>
      <c r="K238" s="39"/>
      <c r="L238" s="39"/>
      <c r="M238" s="39"/>
      <c r="S238" s="1"/>
    </row>
    <row r="239" s="2" customFormat="1">
      <c r="A239" s="1"/>
      <c r="B239" s="1"/>
      <c r="I239" s="39"/>
      <c r="J239" s="39"/>
      <c r="K239" s="39"/>
      <c r="L239" s="39"/>
      <c r="M239" s="39"/>
      <c r="S239" s="1"/>
    </row>
    <row r="240" s="2" customFormat="1">
      <c r="A240" s="1"/>
      <c r="B240" s="1"/>
      <c r="I240" s="39"/>
      <c r="J240" s="39"/>
      <c r="K240" s="39"/>
      <c r="L240" s="39"/>
      <c r="M240" s="39"/>
      <c r="S240" s="1"/>
    </row>
    <row r="241" s="2" customFormat="1">
      <c r="A241" s="1"/>
      <c r="B241" s="1"/>
      <c r="I241" s="39"/>
      <c r="J241" s="39"/>
      <c r="K241" s="39"/>
      <c r="L241" s="39"/>
      <c r="M241" s="39"/>
      <c r="S241" s="1"/>
    </row>
    <row r="242" s="2" customFormat="1">
      <c r="A242" s="1"/>
      <c r="B242" s="1"/>
      <c r="I242" s="39"/>
      <c r="J242" s="39"/>
      <c r="K242" s="39"/>
      <c r="L242" s="39"/>
      <c r="M242" s="39"/>
      <c r="S242" s="1"/>
    </row>
    <row r="243" s="2" customFormat="1">
      <c r="A243" s="1"/>
      <c r="B243" s="1"/>
      <c r="I243" s="39"/>
      <c r="J243" s="39"/>
      <c r="K243" s="39"/>
      <c r="L243" s="39"/>
      <c r="M243" s="39"/>
      <c r="S243" s="1"/>
    </row>
    <row r="244" s="2" customFormat="1">
      <c r="A244" s="1"/>
      <c r="B244" s="1"/>
      <c r="I244" s="39"/>
      <c r="J244" s="39"/>
      <c r="K244" s="39"/>
      <c r="L244" s="39"/>
      <c r="M244" s="39"/>
      <c r="S244" s="1"/>
    </row>
    <row r="245" s="2" customFormat="1">
      <c r="A245" s="1"/>
      <c r="B245" s="1"/>
      <c r="I245" s="39"/>
      <c r="J245" s="39"/>
      <c r="K245" s="39"/>
      <c r="L245" s="39"/>
      <c r="M245" s="39"/>
      <c r="S245" s="1"/>
    </row>
    <row r="246" s="2" customFormat="1">
      <c r="A246" s="1"/>
      <c r="B246" s="1"/>
      <c r="I246" s="39"/>
      <c r="J246" s="39"/>
      <c r="K246" s="39"/>
      <c r="L246" s="39"/>
      <c r="M246" s="39"/>
      <c r="S246" s="1"/>
    </row>
    <row r="247" s="2" customFormat="1">
      <c r="A247" s="1"/>
      <c r="B247" s="1"/>
      <c r="I247" s="39"/>
      <c r="J247" s="39"/>
      <c r="K247" s="39"/>
      <c r="L247" s="39"/>
      <c r="M247" s="39"/>
      <c r="S247" s="1"/>
    </row>
    <row r="248" s="2" customFormat="1">
      <c r="A248" s="1"/>
      <c r="B248" s="1"/>
      <c r="I248" s="39"/>
      <c r="J248" s="39"/>
      <c r="K248" s="39"/>
      <c r="L248" s="39"/>
      <c r="M248" s="39"/>
      <c r="S248" s="1"/>
    </row>
    <row r="249" s="2" customFormat="1">
      <c r="A249" s="1"/>
      <c r="B249" s="1"/>
      <c r="I249" s="39"/>
      <c r="J249" s="39"/>
      <c r="K249" s="39"/>
      <c r="L249" s="39"/>
      <c r="M249" s="39"/>
      <c r="S249" s="1"/>
    </row>
    <row r="250" s="2" customFormat="1">
      <c r="A250" s="1"/>
      <c r="B250" s="1"/>
      <c r="I250" s="39"/>
      <c r="J250" s="39"/>
      <c r="K250" s="39"/>
      <c r="L250" s="39"/>
      <c r="M250" s="39"/>
      <c r="S250" s="1"/>
    </row>
    <row r="251" s="2" customFormat="1">
      <c r="A251" s="1"/>
      <c r="B251" s="1"/>
      <c r="I251" s="39"/>
      <c r="J251" s="39"/>
      <c r="K251" s="39"/>
      <c r="L251" s="39"/>
      <c r="M251" s="39"/>
      <c r="S251" s="1"/>
    </row>
    <row r="252" s="2" customFormat="1">
      <c r="A252" s="1"/>
      <c r="B252" s="1"/>
      <c r="I252" s="39"/>
      <c r="J252" s="39"/>
      <c r="K252" s="39"/>
      <c r="L252" s="39"/>
      <c r="M252" s="39"/>
      <c r="S252" s="1"/>
    </row>
    <row r="253" s="2" customFormat="1">
      <c r="A253" s="1"/>
      <c r="B253" s="1"/>
      <c r="I253" s="39"/>
      <c r="J253" s="39"/>
      <c r="K253" s="39"/>
      <c r="L253" s="39"/>
      <c r="M253" s="39"/>
      <c r="S253" s="1"/>
    </row>
    <row r="254" s="2" customFormat="1">
      <c r="A254" s="1"/>
      <c r="B254" s="1"/>
      <c r="I254" s="39"/>
      <c r="J254" s="39"/>
      <c r="K254" s="39"/>
      <c r="L254" s="39"/>
      <c r="M254" s="39"/>
      <c r="S254" s="1"/>
    </row>
    <row r="255" s="2" customFormat="1">
      <c r="A255" s="1"/>
      <c r="B255" s="1"/>
      <c r="I255" s="39"/>
      <c r="J255" s="39"/>
      <c r="K255" s="39"/>
      <c r="L255" s="39"/>
      <c r="M255" s="39"/>
      <c r="S255" s="1"/>
    </row>
    <row r="256" s="2" customFormat="1">
      <c r="A256" s="1"/>
      <c r="B256" s="1"/>
      <c r="I256" s="39"/>
      <c r="J256" s="39"/>
      <c r="K256" s="39"/>
      <c r="L256" s="39"/>
      <c r="M256" s="39"/>
      <c r="S256" s="1"/>
    </row>
    <row r="257" s="2" customFormat="1">
      <c r="A257" s="1"/>
      <c r="B257" s="1"/>
      <c r="I257" s="39"/>
      <c r="J257" s="39"/>
      <c r="K257" s="39"/>
      <c r="L257" s="39"/>
      <c r="M257" s="39"/>
      <c r="S257" s="1"/>
    </row>
    <row r="258" s="2" customFormat="1">
      <c r="A258" s="1"/>
      <c r="B258" s="1"/>
      <c r="I258" s="39"/>
      <c r="J258" s="39"/>
      <c r="K258" s="39"/>
      <c r="L258" s="39"/>
      <c r="M258" s="39"/>
      <c r="S258" s="1"/>
    </row>
    <row r="259" s="2" customFormat="1">
      <c r="A259" s="1"/>
      <c r="B259" s="1"/>
      <c r="I259" s="39"/>
      <c r="J259" s="39"/>
      <c r="K259" s="39"/>
      <c r="L259" s="39"/>
      <c r="M259" s="39"/>
      <c r="S259" s="1"/>
    </row>
    <row r="260" s="2" customFormat="1">
      <c r="A260" s="1"/>
      <c r="B260" s="1"/>
      <c r="I260" s="39"/>
      <c r="J260" s="39"/>
      <c r="K260" s="39"/>
      <c r="L260" s="39"/>
      <c r="M260" s="39"/>
      <c r="S260" s="1"/>
    </row>
    <row r="261" s="2" customFormat="1">
      <c r="A261" s="1"/>
      <c r="B261" s="1"/>
      <c r="I261" s="39"/>
      <c r="J261" s="39"/>
      <c r="K261" s="39"/>
      <c r="L261" s="39"/>
      <c r="M261" s="39"/>
      <c r="S261" s="1"/>
    </row>
    <row r="262" s="2" customFormat="1">
      <c r="A262" s="1"/>
      <c r="B262" s="1"/>
      <c r="I262" s="39"/>
      <c r="J262" s="39"/>
      <c r="K262" s="39"/>
      <c r="L262" s="39"/>
      <c r="M262" s="39"/>
      <c r="S262" s="1"/>
    </row>
    <row r="263" s="2" customFormat="1">
      <c r="A263" s="1"/>
      <c r="B263" s="1"/>
      <c r="I263" s="39"/>
      <c r="J263" s="39"/>
      <c r="K263" s="39"/>
      <c r="L263" s="39"/>
      <c r="M263" s="39"/>
      <c r="S263" s="1"/>
    </row>
    <row r="264" s="2" customFormat="1">
      <c r="A264" s="1"/>
      <c r="B264" s="1"/>
      <c r="I264" s="39"/>
      <c r="J264" s="39"/>
      <c r="K264" s="39"/>
      <c r="L264" s="39"/>
      <c r="M264" s="39"/>
      <c r="S264" s="1"/>
    </row>
    <row r="265" s="2" customFormat="1">
      <c r="A265" s="1"/>
      <c r="B265" s="1"/>
      <c r="I265" s="39"/>
      <c r="J265" s="39"/>
      <c r="K265" s="39"/>
      <c r="L265" s="39"/>
      <c r="M265" s="39"/>
      <c r="S265" s="1"/>
    </row>
    <row r="266" s="2" customFormat="1">
      <c r="A266" s="1"/>
      <c r="B266" s="1"/>
      <c r="I266" s="39"/>
      <c r="J266" s="39"/>
      <c r="K266" s="39"/>
      <c r="L266" s="39"/>
      <c r="M266" s="39"/>
      <c r="S266" s="1"/>
    </row>
    <row r="267" s="2" customFormat="1">
      <c r="A267" s="1"/>
      <c r="B267" s="1"/>
      <c r="I267" s="39"/>
      <c r="J267" s="39"/>
      <c r="K267" s="39"/>
      <c r="L267" s="39"/>
      <c r="M267" s="39"/>
      <c r="S267" s="1"/>
    </row>
    <row r="268" s="2" customFormat="1">
      <c r="A268" s="1"/>
      <c r="B268" s="1"/>
      <c r="I268" s="39"/>
      <c r="J268" s="39"/>
      <c r="K268" s="39"/>
      <c r="L268" s="39"/>
      <c r="M268" s="39"/>
      <c r="S268" s="1"/>
    </row>
    <row r="269" s="2" customFormat="1">
      <c r="A269" s="1"/>
      <c r="B269" s="1"/>
      <c r="I269" s="39"/>
      <c r="J269" s="39"/>
      <c r="K269" s="39"/>
      <c r="L269" s="39"/>
      <c r="M269" s="39"/>
      <c r="S269" s="1"/>
    </row>
    <row r="270" s="2" customFormat="1">
      <c r="A270" s="1"/>
      <c r="B270" s="1"/>
      <c r="I270" s="39"/>
      <c r="J270" s="39"/>
      <c r="K270" s="39"/>
      <c r="L270" s="39"/>
      <c r="M270" s="39"/>
      <c r="S270" s="1"/>
    </row>
    <row r="271" s="2" customFormat="1">
      <c r="A271" s="1"/>
      <c r="B271" s="1"/>
      <c r="I271" s="39"/>
      <c r="J271" s="39"/>
      <c r="K271" s="39"/>
      <c r="L271" s="39"/>
      <c r="M271" s="39"/>
      <c r="S271" s="1"/>
    </row>
    <row r="272" s="2" customFormat="1">
      <c r="A272" s="1"/>
      <c r="B272" s="1"/>
      <c r="I272" s="39"/>
      <c r="J272" s="39"/>
      <c r="K272" s="39"/>
      <c r="L272" s="39"/>
      <c r="M272" s="39"/>
      <c r="S272" s="1"/>
    </row>
    <row r="273" s="2" customFormat="1">
      <c r="A273" s="1"/>
      <c r="B273" s="1"/>
      <c r="I273" s="39"/>
      <c r="J273" s="39"/>
      <c r="K273" s="39"/>
      <c r="L273" s="39"/>
      <c r="M273" s="39"/>
      <c r="S273" s="1"/>
    </row>
    <row r="274" s="2" customFormat="1">
      <c r="A274" s="1"/>
      <c r="B274" s="1"/>
      <c r="I274" s="39"/>
      <c r="J274" s="39"/>
      <c r="K274" s="39"/>
      <c r="L274" s="39"/>
      <c r="M274" s="39"/>
      <c r="S274" s="1"/>
    </row>
    <row r="275" s="2" customFormat="1">
      <c r="A275" s="1"/>
      <c r="B275" s="1"/>
      <c r="I275" s="39"/>
      <c r="J275" s="39"/>
      <c r="K275" s="39"/>
      <c r="L275" s="39"/>
      <c r="M275" s="39"/>
      <c r="S275" s="1"/>
    </row>
    <row r="276" s="2" customFormat="1">
      <c r="A276" s="1"/>
      <c r="B276" s="1"/>
      <c r="I276" s="39"/>
      <c r="J276" s="39"/>
      <c r="K276" s="39"/>
      <c r="L276" s="39"/>
      <c r="M276" s="39"/>
      <c r="S276" s="1"/>
    </row>
    <row r="277" s="2" customFormat="1">
      <c r="A277" s="1"/>
      <c r="B277" s="1"/>
      <c r="I277" s="39"/>
      <c r="J277" s="39"/>
      <c r="K277" s="39"/>
      <c r="L277" s="39"/>
      <c r="M277" s="39"/>
      <c r="S277" s="1"/>
    </row>
    <row r="278" s="2" customFormat="1">
      <c r="A278" s="1"/>
      <c r="B278" s="1"/>
      <c r="I278" s="39"/>
      <c r="J278" s="39"/>
      <c r="K278" s="39"/>
      <c r="L278" s="39"/>
      <c r="M278" s="39"/>
      <c r="S278" s="1"/>
    </row>
    <row r="279" s="2" customFormat="1">
      <c r="A279" s="1"/>
      <c r="B279" s="1"/>
      <c r="I279" s="39"/>
      <c r="J279" s="39"/>
      <c r="K279" s="39"/>
      <c r="L279" s="39"/>
      <c r="M279" s="39"/>
      <c r="S279" s="1"/>
    </row>
    <row r="280" s="2" customFormat="1">
      <c r="A280" s="1"/>
      <c r="B280" s="1"/>
      <c r="I280" s="39"/>
      <c r="J280" s="39"/>
      <c r="K280" s="39"/>
      <c r="L280" s="39"/>
      <c r="M280" s="39"/>
      <c r="S280" s="1"/>
    </row>
    <row r="281" s="2" customFormat="1">
      <c r="A281" s="1"/>
      <c r="B281" s="1"/>
      <c r="I281" s="39"/>
      <c r="J281" s="39"/>
      <c r="K281" s="39"/>
      <c r="L281" s="39"/>
      <c r="M281" s="39"/>
      <c r="S281" s="1"/>
    </row>
    <row r="282" s="2" customFormat="1">
      <c r="A282" s="1"/>
      <c r="B282" s="1"/>
      <c r="I282" s="39"/>
      <c r="J282" s="39"/>
      <c r="K282" s="39"/>
      <c r="L282" s="39"/>
      <c r="M282" s="39"/>
      <c r="S282" s="1"/>
    </row>
    <row r="283" s="2" customFormat="1">
      <c r="A283" s="1"/>
      <c r="B283" s="1"/>
      <c r="I283" s="39"/>
      <c r="J283" s="39"/>
      <c r="K283" s="39"/>
      <c r="L283" s="39"/>
      <c r="M283" s="39"/>
      <c r="S283" s="1"/>
    </row>
    <row r="284" s="2" customFormat="1">
      <c r="A284" s="1"/>
      <c r="B284" s="1"/>
      <c r="I284" s="39"/>
      <c r="J284" s="39"/>
      <c r="K284" s="39"/>
      <c r="L284" s="39"/>
      <c r="M284" s="39"/>
      <c r="S284" s="1"/>
    </row>
    <row r="285" s="2" customFormat="1">
      <c r="A285" s="1"/>
      <c r="B285" s="1"/>
      <c r="I285" s="39"/>
      <c r="J285" s="39"/>
      <c r="K285" s="39"/>
      <c r="L285" s="39"/>
      <c r="M285" s="39"/>
      <c r="S285" s="1"/>
    </row>
    <row r="286" s="2" customFormat="1">
      <c r="A286" s="1"/>
      <c r="B286" s="1"/>
      <c r="I286" s="39"/>
      <c r="J286" s="39"/>
      <c r="K286" s="39"/>
      <c r="L286" s="39"/>
      <c r="M286" s="39"/>
      <c r="S286" s="1"/>
    </row>
    <row r="287" s="2" customFormat="1">
      <c r="A287" s="1"/>
      <c r="B287" s="1"/>
      <c r="I287" s="39"/>
      <c r="J287" s="39"/>
      <c r="K287" s="39"/>
      <c r="L287" s="39"/>
      <c r="M287" s="39"/>
      <c r="S287" s="1"/>
    </row>
    <row r="288" s="2" customFormat="1">
      <c r="A288" s="1"/>
      <c r="B288" s="1"/>
      <c r="I288" s="39"/>
      <c r="J288" s="39"/>
      <c r="K288" s="39"/>
      <c r="L288" s="39"/>
      <c r="M288" s="39"/>
      <c r="S288" s="1"/>
    </row>
    <row r="289" s="2" customFormat="1">
      <c r="A289" s="1"/>
      <c r="B289" s="1"/>
      <c r="I289" s="39"/>
      <c r="J289" s="39"/>
      <c r="K289" s="39"/>
      <c r="L289" s="39"/>
      <c r="M289" s="39"/>
      <c r="S289" s="1"/>
    </row>
    <row r="290" s="2" customFormat="1">
      <c r="A290" s="1"/>
      <c r="B290" s="1"/>
      <c r="I290" s="39"/>
      <c r="J290" s="39"/>
      <c r="K290" s="39"/>
      <c r="L290" s="39"/>
      <c r="M290" s="39"/>
      <c r="S290" s="1"/>
    </row>
    <row r="291" s="2" customFormat="1">
      <c r="A291" s="1"/>
      <c r="B291" s="1"/>
      <c r="I291" s="39"/>
      <c r="J291" s="39"/>
      <c r="K291" s="39"/>
      <c r="L291" s="39"/>
      <c r="M291" s="39"/>
      <c r="S291" s="1"/>
    </row>
    <row r="292" s="2" customFormat="1">
      <c r="A292" s="1"/>
      <c r="B292" s="1"/>
      <c r="I292" s="39"/>
      <c r="J292" s="39"/>
      <c r="K292" s="39"/>
      <c r="L292" s="39"/>
      <c r="M292" s="39"/>
      <c r="S292" s="1"/>
    </row>
    <row r="293" s="2" customFormat="1">
      <c r="A293" s="1"/>
      <c r="B293" s="1"/>
      <c r="I293" s="39"/>
      <c r="J293" s="39"/>
      <c r="K293" s="39"/>
      <c r="L293" s="39"/>
      <c r="M293" s="39"/>
      <c r="S293" s="1"/>
    </row>
    <row r="294" s="2" customFormat="1">
      <c r="A294" s="1"/>
      <c r="B294" s="1"/>
      <c r="I294" s="39"/>
      <c r="J294" s="39"/>
      <c r="K294" s="39"/>
      <c r="L294" s="39"/>
      <c r="M294" s="39"/>
      <c r="S294" s="1"/>
    </row>
    <row r="295" s="2" customFormat="1">
      <c r="A295" s="1"/>
      <c r="B295" s="1"/>
      <c r="I295" s="39"/>
      <c r="J295" s="39"/>
      <c r="K295" s="39"/>
      <c r="L295" s="39"/>
      <c r="M295" s="39"/>
      <c r="S295" s="1"/>
    </row>
    <row r="296" s="2" customFormat="1">
      <c r="A296" s="1"/>
      <c r="B296" s="1"/>
      <c r="I296" s="39"/>
      <c r="J296" s="39"/>
      <c r="K296" s="39"/>
      <c r="L296" s="39"/>
      <c r="M296" s="39"/>
      <c r="S296" s="1"/>
    </row>
    <row r="297" s="2" customFormat="1">
      <c r="A297" s="1"/>
      <c r="B297" s="1"/>
      <c r="I297" s="39"/>
      <c r="J297" s="39"/>
      <c r="K297" s="39"/>
      <c r="L297" s="39"/>
      <c r="M297" s="39"/>
      <c r="S297" s="1"/>
    </row>
    <row r="298" s="2" customFormat="1">
      <c r="A298" s="1"/>
      <c r="B298" s="1"/>
      <c r="I298" s="39"/>
      <c r="J298" s="39"/>
      <c r="K298" s="39"/>
      <c r="L298" s="39"/>
      <c r="M298" s="39"/>
      <c r="S298" s="1"/>
    </row>
    <row r="299" s="2" customFormat="1">
      <c r="A299" s="1"/>
      <c r="B299" s="1"/>
      <c r="I299" s="39"/>
      <c r="J299" s="39"/>
      <c r="K299" s="39"/>
      <c r="L299" s="39"/>
      <c r="M299" s="39"/>
      <c r="S299" s="1"/>
    </row>
    <row r="300" s="2" customFormat="1">
      <c r="A300" s="1"/>
      <c r="B300" s="1"/>
      <c r="I300" s="39"/>
      <c r="J300" s="39"/>
      <c r="K300" s="39"/>
      <c r="L300" s="39"/>
      <c r="M300" s="39"/>
      <c r="S300" s="1"/>
    </row>
    <row r="301" s="2" customFormat="1">
      <c r="A301" s="1"/>
      <c r="B301" s="1"/>
      <c r="I301" s="39"/>
      <c r="J301" s="39"/>
      <c r="K301" s="39"/>
      <c r="L301" s="39"/>
      <c r="M301" s="39"/>
      <c r="S301" s="1"/>
    </row>
    <row r="302" s="2" customFormat="1">
      <c r="A302" s="1"/>
      <c r="B302" s="1"/>
      <c r="I302" s="39"/>
      <c r="J302" s="39"/>
      <c r="K302" s="39"/>
      <c r="L302" s="39"/>
      <c r="M302" s="39"/>
      <c r="S302" s="1"/>
    </row>
    <row r="303" s="2" customFormat="1">
      <c r="A303" s="1"/>
      <c r="B303" s="1"/>
      <c r="I303" s="39"/>
      <c r="J303" s="39"/>
      <c r="K303" s="39"/>
      <c r="L303" s="39"/>
      <c r="M303" s="39"/>
      <c r="S303" s="1"/>
    </row>
    <row r="304" s="2" customFormat="1">
      <c r="A304" s="1"/>
      <c r="B304" s="1"/>
      <c r="I304" s="39"/>
      <c r="J304" s="39"/>
      <c r="K304" s="39"/>
      <c r="L304" s="39"/>
      <c r="M304" s="39"/>
      <c r="S304" s="1"/>
    </row>
    <row r="305" s="2" customFormat="1">
      <c r="A305" s="1"/>
      <c r="B305" s="1"/>
      <c r="I305" s="39"/>
      <c r="J305" s="39"/>
      <c r="K305" s="39"/>
      <c r="L305" s="39"/>
      <c r="M305" s="39"/>
      <c r="S305" s="1"/>
    </row>
    <row r="306" s="2" customFormat="1">
      <c r="A306" s="1"/>
      <c r="B306" s="1"/>
      <c r="I306" s="39"/>
      <c r="J306" s="39"/>
      <c r="K306" s="39"/>
      <c r="L306" s="39"/>
      <c r="M306" s="39"/>
      <c r="S306" s="1"/>
    </row>
    <row r="307" s="2" customFormat="1">
      <c r="A307" s="1"/>
      <c r="B307" s="1"/>
      <c r="I307" s="39"/>
      <c r="J307" s="39"/>
      <c r="K307" s="39"/>
      <c r="L307" s="39"/>
      <c r="M307" s="39"/>
      <c r="S307" s="1"/>
    </row>
    <row r="308" s="2" customFormat="1">
      <c r="A308" s="1"/>
      <c r="B308" s="1"/>
      <c r="I308" s="39"/>
      <c r="J308" s="39"/>
      <c r="K308" s="39"/>
      <c r="L308" s="39"/>
      <c r="M308" s="39"/>
      <c r="S308" s="1"/>
    </row>
    <row r="309" s="2" customFormat="1">
      <c r="A309" s="1"/>
      <c r="B309" s="1"/>
      <c r="I309" s="39"/>
      <c r="J309" s="39"/>
      <c r="K309" s="39"/>
      <c r="L309" s="39"/>
      <c r="M309" s="39"/>
      <c r="S309" s="1"/>
    </row>
    <row r="310" s="2" customFormat="1">
      <c r="A310" s="1"/>
      <c r="B310" s="1"/>
      <c r="I310" s="39"/>
      <c r="J310" s="39"/>
      <c r="K310" s="39"/>
      <c r="L310" s="39"/>
      <c r="M310" s="39"/>
      <c r="S310" s="1"/>
    </row>
    <row r="311" s="2" customFormat="1">
      <c r="A311" s="1"/>
      <c r="B311" s="1"/>
      <c r="I311" s="39"/>
      <c r="J311" s="39"/>
      <c r="K311" s="39"/>
      <c r="L311" s="39"/>
      <c r="M311" s="39"/>
      <c r="S311" s="1"/>
    </row>
    <row r="312" s="2" customFormat="1">
      <c r="A312" s="1"/>
      <c r="B312" s="1"/>
      <c r="I312" s="39"/>
      <c r="J312" s="39"/>
      <c r="K312" s="39"/>
      <c r="L312" s="39"/>
      <c r="M312" s="39"/>
      <c r="S312" s="1"/>
    </row>
    <row r="313" s="2" customFormat="1">
      <c r="A313" s="1"/>
      <c r="B313" s="1"/>
      <c r="I313" s="39"/>
      <c r="J313" s="39"/>
      <c r="K313" s="39"/>
      <c r="L313" s="39"/>
      <c r="M313" s="39"/>
      <c r="S313" s="1"/>
    </row>
    <row r="314" s="2" customFormat="1">
      <c r="A314" s="1"/>
      <c r="B314" s="1"/>
      <c r="I314" s="39"/>
      <c r="J314" s="39"/>
      <c r="K314" s="39"/>
      <c r="L314" s="39"/>
      <c r="M314" s="39"/>
      <c r="S314" s="1"/>
    </row>
    <row r="315" s="2" customFormat="1">
      <c r="A315" s="1"/>
      <c r="B315" s="1"/>
      <c r="I315" s="39"/>
      <c r="J315" s="39"/>
      <c r="K315" s="39"/>
      <c r="L315" s="39"/>
      <c r="M315" s="39"/>
      <c r="S315" s="1"/>
    </row>
    <row r="316" s="2" customFormat="1">
      <c r="A316" s="1"/>
      <c r="B316" s="1"/>
      <c r="I316" s="39"/>
      <c r="J316" s="39"/>
      <c r="K316" s="39"/>
      <c r="L316" s="39"/>
      <c r="M316" s="39"/>
      <c r="S316" s="1"/>
    </row>
    <row r="317" s="2" customFormat="1">
      <c r="A317" s="1"/>
      <c r="B317" s="1"/>
      <c r="I317" s="39"/>
      <c r="J317" s="39"/>
      <c r="K317" s="39"/>
      <c r="L317" s="39"/>
      <c r="M317" s="39"/>
      <c r="S317" s="1"/>
    </row>
    <row r="318" s="2" customFormat="1">
      <c r="A318" s="1"/>
      <c r="B318" s="1"/>
      <c r="I318" s="39"/>
      <c r="J318" s="39"/>
      <c r="K318" s="39"/>
      <c r="L318" s="39"/>
      <c r="M318" s="39"/>
      <c r="S318" s="1"/>
    </row>
    <row r="319" s="2" customFormat="1">
      <c r="A319" s="1"/>
      <c r="B319" s="1"/>
      <c r="I319" s="39"/>
      <c r="J319" s="39"/>
      <c r="K319" s="39"/>
      <c r="L319" s="39"/>
      <c r="M319" s="39"/>
      <c r="S319" s="1"/>
    </row>
    <row r="320" s="2" customFormat="1">
      <c r="A320" s="1"/>
      <c r="B320" s="1"/>
      <c r="I320" s="39"/>
      <c r="J320" s="39"/>
      <c r="K320" s="39"/>
      <c r="L320" s="39"/>
      <c r="M320" s="39"/>
      <c r="S320" s="1"/>
    </row>
    <row r="321" s="2" customFormat="1">
      <c r="A321" s="1"/>
      <c r="B321" s="1"/>
      <c r="I321" s="39"/>
      <c r="J321" s="39"/>
      <c r="K321" s="39"/>
      <c r="L321" s="39"/>
      <c r="M321" s="39"/>
      <c r="S321" s="1"/>
    </row>
    <row r="322" s="2" customFormat="1">
      <c r="A322" s="1"/>
      <c r="B322" s="1"/>
      <c r="I322" s="39"/>
      <c r="J322" s="39"/>
      <c r="K322" s="39"/>
      <c r="L322" s="39"/>
      <c r="M322" s="39"/>
      <c r="S322" s="1"/>
    </row>
    <row r="323" s="2" customFormat="1">
      <c r="A323" s="1"/>
      <c r="B323" s="1"/>
      <c r="I323" s="39"/>
      <c r="J323" s="39"/>
      <c r="K323" s="39"/>
      <c r="L323" s="39"/>
      <c r="M323" s="39"/>
      <c r="S323" s="1"/>
    </row>
    <row r="324" s="2" customFormat="1">
      <c r="A324" s="1"/>
      <c r="B324" s="1"/>
      <c r="I324" s="39"/>
      <c r="J324" s="39"/>
      <c r="K324" s="39"/>
      <c r="L324" s="39"/>
      <c r="M324" s="39"/>
      <c r="S324" s="1"/>
    </row>
    <row r="325" s="2" customFormat="1">
      <c r="A325" s="1"/>
      <c r="B325" s="1"/>
      <c r="I325" s="39"/>
      <c r="J325" s="39"/>
      <c r="K325" s="39"/>
      <c r="L325" s="39"/>
      <c r="M325" s="39"/>
      <c r="S325" s="1"/>
    </row>
    <row r="326" s="2" customFormat="1">
      <c r="A326" s="1"/>
      <c r="B326" s="1"/>
      <c r="I326" s="39"/>
      <c r="J326" s="39"/>
      <c r="K326" s="39"/>
      <c r="L326" s="39"/>
      <c r="M326" s="39"/>
      <c r="S326" s="1"/>
    </row>
    <row r="327" s="2" customFormat="1">
      <c r="A327" s="1"/>
      <c r="B327" s="1"/>
      <c r="I327" s="39"/>
      <c r="J327" s="39"/>
      <c r="K327" s="39"/>
      <c r="L327" s="39"/>
      <c r="M327" s="39"/>
      <c r="S327" s="1"/>
    </row>
    <row r="328" s="2" customFormat="1">
      <c r="A328" s="1"/>
      <c r="B328" s="1"/>
      <c r="I328" s="39"/>
      <c r="J328" s="39"/>
      <c r="K328" s="39"/>
      <c r="L328" s="39"/>
      <c r="M328" s="39"/>
      <c r="S328" s="1"/>
    </row>
    <row r="329" s="2" customFormat="1">
      <c r="A329" s="1"/>
      <c r="B329" s="1"/>
      <c r="I329" s="39"/>
      <c r="J329" s="39"/>
      <c r="K329" s="39"/>
      <c r="L329" s="39"/>
      <c r="M329" s="39"/>
      <c r="S329" s="1"/>
    </row>
    <row r="330" s="2" customFormat="1">
      <c r="A330" s="1"/>
      <c r="B330" s="1"/>
      <c r="I330" s="39"/>
      <c r="J330" s="39"/>
      <c r="K330" s="39"/>
      <c r="L330" s="39"/>
      <c r="M330" s="39"/>
      <c r="S330" s="1"/>
    </row>
    <row r="331" s="2" customFormat="1">
      <c r="A331" s="1"/>
      <c r="B331" s="1"/>
      <c r="I331" s="39"/>
      <c r="J331" s="39"/>
      <c r="K331" s="39"/>
      <c r="L331" s="39"/>
      <c r="M331" s="39"/>
      <c r="S331" s="1"/>
    </row>
    <row r="332" s="2" customFormat="1">
      <c r="A332" s="1"/>
      <c r="B332" s="1"/>
      <c r="I332" s="39"/>
      <c r="J332" s="39"/>
      <c r="K332" s="39"/>
      <c r="L332" s="39"/>
      <c r="M332" s="39"/>
      <c r="S332" s="1"/>
    </row>
    <row r="333" s="2" customFormat="1">
      <c r="A333" s="1"/>
      <c r="B333" s="1"/>
      <c r="I333" s="39"/>
      <c r="J333" s="39"/>
      <c r="K333" s="39"/>
      <c r="L333" s="39"/>
      <c r="M333" s="39"/>
      <c r="S333" s="1"/>
    </row>
    <row r="334" s="2" customFormat="1">
      <c r="A334" s="1"/>
      <c r="B334" s="1"/>
      <c r="I334" s="39"/>
      <c r="J334" s="39"/>
      <c r="K334" s="39"/>
      <c r="L334" s="39"/>
      <c r="M334" s="39"/>
      <c r="S334" s="1"/>
    </row>
    <row r="335" s="2" customFormat="1">
      <c r="A335" s="1"/>
      <c r="B335" s="1"/>
      <c r="I335" s="39"/>
      <c r="J335" s="39"/>
      <c r="K335" s="39"/>
      <c r="L335" s="39"/>
      <c r="M335" s="39"/>
      <c r="S335" s="1"/>
    </row>
    <row r="336" s="2" customFormat="1">
      <c r="A336" s="1"/>
      <c r="B336" s="1"/>
      <c r="I336" s="39"/>
      <c r="J336" s="39"/>
      <c r="K336" s="39"/>
      <c r="L336" s="39"/>
      <c r="M336" s="39"/>
      <c r="S336" s="1"/>
    </row>
    <row r="337" s="2" customFormat="1">
      <c r="A337" s="1"/>
      <c r="B337" s="1"/>
      <c r="I337" s="39"/>
      <c r="J337" s="39"/>
      <c r="K337" s="39"/>
      <c r="L337" s="39"/>
      <c r="M337" s="39"/>
      <c r="S337" s="1"/>
    </row>
    <row r="338" s="2" customFormat="1">
      <c r="A338" s="1"/>
      <c r="B338" s="1"/>
      <c r="I338" s="39"/>
      <c r="J338" s="39"/>
      <c r="K338" s="39"/>
      <c r="L338" s="39"/>
      <c r="M338" s="39"/>
      <c r="S338" s="1"/>
    </row>
    <row r="339" s="2" customFormat="1">
      <c r="A339" s="1"/>
      <c r="B339" s="1"/>
      <c r="I339" s="39"/>
      <c r="J339" s="39"/>
      <c r="K339" s="39"/>
      <c r="L339" s="39"/>
      <c r="M339" s="39"/>
      <c r="S339" s="1"/>
    </row>
    <row r="340" s="2" customFormat="1">
      <c r="A340" s="1"/>
      <c r="B340" s="1"/>
      <c r="I340" s="39"/>
      <c r="J340" s="39"/>
      <c r="K340" s="39"/>
      <c r="L340" s="39"/>
      <c r="M340" s="39"/>
      <c r="S340" s="1"/>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E21" activeCellId="0" sqref="E21"/>
    </sheetView>
  </sheetViews>
  <sheetFormatPr defaultColWidth="9.140625" defaultRowHeight="14.25"/>
  <cols>
    <col customWidth="1" min="1" max="1" style="103" width="5.28515625"/>
    <col customWidth="1" min="2" max="2" style="103" width="53.28515625"/>
    <col customWidth="1" min="3" max="3" style="104" width="10.7109375"/>
    <col customWidth="1" min="4" max="8" style="104" width="16.140625"/>
    <col customWidth="1" min="9" max="13" style="104" width="10.7109375"/>
    <col customWidth="1" min="14" max="14" style="104" width="10.42578125"/>
    <col customWidth="1" min="15" max="15" style="104" width="10"/>
    <col customWidth="1" min="16" max="16" style="104" width="11.42578125"/>
    <col customWidth="1" min="17" max="18" style="104" width="10"/>
    <col min="19" max="16384" style="103" width="9.140625"/>
  </cols>
  <sheetData>
    <row r="1" s="105" customFormat="1" ht="16.5">
      <c r="A1" s="105" t="s">
        <v>264</v>
      </c>
      <c r="B1" s="166" t="s">
        <v>265</v>
      </c>
      <c r="C1" s="106"/>
      <c r="D1" s="106"/>
      <c r="E1" s="106"/>
      <c r="F1" s="106"/>
      <c r="G1" s="106"/>
      <c r="H1" s="106"/>
      <c r="I1" s="106"/>
      <c r="J1" s="106"/>
      <c r="K1" s="106"/>
      <c r="L1" s="106"/>
      <c r="M1" s="106"/>
      <c r="N1" s="106"/>
      <c r="O1" s="106"/>
      <c r="P1" s="106"/>
      <c r="Q1" s="106"/>
      <c r="R1" s="106"/>
    </row>
    <row r="2" s="105" customFormat="1" ht="15">
      <c r="B2" s="138" t="s">
        <v>266</v>
      </c>
      <c r="C2" s="106"/>
      <c r="D2" s="106"/>
      <c r="E2" s="106"/>
      <c r="F2" s="106"/>
      <c r="G2" s="106"/>
      <c r="H2" s="106"/>
      <c r="I2" s="106"/>
      <c r="J2" s="106"/>
      <c r="K2" s="106"/>
      <c r="L2" s="106"/>
      <c r="M2" s="106"/>
      <c r="N2" s="106"/>
      <c r="O2" s="106"/>
      <c r="P2" s="106"/>
      <c r="Q2" s="106"/>
      <c r="R2" s="106"/>
    </row>
    <row r="3" s="105" customFormat="1" ht="16.5">
      <c r="B3" s="167" t="s">
        <v>267</v>
      </c>
      <c r="C3" s="106"/>
      <c r="D3" s="106"/>
      <c r="E3" s="106"/>
      <c r="F3" s="106"/>
      <c r="G3" s="106"/>
      <c r="H3" s="106"/>
      <c r="I3" s="106"/>
      <c r="J3" s="106"/>
      <c r="K3" s="106"/>
      <c r="L3" s="106"/>
      <c r="M3" s="106"/>
      <c r="N3" s="106"/>
      <c r="O3" s="106"/>
      <c r="P3" s="106"/>
      <c r="Q3" s="106"/>
      <c r="R3" s="106"/>
    </row>
    <row r="4" s="105" customFormat="1" ht="15">
      <c r="B4" s="108" t="s">
        <v>268</v>
      </c>
      <c r="C4" s="106"/>
      <c r="D4" s="106"/>
      <c r="E4" s="106"/>
      <c r="F4" s="106"/>
      <c r="G4" s="106"/>
      <c r="H4" s="106"/>
      <c r="I4" s="106"/>
      <c r="J4" s="106"/>
      <c r="K4" s="106"/>
      <c r="L4" s="106"/>
      <c r="M4" s="106"/>
      <c r="N4" s="106"/>
      <c r="O4" s="106"/>
      <c r="P4" s="106"/>
      <c r="Q4" s="106"/>
      <c r="R4" s="106"/>
    </row>
    <row r="5" s="105" customFormat="1" ht="18">
      <c r="B5" s="109" t="s">
        <v>77</v>
      </c>
      <c r="C5" s="106"/>
      <c r="D5" s="106"/>
      <c r="E5" s="106"/>
      <c r="F5" s="106"/>
      <c r="G5" s="106"/>
      <c r="H5" s="106"/>
      <c r="I5" s="106"/>
      <c r="J5" s="106"/>
      <c r="K5" s="106"/>
      <c r="L5" s="106"/>
      <c r="M5" s="106"/>
      <c r="N5" s="106"/>
      <c r="O5" s="106"/>
      <c r="P5" s="106"/>
      <c r="Q5" s="106"/>
      <c r="R5" s="106"/>
    </row>
    <row r="6" ht="16.5">
      <c r="B6" s="105" t="s">
        <v>5</v>
      </c>
    </row>
    <row r="7" ht="16.5">
      <c r="B7" s="8"/>
    </row>
    <row r="8" ht="16.5">
      <c r="B8" s="105" t="s">
        <v>6</v>
      </c>
    </row>
    <row r="9" ht="16.5">
      <c r="B9" s="8"/>
    </row>
    <row r="11" ht="28.5">
      <c r="A11" s="109"/>
      <c r="D11" s="104" t="s">
        <v>269</v>
      </c>
      <c r="E11" s="104" t="s">
        <v>270</v>
      </c>
      <c r="F11" s="104" t="s">
        <v>271</v>
      </c>
      <c r="G11" s="104" t="s">
        <v>272</v>
      </c>
      <c r="H11" s="104" t="s">
        <v>273</v>
      </c>
    </row>
    <row r="12">
      <c r="B12" s="170" t="s">
        <v>81</v>
      </c>
      <c r="C12" s="54">
        <v>100</v>
      </c>
      <c r="J12" s="122"/>
      <c r="K12" s="122"/>
      <c r="L12" s="122"/>
      <c r="M12" s="122"/>
      <c r="P12" s="103"/>
      <c r="Q12" s="103"/>
      <c r="R12" s="103"/>
    </row>
    <row r="13" ht="27" customHeight="1">
      <c r="B13" s="170" t="s">
        <v>274</v>
      </c>
      <c r="C13" s="55">
        <v>50</v>
      </c>
      <c r="D13" s="56">
        <v>10</v>
      </c>
      <c r="E13" s="57">
        <v>10</v>
      </c>
      <c r="F13" s="57">
        <v>20</v>
      </c>
      <c r="G13" s="57">
        <v>0</v>
      </c>
      <c r="H13" s="58">
        <v>10</v>
      </c>
      <c r="J13" s="122"/>
      <c r="K13" s="122"/>
      <c r="L13" s="122"/>
      <c r="M13" s="122"/>
      <c r="P13" s="103"/>
      <c r="Q13" s="103"/>
      <c r="R13" s="103"/>
    </row>
    <row r="14" ht="15">
      <c r="B14" s="196" t="s">
        <v>83</v>
      </c>
      <c r="C14" s="215">
        <f>C13/C12</f>
        <v>0.5</v>
      </c>
      <c r="D14" s="215">
        <f>IF($C$12=0,"",D13/$C$12)</f>
        <v>0.10000000000000001</v>
      </c>
      <c r="E14" s="215">
        <f t="shared" ref="E14:H14" si="25">IF($C$12=0,"",E13/$C$12)</f>
        <v>0.10000000000000001</v>
      </c>
      <c r="F14" s="215">
        <f t="shared" si="25"/>
        <v>0.20000000000000001</v>
      </c>
      <c r="G14" s="215">
        <f t="shared" si="25"/>
        <v>0</v>
      </c>
      <c r="H14" s="215">
        <f t="shared" si="25"/>
        <v>0.10000000000000001</v>
      </c>
      <c r="J14" s="122"/>
      <c r="K14" s="122"/>
      <c r="L14" s="122"/>
      <c r="M14" s="122"/>
      <c r="P14" s="103"/>
      <c r="Q14" s="103"/>
      <c r="R14" s="103"/>
    </row>
    <row r="15" ht="15">
      <c r="B15" s="216"/>
      <c r="C15" s="197"/>
      <c r="J15" s="122"/>
      <c r="K15" s="122"/>
      <c r="L15" s="122"/>
      <c r="M15" s="122"/>
      <c r="P15" s="103"/>
      <c r="Q15" s="103"/>
      <c r="R15" s="103"/>
    </row>
    <row r="16">
      <c r="B16" s="122"/>
      <c r="J16" s="122"/>
      <c r="K16" s="122"/>
      <c r="L16" s="122"/>
      <c r="M16" s="122"/>
      <c r="P16" s="103"/>
      <c r="Q16" s="103"/>
      <c r="R16" s="103"/>
    </row>
    <row r="17" ht="15">
      <c r="B17" s="111" t="s">
        <v>25</v>
      </c>
      <c r="J17" s="122"/>
      <c r="K17" s="122"/>
      <c r="L17" s="122"/>
      <c r="M17" s="122"/>
      <c r="P17" s="103"/>
      <c r="Q17" s="103"/>
      <c r="R17" s="103"/>
    </row>
    <row r="18" ht="164.25" customHeight="1">
      <c r="B18" s="25" t="s">
        <v>26</v>
      </c>
      <c r="I18" s="122"/>
      <c r="J18" s="122"/>
      <c r="K18" s="122"/>
      <c r="L18" s="122"/>
      <c r="M18" s="122"/>
    </row>
    <row r="19">
      <c r="I19" s="122"/>
      <c r="J19" s="122"/>
      <c r="K19" s="122"/>
      <c r="L19" s="122"/>
      <c r="M19" s="122"/>
    </row>
    <row r="20" s="104" customFormat="1" ht="15">
      <c r="A20" s="103"/>
      <c r="B20" s="111" t="s">
        <v>27</v>
      </c>
      <c r="I20" s="122"/>
      <c r="J20" s="122"/>
      <c r="K20" s="122"/>
      <c r="L20" s="122"/>
      <c r="M20" s="122"/>
      <c r="S20" s="103"/>
    </row>
    <row r="21" s="104" customFormat="1" ht="198" customHeight="1">
      <c r="A21" s="103"/>
      <c r="B21" s="25" t="s">
        <v>28</v>
      </c>
      <c r="I21" s="122"/>
      <c r="J21" s="122"/>
      <c r="K21" s="122"/>
      <c r="L21" s="122"/>
      <c r="M21" s="122"/>
      <c r="S21" s="103"/>
    </row>
    <row r="22" s="104" customFormat="1">
      <c r="A22" s="103"/>
      <c r="B22" s="103"/>
      <c r="I22" s="122"/>
      <c r="J22" s="122"/>
      <c r="K22" s="122"/>
      <c r="L22" s="122"/>
      <c r="M22" s="122"/>
      <c r="S22" s="103"/>
    </row>
    <row r="23" s="104" customFormat="1">
      <c r="A23" s="103"/>
      <c r="B23" s="103"/>
      <c r="I23" s="122"/>
      <c r="J23" s="122"/>
      <c r="K23" s="122"/>
      <c r="L23" s="122"/>
      <c r="M23" s="122"/>
      <c r="S23" s="103"/>
    </row>
    <row r="24" s="104" customFormat="1">
      <c r="A24" s="103"/>
      <c r="B24" s="103"/>
      <c r="I24" s="122"/>
      <c r="J24" s="122"/>
      <c r="K24" s="122"/>
      <c r="L24" s="122"/>
      <c r="M24" s="122"/>
      <c r="S24" s="103"/>
    </row>
    <row r="25" s="104" customFormat="1">
      <c r="A25" s="103"/>
      <c r="B25" s="103"/>
      <c r="I25" s="122"/>
      <c r="J25" s="122"/>
      <c r="K25" s="122"/>
      <c r="L25" s="122"/>
      <c r="M25" s="122"/>
      <c r="S25" s="103"/>
    </row>
    <row r="26" s="104" customFormat="1">
      <c r="A26" s="103"/>
      <c r="B26" s="103"/>
      <c r="I26" s="122"/>
      <c r="J26" s="122"/>
      <c r="K26" s="122"/>
      <c r="L26" s="122"/>
      <c r="M26" s="122"/>
      <c r="S26" s="103"/>
    </row>
    <row r="27" s="104" customFormat="1">
      <c r="A27" s="103"/>
      <c r="B27" s="103"/>
      <c r="I27" s="122"/>
      <c r="J27" s="122"/>
      <c r="K27" s="122"/>
      <c r="L27" s="122"/>
      <c r="M27" s="122"/>
      <c r="S27" s="103"/>
    </row>
    <row r="28" s="104" customFormat="1">
      <c r="A28" s="103"/>
      <c r="B28" s="103"/>
      <c r="I28" s="122"/>
      <c r="J28" s="122"/>
      <c r="K28" s="122"/>
      <c r="L28" s="122"/>
      <c r="M28" s="122"/>
      <c r="S28" s="103"/>
    </row>
    <row r="29" s="104" customFormat="1">
      <c r="A29" s="103"/>
      <c r="B29" s="103"/>
      <c r="I29" s="122"/>
      <c r="J29" s="122"/>
      <c r="K29" s="122"/>
      <c r="L29" s="122"/>
      <c r="M29" s="122"/>
      <c r="S29" s="103"/>
    </row>
    <row r="30" s="104" customFormat="1">
      <c r="A30" s="103"/>
      <c r="B30" s="103"/>
      <c r="I30" s="122"/>
      <c r="J30" s="122"/>
      <c r="K30" s="122"/>
      <c r="L30" s="122"/>
      <c r="M30" s="122"/>
      <c r="S30" s="103"/>
    </row>
    <row r="31" s="104" customFormat="1">
      <c r="A31" s="103"/>
      <c r="B31" s="103"/>
      <c r="I31" s="122"/>
      <c r="J31" s="122"/>
      <c r="K31" s="122"/>
      <c r="L31" s="122"/>
      <c r="M31" s="122"/>
      <c r="S31" s="103"/>
    </row>
    <row r="32" s="104" customFormat="1">
      <c r="A32" s="103"/>
      <c r="B32" s="103"/>
      <c r="I32" s="122"/>
      <c r="J32" s="122"/>
      <c r="K32" s="122"/>
      <c r="L32" s="122"/>
      <c r="M32" s="122"/>
      <c r="S32" s="103"/>
    </row>
    <row r="33" s="104" customFormat="1">
      <c r="A33" s="103"/>
      <c r="B33" s="103"/>
      <c r="I33" s="122"/>
      <c r="J33" s="122"/>
      <c r="K33" s="122"/>
      <c r="L33" s="122"/>
      <c r="M33" s="122"/>
      <c r="S33" s="103"/>
    </row>
    <row r="34" s="104" customFormat="1">
      <c r="A34" s="103"/>
      <c r="B34" s="103"/>
      <c r="I34" s="122"/>
      <c r="J34" s="122"/>
      <c r="K34" s="122"/>
      <c r="L34" s="122"/>
      <c r="M34" s="122"/>
      <c r="S34" s="103"/>
    </row>
    <row r="35" s="104" customFormat="1">
      <c r="A35" s="103"/>
      <c r="B35" s="103"/>
      <c r="I35" s="122"/>
      <c r="J35" s="122"/>
      <c r="K35" s="122"/>
      <c r="L35" s="122"/>
      <c r="M35" s="122"/>
      <c r="S35" s="103"/>
    </row>
    <row r="36" s="104" customFormat="1">
      <c r="A36" s="103"/>
      <c r="B36" s="103"/>
      <c r="I36" s="122"/>
      <c r="J36" s="122"/>
      <c r="K36" s="122"/>
      <c r="L36" s="122"/>
      <c r="M36" s="122"/>
      <c r="S36" s="103"/>
    </row>
    <row r="37" s="104" customFormat="1">
      <c r="A37" s="103"/>
      <c r="B37" s="103"/>
      <c r="I37" s="122"/>
      <c r="J37" s="122"/>
      <c r="K37" s="122"/>
      <c r="L37" s="122"/>
      <c r="M37" s="122"/>
      <c r="S37" s="103"/>
    </row>
    <row r="38" s="104" customFormat="1">
      <c r="A38" s="103"/>
      <c r="B38" s="103"/>
      <c r="I38" s="122"/>
      <c r="J38" s="122"/>
      <c r="K38" s="122"/>
      <c r="L38" s="122"/>
      <c r="M38" s="122"/>
      <c r="S38" s="103"/>
    </row>
    <row r="39" s="104" customFormat="1">
      <c r="A39" s="103"/>
      <c r="B39" s="103"/>
      <c r="I39" s="122"/>
      <c r="J39" s="122"/>
      <c r="K39" s="122"/>
      <c r="L39" s="122"/>
      <c r="M39" s="122"/>
      <c r="S39" s="103"/>
    </row>
    <row r="40" s="104" customFormat="1">
      <c r="A40" s="103"/>
      <c r="B40" s="103"/>
      <c r="I40" s="122"/>
      <c r="J40" s="122"/>
      <c r="K40" s="122"/>
      <c r="L40" s="122"/>
      <c r="M40" s="122"/>
      <c r="S40" s="103"/>
    </row>
    <row r="41" s="104" customFormat="1">
      <c r="A41" s="103"/>
      <c r="B41" s="103"/>
      <c r="I41" s="122"/>
      <c r="J41" s="122"/>
      <c r="K41" s="122"/>
      <c r="L41" s="122"/>
      <c r="M41" s="122"/>
      <c r="S41" s="103"/>
    </row>
    <row r="42" s="104" customFormat="1">
      <c r="A42" s="103"/>
      <c r="B42" s="103"/>
      <c r="I42" s="122"/>
      <c r="J42" s="122"/>
      <c r="K42" s="122"/>
      <c r="L42" s="122"/>
      <c r="M42" s="122"/>
      <c r="S42" s="103"/>
    </row>
    <row r="43" s="104" customFormat="1">
      <c r="A43" s="103"/>
      <c r="B43" s="103"/>
      <c r="I43" s="122"/>
      <c r="J43" s="122"/>
      <c r="K43" s="122"/>
      <c r="L43" s="122"/>
      <c r="M43" s="122"/>
      <c r="S43" s="103"/>
    </row>
    <row r="44" s="104" customFormat="1">
      <c r="A44" s="103"/>
      <c r="B44" s="103"/>
      <c r="I44" s="122"/>
      <c r="J44" s="122"/>
      <c r="K44" s="122"/>
      <c r="L44" s="122"/>
      <c r="M44" s="122"/>
      <c r="S44" s="103"/>
    </row>
    <row r="45" s="104" customFormat="1">
      <c r="A45" s="103"/>
      <c r="B45" s="103"/>
      <c r="I45" s="122"/>
      <c r="J45" s="122"/>
      <c r="K45" s="122"/>
      <c r="L45" s="122"/>
      <c r="M45" s="122"/>
      <c r="S45" s="103"/>
    </row>
    <row r="46" s="104" customFormat="1">
      <c r="A46" s="103"/>
      <c r="B46" s="103"/>
      <c r="I46" s="122"/>
      <c r="J46" s="122"/>
      <c r="K46" s="122"/>
      <c r="L46" s="122"/>
      <c r="M46" s="122"/>
      <c r="S46" s="103"/>
    </row>
    <row r="47" s="104" customFormat="1">
      <c r="A47" s="103"/>
      <c r="B47" s="103"/>
      <c r="I47" s="122"/>
      <c r="J47" s="122"/>
      <c r="K47" s="122"/>
      <c r="L47" s="122"/>
      <c r="M47" s="122"/>
      <c r="S47" s="103"/>
    </row>
    <row r="48" s="104" customFormat="1">
      <c r="A48" s="103"/>
      <c r="B48" s="103"/>
      <c r="I48" s="122"/>
      <c r="J48" s="122"/>
      <c r="K48" s="122"/>
      <c r="L48" s="122"/>
      <c r="M48" s="122"/>
      <c r="S48" s="103"/>
    </row>
    <row r="49" s="104" customFormat="1">
      <c r="A49" s="103"/>
      <c r="B49" s="103"/>
      <c r="I49" s="122"/>
      <c r="J49" s="122"/>
      <c r="K49" s="122"/>
      <c r="L49" s="122"/>
      <c r="M49" s="122"/>
      <c r="S49" s="103"/>
    </row>
    <row r="50" s="104" customFormat="1">
      <c r="A50" s="103"/>
      <c r="B50" s="103"/>
      <c r="I50" s="122"/>
      <c r="J50" s="122"/>
      <c r="K50" s="122"/>
      <c r="L50" s="122"/>
      <c r="M50" s="122"/>
      <c r="S50" s="103"/>
    </row>
    <row r="51" s="104" customFormat="1">
      <c r="A51" s="103"/>
      <c r="B51" s="103"/>
      <c r="I51" s="122"/>
      <c r="J51" s="122"/>
      <c r="K51" s="122"/>
      <c r="L51" s="122"/>
      <c r="M51" s="122"/>
      <c r="S51" s="103"/>
    </row>
    <row r="52" s="104" customFormat="1">
      <c r="A52" s="103"/>
      <c r="B52" s="103"/>
      <c r="I52" s="122"/>
      <c r="J52" s="122"/>
      <c r="K52" s="122"/>
      <c r="L52" s="122"/>
      <c r="M52" s="122"/>
      <c r="S52" s="103"/>
    </row>
    <row r="53" s="104" customFormat="1">
      <c r="A53" s="103"/>
      <c r="B53" s="103"/>
      <c r="I53" s="122"/>
      <c r="J53" s="122"/>
      <c r="K53" s="122"/>
      <c r="L53" s="122"/>
      <c r="M53" s="122"/>
      <c r="S53" s="103"/>
    </row>
    <row r="54" s="104" customFormat="1">
      <c r="A54" s="103"/>
      <c r="B54" s="103"/>
      <c r="I54" s="122"/>
      <c r="J54" s="122"/>
      <c r="K54" s="122"/>
      <c r="L54" s="122"/>
      <c r="M54" s="122"/>
      <c r="S54" s="103"/>
    </row>
    <row r="55" s="104" customFormat="1">
      <c r="A55" s="103"/>
      <c r="B55" s="103"/>
      <c r="I55" s="122"/>
      <c r="J55" s="122"/>
      <c r="K55" s="122"/>
      <c r="L55" s="122"/>
      <c r="M55" s="122"/>
      <c r="S55" s="103"/>
    </row>
    <row r="56" s="104" customFormat="1">
      <c r="A56" s="103"/>
      <c r="B56" s="103"/>
      <c r="I56" s="122"/>
      <c r="J56" s="122"/>
      <c r="K56" s="122"/>
      <c r="L56" s="122"/>
      <c r="M56" s="122"/>
      <c r="S56" s="103"/>
    </row>
    <row r="57" s="104" customFormat="1">
      <c r="A57" s="103"/>
      <c r="B57" s="103"/>
      <c r="I57" s="122"/>
      <c r="J57" s="122"/>
      <c r="K57" s="122"/>
      <c r="L57" s="122"/>
      <c r="M57" s="122"/>
      <c r="S57" s="103"/>
    </row>
    <row r="58" s="104" customFormat="1">
      <c r="A58" s="103"/>
      <c r="B58" s="103"/>
      <c r="I58" s="122"/>
      <c r="J58" s="122"/>
      <c r="K58" s="122"/>
      <c r="L58" s="122"/>
      <c r="M58" s="122"/>
      <c r="S58" s="103"/>
    </row>
    <row r="59" s="104" customFormat="1">
      <c r="A59" s="103"/>
      <c r="B59" s="103"/>
      <c r="I59" s="122"/>
      <c r="J59" s="122"/>
      <c r="K59" s="122"/>
      <c r="L59" s="122"/>
      <c r="M59" s="122"/>
      <c r="S59" s="103"/>
    </row>
    <row r="60" s="104" customFormat="1">
      <c r="A60" s="103"/>
      <c r="B60" s="103"/>
      <c r="I60" s="122"/>
      <c r="J60" s="122"/>
      <c r="K60" s="122"/>
      <c r="L60" s="122"/>
      <c r="M60" s="122"/>
      <c r="S60" s="103"/>
    </row>
    <row r="61" s="104" customFormat="1">
      <c r="A61" s="103"/>
      <c r="B61" s="103"/>
      <c r="I61" s="122"/>
      <c r="J61" s="122"/>
      <c r="K61" s="122"/>
      <c r="L61" s="122"/>
      <c r="M61" s="122"/>
      <c r="S61" s="103"/>
    </row>
    <row r="62" s="104" customFormat="1">
      <c r="A62" s="103"/>
      <c r="B62" s="103"/>
      <c r="I62" s="122"/>
      <c r="J62" s="122"/>
      <c r="K62" s="122"/>
      <c r="L62" s="122"/>
      <c r="M62" s="122"/>
      <c r="S62" s="103"/>
    </row>
    <row r="63" s="104" customFormat="1">
      <c r="A63" s="103"/>
      <c r="B63" s="103"/>
      <c r="I63" s="122"/>
      <c r="J63" s="122"/>
      <c r="K63" s="122"/>
      <c r="L63" s="122"/>
      <c r="M63" s="122"/>
      <c r="S63" s="103"/>
    </row>
    <row r="64" s="104" customFormat="1">
      <c r="A64" s="103"/>
      <c r="B64" s="103"/>
      <c r="I64" s="122"/>
      <c r="J64" s="122"/>
      <c r="K64" s="122"/>
      <c r="L64" s="122"/>
      <c r="M64" s="122"/>
      <c r="S64" s="103"/>
    </row>
    <row r="65" s="104" customFormat="1">
      <c r="A65" s="103"/>
      <c r="B65" s="103"/>
      <c r="I65" s="122"/>
      <c r="J65" s="122"/>
      <c r="K65" s="122"/>
      <c r="L65" s="122"/>
      <c r="M65" s="122"/>
      <c r="S65" s="103"/>
    </row>
    <row r="66" s="104" customFormat="1">
      <c r="A66" s="103"/>
      <c r="B66" s="103"/>
      <c r="I66" s="122"/>
      <c r="J66" s="122"/>
      <c r="K66" s="122"/>
      <c r="L66" s="122"/>
      <c r="M66" s="122"/>
      <c r="S66" s="103"/>
    </row>
    <row r="67" s="104" customFormat="1">
      <c r="A67" s="103"/>
      <c r="B67" s="103"/>
      <c r="I67" s="122"/>
      <c r="J67" s="122"/>
      <c r="K67" s="122"/>
      <c r="L67" s="122"/>
      <c r="M67" s="122"/>
      <c r="S67" s="103"/>
    </row>
    <row r="68" s="104" customFormat="1">
      <c r="A68" s="103"/>
      <c r="B68" s="103"/>
      <c r="I68" s="122"/>
      <c r="J68" s="122"/>
      <c r="K68" s="122"/>
      <c r="L68" s="122"/>
      <c r="M68" s="122"/>
      <c r="S68" s="103"/>
    </row>
    <row r="69" s="104" customFormat="1">
      <c r="A69" s="103"/>
      <c r="B69" s="103"/>
      <c r="I69" s="122"/>
      <c r="J69" s="122"/>
      <c r="K69" s="122"/>
      <c r="L69" s="122"/>
      <c r="M69" s="122"/>
      <c r="S69" s="103"/>
    </row>
    <row r="70" s="104" customFormat="1">
      <c r="A70" s="103"/>
      <c r="B70" s="103"/>
      <c r="I70" s="122"/>
      <c r="J70" s="122"/>
      <c r="K70" s="122"/>
      <c r="L70" s="122"/>
      <c r="M70" s="122"/>
      <c r="S70" s="103"/>
    </row>
    <row r="71" s="104" customFormat="1">
      <c r="A71" s="103"/>
      <c r="B71" s="103"/>
      <c r="I71" s="122"/>
      <c r="J71" s="122"/>
      <c r="K71" s="122"/>
      <c r="L71" s="122"/>
      <c r="M71" s="122"/>
      <c r="S71" s="103"/>
    </row>
    <row r="72" s="104" customFormat="1">
      <c r="A72" s="103"/>
      <c r="B72" s="103"/>
      <c r="I72" s="122"/>
      <c r="J72" s="122"/>
      <c r="K72" s="122"/>
      <c r="L72" s="122"/>
      <c r="M72" s="122"/>
      <c r="S72" s="103"/>
    </row>
    <row r="73" s="104" customFormat="1">
      <c r="A73" s="103"/>
      <c r="B73" s="103"/>
      <c r="I73" s="122"/>
      <c r="J73" s="122"/>
      <c r="K73" s="122"/>
      <c r="L73" s="122"/>
      <c r="M73" s="122"/>
      <c r="S73" s="103"/>
    </row>
    <row r="74" s="104" customFormat="1">
      <c r="A74" s="103"/>
      <c r="B74" s="103"/>
      <c r="I74" s="122"/>
      <c r="J74" s="122"/>
      <c r="K74" s="122"/>
      <c r="L74" s="122"/>
      <c r="M74" s="122"/>
      <c r="S74" s="103"/>
    </row>
    <row r="75" s="104" customFormat="1">
      <c r="A75" s="103"/>
      <c r="B75" s="103"/>
      <c r="I75" s="122"/>
      <c r="J75" s="122"/>
      <c r="K75" s="122"/>
      <c r="L75" s="122"/>
      <c r="M75" s="122"/>
      <c r="S75" s="103"/>
    </row>
    <row r="76" s="104" customFormat="1">
      <c r="A76" s="103"/>
      <c r="B76" s="103"/>
      <c r="I76" s="122"/>
      <c r="J76" s="122"/>
      <c r="K76" s="122"/>
      <c r="L76" s="122"/>
      <c r="M76" s="122"/>
      <c r="S76" s="103"/>
    </row>
    <row r="77" s="104" customFormat="1">
      <c r="A77" s="103"/>
      <c r="B77" s="103"/>
      <c r="I77" s="122"/>
      <c r="J77" s="122"/>
      <c r="K77" s="122"/>
      <c r="L77" s="122"/>
      <c r="M77" s="122"/>
      <c r="S77" s="103"/>
    </row>
    <row r="78" s="104" customFormat="1">
      <c r="A78" s="103"/>
      <c r="B78" s="103"/>
      <c r="I78" s="122"/>
      <c r="J78" s="122"/>
      <c r="K78" s="122"/>
      <c r="L78" s="122"/>
      <c r="M78" s="122"/>
      <c r="S78" s="103"/>
    </row>
    <row r="79" s="104" customFormat="1">
      <c r="A79" s="103"/>
      <c r="B79" s="103"/>
      <c r="I79" s="122"/>
      <c r="J79" s="122"/>
      <c r="K79" s="122"/>
      <c r="L79" s="122"/>
      <c r="M79" s="122"/>
      <c r="S79" s="103"/>
    </row>
    <row r="80" s="104" customFormat="1">
      <c r="A80" s="103"/>
      <c r="B80" s="103"/>
      <c r="I80" s="122"/>
      <c r="J80" s="122"/>
      <c r="K80" s="122"/>
      <c r="L80" s="122"/>
      <c r="M80" s="122"/>
      <c r="S80" s="103"/>
    </row>
    <row r="81" s="104" customFormat="1">
      <c r="A81" s="103"/>
      <c r="B81" s="103"/>
      <c r="I81" s="122"/>
      <c r="J81" s="122"/>
      <c r="K81" s="122"/>
      <c r="L81" s="122"/>
      <c r="M81" s="122"/>
      <c r="S81" s="103"/>
    </row>
    <row r="82" s="104" customFormat="1">
      <c r="A82" s="103"/>
      <c r="B82" s="103"/>
      <c r="I82" s="122"/>
      <c r="J82" s="122"/>
      <c r="K82" s="122"/>
      <c r="L82" s="122"/>
      <c r="M82" s="122"/>
      <c r="S82" s="103"/>
    </row>
    <row r="83" s="104" customFormat="1">
      <c r="A83" s="103"/>
      <c r="B83" s="103"/>
      <c r="I83" s="122"/>
      <c r="J83" s="122"/>
      <c r="K83" s="122"/>
      <c r="L83" s="122"/>
      <c r="M83" s="122"/>
      <c r="S83" s="103"/>
    </row>
    <row r="84" s="104" customFormat="1">
      <c r="A84" s="103"/>
      <c r="B84" s="103"/>
      <c r="I84" s="122"/>
      <c r="J84" s="122"/>
      <c r="K84" s="122"/>
      <c r="L84" s="122"/>
      <c r="M84" s="122"/>
      <c r="S84" s="103"/>
    </row>
    <row r="85" s="104" customFormat="1">
      <c r="A85" s="103"/>
      <c r="B85" s="103"/>
      <c r="I85" s="122"/>
      <c r="J85" s="122"/>
      <c r="K85" s="122"/>
      <c r="L85" s="122"/>
      <c r="M85" s="122"/>
      <c r="S85" s="103"/>
    </row>
    <row r="86" s="104" customFormat="1">
      <c r="A86" s="103"/>
      <c r="B86" s="103"/>
      <c r="I86" s="122"/>
      <c r="J86" s="122"/>
      <c r="K86" s="122"/>
      <c r="L86" s="122"/>
      <c r="M86" s="122"/>
      <c r="S86" s="103"/>
    </row>
    <row r="87" s="104" customFormat="1">
      <c r="A87" s="103"/>
      <c r="B87" s="103"/>
      <c r="I87" s="122"/>
      <c r="J87" s="122"/>
      <c r="K87" s="122"/>
      <c r="L87" s="122"/>
      <c r="M87" s="122"/>
      <c r="S87" s="103"/>
    </row>
    <row r="88" s="104" customFormat="1">
      <c r="A88" s="103"/>
      <c r="B88" s="103"/>
      <c r="I88" s="122"/>
      <c r="J88" s="122"/>
      <c r="K88" s="122"/>
      <c r="L88" s="122"/>
      <c r="M88" s="122"/>
      <c r="S88" s="103"/>
    </row>
    <row r="89" s="104" customFormat="1">
      <c r="A89" s="103"/>
      <c r="B89" s="103"/>
      <c r="I89" s="122"/>
      <c r="J89" s="122"/>
      <c r="K89" s="122"/>
      <c r="L89" s="122"/>
      <c r="M89" s="122"/>
      <c r="S89" s="103"/>
    </row>
    <row r="90" s="104" customFormat="1">
      <c r="A90" s="103"/>
      <c r="B90" s="103"/>
      <c r="I90" s="122"/>
      <c r="J90" s="122"/>
      <c r="K90" s="122"/>
      <c r="L90" s="122"/>
      <c r="M90" s="122"/>
      <c r="S90" s="103"/>
    </row>
    <row r="91" s="104" customFormat="1">
      <c r="A91" s="103"/>
      <c r="B91" s="103"/>
      <c r="I91" s="122"/>
      <c r="J91" s="122"/>
      <c r="K91" s="122"/>
      <c r="L91" s="122"/>
      <c r="M91" s="122"/>
      <c r="S91" s="103"/>
    </row>
    <row r="92" s="104" customFormat="1">
      <c r="A92" s="103"/>
      <c r="B92" s="103"/>
      <c r="I92" s="122"/>
      <c r="J92" s="122"/>
      <c r="K92" s="122"/>
      <c r="L92" s="122"/>
      <c r="M92" s="122"/>
      <c r="S92" s="103"/>
    </row>
    <row r="93" s="104" customFormat="1">
      <c r="A93" s="103"/>
      <c r="B93" s="103"/>
      <c r="I93" s="122"/>
      <c r="J93" s="122"/>
      <c r="K93" s="122"/>
      <c r="L93" s="122"/>
      <c r="M93" s="122"/>
      <c r="S93" s="103"/>
    </row>
    <row r="94" s="104" customFormat="1">
      <c r="A94" s="103"/>
      <c r="B94" s="103"/>
      <c r="I94" s="122"/>
      <c r="J94" s="122"/>
      <c r="K94" s="122"/>
      <c r="L94" s="122"/>
      <c r="M94" s="122"/>
      <c r="S94" s="103"/>
    </row>
    <row r="95" s="104" customFormat="1">
      <c r="A95" s="103"/>
      <c r="B95" s="103"/>
      <c r="I95" s="122"/>
      <c r="J95" s="122"/>
      <c r="K95" s="122"/>
      <c r="L95" s="122"/>
      <c r="M95" s="122"/>
      <c r="S95" s="103"/>
    </row>
    <row r="96" s="104" customFormat="1">
      <c r="A96" s="103"/>
      <c r="B96" s="103"/>
      <c r="I96" s="122"/>
      <c r="J96" s="122"/>
      <c r="K96" s="122"/>
      <c r="L96" s="122"/>
      <c r="M96" s="122"/>
      <c r="S96" s="103"/>
    </row>
    <row r="97" s="104" customFormat="1">
      <c r="A97" s="103"/>
      <c r="B97" s="103"/>
      <c r="I97" s="122"/>
      <c r="J97" s="122"/>
      <c r="K97" s="122"/>
      <c r="L97" s="122"/>
      <c r="M97" s="122"/>
      <c r="S97" s="103"/>
    </row>
    <row r="98" s="104" customFormat="1">
      <c r="A98" s="103"/>
      <c r="B98" s="103"/>
      <c r="I98" s="122"/>
      <c r="J98" s="122"/>
      <c r="K98" s="122"/>
      <c r="L98" s="122"/>
      <c r="M98" s="122"/>
      <c r="S98" s="103"/>
    </row>
    <row r="99" s="104" customFormat="1">
      <c r="A99" s="103"/>
      <c r="B99" s="103"/>
      <c r="I99" s="122"/>
      <c r="J99" s="122"/>
      <c r="K99" s="122"/>
      <c r="L99" s="122"/>
      <c r="M99" s="122"/>
      <c r="S99" s="103"/>
    </row>
    <row r="100" s="104" customFormat="1">
      <c r="A100" s="103"/>
      <c r="B100" s="103"/>
      <c r="I100" s="122"/>
      <c r="J100" s="122"/>
      <c r="K100" s="122"/>
      <c r="L100" s="122"/>
      <c r="M100" s="122"/>
      <c r="S100" s="103"/>
    </row>
    <row r="101" s="104" customFormat="1">
      <c r="A101" s="103"/>
      <c r="B101" s="103"/>
      <c r="I101" s="122"/>
      <c r="J101" s="122"/>
      <c r="K101" s="122"/>
      <c r="L101" s="122"/>
      <c r="M101" s="122"/>
      <c r="S101" s="103"/>
    </row>
    <row r="102" s="104" customFormat="1">
      <c r="A102" s="103"/>
      <c r="B102" s="103"/>
      <c r="I102" s="122"/>
      <c r="J102" s="122"/>
      <c r="K102" s="122"/>
      <c r="L102" s="122"/>
      <c r="M102" s="122"/>
      <c r="S102" s="103"/>
    </row>
    <row r="103" s="104" customFormat="1">
      <c r="A103" s="103"/>
      <c r="B103" s="103"/>
      <c r="I103" s="122"/>
      <c r="J103" s="122"/>
      <c r="K103" s="122"/>
      <c r="L103" s="122"/>
      <c r="M103" s="122"/>
      <c r="S103" s="103"/>
    </row>
    <row r="104" s="104" customFormat="1">
      <c r="A104" s="103"/>
      <c r="B104" s="103"/>
      <c r="I104" s="122"/>
      <c r="J104" s="122"/>
      <c r="K104" s="122"/>
      <c r="L104" s="122"/>
      <c r="M104" s="122"/>
      <c r="S104" s="103"/>
    </row>
    <row r="105" s="104" customFormat="1">
      <c r="A105" s="103"/>
      <c r="B105" s="103"/>
      <c r="I105" s="122"/>
      <c r="J105" s="122"/>
      <c r="K105" s="122"/>
      <c r="L105" s="122"/>
      <c r="M105" s="122"/>
      <c r="S105" s="103"/>
    </row>
    <row r="106" s="104" customFormat="1">
      <c r="A106" s="103"/>
      <c r="B106" s="103"/>
      <c r="I106" s="122"/>
      <c r="J106" s="122"/>
      <c r="K106" s="122"/>
      <c r="L106" s="122"/>
      <c r="M106" s="122"/>
      <c r="S106" s="103"/>
    </row>
    <row r="107" s="104" customFormat="1">
      <c r="A107" s="103"/>
      <c r="B107" s="103"/>
      <c r="I107" s="122"/>
      <c r="J107" s="122"/>
      <c r="K107" s="122"/>
      <c r="L107" s="122"/>
      <c r="M107" s="122"/>
      <c r="S107" s="103"/>
    </row>
    <row r="108" s="104" customFormat="1">
      <c r="A108" s="103"/>
      <c r="B108" s="103"/>
      <c r="I108" s="122"/>
      <c r="J108" s="122"/>
      <c r="K108" s="122"/>
      <c r="L108" s="122"/>
      <c r="M108" s="122"/>
      <c r="S108" s="103"/>
    </row>
    <row r="109" s="104" customFormat="1">
      <c r="A109" s="103"/>
      <c r="B109" s="103"/>
      <c r="I109" s="122"/>
      <c r="J109" s="122"/>
      <c r="K109" s="122"/>
      <c r="L109" s="122"/>
      <c r="M109" s="122"/>
      <c r="S109" s="103"/>
    </row>
    <row r="110" s="104" customFormat="1">
      <c r="A110" s="103"/>
      <c r="B110" s="103"/>
      <c r="I110" s="122"/>
      <c r="J110" s="122"/>
      <c r="K110" s="122"/>
      <c r="L110" s="122"/>
      <c r="M110" s="122"/>
      <c r="S110" s="103"/>
    </row>
    <row r="111" s="104" customFormat="1">
      <c r="A111" s="103"/>
      <c r="B111" s="103"/>
      <c r="I111" s="122"/>
      <c r="J111" s="122"/>
      <c r="K111" s="122"/>
      <c r="L111" s="122"/>
      <c r="M111" s="122"/>
      <c r="S111" s="103"/>
    </row>
    <row r="112" s="104" customFormat="1">
      <c r="A112" s="103"/>
      <c r="B112" s="103"/>
      <c r="I112" s="122"/>
      <c r="J112" s="122"/>
      <c r="K112" s="122"/>
      <c r="L112" s="122"/>
      <c r="M112" s="122"/>
      <c r="S112" s="103"/>
    </row>
    <row r="113" s="104" customFormat="1">
      <c r="A113" s="103"/>
      <c r="B113" s="103"/>
      <c r="I113" s="122"/>
      <c r="J113" s="122"/>
      <c r="K113" s="122"/>
      <c r="L113" s="122"/>
      <c r="M113" s="122"/>
      <c r="S113" s="103"/>
    </row>
    <row r="114" s="104" customFormat="1">
      <c r="A114" s="103"/>
      <c r="B114" s="103"/>
      <c r="I114" s="122"/>
      <c r="J114" s="122"/>
      <c r="K114" s="122"/>
      <c r="L114" s="122"/>
      <c r="M114" s="122"/>
      <c r="S114" s="103"/>
    </row>
    <row r="115" s="104" customFormat="1">
      <c r="A115" s="103"/>
      <c r="B115" s="103"/>
      <c r="I115" s="122"/>
      <c r="J115" s="122"/>
      <c r="K115" s="122"/>
      <c r="L115" s="122"/>
      <c r="M115" s="122"/>
      <c r="S115" s="103"/>
    </row>
    <row r="116" s="104" customFormat="1">
      <c r="A116" s="103"/>
      <c r="B116" s="103"/>
      <c r="I116" s="122"/>
      <c r="J116" s="122"/>
      <c r="K116" s="122"/>
      <c r="L116" s="122"/>
      <c r="M116" s="122"/>
      <c r="S116" s="103"/>
    </row>
    <row r="117" s="104" customFormat="1">
      <c r="A117" s="103"/>
      <c r="B117" s="103"/>
      <c r="I117" s="122"/>
      <c r="J117" s="122"/>
      <c r="K117" s="122"/>
      <c r="L117" s="122"/>
      <c r="M117" s="122"/>
      <c r="S117" s="103"/>
    </row>
    <row r="118" s="104" customFormat="1">
      <c r="A118" s="103"/>
      <c r="B118" s="103"/>
      <c r="I118" s="122"/>
      <c r="J118" s="122"/>
      <c r="K118" s="122"/>
      <c r="L118" s="122"/>
      <c r="M118" s="122"/>
      <c r="S118" s="103"/>
    </row>
    <row r="119" s="104" customFormat="1">
      <c r="A119" s="103"/>
      <c r="B119" s="103"/>
      <c r="I119" s="122"/>
      <c r="J119" s="122"/>
      <c r="K119" s="122"/>
      <c r="L119" s="122"/>
      <c r="M119" s="122"/>
      <c r="S119" s="103"/>
    </row>
    <row r="120" s="104" customFormat="1">
      <c r="A120" s="103"/>
      <c r="B120" s="103"/>
      <c r="I120" s="122"/>
      <c r="J120" s="122"/>
      <c r="K120" s="122"/>
      <c r="L120" s="122"/>
      <c r="M120" s="122"/>
      <c r="S120" s="103"/>
    </row>
    <row r="121" s="104" customFormat="1">
      <c r="A121" s="103"/>
      <c r="B121" s="103"/>
      <c r="I121" s="122"/>
      <c r="J121" s="122"/>
      <c r="K121" s="122"/>
      <c r="L121" s="122"/>
      <c r="M121" s="122"/>
      <c r="S121" s="103"/>
    </row>
    <row r="122" s="104" customFormat="1">
      <c r="A122" s="103"/>
      <c r="B122" s="103"/>
      <c r="I122" s="122"/>
      <c r="J122" s="122"/>
      <c r="K122" s="122"/>
      <c r="L122" s="122"/>
      <c r="M122" s="122"/>
      <c r="S122" s="103"/>
    </row>
    <row r="123" s="104" customFormat="1">
      <c r="A123" s="103"/>
      <c r="B123" s="103"/>
      <c r="I123" s="122"/>
      <c r="J123" s="122"/>
      <c r="K123" s="122"/>
      <c r="L123" s="122"/>
      <c r="M123" s="122"/>
      <c r="S123" s="103"/>
    </row>
    <row r="124" s="104" customFormat="1">
      <c r="A124" s="103"/>
      <c r="B124" s="103"/>
      <c r="I124" s="122"/>
      <c r="J124" s="122"/>
      <c r="K124" s="122"/>
      <c r="L124" s="122"/>
      <c r="M124" s="122"/>
      <c r="S124" s="103"/>
    </row>
    <row r="125" s="104" customFormat="1">
      <c r="A125" s="103"/>
      <c r="B125" s="103"/>
      <c r="I125" s="122"/>
      <c r="J125" s="122"/>
      <c r="K125" s="122"/>
      <c r="L125" s="122"/>
      <c r="M125" s="122"/>
      <c r="S125" s="103"/>
    </row>
    <row r="126" s="104" customFormat="1">
      <c r="A126" s="103"/>
      <c r="B126" s="103"/>
      <c r="I126" s="122"/>
      <c r="J126" s="122"/>
      <c r="K126" s="122"/>
      <c r="L126" s="122"/>
      <c r="M126" s="122"/>
      <c r="S126" s="103"/>
    </row>
    <row r="127" s="104" customFormat="1">
      <c r="A127" s="103"/>
      <c r="B127" s="103"/>
      <c r="I127" s="122"/>
      <c r="J127" s="122"/>
      <c r="K127" s="122"/>
      <c r="L127" s="122"/>
      <c r="M127" s="122"/>
      <c r="S127" s="103"/>
    </row>
    <row r="128" s="104" customFormat="1">
      <c r="A128" s="103"/>
      <c r="B128" s="103"/>
      <c r="I128" s="122"/>
      <c r="J128" s="122"/>
      <c r="K128" s="122"/>
      <c r="L128" s="122"/>
      <c r="M128" s="122"/>
      <c r="S128" s="103"/>
    </row>
    <row r="129" s="104" customFormat="1">
      <c r="A129" s="103"/>
      <c r="B129" s="103"/>
      <c r="I129" s="122"/>
      <c r="J129" s="122"/>
      <c r="K129" s="122"/>
      <c r="L129" s="122"/>
      <c r="M129" s="122"/>
      <c r="S129" s="103"/>
    </row>
    <row r="130" s="104" customFormat="1">
      <c r="A130" s="103"/>
      <c r="B130" s="103"/>
      <c r="I130" s="122"/>
      <c r="J130" s="122"/>
      <c r="K130" s="122"/>
      <c r="L130" s="122"/>
      <c r="M130" s="122"/>
      <c r="S130" s="103"/>
    </row>
    <row r="131" s="104" customFormat="1">
      <c r="A131" s="103"/>
      <c r="B131" s="103"/>
      <c r="I131" s="122"/>
      <c r="J131" s="122"/>
      <c r="K131" s="122"/>
      <c r="L131" s="122"/>
      <c r="M131" s="122"/>
      <c r="S131" s="103"/>
    </row>
    <row r="132" s="104" customFormat="1">
      <c r="A132" s="103"/>
      <c r="B132" s="103"/>
      <c r="I132" s="122"/>
      <c r="J132" s="122"/>
      <c r="K132" s="122"/>
      <c r="L132" s="122"/>
      <c r="M132" s="122"/>
      <c r="S132" s="103"/>
    </row>
    <row r="133" s="104" customFormat="1">
      <c r="A133" s="103"/>
      <c r="B133" s="103"/>
      <c r="I133" s="122"/>
      <c r="J133" s="122"/>
      <c r="K133" s="122"/>
      <c r="L133" s="122"/>
      <c r="M133" s="122"/>
      <c r="S133" s="103"/>
    </row>
    <row r="134" s="104" customFormat="1">
      <c r="A134" s="103"/>
      <c r="B134" s="103"/>
      <c r="I134" s="122"/>
      <c r="J134" s="122"/>
      <c r="K134" s="122"/>
      <c r="L134" s="122"/>
      <c r="M134" s="122"/>
      <c r="S134" s="103"/>
    </row>
    <row r="135" s="104" customFormat="1">
      <c r="A135" s="103"/>
      <c r="B135" s="103"/>
      <c r="I135" s="122"/>
      <c r="J135" s="122"/>
      <c r="K135" s="122"/>
      <c r="L135" s="122"/>
      <c r="M135" s="122"/>
      <c r="S135" s="103"/>
    </row>
    <row r="136" s="104" customFormat="1">
      <c r="A136" s="103"/>
      <c r="B136" s="103"/>
      <c r="I136" s="122"/>
      <c r="J136" s="122"/>
      <c r="K136" s="122"/>
      <c r="L136" s="122"/>
      <c r="M136" s="122"/>
      <c r="S136" s="103"/>
    </row>
    <row r="137" s="104" customFormat="1">
      <c r="A137" s="103"/>
      <c r="B137" s="103"/>
      <c r="I137" s="122"/>
      <c r="J137" s="122"/>
      <c r="K137" s="122"/>
      <c r="L137" s="122"/>
      <c r="M137" s="122"/>
      <c r="S137" s="103"/>
    </row>
    <row r="138" s="104" customFormat="1">
      <c r="A138" s="103"/>
      <c r="B138" s="103"/>
      <c r="I138" s="122"/>
      <c r="J138" s="122"/>
      <c r="K138" s="122"/>
      <c r="L138" s="122"/>
      <c r="M138" s="122"/>
      <c r="S138" s="103"/>
    </row>
    <row r="139" s="104" customFormat="1">
      <c r="A139" s="103"/>
      <c r="B139" s="103"/>
      <c r="I139" s="122"/>
      <c r="J139" s="122"/>
      <c r="K139" s="122"/>
      <c r="L139" s="122"/>
      <c r="M139" s="122"/>
      <c r="S139" s="103"/>
    </row>
    <row r="140" s="104" customFormat="1">
      <c r="A140" s="103"/>
      <c r="B140" s="103"/>
      <c r="I140" s="122"/>
      <c r="J140" s="122"/>
      <c r="K140" s="122"/>
      <c r="L140" s="122"/>
      <c r="M140" s="122"/>
      <c r="S140" s="103"/>
    </row>
    <row r="141" s="104" customFormat="1">
      <c r="A141" s="103"/>
      <c r="B141" s="103"/>
      <c r="I141" s="122"/>
      <c r="J141" s="122"/>
      <c r="K141" s="122"/>
      <c r="L141" s="122"/>
      <c r="M141" s="122"/>
      <c r="S141" s="103"/>
    </row>
    <row r="142" s="104" customFormat="1">
      <c r="A142" s="103"/>
      <c r="B142" s="103"/>
      <c r="I142" s="122"/>
      <c r="J142" s="122"/>
      <c r="K142" s="122"/>
      <c r="L142" s="122"/>
      <c r="M142" s="122"/>
      <c r="S142" s="103"/>
    </row>
    <row r="143" s="104" customFormat="1">
      <c r="A143" s="103"/>
      <c r="B143" s="103"/>
      <c r="I143" s="122"/>
      <c r="J143" s="122"/>
      <c r="K143" s="122"/>
      <c r="L143" s="122"/>
      <c r="M143" s="122"/>
      <c r="S143" s="103"/>
    </row>
    <row r="144" s="104" customFormat="1">
      <c r="A144" s="103"/>
      <c r="B144" s="103"/>
      <c r="I144" s="122"/>
      <c r="J144" s="122"/>
      <c r="K144" s="122"/>
      <c r="L144" s="122"/>
      <c r="M144" s="122"/>
      <c r="S144" s="103"/>
    </row>
    <row r="145" s="104" customFormat="1">
      <c r="A145" s="103"/>
      <c r="B145" s="103"/>
      <c r="I145" s="122"/>
      <c r="J145" s="122"/>
      <c r="K145" s="122"/>
      <c r="L145" s="122"/>
      <c r="M145" s="122"/>
      <c r="S145" s="103"/>
    </row>
    <row r="146" s="104" customFormat="1">
      <c r="A146" s="103"/>
      <c r="B146" s="103"/>
      <c r="I146" s="122"/>
      <c r="J146" s="122"/>
      <c r="K146" s="122"/>
      <c r="L146" s="122"/>
      <c r="M146" s="122"/>
      <c r="S146" s="103"/>
    </row>
    <row r="147" s="104" customFormat="1">
      <c r="A147" s="103"/>
      <c r="B147" s="103"/>
      <c r="I147" s="122"/>
      <c r="J147" s="122"/>
      <c r="K147" s="122"/>
      <c r="L147" s="122"/>
      <c r="M147" s="122"/>
      <c r="S147" s="103"/>
    </row>
    <row r="148" s="104" customFormat="1">
      <c r="A148" s="103"/>
      <c r="B148" s="103"/>
      <c r="I148" s="122"/>
      <c r="J148" s="122"/>
      <c r="K148" s="122"/>
      <c r="L148" s="122"/>
      <c r="M148" s="122"/>
      <c r="S148" s="103"/>
    </row>
    <row r="149" s="104" customFormat="1">
      <c r="A149" s="103"/>
      <c r="B149" s="103"/>
      <c r="I149" s="122"/>
      <c r="J149" s="122"/>
      <c r="K149" s="122"/>
      <c r="L149" s="122"/>
      <c r="M149" s="122"/>
      <c r="S149" s="103"/>
    </row>
    <row r="150" s="104" customFormat="1">
      <c r="A150" s="103"/>
      <c r="B150" s="103"/>
      <c r="I150" s="122"/>
      <c r="J150" s="122"/>
      <c r="K150" s="122"/>
      <c r="L150" s="122"/>
      <c r="M150" s="122"/>
      <c r="S150" s="103"/>
    </row>
    <row r="151" s="104" customFormat="1">
      <c r="A151" s="103"/>
      <c r="B151" s="103"/>
      <c r="I151" s="122"/>
      <c r="J151" s="122"/>
      <c r="K151" s="122"/>
      <c r="L151" s="122"/>
      <c r="M151" s="122"/>
      <c r="S151" s="103"/>
    </row>
    <row r="152" s="104" customFormat="1">
      <c r="A152" s="103"/>
      <c r="B152" s="103"/>
      <c r="I152" s="122"/>
      <c r="J152" s="122"/>
      <c r="K152" s="122"/>
      <c r="L152" s="122"/>
      <c r="M152" s="122"/>
      <c r="S152" s="103"/>
    </row>
    <row r="153" s="104" customFormat="1">
      <c r="A153" s="103"/>
      <c r="B153" s="103"/>
      <c r="I153" s="122"/>
      <c r="J153" s="122"/>
      <c r="K153" s="122"/>
      <c r="L153" s="122"/>
      <c r="M153" s="122"/>
      <c r="S153" s="103"/>
    </row>
    <row r="154" s="104" customFormat="1">
      <c r="A154" s="103"/>
      <c r="B154" s="103"/>
      <c r="I154" s="122"/>
      <c r="J154" s="122"/>
      <c r="K154" s="122"/>
      <c r="L154" s="122"/>
      <c r="M154" s="122"/>
      <c r="S154" s="103"/>
    </row>
    <row r="155" s="104" customFormat="1">
      <c r="A155" s="103"/>
      <c r="B155" s="103"/>
      <c r="I155" s="122"/>
      <c r="J155" s="122"/>
      <c r="K155" s="122"/>
      <c r="L155" s="122"/>
      <c r="M155" s="122"/>
      <c r="S155" s="103"/>
    </row>
    <row r="156" s="104" customFormat="1">
      <c r="A156" s="103"/>
      <c r="B156" s="103"/>
      <c r="I156" s="122"/>
      <c r="J156" s="122"/>
      <c r="K156" s="122"/>
      <c r="L156" s="122"/>
      <c r="M156" s="122"/>
      <c r="S156" s="103"/>
    </row>
    <row r="157" s="104" customFormat="1">
      <c r="A157" s="103"/>
      <c r="B157" s="103"/>
      <c r="I157" s="122"/>
      <c r="J157" s="122"/>
      <c r="K157" s="122"/>
      <c r="L157" s="122"/>
      <c r="M157" s="122"/>
      <c r="S157" s="103"/>
    </row>
    <row r="158" s="104" customFormat="1">
      <c r="A158" s="103"/>
      <c r="B158" s="103"/>
      <c r="I158" s="122"/>
      <c r="J158" s="122"/>
      <c r="K158" s="122"/>
      <c r="L158" s="122"/>
      <c r="M158" s="122"/>
      <c r="S158" s="103"/>
    </row>
    <row r="159" s="104" customFormat="1">
      <c r="A159" s="103"/>
      <c r="B159" s="103"/>
      <c r="I159" s="122"/>
      <c r="J159" s="122"/>
      <c r="K159" s="122"/>
      <c r="L159" s="122"/>
      <c r="M159" s="122"/>
      <c r="S159" s="103"/>
    </row>
    <row r="160" s="104" customFormat="1">
      <c r="A160" s="103"/>
      <c r="B160" s="103"/>
      <c r="I160" s="122"/>
      <c r="J160" s="122"/>
      <c r="K160" s="122"/>
      <c r="L160" s="122"/>
      <c r="M160" s="122"/>
      <c r="S160" s="103"/>
    </row>
    <row r="161" s="104" customFormat="1">
      <c r="A161" s="103"/>
      <c r="B161" s="103"/>
      <c r="I161" s="122"/>
      <c r="J161" s="122"/>
      <c r="K161" s="122"/>
      <c r="L161" s="122"/>
      <c r="M161" s="122"/>
      <c r="S161" s="103"/>
    </row>
    <row r="162" s="104" customFormat="1">
      <c r="A162" s="103"/>
      <c r="B162" s="103"/>
      <c r="I162" s="122"/>
      <c r="J162" s="122"/>
      <c r="K162" s="122"/>
      <c r="L162" s="122"/>
      <c r="M162" s="122"/>
      <c r="S162" s="103"/>
    </row>
    <row r="163" s="104" customFormat="1">
      <c r="A163" s="103"/>
      <c r="B163" s="103"/>
      <c r="I163" s="122"/>
      <c r="J163" s="122"/>
      <c r="K163" s="122"/>
      <c r="L163" s="122"/>
      <c r="M163" s="122"/>
      <c r="S163" s="103"/>
    </row>
    <row r="164" s="104" customFormat="1">
      <c r="A164" s="103"/>
      <c r="B164" s="103"/>
      <c r="I164" s="122"/>
      <c r="J164" s="122"/>
      <c r="K164" s="122"/>
      <c r="L164" s="122"/>
      <c r="M164" s="122"/>
      <c r="S164" s="103"/>
    </row>
    <row r="165" s="104" customFormat="1">
      <c r="A165" s="103"/>
      <c r="B165" s="103"/>
      <c r="I165" s="122"/>
      <c r="J165" s="122"/>
      <c r="K165" s="122"/>
      <c r="L165" s="122"/>
      <c r="M165" s="122"/>
      <c r="S165" s="103"/>
    </row>
    <row r="166" s="104" customFormat="1">
      <c r="A166" s="103"/>
      <c r="B166" s="103"/>
      <c r="I166" s="122"/>
      <c r="J166" s="122"/>
      <c r="K166" s="122"/>
      <c r="L166" s="122"/>
      <c r="M166" s="122"/>
      <c r="S166" s="103"/>
    </row>
    <row r="167" s="104" customFormat="1">
      <c r="A167" s="103"/>
      <c r="B167" s="103"/>
      <c r="I167" s="122"/>
      <c r="J167" s="122"/>
      <c r="K167" s="122"/>
      <c r="L167" s="122"/>
      <c r="M167" s="122"/>
      <c r="S167" s="103"/>
    </row>
    <row r="168" s="104" customFormat="1">
      <c r="A168" s="103"/>
      <c r="B168" s="103"/>
      <c r="I168" s="122"/>
      <c r="J168" s="122"/>
      <c r="K168" s="122"/>
      <c r="L168" s="122"/>
      <c r="M168" s="122"/>
      <c r="S168" s="103"/>
    </row>
    <row r="169" s="104" customFormat="1">
      <c r="A169" s="103"/>
      <c r="B169" s="103"/>
      <c r="I169" s="122"/>
      <c r="J169" s="122"/>
      <c r="K169" s="122"/>
      <c r="L169" s="122"/>
      <c r="M169" s="122"/>
      <c r="S169" s="103"/>
    </row>
    <row r="170" s="104" customFormat="1">
      <c r="A170" s="103"/>
      <c r="B170" s="103"/>
      <c r="I170" s="122"/>
      <c r="J170" s="122"/>
      <c r="K170" s="122"/>
      <c r="L170" s="122"/>
      <c r="M170" s="122"/>
      <c r="S170" s="103"/>
    </row>
    <row r="171" s="104" customFormat="1">
      <c r="A171" s="103"/>
      <c r="B171" s="103"/>
      <c r="I171" s="122"/>
      <c r="J171" s="122"/>
      <c r="K171" s="122"/>
      <c r="L171" s="122"/>
      <c r="M171" s="122"/>
      <c r="S171" s="103"/>
    </row>
    <row r="172" s="104" customFormat="1">
      <c r="A172" s="103"/>
      <c r="B172" s="103"/>
      <c r="I172" s="122"/>
      <c r="J172" s="122"/>
      <c r="K172" s="122"/>
      <c r="L172" s="122"/>
      <c r="M172" s="122"/>
      <c r="S172" s="103"/>
    </row>
    <row r="173" s="104" customFormat="1">
      <c r="A173" s="103"/>
      <c r="B173" s="103"/>
      <c r="I173" s="122"/>
      <c r="J173" s="122"/>
      <c r="K173" s="122"/>
      <c r="L173" s="122"/>
      <c r="M173" s="122"/>
      <c r="S173" s="103"/>
    </row>
    <row r="174" s="104" customFormat="1">
      <c r="A174" s="103"/>
      <c r="B174" s="103"/>
      <c r="I174" s="122"/>
      <c r="J174" s="122"/>
      <c r="K174" s="122"/>
      <c r="L174" s="122"/>
      <c r="M174" s="122"/>
      <c r="S174" s="103"/>
    </row>
    <row r="175" s="104" customFormat="1">
      <c r="A175" s="103"/>
      <c r="B175" s="103"/>
      <c r="I175" s="122"/>
      <c r="J175" s="122"/>
      <c r="K175" s="122"/>
      <c r="L175" s="122"/>
      <c r="M175" s="122"/>
      <c r="S175" s="103"/>
    </row>
    <row r="176" s="104" customFormat="1">
      <c r="A176" s="103"/>
      <c r="B176" s="103"/>
      <c r="I176" s="122"/>
      <c r="J176" s="122"/>
      <c r="K176" s="122"/>
      <c r="L176" s="122"/>
      <c r="M176" s="122"/>
      <c r="S176" s="103"/>
    </row>
    <row r="177" s="104" customFormat="1">
      <c r="A177" s="103"/>
      <c r="B177" s="103"/>
      <c r="I177" s="122"/>
      <c r="J177" s="122"/>
      <c r="K177" s="122"/>
      <c r="L177" s="122"/>
      <c r="M177" s="122"/>
      <c r="S177" s="103"/>
    </row>
    <row r="178" s="104" customFormat="1">
      <c r="A178" s="103"/>
      <c r="B178" s="103"/>
      <c r="I178" s="122"/>
      <c r="J178" s="122"/>
      <c r="K178" s="122"/>
      <c r="L178" s="122"/>
      <c r="M178" s="122"/>
      <c r="S178" s="103"/>
    </row>
    <row r="179" s="104" customFormat="1">
      <c r="A179" s="103"/>
      <c r="B179" s="103"/>
      <c r="I179" s="122"/>
      <c r="J179" s="122"/>
      <c r="K179" s="122"/>
      <c r="L179" s="122"/>
      <c r="M179" s="122"/>
      <c r="S179" s="103"/>
    </row>
    <row r="180" s="104" customFormat="1">
      <c r="A180" s="103"/>
      <c r="B180" s="103"/>
      <c r="I180" s="122"/>
      <c r="J180" s="122"/>
      <c r="K180" s="122"/>
      <c r="L180" s="122"/>
      <c r="M180" s="122"/>
      <c r="S180" s="103"/>
    </row>
    <row r="181" s="104" customFormat="1">
      <c r="A181" s="103"/>
      <c r="B181" s="103"/>
      <c r="I181" s="122"/>
      <c r="J181" s="122"/>
      <c r="K181" s="122"/>
      <c r="L181" s="122"/>
      <c r="M181" s="122"/>
      <c r="S181" s="103"/>
    </row>
    <row r="182" s="104" customFormat="1">
      <c r="A182" s="103"/>
      <c r="B182" s="103"/>
      <c r="I182" s="122"/>
      <c r="J182" s="122"/>
      <c r="K182" s="122"/>
      <c r="L182" s="122"/>
      <c r="M182" s="122"/>
      <c r="S182" s="103"/>
    </row>
    <row r="183" s="104" customFormat="1">
      <c r="A183" s="103"/>
      <c r="B183" s="103"/>
      <c r="I183" s="122"/>
      <c r="J183" s="122"/>
      <c r="K183" s="122"/>
      <c r="L183" s="122"/>
      <c r="M183" s="122"/>
      <c r="S183" s="103"/>
    </row>
    <row r="184" s="104" customFormat="1">
      <c r="A184" s="103"/>
      <c r="B184" s="103"/>
      <c r="I184" s="122"/>
      <c r="J184" s="122"/>
      <c r="K184" s="122"/>
      <c r="L184" s="122"/>
      <c r="M184" s="122"/>
      <c r="S184" s="103"/>
    </row>
    <row r="185" s="104" customFormat="1">
      <c r="A185" s="103"/>
      <c r="B185" s="103"/>
      <c r="I185" s="122"/>
      <c r="J185" s="122"/>
      <c r="K185" s="122"/>
      <c r="L185" s="122"/>
      <c r="M185" s="122"/>
      <c r="S185" s="103"/>
    </row>
    <row r="186" s="104" customFormat="1">
      <c r="A186" s="103"/>
      <c r="B186" s="103"/>
      <c r="I186" s="122"/>
      <c r="J186" s="122"/>
      <c r="K186" s="122"/>
      <c r="L186" s="122"/>
      <c r="M186" s="122"/>
      <c r="S186" s="103"/>
    </row>
    <row r="187" s="104" customFormat="1">
      <c r="A187" s="103"/>
      <c r="B187" s="103"/>
      <c r="I187" s="122"/>
      <c r="J187" s="122"/>
      <c r="K187" s="122"/>
      <c r="L187" s="122"/>
      <c r="M187" s="122"/>
      <c r="S187" s="103"/>
    </row>
    <row r="188" s="104" customFormat="1">
      <c r="A188" s="103"/>
      <c r="B188" s="103"/>
      <c r="I188" s="122"/>
      <c r="J188" s="122"/>
      <c r="K188" s="122"/>
      <c r="L188" s="122"/>
      <c r="M188" s="122"/>
      <c r="S188" s="103"/>
    </row>
    <row r="189" s="104" customFormat="1">
      <c r="A189" s="103"/>
      <c r="B189" s="103"/>
      <c r="I189" s="122"/>
      <c r="J189" s="122"/>
      <c r="K189" s="122"/>
      <c r="L189" s="122"/>
      <c r="M189" s="122"/>
      <c r="S189" s="103"/>
    </row>
    <row r="190" s="104" customFormat="1">
      <c r="A190" s="103"/>
      <c r="B190" s="103"/>
      <c r="I190" s="122"/>
      <c r="J190" s="122"/>
      <c r="K190" s="122"/>
      <c r="L190" s="122"/>
      <c r="M190" s="122"/>
      <c r="S190" s="103"/>
    </row>
    <row r="191" s="104" customFormat="1">
      <c r="A191" s="103"/>
      <c r="B191" s="103"/>
      <c r="I191" s="122"/>
      <c r="J191" s="122"/>
      <c r="K191" s="122"/>
      <c r="L191" s="122"/>
      <c r="M191" s="122"/>
      <c r="S191" s="103"/>
    </row>
    <row r="192" s="104" customFormat="1">
      <c r="A192" s="103"/>
      <c r="B192" s="103"/>
      <c r="I192" s="122"/>
      <c r="J192" s="122"/>
      <c r="K192" s="122"/>
      <c r="L192" s="122"/>
      <c r="M192" s="122"/>
      <c r="S192" s="103"/>
    </row>
    <row r="193" s="104" customFormat="1">
      <c r="A193" s="103"/>
      <c r="B193" s="103"/>
      <c r="I193" s="122"/>
      <c r="J193" s="122"/>
      <c r="K193" s="122"/>
      <c r="L193" s="122"/>
      <c r="M193" s="122"/>
      <c r="S193" s="103"/>
    </row>
    <row r="194" s="104" customFormat="1">
      <c r="A194" s="103"/>
      <c r="B194" s="103"/>
      <c r="I194" s="122"/>
      <c r="J194" s="122"/>
      <c r="K194" s="122"/>
      <c r="L194" s="122"/>
      <c r="M194" s="122"/>
      <c r="S194" s="103"/>
    </row>
    <row r="195" s="104" customFormat="1">
      <c r="A195" s="103"/>
      <c r="B195" s="103"/>
      <c r="I195" s="122"/>
      <c r="J195" s="122"/>
      <c r="K195" s="122"/>
      <c r="L195" s="122"/>
      <c r="M195" s="122"/>
      <c r="S195" s="103"/>
    </row>
    <row r="196" s="104" customFormat="1">
      <c r="A196" s="103"/>
      <c r="B196" s="103"/>
      <c r="I196" s="122"/>
      <c r="J196" s="122"/>
      <c r="K196" s="122"/>
      <c r="L196" s="122"/>
      <c r="M196" s="122"/>
      <c r="S196" s="103"/>
    </row>
    <row r="197" s="104" customFormat="1">
      <c r="A197" s="103"/>
      <c r="B197" s="103"/>
      <c r="I197" s="122"/>
      <c r="J197" s="122"/>
      <c r="K197" s="122"/>
      <c r="L197" s="122"/>
      <c r="M197" s="122"/>
      <c r="S197" s="103"/>
    </row>
    <row r="198" s="104" customFormat="1">
      <c r="A198" s="103"/>
      <c r="B198" s="103"/>
      <c r="I198" s="122"/>
      <c r="J198" s="122"/>
      <c r="K198" s="122"/>
      <c r="L198" s="122"/>
      <c r="M198" s="122"/>
      <c r="S198" s="103"/>
    </row>
    <row r="199" s="104" customFormat="1">
      <c r="A199" s="103"/>
      <c r="B199" s="103"/>
      <c r="I199" s="122"/>
      <c r="J199" s="122"/>
      <c r="K199" s="122"/>
      <c r="L199" s="122"/>
      <c r="M199" s="122"/>
      <c r="S199" s="103"/>
    </row>
    <row r="200" s="104" customFormat="1">
      <c r="A200" s="103"/>
      <c r="B200" s="103"/>
      <c r="I200" s="122"/>
      <c r="J200" s="122"/>
      <c r="K200" s="122"/>
      <c r="L200" s="122"/>
      <c r="M200" s="122"/>
      <c r="S200" s="103"/>
    </row>
    <row r="201" s="104" customFormat="1">
      <c r="A201" s="103"/>
      <c r="B201" s="103"/>
      <c r="I201" s="122"/>
      <c r="J201" s="122"/>
      <c r="K201" s="122"/>
      <c r="L201" s="122"/>
      <c r="M201" s="122"/>
      <c r="S201" s="103"/>
    </row>
    <row r="202" s="104" customFormat="1">
      <c r="A202" s="103"/>
      <c r="B202" s="103"/>
      <c r="I202" s="122"/>
      <c r="J202" s="122"/>
      <c r="K202" s="122"/>
      <c r="L202" s="122"/>
      <c r="M202" s="122"/>
      <c r="S202" s="103"/>
    </row>
    <row r="203" s="104" customFormat="1">
      <c r="A203" s="103"/>
      <c r="B203" s="103"/>
      <c r="I203" s="122"/>
      <c r="J203" s="122"/>
      <c r="K203" s="122"/>
      <c r="L203" s="122"/>
      <c r="M203" s="122"/>
      <c r="S203" s="103"/>
    </row>
    <row r="204" s="104" customFormat="1">
      <c r="A204" s="103"/>
      <c r="B204" s="103"/>
      <c r="I204" s="122"/>
      <c r="J204" s="122"/>
      <c r="K204" s="122"/>
      <c r="L204" s="122"/>
      <c r="M204" s="122"/>
      <c r="S204" s="103"/>
    </row>
    <row r="205" s="104" customFormat="1">
      <c r="A205" s="103"/>
      <c r="B205" s="103"/>
      <c r="I205" s="122"/>
      <c r="J205" s="122"/>
      <c r="K205" s="122"/>
      <c r="L205" s="122"/>
      <c r="M205" s="122"/>
      <c r="S205" s="103"/>
    </row>
    <row r="206" s="104" customFormat="1">
      <c r="A206" s="103"/>
      <c r="B206" s="103"/>
      <c r="I206" s="122"/>
      <c r="J206" s="122"/>
      <c r="K206" s="122"/>
      <c r="L206" s="122"/>
      <c r="M206" s="122"/>
      <c r="S206" s="103"/>
    </row>
    <row r="207" s="104" customFormat="1">
      <c r="A207" s="103"/>
      <c r="B207" s="103"/>
      <c r="I207" s="122"/>
      <c r="J207" s="122"/>
      <c r="K207" s="122"/>
      <c r="L207" s="122"/>
      <c r="M207" s="122"/>
      <c r="S207" s="103"/>
    </row>
    <row r="208" s="104" customFormat="1">
      <c r="A208" s="103"/>
      <c r="B208" s="103"/>
      <c r="I208" s="122"/>
      <c r="J208" s="122"/>
      <c r="K208" s="122"/>
      <c r="L208" s="122"/>
      <c r="M208" s="122"/>
      <c r="S208" s="103"/>
    </row>
    <row r="209" s="104" customFormat="1">
      <c r="A209" s="103"/>
      <c r="B209" s="103"/>
      <c r="I209" s="122"/>
      <c r="J209" s="122"/>
      <c r="K209" s="122"/>
      <c r="L209" s="122"/>
      <c r="M209" s="122"/>
      <c r="S209" s="103"/>
    </row>
    <row r="210" s="104" customFormat="1">
      <c r="A210" s="103"/>
      <c r="B210" s="103"/>
      <c r="I210" s="122"/>
      <c r="J210" s="122"/>
      <c r="K210" s="122"/>
      <c r="L210" s="122"/>
      <c r="M210" s="122"/>
      <c r="S210" s="103"/>
    </row>
    <row r="211" s="104" customFormat="1">
      <c r="A211" s="103"/>
      <c r="B211" s="103"/>
      <c r="I211" s="122"/>
      <c r="J211" s="122"/>
      <c r="K211" s="122"/>
      <c r="L211" s="122"/>
      <c r="M211" s="122"/>
      <c r="S211" s="103"/>
    </row>
    <row r="212" s="104" customFormat="1">
      <c r="A212" s="103"/>
      <c r="B212" s="103"/>
      <c r="I212" s="122"/>
      <c r="J212" s="122"/>
      <c r="K212" s="122"/>
      <c r="L212" s="122"/>
      <c r="M212" s="122"/>
      <c r="S212" s="103"/>
    </row>
    <row r="213" s="104" customFormat="1">
      <c r="A213" s="103"/>
      <c r="B213" s="103"/>
      <c r="I213" s="122"/>
      <c r="J213" s="122"/>
      <c r="K213" s="122"/>
      <c r="L213" s="122"/>
      <c r="M213" s="122"/>
      <c r="S213" s="103"/>
    </row>
    <row r="214" s="104" customFormat="1">
      <c r="A214" s="103"/>
      <c r="B214" s="103"/>
      <c r="I214" s="122"/>
      <c r="J214" s="122"/>
      <c r="K214" s="122"/>
      <c r="L214" s="122"/>
      <c r="M214" s="122"/>
      <c r="S214" s="103"/>
    </row>
    <row r="215" s="104" customFormat="1">
      <c r="A215" s="103"/>
      <c r="B215" s="103"/>
      <c r="I215" s="122"/>
      <c r="J215" s="122"/>
      <c r="K215" s="122"/>
      <c r="L215" s="122"/>
      <c r="M215" s="122"/>
      <c r="S215" s="103"/>
    </row>
    <row r="216" s="104" customFormat="1">
      <c r="A216" s="103"/>
      <c r="B216" s="103"/>
      <c r="I216" s="122"/>
      <c r="J216" s="122"/>
      <c r="K216" s="122"/>
      <c r="L216" s="122"/>
      <c r="M216" s="122"/>
      <c r="S216" s="103"/>
    </row>
    <row r="217" s="104" customFormat="1">
      <c r="A217" s="103"/>
      <c r="B217" s="103"/>
      <c r="I217" s="122"/>
      <c r="J217" s="122"/>
      <c r="K217" s="122"/>
      <c r="L217" s="122"/>
      <c r="M217" s="122"/>
      <c r="S217" s="103"/>
    </row>
    <row r="218" s="104" customFormat="1">
      <c r="A218" s="103"/>
      <c r="B218" s="103"/>
      <c r="I218" s="122"/>
      <c r="J218" s="122"/>
      <c r="K218" s="122"/>
      <c r="L218" s="122"/>
      <c r="M218" s="122"/>
      <c r="S218" s="103"/>
    </row>
    <row r="219" s="104" customFormat="1">
      <c r="A219" s="103"/>
      <c r="B219" s="103"/>
      <c r="I219" s="122"/>
      <c r="J219" s="122"/>
      <c r="K219" s="122"/>
      <c r="L219" s="122"/>
      <c r="M219" s="122"/>
      <c r="S219" s="103"/>
    </row>
    <row r="220" s="104" customFormat="1">
      <c r="A220" s="103"/>
      <c r="B220" s="103"/>
      <c r="I220" s="122"/>
      <c r="J220" s="122"/>
      <c r="K220" s="122"/>
      <c r="L220" s="122"/>
      <c r="M220" s="122"/>
      <c r="S220" s="103"/>
    </row>
    <row r="221" s="104" customFormat="1">
      <c r="A221" s="103"/>
      <c r="B221" s="103"/>
      <c r="I221" s="122"/>
      <c r="J221" s="122"/>
      <c r="K221" s="122"/>
      <c r="L221" s="122"/>
      <c r="M221" s="122"/>
      <c r="S221" s="103"/>
    </row>
    <row r="222" s="104" customFormat="1">
      <c r="A222" s="103"/>
      <c r="B222" s="103"/>
      <c r="I222" s="122"/>
      <c r="J222" s="122"/>
      <c r="K222" s="122"/>
      <c r="L222" s="122"/>
      <c r="M222" s="122"/>
      <c r="S222" s="103"/>
    </row>
    <row r="223" s="104" customFormat="1">
      <c r="A223" s="103"/>
      <c r="B223" s="103"/>
      <c r="I223" s="122"/>
      <c r="J223" s="122"/>
      <c r="K223" s="122"/>
      <c r="L223" s="122"/>
      <c r="M223" s="122"/>
      <c r="S223" s="103"/>
    </row>
    <row r="224" s="104" customFormat="1">
      <c r="A224" s="103"/>
      <c r="B224" s="103"/>
      <c r="I224" s="122"/>
      <c r="J224" s="122"/>
      <c r="K224" s="122"/>
      <c r="L224" s="122"/>
      <c r="M224" s="122"/>
      <c r="S224" s="103"/>
    </row>
    <row r="225" s="104" customFormat="1">
      <c r="A225" s="103"/>
      <c r="B225" s="103"/>
      <c r="I225" s="122"/>
      <c r="J225" s="122"/>
      <c r="K225" s="122"/>
      <c r="L225" s="122"/>
      <c r="M225" s="122"/>
      <c r="S225" s="103"/>
    </row>
    <row r="226" s="104" customFormat="1">
      <c r="A226" s="103"/>
      <c r="B226" s="103"/>
      <c r="I226" s="122"/>
      <c r="J226" s="122"/>
      <c r="K226" s="122"/>
      <c r="L226" s="122"/>
      <c r="M226" s="122"/>
      <c r="S226" s="103"/>
    </row>
    <row r="227" s="104" customFormat="1">
      <c r="A227" s="103"/>
      <c r="B227" s="103"/>
      <c r="I227" s="122"/>
      <c r="J227" s="122"/>
      <c r="K227" s="122"/>
      <c r="L227" s="122"/>
      <c r="M227" s="122"/>
      <c r="S227" s="103"/>
    </row>
    <row r="228" s="104" customFormat="1">
      <c r="A228" s="103"/>
      <c r="B228" s="103"/>
      <c r="I228" s="122"/>
      <c r="J228" s="122"/>
      <c r="K228" s="122"/>
      <c r="L228" s="122"/>
      <c r="M228" s="122"/>
      <c r="S228" s="103"/>
    </row>
    <row r="229" s="104" customFormat="1">
      <c r="A229" s="103"/>
      <c r="B229" s="103"/>
      <c r="I229" s="122"/>
      <c r="J229" s="122"/>
      <c r="K229" s="122"/>
      <c r="L229" s="122"/>
      <c r="M229" s="122"/>
      <c r="S229" s="103"/>
    </row>
    <row r="230" s="104" customFormat="1">
      <c r="A230" s="103"/>
      <c r="B230" s="103"/>
      <c r="I230" s="122"/>
      <c r="J230" s="122"/>
      <c r="K230" s="122"/>
      <c r="L230" s="122"/>
      <c r="M230" s="122"/>
      <c r="S230" s="103"/>
    </row>
    <row r="231" s="104" customFormat="1">
      <c r="A231" s="103"/>
      <c r="B231" s="103"/>
      <c r="I231" s="122"/>
      <c r="J231" s="122"/>
      <c r="K231" s="122"/>
      <c r="L231" s="122"/>
      <c r="M231" s="122"/>
      <c r="S231" s="103"/>
    </row>
    <row r="232" s="104" customFormat="1">
      <c r="A232" s="103"/>
      <c r="B232" s="103"/>
      <c r="I232" s="122"/>
      <c r="J232" s="122"/>
      <c r="K232" s="122"/>
      <c r="L232" s="122"/>
      <c r="M232" s="122"/>
      <c r="S232" s="103"/>
    </row>
    <row r="233" s="104" customFormat="1">
      <c r="A233" s="103"/>
      <c r="B233" s="103"/>
      <c r="I233" s="122"/>
      <c r="J233" s="122"/>
      <c r="K233" s="122"/>
      <c r="L233" s="122"/>
      <c r="M233" s="122"/>
      <c r="S233" s="103"/>
    </row>
    <row r="234" s="104" customFormat="1">
      <c r="A234" s="103"/>
      <c r="B234" s="103"/>
      <c r="I234" s="122"/>
      <c r="J234" s="122"/>
      <c r="K234" s="122"/>
      <c r="L234" s="122"/>
      <c r="M234" s="122"/>
      <c r="S234" s="103"/>
    </row>
    <row r="235" s="104" customFormat="1">
      <c r="A235" s="103"/>
      <c r="B235" s="103"/>
      <c r="I235" s="122"/>
      <c r="J235" s="122"/>
      <c r="K235" s="122"/>
      <c r="L235" s="122"/>
      <c r="M235" s="122"/>
      <c r="S235" s="103"/>
    </row>
    <row r="236" s="104" customFormat="1">
      <c r="A236" s="103"/>
      <c r="B236" s="103"/>
      <c r="I236" s="122"/>
      <c r="J236" s="122"/>
      <c r="K236" s="122"/>
      <c r="L236" s="122"/>
      <c r="M236" s="122"/>
      <c r="S236" s="103"/>
    </row>
    <row r="237" s="104" customFormat="1">
      <c r="A237" s="103"/>
      <c r="B237" s="103"/>
      <c r="I237" s="122"/>
      <c r="J237" s="122"/>
      <c r="K237" s="122"/>
      <c r="L237" s="122"/>
      <c r="M237" s="122"/>
      <c r="S237" s="103"/>
    </row>
    <row r="238" s="104" customFormat="1">
      <c r="A238" s="103"/>
      <c r="B238" s="103"/>
      <c r="I238" s="122"/>
      <c r="J238" s="122"/>
      <c r="K238" s="122"/>
      <c r="L238" s="122"/>
      <c r="M238" s="122"/>
      <c r="S238" s="103"/>
    </row>
    <row r="239" s="104" customFormat="1">
      <c r="A239" s="103"/>
      <c r="B239" s="103"/>
      <c r="I239" s="122"/>
      <c r="J239" s="122"/>
      <c r="K239" s="122"/>
      <c r="L239" s="122"/>
      <c r="M239" s="122"/>
      <c r="S239" s="103"/>
    </row>
    <row r="240" s="104" customFormat="1">
      <c r="A240" s="103"/>
      <c r="B240" s="103"/>
      <c r="I240" s="122"/>
      <c r="J240" s="122"/>
      <c r="K240" s="122"/>
      <c r="L240" s="122"/>
      <c r="M240" s="122"/>
      <c r="S240" s="103"/>
    </row>
    <row r="241" s="104" customFormat="1">
      <c r="A241" s="103"/>
      <c r="B241" s="103"/>
      <c r="I241" s="122"/>
      <c r="J241" s="122"/>
      <c r="K241" s="122"/>
      <c r="L241" s="122"/>
      <c r="M241" s="122"/>
      <c r="S241" s="103"/>
    </row>
    <row r="242" s="104" customFormat="1">
      <c r="A242" s="103"/>
      <c r="B242" s="103"/>
      <c r="I242" s="122"/>
      <c r="J242" s="122"/>
      <c r="K242" s="122"/>
      <c r="L242" s="122"/>
      <c r="M242" s="122"/>
      <c r="S242" s="103"/>
    </row>
    <row r="243" s="104" customFormat="1">
      <c r="A243" s="103"/>
      <c r="B243" s="103"/>
      <c r="I243" s="122"/>
      <c r="J243" s="122"/>
      <c r="K243" s="122"/>
      <c r="L243" s="122"/>
      <c r="M243" s="122"/>
      <c r="S243" s="103"/>
    </row>
    <row r="244" s="104" customFormat="1">
      <c r="A244" s="103"/>
      <c r="B244" s="103"/>
      <c r="I244" s="122"/>
      <c r="J244" s="122"/>
      <c r="K244" s="122"/>
      <c r="L244" s="122"/>
      <c r="M244" s="122"/>
      <c r="S244" s="103"/>
    </row>
    <row r="245" s="104" customFormat="1">
      <c r="A245" s="103"/>
      <c r="B245" s="103"/>
      <c r="I245" s="122"/>
      <c r="J245" s="122"/>
      <c r="K245" s="122"/>
      <c r="L245" s="122"/>
      <c r="M245" s="122"/>
      <c r="S245" s="103"/>
    </row>
    <row r="246" s="104" customFormat="1">
      <c r="A246" s="103"/>
      <c r="B246" s="103"/>
      <c r="I246" s="122"/>
      <c r="J246" s="122"/>
      <c r="K246" s="122"/>
      <c r="L246" s="122"/>
      <c r="M246" s="122"/>
      <c r="S246" s="103"/>
    </row>
    <row r="247" s="104" customFormat="1">
      <c r="A247" s="103"/>
      <c r="B247" s="103"/>
      <c r="I247" s="122"/>
      <c r="J247" s="122"/>
      <c r="K247" s="122"/>
      <c r="L247" s="122"/>
      <c r="M247" s="122"/>
      <c r="S247" s="103"/>
    </row>
    <row r="248" s="104" customFormat="1">
      <c r="A248" s="103"/>
      <c r="B248" s="103"/>
      <c r="I248" s="122"/>
      <c r="J248" s="122"/>
      <c r="K248" s="122"/>
      <c r="L248" s="122"/>
      <c r="M248" s="122"/>
      <c r="S248" s="103"/>
    </row>
    <row r="249" s="104" customFormat="1">
      <c r="A249" s="103"/>
      <c r="B249" s="103"/>
      <c r="I249" s="122"/>
      <c r="J249" s="122"/>
      <c r="K249" s="122"/>
      <c r="L249" s="122"/>
      <c r="M249" s="122"/>
      <c r="S249" s="103"/>
    </row>
    <row r="250" s="104" customFormat="1">
      <c r="A250" s="103"/>
      <c r="B250" s="103"/>
      <c r="I250" s="122"/>
      <c r="J250" s="122"/>
      <c r="K250" s="122"/>
      <c r="L250" s="122"/>
      <c r="M250" s="122"/>
      <c r="S250" s="103"/>
    </row>
    <row r="251" s="104" customFormat="1">
      <c r="A251" s="103"/>
      <c r="B251" s="103"/>
      <c r="I251" s="122"/>
      <c r="J251" s="122"/>
      <c r="K251" s="122"/>
      <c r="L251" s="122"/>
      <c r="M251" s="122"/>
      <c r="S251" s="103"/>
    </row>
    <row r="252" s="104" customFormat="1">
      <c r="A252" s="103"/>
      <c r="B252" s="103"/>
      <c r="I252" s="122"/>
      <c r="J252" s="122"/>
      <c r="K252" s="122"/>
      <c r="L252" s="122"/>
      <c r="M252" s="122"/>
      <c r="S252" s="103"/>
    </row>
    <row r="253" s="104" customFormat="1">
      <c r="A253" s="103"/>
      <c r="B253" s="103"/>
      <c r="I253" s="122"/>
      <c r="J253" s="122"/>
      <c r="K253" s="122"/>
      <c r="L253" s="122"/>
      <c r="M253" s="122"/>
      <c r="S253" s="103"/>
    </row>
    <row r="254" s="104" customFormat="1">
      <c r="A254" s="103"/>
      <c r="B254" s="103"/>
      <c r="I254" s="122"/>
      <c r="J254" s="122"/>
      <c r="K254" s="122"/>
      <c r="L254" s="122"/>
      <c r="M254" s="122"/>
      <c r="S254" s="103"/>
    </row>
    <row r="255" s="104" customFormat="1">
      <c r="A255" s="103"/>
      <c r="B255" s="103"/>
      <c r="I255" s="122"/>
      <c r="J255" s="122"/>
      <c r="K255" s="122"/>
      <c r="L255" s="122"/>
      <c r="M255" s="122"/>
      <c r="S255" s="103"/>
    </row>
    <row r="256" s="104" customFormat="1">
      <c r="A256" s="103"/>
      <c r="B256" s="103"/>
      <c r="I256" s="122"/>
      <c r="J256" s="122"/>
      <c r="K256" s="122"/>
      <c r="L256" s="122"/>
      <c r="M256" s="122"/>
      <c r="S256" s="103"/>
    </row>
    <row r="257" s="104" customFormat="1">
      <c r="A257" s="103"/>
      <c r="B257" s="103"/>
      <c r="I257" s="122"/>
      <c r="J257" s="122"/>
      <c r="K257" s="122"/>
      <c r="L257" s="122"/>
      <c r="M257" s="122"/>
      <c r="S257" s="103"/>
    </row>
    <row r="258" s="104" customFormat="1">
      <c r="A258" s="103"/>
      <c r="B258" s="103"/>
      <c r="I258" s="122"/>
      <c r="J258" s="122"/>
      <c r="K258" s="122"/>
      <c r="L258" s="122"/>
      <c r="M258" s="122"/>
      <c r="S258" s="103"/>
    </row>
    <row r="259" s="104" customFormat="1">
      <c r="A259" s="103"/>
      <c r="B259" s="103"/>
      <c r="I259" s="122"/>
      <c r="J259" s="122"/>
      <c r="K259" s="122"/>
      <c r="L259" s="122"/>
      <c r="M259" s="122"/>
      <c r="S259" s="103"/>
    </row>
    <row r="260" s="104" customFormat="1">
      <c r="A260" s="103"/>
      <c r="B260" s="103"/>
      <c r="I260" s="122"/>
      <c r="J260" s="122"/>
      <c r="K260" s="122"/>
      <c r="L260" s="122"/>
      <c r="M260" s="122"/>
      <c r="S260" s="103"/>
    </row>
    <row r="261" s="104" customFormat="1">
      <c r="A261" s="103"/>
      <c r="B261" s="103"/>
      <c r="I261" s="122"/>
      <c r="J261" s="122"/>
      <c r="K261" s="122"/>
      <c r="L261" s="122"/>
      <c r="M261" s="122"/>
      <c r="S261" s="103"/>
    </row>
    <row r="262" s="104" customFormat="1">
      <c r="A262" s="103"/>
      <c r="B262" s="103"/>
      <c r="I262" s="122"/>
      <c r="J262" s="122"/>
      <c r="K262" s="122"/>
      <c r="L262" s="122"/>
      <c r="M262" s="122"/>
      <c r="S262" s="103"/>
    </row>
    <row r="263" s="104" customFormat="1">
      <c r="A263" s="103"/>
      <c r="B263" s="103"/>
      <c r="I263" s="122"/>
      <c r="J263" s="122"/>
      <c r="K263" s="122"/>
      <c r="L263" s="122"/>
      <c r="M263" s="122"/>
      <c r="S263" s="103"/>
    </row>
    <row r="264" s="104" customFormat="1">
      <c r="A264" s="103"/>
      <c r="B264" s="103"/>
      <c r="I264" s="122"/>
      <c r="J264" s="122"/>
      <c r="K264" s="122"/>
      <c r="L264" s="122"/>
      <c r="M264" s="122"/>
      <c r="S264" s="103"/>
    </row>
    <row r="265" s="104" customFormat="1">
      <c r="A265" s="103"/>
      <c r="B265" s="103"/>
      <c r="I265" s="122"/>
      <c r="J265" s="122"/>
      <c r="K265" s="122"/>
      <c r="L265" s="122"/>
      <c r="M265" s="122"/>
      <c r="S265" s="103"/>
    </row>
    <row r="266" s="104" customFormat="1">
      <c r="A266" s="103"/>
      <c r="B266" s="103"/>
      <c r="I266" s="122"/>
      <c r="J266" s="122"/>
      <c r="K266" s="122"/>
      <c r="L266" s="122"/>
      <c r="M266" s="122"/>
      <c r="S266" s="103"/>
    </row>
    <row r="267" s="104" customFormat="1">
      <c r="A267" s="103"/>
      <c r="B267" s="103"/>
      <c r="I267" s="122"/>
      <c r="J267" s="122"/>
      <c r="K267" s="122"/>
      <c r="L267" s="122"/>
      <c r="M267" s="122"/>
      <c r="S267" s="103"/>
    </row>
    <row r="268" s="104" customFormat="1">
      <c r="A268" s="103"/>
      <c r="B268" s="103"/>
      <c r="I268" s="122"/>
      <c r="J268" s="122"/>
      <c r="K268" s="122"/>
      <c r="L268" s="122"/>
      <c r="M268" s="122"/>
      <c r="S268" s="103"/>
    </row>
    <row r="269" s="104" customFormat="1">
      <c r="A269" s="103"/>
      <c r="B269" s="103"/>
      <c r="I269" s="122"/>
      <c r="J269" s="122"/>
      <c r="K269" s="122"/>
      <c r="L269" s="122"/>
      <c r="M269" s="122"/>
      <c r="S269" s="103"/>
    </row>
    <row r="270" s="104" customFormat="1">
      <c r="A270" s="103"/>
      <c r="B270" s="103"/>
      <c r="I270" s="122"/>
      <c r="J270" s="122"/>
      <c r="K270" s="122"/>
      <c r="L270" s="122"/>
      <c r="M270" s="122"/>
      <c r="S270" s="103"/>
    </row>
    <row r="271" s="104" customFormat="1">
      <c r="A271" s="103"/>
      <c r="B271" s="103"/>
      <c r="I271" s="122"/>
      <c r="J271" s="122"/>
      <c r="K271" s="122"/>
      <c r="L271" s="122"/>
      <c r="M271" s="122"/>
      <c r="S271" s="103"/>
    </row>
    <row r="272" s="104" customFormat="1">
      <c r="A272" s="103"/>
      <c r="B272" s="103"/>
      <c r="I272" s="122"/>
      <c r="J272" s="122"/>
      <c r="K272" s="122"/>
      <c r="L272" s="122"/>
      <c r="M272" s="122"/>
      <c r="S272" s="103"/>
    </row>
    <row r="273" s="104" customFormat="1">
      <c r="A273" s="103"/>
      <c r="B273" s="103"/>
      <c r="I273" s="122"/>
      <c r="J273" s="122"/>
      <c r="K273" s="122"/>
      <c r="L273" s="122"/>
      <c r="M273" s="122"/>
      <c r="S273" s="103"/>
    </row>
    <row r="274" s="104" customFormat="1">
      <c r="A274" s="103"/>
      <c r="B274" s="103"/>
      <c r="I274" s="122"/>
      <c r="J274" s="122"/>
      <c r="K274" s="122"/>
      <c r="L274" s="122"/>
      <c r="M274" s="122"/>
      <c r="S274" s="103"/>
    </row>
    <row r="275" s="104" customFormat="1">
      <c r="A275" s="103"/>
      <c r="B275" s="103"/>
      <c r="I275" s="122"/>
      <c r="J275" s="122"/>
      <c r="K275" s="122"/>
      <c r="L275" s="122"/>
      <c r="M275" s="122"/>
      <c r="S275" s="103"/>
    </row>
    <row r="276" s="104" customFormat="1">
      <c r="A276" s="103"/>
      <c r="B276" s="103"/>
      <c r="I276" s="122"/>
      <c r="J276" s="122"/>
      <c r="K276" s="122"/>
      <c r="L276" s="122"/>
      <c r="M276" s="122"/>
      <c r="S276" s="103"/>
    </row>
    <row r="277" s="104" customFormat="1">
      <c r="A277" s="103"/>
      <c r="B277" s="103"/>
      <c r="I277" s="122"/>
      <c r="J277" s="122"/>
      <c r="K277" s="122"/>
      <c r="L277" s="122"/>
      <c r="M277" s="122"/>
      <c r="S277" s="103"/>
    </row>
    <row r="278" s="104" customFormat="1">
      <c r="A278" s="103"/>
      <c r="B278" s="103"/>
      <c r="I278" s="122"/>
      <c r="J278" s="122"/>
      <c r="K278" s="122"/>
      <c r="L278" s="122"/>
      <c r="M278" s="122"/>
      <c r="S278" s="103"/>
    </row>
    <row r="279" s="104" customFormat="1">
      <c r="A279" s="103"/>
      <c r="B279" s="103"/>
      <c r="I279" s="122"/>
      <c r="J279" s="122"/>
      <c r="K279" s="122"/>
      <c r="L279" s="122"/>
      <c r="M279" s="122"/>
      <c r="S279" s="103"/>
    </row>
    <row r="280" s="104" customFormat="1">
      <c r="A280" s="103"/>
      <c r="B280" s="103"/>
      <c r="I280" s="122"/>
      <c r="J280" s="122"/>
      <c r="K280" s="122"/>
      <c r="L280" s="122"/>
      <c r="M280" s="122"/>
      <c r="S280" s="103"/>
    </row>
    <row r="281" s="104" customFormat="1">
      <c r="A281" s="103"/>
      <c r="B281" s="103"/>
      <c r="I281" s="122"/>
      <c r="J281" s="122"/>
      <c r="K281" s="122"/>
      <c r="L281" s="122"/>
      <c r="M281" s="122"/>
      <c r="S281" s="103"/>
    </row>
    <row r="282" s="104" customFormat="1">
      <c r="A282" s="103"/>
      <c r="B282" s="103"/>
      <c r="I282" s="122"/>
      <c r="J282" s="122"/>
      <c r="K282" s="122"/>
      <c r="L282" s="122"/>
      <c r="M282" s="122"/>
      <c r="S282" s="103"/>
    </row>
    <row r="283" s="104" customFormat="1">
      <c r="A283" s="103"/>
      <c r="B283" s="103"/>
      <c r="I283" s="122"/>
      <c r="J283" s="122"/>
      <c r="K283" s="122"/>
      <c r="L283" s="122"/>
      <c r="M283" s="122"/>
      <c r="S283" s="103"/>
    </row>
    <row r="284" s="104" customFormat="1">
      <c r="A284" s="103"/>
      <c r="B284" s="103"/>
      <c r="I284" s="122"/>
      <c r="J284" s="122"/>
      <c r="K284" s="122"/>
      <c r="L284" s="122"/>
      <c r="M284" s="122"/>
      <c r="S284" s="103"/>
    </row>
    <row r="285" s="104" customFormat="1">
      <c r="A285" s="103"/>
      <c r="B285" s="103"/>
      <c r="I285" s="122"/>
      <c r="J285" s="122"/>
      <c r="K285" s="122"/>
      <c r="L285" s="122"/>
      <c r="M285" s="122"/>
      <c r="S285" s="103"/>
    </row>
    <row r="286" s="104" customFormat="1">
      <c r="A286" s="103"/>
      <c r="B286" s="103"/>
      <c r="I286" s="122"/>
      <c r="J286" s="122"/>
      <c r="K286" s="122"/>
      <c r="L286" s="122"/>
      <c r="M286" s="122"/>
      <c r="S286" s="103"/>
    </row>
    <row r="287" s="104" customFormat="1">
      <c r="A287" s="103"/>
      <c r="B287" s="103"/>
      <c r="I287" s="122"/>
      <c r="J287" s="122"/>
      <c r="K287" s="122"/>
      <c r="L287" s="122"/>
      <c r="M287" s="122"/>
      <c r="S287" s="103"/>
    </row>
    <row r="288" s="104" customFormat="1">
      <c r="A288" s="103"/>
      <c r="B288" s="103"/>
      <c r="I288" s="122"/>
      <c r="J288" s="122"/>
      <c r="K288" s="122"/>
      <c r="L288" s="122"/>
      <c r="M288" s="122"/>
      <c r="S288" s="103"/>
    </row>
    <row r="289" s="104" customFormat="1">
      <c r="A289" s="103"/>
      <c r="B289" s="103"/>
      <c r="I289" s="122"/>
      <c r="J289" s="122"/>
      <c r="K289" s="122"/>
      <c r="L289" s="122"/>
      <c r="M289" s="122"/>
      <c r="S289" s="103"/>
    </row>
    <row r="290" s="104" customFormat="1">
      <c r="A290" s="103"/>
      <c r="B290" s="103"/>
      <c r="I290" s="122"/>
      <c r="J290" s="122"/>
      <c r="K290" s="122"/>
      <c r="L290" s="122"/>
      <c r="M290" s="122"/>
      <c r="S290" s="103"/>
    </row>
    <row r="291" s="104" customFormat="1">
      <c r="A291" s="103"/>
      <c r="B291" s="103"/>
      <c r="I291" s="122"/>
      <c r="J291" s="122"/>
      <c r="K291" s="122"/>
      <c r="L291" s="122"/>
      <c r="M291" s="122"/>
      <c r="S291" s="103"/>
    </row>
    <row r="292" s="104" customFormat="1">
      <c r="A292" s="103"/>
      <c r="B292" s="103"/>
      <c r="I292" s="122"/>
      <c r="J292" s="122"/>
      <c r="K292" s="122"/>
      <c r="L292" s="122"/>
      <c r="M292" s="122"/>
      <c r="S292" s="103"/>
    </row>
    <row r="293" s="104" customFormat="1">
      <c r="A293" s="103"/>
      <c r="B293" s="103"/>
      <c r="I293" s="122"/>
      <c r="J293" s="122"/>
      <c r="K293" s="122"/>
      <c r="L293" s="122"/>
      <c r="M293" s="122"/>
      <c r="S293" s="103"/>
    </row>
    <row r="294" s="104" customFormat="1">
      <c r="A294" s="103"/>
      <c r="B294" s="103"/>
      <c r="I294" s="122"/>
      <c r="J294" s="122"/>
      <c r="K294" s="122"/>
      <c r="L294" s="122"/>
      <c r="M294" s="122"/>
      <c r="S294" s="103"/>
    </row>
    <row r="295" s="104" customFormat="1">
      <c r="A295" s="103"/>
      <c r="B295" s="103"/>
      <c r="I295" s="122"/>
      <c r="J295" s="122"/>
      <c r="K295" s="122"/>
      <c r="L295" s="122"/>
      <c r="M295" s="122"/>
      <c r="S295" s="103"/>
    </row>
    <row r="296" s="104" customFormat="1">
      <c r="A296" s="103"/>
      <c r="B296" s="103"/>
      <c r="I296" s="122"/>
      <c r="J296" s="122"/>
      <c r="K296" s="122"/>
      <c r="L296" s="122"/>
      <c r="M296" s="122"/>
      <c r="S296" s="103"/>
    </row>
    <row r="297" s="104" customFormat="1">
      <c r="A297" s="103"/>
      <c r="B297" s="103"/>
      <c r="I297" s="122"/>
      <c r="J297" s="122"/>
      <c r="K297" s="122"/>
      <c r="L297" s="122"/>
      <c r="M297" s="122"/>
      <c r="S297" s="103"/>
    </row>
    <row r="298" s="104" customFormat="1">
      <c r="A298" s="103"/>
      <c r="B298" s="103"/>
      <c r="I298" s="122"/>
      <c r="J298" s="122"/>
      <c r="K298" s="122"/>
      <c r="L298" s="122"/>
      <c r="M298" s="122"/>
      <c r="S298" s="103"/>
    </row>
    <row r="299" s="104" customFormat="1">
      <c r="A299" s="103"/>
      <c r="B299" s="103"/>
      <c r="I299" s="122"/>
      <c r="J299" s="122"/>
      <c r="K299" s="122"/>
      <c r="L299" s="122"/>
      <c r="M299" s="122"/>
      <c r="S299" s="103"/>
    </row>
    <row r="300" s="104" customFormat="1">
      <c r="A300" s="103"/>
      <c r="B300" s="103"/>
      <c r="I300" s="122"/>
      <c r="J300" s="122"/>
      <c r="K300" s="122"/>
      <c r="L300" s="122"/>
      <c r="M300" s="122"/>
      <c r="S300" s="103"/>
    </row>
    <row r="301" s="104" customFormat="1">
      <c r="A301" s="103"/>
      <c r="B301" s="103"/>
      <c r="I301" s="122"/>
      <c r="J301" s="122"/>
      <c r="K301" s="122"/>
      <c r="L301" s="122"/>
      <c r="M301" s="122"/>
      <c r="S301" s="103"/>
    </row>
    <row r="302" s="104" customFormat="1">
      <c r="A302" s="103"/>
      <c r="B302" s="103"/>
      <c r="I302" s="122"/>
      <c r="J302" s="122"/>
      <c r="K302" s="122"/>
      <c r="L302" s="122"/>
      <c r="M302" s="122"/>
      <c r="S302" s="103"/>
    </row>
    <row r="303" s="104" customFormat="1">
      <c r="A303" s="103"/>
      <c r="B303" s="103"/>
      <c r="I303" s="122"/>
      <c r="J303" s="122"/>
      <c r="K303" s="122"/>
      <c r="L303" s="122"/>
      <c r="M303" s="122"/>
      <c r="S303" s="103"/>
    </row>
    <row r="304" s="104" customFormat="1">
      <c r="A304" s="103"/>
      <c r="B304" s="103"/>
      <c r="I304" s="122"/>
      <c r="J304" s="122"/>
      <c r="K304" s="122"/>
      <c r="L304" s="122"/>
      <c r="M304" s="122"/>
      <c r="S304" s="103"/>
    </row>
    <row r="305" s="104" customFormat="1">
      <c r="A305" s="103"/>
      <c r="B305" s="103"/>
      <c r="I305" s="122"/>
      <c r="J305" s="122"/>
      <c r="K305" s="122"/>
      <c r="L305" s="122"/>
      <c r="M305" s="122"/>
      <c r="S305" s="103"/>
    </row>
    <row r="306" s="104" customFormat="1">
      <c r="A306" s="103"/>
      <c r="B306" s="103"/>
      <c r="I306" s="122"/>
      <c r="J306" s="122"/>
      <c r="K306" s="122"/>
      <c r="L306" s="122"/>
      <c r="M306" s="122"/>
      <c r="S306" s="103"/>
    </row>
    <row r="307" s="104" customFormat="1">
      <c r="A307" s="103"/>
      <c r="B307" s="103"/>
      <c r="I307" s="122"/>
      <c r="J307" s="122"/>
      <c r="K307" s="122"/>
      <c r="L307" s="122"/>
      <c r="M307" s="122"/>
      <c r="S307" s="103"/>
    </row>
    <row r="308" s="104" customFormat="1">
      <c r="A308" s="103"/>
      <c r="B308" s="103"/>
      <c r="I308" s="122"/>
      <c r="J308" s="122"/>
      <c r="K308" s="122"/>
      <c r="L308" s="122"/>
      <c r="M308" s="122"/>
      <c r="S308" s="103"/>
    </row>
    <row r="309" s="104" customFormat="1">
      <c r="A309" s="103"/>
      <c r="B309" s="103"/>
      <c r="I309" s="122"/>
      <c r="J309" s="122"/>
      <c r="K309" s="122"/>
      <c r="L309" s="122"/>
      <c r="M309" s="122"/>
      <c r="S309" s="103"/>
    </row>
    <row r="310" s="104" customFormat="1">
      <c r="A310" s="103"/>
      <c r="B310" s="103"/>
      <c r="I310" s="122"/>
      <c r="J310" s="122"/>
      <c r="K310" s="122"/>
      <c r="L310" s="122"/>
      <c r="M310" s="122"/>
      <c r="S310" s="103"/>
    </row>
    <row r="311" s="104" customFormat="1">
      <c r="A311" s="103"/>
      <c r="B311" s="103"/>
      <c r="I311" s="122"/>
      <c r="J311" s="122"/>
      <c r="K311" s="122"/>
      <c r="L311" s="122"/>
      <c r="M311" s="122"/>
      <c r="S311" s="103"/>
    </row>
    <row r="312" s="104" customFormat="1">
      <c r="A312" s="103"/>
      <c r="B312" s="103"/>
      <c r="I312" s="122"/>
      <c r="J312" s="122"/>
      <c r="K312" s="122"/>
      <c r="L312" s="122"/>
      <c r="M312" s="122"/>
      <c r="S312" s="103"/>
    </row>
    <row r="313" s="104" customFormat="1">
      <c r="A313" s="103"/>
      <c r="B313" s="103"/>
      <c r="I313" s="122"/>
      <c r="J313" s="122"/>
      <c r="K313" s="122"/>
      <c r="L313" s="122"/>
      <c r="M313" s="122"/>
      <c r="S313" s="103"/>
    </row>
    <row r="314" s="104" customFormat="1">
      <c r="A314" s="103"/>
      <c r="B314" s="103"/>
      <c r="I314" s="122"/>
      <c r="J314" s="122"/>
      <c r="K314" s="122"/>
      <c r="L314" s="122"/>
      <c r="M314" s="122"/>
      <c r="S314" s="103"/>
    </row>
    <row r="315" s="104" customFormat="1">
      <c r="A315" s="103"/>
      <c r="B315" s="103"/>
      <c r="I315" s="122"/>
      <c r="J315" s="122"/>
      <c r="K315" s="122"/>
      <c r="L315" s="122"/>
      <c r="M315" s="122"/>
      <c r="S315" s="103"/>
    </row>
    <row r="316" s="104" customFormat="1">
      <c r="A316" s="103"/>
      <c r="B316" s="103"/>
      <c r="I316" s="122"/>
      <c r="J316" s="122"/>
      <c r="K316" s="122"/>
      <c r="L316" s="122"/>
      <c r="M316" s="122"/>
      <c r="S316" s="103"/>
    </row>
    <row r="317" s="104" customFormat="1">
      <c r="A317" s="103"/>
      <c r="B317" s="103"/>
      <c r="I317" s="122"/>
      <c r="J317" s="122"/>
      <c r="K317" s="122"/>
      <c r="L317" s="122"/>
      <c r="M317" s="122"/>
      <c r="S317" s="103"/>
    </row>
    <row r="318" s="104" customFormat="1">
      <c r="A318" s="103"/>
      <c r="B318" s="103"/>
      <c r="I318" s="122"/>
      <c r="J318" s="122"/>
      <c r="K318" s="122"/>
      <c r="L318" s="122"/>
      <c r="M318" s="122"/>
      <c r="S318" s="103"/>
    </row>
    <row r="319" s="104" customFormat="1">
      <c r="A319" s="103"/>
      <c r="B319" s="103"/>
      <c r="I319" s="122"/>
      <c r="J319" s="122"/>
      <c r="K319" s="122"/>
      <c r="L319" s="122"/>
      <c r="M319" s="122"/>
      <c r="S319" s="103"/>
    </row>
    <row r="320" s="104" customFormat="1">
      <c r="A320" s="103"/>
      <c r="B320" s="103"/>
      <c r="I320" s="122"/>
      <c r="J320" s="122"/>
      <c r="K320" s="122"/>
      <c r="L320" s="122"/>
      <c r="M320" s="122"/>
      <c r="S320" s="103"/>
    </row>
    <row r="321" s="104" customFormat="1">
      <c r="A321" s="103"/>
      <c r="B321" s="103"/>
      <c r="I321" s="122"/>
      <c r="J321" s="122"/>
      <c r="K321" s="122"/>
      <c r="L321" s="122"/>
      <c r="M321" s="122"/>
      <c r="S321" s="103"/>
    </row>
    <row r="322" s="104" customFormat="1">
      <c r="A322" s="103"/>
      <c r="B322" s="103"/>
      <c r="I322" s="122"/>
      <c r="J322" s="122"/>
      <c r="K322" s="122"/>
      <c r="L322" s="122"/>
      <c r="M322" s="122"/>
      <c r="S322" s="103"/>
    </row>
    <row r="323" s="104" customFormat="1">
      <c r="A323" s="103"/>
      <c r="B323" s="103"/>
      <c r="I323" s="122"/>
      <c r="J323" s="122"/>
      <c r="K323" s="122"/>
      <c r="L323" s="122"/>
      <c r="M323" s="122"/>
      <c r="S323" s="103"/>
    </row>
    <row r="324" s="104" customFormat="1">
      <c r="A324" s="103"/>
      <c r="B324" s="103"/>
      <c r="I324" s="122"/>
      <c r="J324" s="122"/>
      <c r="K324" s="122"/>
      <c r="L324" s="122"/>
      <c r="M324" s="122"/>
      <c r="S324" s="103"/>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80">
      <selection activeCell="B20" activeCellId="0" sqref="B20"/>
    </sheetView>
  </sheetViews>
  <sheetFormatPr defaultColWidth="9.140625" defaultRowHeight="14.25"/>
  <cols>
    <col customWidth="1" min="1" max="1" style="103" width="5.28515625"/>
    <col customWidth="1" min="2" max="2" style="103" width="53.28515625"/>
    <col customWidth="1" min="3" max="7" style="104" width="14.28515625"/>
    <col customWidth="1" min="8" max="8" style="104" width="10"/>
    <col min="9" max="16384" style="103" width="9.140625"/>
  </cols>
  <sheetData>
    <row r="1" s="105" customFormat="1" ht="16.5">
      <c r="A1" s="105" t="s">
        <v>275</v>
      </c>
      <c r="B1" s="166" t="s">
        <v>276</v>
      </c>
      <c r="C1" s="106"/>
      <c r="D1" s="106"/>
      <c r="E1" s="106"/>
      <c r="F1" s="106"/>
      <c r="G1" s="106"/>
      <c r="H1" s="106"/>
    </row>
    <row r="2" s="105" customFormat="1" ht="15">
      <c r="B2" s="138" t="s">
        <v>277</v>
      </c>
      <c r="C2" s="106"/>
      <c r="D2" s="106"/>
      <c r="E2" s="106"/>
      <c r="F2" s="106"/>
      <c r="G2" s="106"/>
      <c r="H2" s="106"/>
    </row>
    <row r="3" s="105" customFormat="1" ht="16.5">
      <c r="B3" s="167" t="s">
        <v>278</v>
      </c>
      <c r="C3" s="106"/>
      <c r="D3" s="106"/>
      <c r="E3" s="106"/>
      <c r="F3" s="106"/>
      <c r="G3" s="106"/>
      <c r="H3" s="106"/>
    </row>
    <row r="4" s="105" customFormat="1" ht="15">
      <c r="B4" s="108" t="s">
        <v>268</v>
      </c>
      <c r="C4" s="106"/>
      <c r="D4" s="106"/>
      <c r="E4" s="106"/>
      <c r="F4" s="106"/>
      <c r="G4" s="106"/>
      <c r="H4" s="106"/>
    </row>
    <row r="5" s="105" customFormat="1" ht="18">
      <c r="B5" s="109" t="s">
        <v>77</v>
      </c>
      <c r="C5" s="106"/>
      <c r="D5" s="106"/>
      <c r="E5" s="106"/>
      <c r="F5" s="106"/>
      <c r="G5" s="106"/>
      <c r="H5" s="106"/>
    </row>
    <row r="6" ht="16.5">
      <c r="B6" s="105" t="s">
        <v>5</v>
      </c>
    </row>
    <row r="7" ht="16.5">
      <c r="B7" s="8"/>
    </row>
    <row r="8" ht="16.5">
      <c r="B8" s="105" t="s">
        <v>6</v>
      </c>
    </row>
    <row r="9" ht="16.5">
      <c r="B9" s="8"/>
    </row>
    <row r="11">
      <c r="A11" s="109"/>
      <c r="B11" s="170" t="s">
        <v>81</v>
      </c>
      <c r="C11" s="54">
        <v>100</v>
      </c>
    </row>
    <row r="12">
      <c r="A12" s="109"/>
      <c r="C12" s="171"/>
    </row>
    <row r="13">
      <c r="A13" s="109"/>
      <c r="C13" s="217" t="s">
        <v>217</v>
      </c>
      <c r="D13" s="217" t="s">
        <v>218</v>
      </c>
      <c r="E13" s="217" t="s">
        <v>219</v>
      </c>
      <c r="F13" s="217" t="s">
        <v>220</v>
      </c>
      <c r="G13" s="217" t="s">
        <v>221</v>
      </c>
    </row>
    <row r="14">
      <c r="A14" s="109"/>
      <c r="B14" s="170" t="s">
        <v>279</v>
      </c>
      <c r="C14" s="218">
        <v>0</v>
      </c>
      <c r="D14" s="218">
        <v>0.10000000000000001</v>
      </c>
      <c r="E14" s="218">
        <v>0.20000000000000001</v>
      </c>
      <c r="F14" s="218">
        <v>0.29999999999999999</v>
      </c>
      <c r="G14" s="218">
        <v>0.5</v>
      </c>
    </row>
    <row r="15">
      <c r="A15" s="109"/>
      <c r="B15" s="103" t="s">
        <v>280</v>
      </c>
      <c r="C15" s="218">
        <v>0.10000000000000001</v>
      </c>
      <c r="D15" s="218">
        <v>0.20000000000000001</v>
      </c>
      <c r="E15" s="218">
        <v>0.29999999999999999</v>
      </c>
      <c r="F15" s="218">
        <v>0.40000000000000002</v>
      </c>
      <c r="G15" s="218">
        <v>1</v>
      </c>
    </row>
    <row r="16">
      <c r="B16" s="103" t="s">
        <v>281</v>
      </c>
      <c r="C16" s="219">
        <f>IF(AND(C14="",C15=""),"",MEDIAN(C14,C15))</f>
        <v>0.050000000000000003</v>
      </c>
      <c r="D16" s="219">
        <f t="shared" ref="D16:G16" si="26">IF(AND(D14="",D15=""),"",MEDIAN(D14,D15))</f>
        <v>0.15000000000000002</v>
      </c>
      <c r="E16" s="219">
        <f t="shared" si="26"/>
        <v>0.25</v>
      </c>
      <c r="F16" s="219">
        <f t="shared" si="26"/>
        <v>0.34999999999999998</v>
      </c>
      <c r="G16" s="219">
        <f t="shared" si="26"/>
        <v>0.75</v>
      </c>
      <c r="H16" s="103"/>
    </row>
    <row r="17">
      <c r="B17" s="103" t="s">
        <v>282</v>
      </c>
      <c r="C17" s="220">
        <v>10</v>
      </c>
      <c r="D17" s="134">
        <v>10</v>
      </c>
      <c r="E17" s="134">
        <v>70</v>
      </c>
      <c r="F17" s="134">
        <v>10</v>
      </c>
      <c r="G17" s="134">
        <v>0</v>
      </c>
      <c r="H17" s="103"/>
    </row>
    <row r="18" ht="15">
      <c r="B18" s="196"/>
      <c r="C18" s="197"/>
      <c r="H18" s="103"/>
    </row>
    <row r="19" ht="15">
      <c r="B19" s="196" t="s">
        <v>276</v>
      </c>
      <c r="C19" s="221">
        <f>IF(C11 = 0, "",SUMPRODUCT(C17:G17,C16:G16)/C11)</f>
        <v>0.23000000000000001</v>
      </c>
      <c r="D19" s="199"/>
      <c r="H19" s="103"/>
    </row>
    <row r="20" ht="15">
      <c r="B20" s="170"/>
      <c r="C20" s="197"/>
      <c r="H20" s="103"/>
    </row>
    <row r="21">
      <c r="H21" s="103"/>
    </row>
    <row r="22" ht="15">
      <c r="B22" s="111" t="s">
        <v>25</v>
      </c>
      <c r="H22" s="103"/>
    </row>
    <row r="23" ht="164.25" customHeight="1">
      <c r="B23" s="25" t="s">
        <v>26</v>
      </c>
    </row>
    <row r="25" s="104" customFormat="1" ht="15">
      <c r="A25" s="103"/>
      <c r="B25" s="111" t="s">
        <v>27</v>
      </c>
      <c r="I25" s="103"/>
    </row>
    <row r="26" s="104" customFormat="1" ht="198" customHeight="1">
      <c r="A26" s="103"/>
      <c r="B26" s="25" t="s">
        <v>28</v>
      </c>
      <c r="I26" s="103"/>
    </row>
    <row r="27" s="104" customFormat="1">
      <c r="A27" s="103"/>
      <c r="B27" s="103"/>
      <c r="I27" s="103"/>
    </row>
    <row r="28" s="104" customFormat="1">
      <c r="A28" s="103"/>
      <c r="B28" s="103"/>
      <c r="I28" s="103"/>
    </row>
    <row r="29" s="104" customFormat="1">
      <c r="A29" s="103"/>
      <c r="B29" s="103"/>
      <c r="I29" s="103"/>
    </row>
    <row r="30" s="104" customFormat="1">
      <c r="A30" s="103"/>
      <c r="B30" s="103"/>
      <c r="I30" s="103"/>
    </row>
    <row r="31" s="104" customFormat="1">
      <c r="A31" s="103"/>
      <c r="B31" s="103"/>
      <c r="I31" s="103"/>
    </row>
    <row r="32" s="104" customFormat="1">
      <c r="A32" s="103"/>
      <c r="B32" s="103"/>
      <c r="I32" s="103"/>
    </row>
    <row r="33" s="104" customFormat="1">
      <c r="A33" s="103"/>
      <c r="B33" s="103"/>
      <c r="I33" s="103"/>
    </row>
    <row r="34" s="104" customFormat="1">
      <c r="A34" s="103"/>
      <c r="B34" s="103"/>
      <c r="I34" s="103"/>
    </row>
    <row r="35" s="104" customFormat="1">
      <c r="A35" s="103"/>
      <c r="B35" s="103"/>
      <c r="I35" s="103"/>
    </row>
    <row r="36" s="104" customFormat="1">
      <c r="A36" s="103"/>
      <c r="B36" s="103"/>
      <c r="I36" s="103"/>
    </row>
    <row r="37" s="104" customFormat="1">
      <c r="A37" s="103"/>
      <c r="B37" s="103"/>
      <c r="I37" s="103"/>
    </row>
    <row r="38" s="104" customFormat="1">
      <c r="A38" s="103"/>
      <c r="B38" s="103"/>
      <c r="I38" s="103"/>
    </row>
    <row r="39" s="104" customFormat="1">
      <c r="A39" s="103"/>
      <c r="B39" s="103"/>
      <c r="I39" s="103"/>
    </row>
    <row r="40" s="104" customFormat="1">
      <c r="A40" s="103"/>
      <c r="B40" s="103"/>
      <c r="I40" s="103"/>
    </row>
    <row r="41" s="104" customFormat="1">
      <c r="A41" s="103"/>
      <c r="B41" s="103"/>
      <c r="I41" s="103"/>
    </row>
    <row r="42" s="104" customFormat="1">
      <c r="A42" s="103"/>
      <c r="B42" s="103"/>
      <c r="I42" s="103"/>
    </row>
    <row r="43" s="104" customFormat="1">
      <c r="A43" s="103"/>
      <c r="B43" s="103"/>
      <c r="I43" s="103"/>
    </row>
    <row r="44" s="104" customFormat="1">
      <c r="A44" s="103"/>
      <c r="B44" s="103"/>
      <c r="I44" s="103"/>
    </row>
    <row r="45" s="104" customFormat="1">
      <c r="A45" s="103"/>
      <c r="B45" s="103"/>
      <c r="I45" s="103"/>
    </row>
    <row r="46" s="104" customFormat="1">
      <c r="A46" s="103"/>
      <c r="B46" s="103"/>
      <c r="I46" s="103"/>
    </row>
    <row r="47" s="104" customFormat="1">
      <c r="A47" s="103"/>
      <c r="B47" s="103"/>
      <c r="I47" s="103"/>
    </row>
    <row r="48" s="104" customFormat="1">
      <c r="A48" s="103"/>
      <c r="B48" s="103"/>
      <c r="I48" s="103"/>
    </row>
    <row r="49" s="104" customFormat="1">
      <c r="A49" s="103"/>
      <c r="B49" s="103"/>
      <c r="I49" s="103"/>
    </row>
    <row r="50" s="104" customFormat="1">
      <c r="A50" s="103"/>
      <c r="B50" s="103"/>
      <c r="I50" s="103"/>
    </row>
    <row r="51" s="104" customFormat="1">
      <c r="A51" s="103"/>
      <c r="B51" s="103"/>
      <c r="I51" s="103"/>
    </row>
    <row r="52" s="104" customFormat="1">
      <c r="A52" s="103"/>
      <c r="B52" s="103"/>
      <c r="I52" s="103"/>
    </row>
    <row r="53" s="104" customFormat="1">
      <c r="A53" s="103"/>
      <c r="B53" s="103"/>
      <c r="I53" s="103"/>
    </row>
    <row r="54" s="104" customFormat="1">
      <c r="A54" s="103"/>
      <c r="B54" s="103"/>
      <c r="I54" s="103"/>
    </row>
    <row r="55" s="104" customFormat="1">
      <c r="A55" s="103"/>
      <c r="B55" s="103"/>
      <c r="I55" s="103"/>
    </row>
    <row r="56" s="104" customFormat="1">
      <c r="A56" s="103"/>
      <c r="B56" s="103"/>
      <c r="I56" s="103"/>
    </row>
    <row r="57" s="104" customFormat="1">
      <c r="A57" s="103"/>
      <c r="B57" s="103"/>
      <c r="I57" s="103"/>
    </row>
    <row r="58" s="104" customFormat="1">
      <c r="A58" s="103"/>
      <c r="B58" s="103"/>
      <c r="I58" s="103"/>
    </row>
    <row r="59" s="104" customFormat="1">
      <c r="A59" s="103"/>
      <c r="B59" s="103"/>
      <c r="I59" s="103"/>
    </row>
    <row r="60" s="104" customFormat="1">
      <c r="A60" s="103"/>
      <c r="B60" s="103"/>
      <c r="I60" s="103"/>
    </row>
    <row r="61" s="104" customFormat="1">
      <c r="A61" s="103"/>
      <c r="B61" s="103"/>
      <c r="I61" s="103"/>
    </row>
    <row r="62" s="104" customFormat="1">
      <c r="A62" s="103"/>
      <c r="B62" s="103"/>
      <c r="I62" s="103"/>
    </row>
    <row r="63" s="104" customFormat="1">
      <c r="A63" s="103"/>
      <c r="B63" s="103"/>
      <c r="I63" s="103"/>
    </row>
    <row r="64" s="104" customFormat="1">
      <c r="A64" s="103"/>
      <c r="B64" s="103"/>
      <c r="I64" s="103"/>
    </row>
    <row r="65" s="104" customFormat="1">
      <c r="A65" s="103"/>
      <c r="B65" s="103"/>
      <c r="I65" s="103"/>
    </row>
    <row r="66" s="104" customFormat="1">
      <c r="A66" s="103"/>
      <c r="B66" s="103"/>
      <c r="I66" s="103"/>
    </row>
    <row r="67" s="104" customFormat="1">
      <c r="A67" s="103"/>
      <c r="B67" s="103"/>
      <c r="I67" s="103"/>
    </row>
    <row r="68" s="104" customFormat="1">
      <c r="A68" s="103"/>
      <c r="B68" s="103"/>
      <c r="I68" s="103"/>
    </row>
    <row r="69" s="104" customFormat="1">
      <c r="A69" s="103"/>
      <c r="B69" s="103"/>
      <c r="I69" s="103"/>
    </row>
    <row r="70" s="104" customFormat="1">
      <c r="A70" s="103"/>
      <c r="B70" s="103"/>
      <c r="I70" s="103"/>
    </row>
    <row r="71" s="104" customFormat="1">
      <c r="A71" s="103"/>
      <c r="B71" s="103"/>
      <c r="I71" s="103"/>
    </row>
    <row r="72" s="104" customFormat="1">
      <c r="A72" s="103"/>
      <c r="B72" s="103"/>
      <c r="I72" s="103"/>
    </row>
    <row r="73" s="104" customFormat="1">
      <c r="A73" s="103"/>
      <c r="B73" s="103"/>
      <c r="I73" s="103"/>
    </row>
    <row r="74" s="104" customFormat="1">
      <c r="A74" s="103"/>
      <c r="B74" s="103"/>
      <c r="I74" s="103"/>
    </row>
    <row r="75" s="104" customFormat="1">
      <c r="A75" s="103"/>
      <c r="B75" s="103"/>
      <c r="I75" s="103"/>
    </row>
    <row r="76" s="104" customFormat="1">
      <c r="A76" s="103"/>
      <c r="B76" s="103"/>
      <c r="I76" s="103"/>
    </row>
    <row r="77" s="104" customFormat="1">
      <c r="A77" s="103"/>
      <c r="B77" s="103"/>
      <c r="I77" s="103"/>
    </row>
    <row r="78" s="104" customFormat="1">
      <c r="A78" s="103"/>
      <c r="B78" s="103"/>
      <c r="I78" s="103"/>
    </row>
    <row r="79" s="104" customFormat="1">
      <c r="A79" s="103"/>
      <c r="B79" s="103"/>
      <c r="I79" s="103"/>
    </row>
    <row r="80" s="104" customFormat="1">
      <c r="A80" s="103"/>
      <c r="B80" s="103"/>
      <c r="I80" s="103"/>
    </row>
    <row r="81" s="104" customFormat="1">
      <c r="A81" s="103"/>
      <c r="B81" s="103"/>
      <c r="I81" s="103"/>
    </row>
    <row r="82" s="104" customFormat="1">
      <c r="A82" s="103"/>
      <c r="B82" s="103"/>
      <c r="I82" s="103"/>
    </row>
    <row r="83" s="104" customFormat="1">
      <c r="A83" s="103"/>
      <c r="B83" s="103"/>
      <c r="I83" s="103"/>
    </row>
    <row r="84" s="104" customFormat="1">
      <c r="A84" s="103"/>
      <c r="B84" s="103"/>
      <c r="I84" s="103"/>
    </row>
    <row r="85" s="104" customFormat="1">
      <c r="A85" s="103"/>
      <c r="B85" s="103"/>
      <c r="I85" s="103"/>
    </row>
    <row r="86" s="104" customFormat="1">
      <c r="A86" s="103"/>
      <c r="B86" s="103"/>
      <c r="I86" s="103"/>
    </row>
    <row r="87" s="104" customFormat="1">
      <c r="A87" s="103"/>
      <c r="B87" s="103"/>
      <c r="I87" s="103"/>
    </row>
    <row r="88" s="104" customFormat="1">
      <c r="A88" s="103"/>
      <c r="B88" s="103"/>
      <c r="I88" s="103"/>
    </row>
    <row r="89" s="104" customFormat="1">
      <c r="A89" s="103"/>
      <c r="B89" s="103"/>
      <c r="I89" s="103"/>
    </row>
    <row r="90" s="104" customFormat="1">
      <c r="A90" s="103"/>
      <c r="B90" s="103"/>
      <c r="I90" s="103"/>
    </row>
    <row r="91" s="104" customFormat="1">
      <c r="A91" s="103"/>
      <c r="B91" s="103"/>
      <c r="I91" s="103"/>
    </row>
    <row r="92" s="104" customFormat="1">
      <c r="A92" s="103"/>
      <c r="B92" s="103"/>
      <c r="I92" s="103"/>
    </row>
    <row r="93" s="104" customFormat="1">
      <c r="A93" s="103"/>
      <c r="B93" s="103"/>
      <c r="I93" s="103"/>
    </row>
    <row r="94" s="104" customFormat="1">
      <c r="A94" s="103"/>
      <c r="B94" s="103"/>
      <c r="I94" s="103"/>
    </row>
    <row r="95" s="104" customFormat="1">
      <c r="A95" s="103"/>
      <c r="B95" s="103"/>
      <c r="I95" s="103"/>
    </row>
    <row r="96" s="104" customFormat="1">
      <c r="A96" s="103"/>
      <c r="B96" s="103"/>
      <c r="I96" s="103"/>
    </row>
    <row r="97" s="104" customFormat="1">
      <c r="A97" s="103"/>
      <c r="B97" s="103"/>
      <c r="I97" s="103"/>
    </row>
    <row r="98" s="104" customFormat="1">
      <c r="A98" s="103"/>
      <c r="B98" s="103"/>
      <c r="I98" s="103"/>
    </row>
    <row r="99" s="104" customFormat="1">
      <c r="A99" s="103"/>
      <c r="B99" s="103"/>
      <c r="I99" s="103"/>
    </row>
    <row r="100" s="104" customFormat="1">
      <c r="A100" s="103"/>
      <c r="B100" s="103"/>
      <c r="I100" s="103"/>
    </row>
    <row r="101" s="104" customFormat="1">
      <c r="A101" s="103"/>
      <c r="B101" s="103"/>
      <c r="I101" s="103"/>
    </row>
    <row r="102" s="104" customFormat="1">
      <c r="A102" s="103"/>
      <c r="B102" s="103"/>
      <c r="I102" s="103"/>
    </row>
    <row r="103" s="104" customFormat="1">
      <c r="A103" s="103"/>
      <c r="B103" s="103"/>
      <c r="I103" s="103"/>
    </row>
    <row r="104" s="104" customFormat="1">
      <c r="A104" s="103"/>
      <c r="B104" s="103"/>
      <c r="I104" s="103"/>
    </row>
    <row r="105" s="104" customFormat="1">
      <c r="A105" s="103"/>
      <c r="B105" s="103"/>
      <c r="I105" s="103"/>
    </row>
    <row r="106" s="104" customFormat="1">
      <c r="A106" s="103"/>
      <c r="B106" s="103"/>
      <c r="I106" s="103"/>
    </row>
    <row r="107" s="104" customFormat="1">
      <c r="A107" s="103"/>
      <c r="B107" s="103"/>
      <c r="I107" s="103"/>
    </row>
    <row r="108" s="104" customFormat="1">
      <c r="A108" s="103"/>
      <c r="B108" s="103"/>
      <c r="I108" s="103"/>
    </row>
    <row r="109" s="104" customFormat="1">
      <c r="A109" s="103"/>
      <c r="B109" s="103"/>
      <c r="I109" s="103"/>
    </row>
    <row r="110" s="104" customFormat="1">
      <c r="A110" s="103"/>
      <c r="B110" s="103"/>
      <c r="I110" s="103"/>
    </row>
    <row r="111" s="104" customFormat="1">
      <c r="A111" s="103"/>
      <c r="B111" s="103"/>
      <c r="I111" s="103"/>
    </row>
    <row r="112" s="104" customFormat="1">
      <c r="A112" s="103"/>
      <c r="B112" s="103"/>
      <c r="I112" s="103"/>
    </row>
    <row r="113" s="104" customFormat="1">
      <c r="A113" s="103"/>
      <c r="B113" s="103"/>
      <c r="I113" s="103"/>
    </row>
    <row r="114" s="104" customFormat="1">
      <c r="A114" s="103"/>
      <c r="B114" s="103"/>
      <c r="I114" s="103"/>
    </row>
    <row r="115" s="104" customFormat="1">
      <c r="A115" s="103"/>
      <c r="B115" s="103"/>
      <c r="I115" s="103"/>
    </row>
    <row r="116" s="104" customFormat="1">
      <c r="A116" s="103"/>
      <c r="B116" s="103"/>
      <c r="I116" s="103"/>
    </row>
    <row r="117" s="104" customFormat="1">
      <c r="A117" s="103"/>
      <c r="B117" s="103"/>
      <c r="I117" s="103"/>
    </row>
    <row r="118" s="104" customFormat="1">
      <c r="A118" s="103"/>
      <c r="B118" s="103"/>
      <c r="I118" s="103"/>
    </row>
    <row r="119" s="104" customFormat="1">
      <c r="A119" s="103"/>
      <c r="B119" s="103"/>
      <c r="I119" s="103"/>
    </row>
    <row r="120" s="104" customFormat="1">
      <c r="A120" s="103"/>
      <c r="B120" s="103"/>
      <c r="I120" s="103"/>
    </row>
    <row r="121" s="104" customFormat="1">
      <c r="A121" s="103"/>
      <c r="B121" s="103"/>
      <c r="I121" s="103"/>
    </row>
    <row r="122" s="104" customFormat="1">
      <c r="A122" s="103"/>
      <c r="B122" s="103"/>
      <c r="I122" s="103"/>
    </row>
    <row r="123" s="104" customFormat="1">
      <c r="A123" s="103"/>
      <c r="B123" s="103"/>
      <c r="I123" s="103"/>
    </row>
    <row r="124" s="104" customFormat="1">
      <c r="A124" s="103"/>
      <c r="B124" s="103"/>
      <c r="I124" s="103"/>
    </row>
    <row r="125" s="104" customFormat="1">
      <c r="A125" s="103"/>
      <c r="B125" s="103"/>
      <c r="I125" s="103"/>
    </row>
    <row r="126" s="104" customFormat="1">
      <c r="A126" s="103"/>
      <c r="B126" s="103"/>
      <c r="I126" s="103"/>
    </row>
    <row r="127" s="104" customFormat="1">
      <c r="A127" s="103"/>
      <c r="B127" s="103"/>
      <c r="I127" s="103"/>
    </row>
    <row r="128" s="104" customFormat="1">
      <c r="A128" s="103"/>
      <c r="B128" s="103"/>
      <c r="I128" s="103"/>
    </row>
    <row r="129" s="104" customFormat="1">
      <c r="A129" s="103"/>
      <c r="B129" s="103"/>
      <c r="I129" s="103"/>
    </row>
    <row r="130" s="104" customFormat="1">
      <c r="A130" s="103"/>
      <c r="B130" s="103"/>
      <c r="I130" s="103"/>
    </row>
    <row r="131" s="104" customFormat="1">
      <c r="A131" s="103"/>
      <c r="B131" s="103"/>
      <c r="I131" s="103"/>
    </row>
    <row r="132" s="104" customFormat="1">
      <c r="A132" s="103"/>
      <c r="B132" s="103"/>
      <c r="I132" s="103"/>
    </row>
    <row r="133" s="104" customFormat="1">
      <c r="A133" s="103"/>
      <c r="B133" s="103"/>
      <c r="I133" s="103"/>
    </row>
    <row r="134" s="104" customFormat="1">
      <c r="A134" s="103"/>
      <c r="B134" s="103"/>
      <c r="I134" s="103"/>
    </row>
    <row r="135" s="104" customFormat="1">
      <c r="A135" s="103"/>
      <c r="B135" s="103"/>
      <c r="I135" s="103"/>
    </row>
    <row r="136" s="104" customFormat="1">
      <c r="A136" s="103"/>
      <c r="B136" s="103"/>
      <c r="I136" s="103"/>
    </row>
    <row r="137" s="104" customFormat="1">
      <c r="A137" s="103"/>
      <c r="B137" s="103"/>
      <c r="I137" s="103"/>
    </row>
    <row r="138" s="104" customFormat="1">
      <c r="A138" s="103"/>
      <c r="B138" s="103"/>
      <c r="I138" s="103"/>
    </row>
    <row r="139" s="104" customFormat="1">
      <c r="A139" s="103"/>
      <c r="B139" s="103"/>
      <c r="I139" s="103"/>
    </row>
    <row r="140" s="104" customFormat="1">
      <c r="A140" s="103"/>
      <c r="B140" s="103"/>
      <c r="I140" s="103"/>
    </row>
    <row r="141" s="104" customFormat="1">
      <c r="A141" s="103"/>
      <c r="B141" s="103"/>
      <c r="I141" s="103"/>
    </row>
    <row r="142" s="104" customFormat="1">
      <c r="A142" s="103"/>
      <c r="B142" s="103"/>
      <c r="I142" s="103"/>
    </row>
    <row r="143" s="104" customFormat="1">
      <c r="A143" s="103"/>
      <c r="B143" s="103"/>
      <c r="I143" s="103"/>
    </row>
    <row r="144" s="104" customFormat="1">
      <c r="A144" s="103"/>
      <c r="B144" s="103"/>
      <c r="I144" s="103"/>
    </row>
    <row r="145" s="104" customFormat="1">
      <c r="A145" s="103"/>
      <c r="B145" s="103"/>
      <c r="I145" s="103"/>
    </row>
    <row r="146" s="104" customFormat="1">
      <c r="A146" s="103"/>
      <c r="B146" s="103"/>
      <c r="I146" s="103"/>
    </row>
    <row r="147" s="104" customFormat="1">
      <c r="A147" s="103"/>
      <c r="B147" s="103"/>
      <c r="I147" s="103"/>
    </row>
    <row r="148" s="104" customFormat="1">
      <c r="A148" s="103"/>
      <c r="B148" s="103"/>
      <c r="I148" s="103"/>
    </row>
    <row r="149" s="104" customFormat="1">
      <c r="A149" s="103"/>
      <c r="B149" s="103"/>
      <c r="I149" s="103"/>
    </row>
    <row r="150" s="104" customFormat="1">
      <c r="A150" s="103"/>
      <c r="B150" s="103"/>
      <c r="I150" s="103"/>
    </row>
    <row r="151" s="104" customFormat="1">
      <c r="A151" s="103"/>
      <c r="B151" s="103"/>
      <c r="I151" s="103"/>
    </row>
    <row r="152" s="104" customFormat="1">
      <c r="A152" s="103"/>
      <c r="B152" s="103"/>
      <c r="I152" s="103"/>
    </row>
    <row r="153" s="104" customFormat="1">
      <c r="A153" s="103"/>
      <c r="B153" s="103"/>
      <c r="I153" s="103"/>
    </row>
    <row r="154" s="104" customFormat="1">
      <c r="A154" s="103"/>
      <c r="B154" s="103"/>
      <c r="I154" s="103"/>
    </row>
    <row r="155" s="104" customFormat="1">
      <c r="A155" s="103"/>
      <c r="B155" s="103"/>
      <c r="I155" s="103"/>
    </row>
    <row r="156" s="104" customFormat="1">
      <c r="A156" s="103"/>
      <c r="B156" s="103"/>
      <c r="I156" s="103"/>
    </row>
    <row r="157" s="104" customFormat="1">
      <c r="A157" s="103"/>
      <c r="B157" s="103"/>
      <c r="I157" s="103"/>
    </row>
    <row r="158" s="104" customFormat="1">
      <c r="A158" s="103"/>
      <c r="B158" s="103"/>
      <c r="I158" s="103"/>
    </row>
    <row r="159" s="104" customFormat="1">
      <c r="A159" s="103"/>
      <c r="B159" s="103"/>
      <c r="I159" s="103"/>
    </row>
    <row r="160" s="104" customFormat="1">
      <c r="A160" s="103"/>
      <c r="B160" s="103"/>
      <c r="I160" s="103"/>
    </row>
    <row r="161" s="104" customFormat="1">
      <c r="A161" s="103"/>
      <c r="B161" s="103"/>
      <c r="I161" s="103"/>
    </row>
    <row r="162" s="104" customFormat="1">
      <c r="A162" s="103"/>
      <c r="B162" s="103"/>
      <c r="I162" s="103"/>
    </row>
    <row r="163" s="104" customFormat="1">
      <c r="A163" s="103"/>
      <c r="B163" s="103"/>
      <c r="I163" s="103"/>
    </row>
    <row r="164" s="104" customFormat="1">
      <c r="A164" s="103"/>
      <c r="B164" s="103"/>
      <c r="I164" s="103"/>
    </row>
    <row r="165" s="104" customFormat="1">
      <c r="A165" s="103"/>
      <c r="B165" s="103"/>
      <c r="I165" s="103"/>
    </row>
    <row r="166" s="104" customFormat="1">
      <c r="A166" s="103"/>
      <c r="B166" s="103"/>
      <c r="I166" s="103"/>
    </row>
    <row r="167" s="104" customFormat="1">
      <c r="A167" s="103"/>
      <c r="B167" s="103"/>
      <c r="I167" s="103"/>
    </row>
    <row r="168" s="104" customFormat="1">
      <c r="A168" s="103"/>
      <c r="B168" s="103"/>
      <c r="I168" s="103"/>
    </row>
    <row r="169" s="104" customFormat="1">
      <c r="A169" s="103"/>
      <c r="B169" s="103"/>
      <c r="I169" s="103"/>
    </row>
    <row r="170" s="104" customFormat="1">
      <c r="A170" s="103"/>
      <c r="B170" s="103"/>
      <c r="I170" s="103"/>
    </row>
    <row r="171" s="104" customFormat="1">
      <c r="A171" s="103"/>
      <c r="B171" s="103"/>
      <c r="I171" s="103"/>
    </row>
    <row r="172" s="104" customFormat="1">
      <c r="A172" s="103"/>
      <c r="B172" s="103"/>
      <c r="I172" s="103"/>
    </row>
    <row r="173" s="104" customFormat="1">
      <c r="A173" s="103"/>
      <c r="B173" s="103"/>
      <c r="I173" s="103"/>
    </row>
    <row r="174" s="104" customFormat="1">
      <c r="A174" s="103"/>
      <c r="B174" s="103"/>
      <c r="I174" s="103"/>
    </row>
    <row r="175" s="104" customFormat="1">
      <c r="A175" s="103"/>
      <c r="B175" s="103"/>
      <c r="I175" s="103"/>
    </row>
    <row r="176" s="104" customFormat="1">
      <c r="A176" s="103"/>
      <c r="B176" s="103"/>
      <c r="I176" s="103"/>
    </row>
    <row r="177" s="104" customFormat="1">
      <c r="A177" s="103"/>
      <c r="B177" s="103"/>
      <c r="I177" s="103"/>
    </row>
    <row r="178" s="104" customFormat="1">
      <c r="A178" s="103"/>
      <c r="B178" s="103"/>
      <c r="I178" s="103"/>
    </row>
    <row r="179" s="104" customFormat="1">
      <c r="A179" s="103"/>
      <c r="B179" s="103"/>
      <c r="I179" s="103"/>
    </row>
    <row r="180" s="104" customFormat="1">
      <c r="A180" s="103"/>
      <c r="B180" s="103"/>
      <c r="I180" s="103"/>
    </row>
    <row r="181" s="104" customFormat="1">
      <c r="A181" s="103"/>
      <c r="B181" s="103"/>
      <c r="I181" s="103"/>
    </row>
    <row r="182" s="104" customFormat="1">
      <c r="A182" s="103"/>
      <c r="B182" s="103"/>
      <c r="I182" s="103"/>
    </row>
    <row r="183" s="104" customFormat="1">
      <c r="A183" s="103"/>
      <c r="B183" s="103"/>
      <c r="I183" s="103"/>
    </row>
    <row r="184" s="104" customFormat="1">
      <c r="A184" s="103"/>
      <c r="B184" s="103"/>
      <c r="I184" s="103"/>
    </row>
    <row r="185" s="104" customFormat="1">
      <c r="A185" s="103"/>
      <c r="B185" s="103"/>
      <c r="I185" s="103"/>
    </row>
    <row r="186" s="104" customFormat="1">
      <c r="A186" s="103"/>
      <c r="B186" s="103"/>
      <c r="I186" s="103"/>
    </row>
    <row r="187" s="104" customFormat="1">
      <c r="A187" s="103"/>
      <c r="B187" s="103"/>
      <c r="I187" s="103"/>
    </row>
    <row r="188" s="104" customFormat="1">
      <c r="A188" s="103"/>
      <c r="B188" s="103"/>
      <c r="I188" s="103"/>
    </row>
    <row r="189" s="104" customFormat="1">
      <c r="A189" s="103"/>
      <c r="B189" s="103"/>
      <c r="I189" s="103"/>
    </row>
    <row r="190" s="104" customFormat="1">
      <c r="A190" s="103"/>
      <c r="B190" s="103"/>
      <c r="I190" s="103"/>
    </row>
    <row r="191" s="104" customFormat="1">
      <c r="A191" s="103"/>
      <c r="B191" s="103"/>
      <c r="I191" s="103"/>
    </row>
    <row r="192" s="104" customFormat="1">
      <c r="A192" s="103"/>
      <c r="B192" s="103"/>
      <c r="I192" s="103"/>
    </row>
    <row r="193" s="104" customFormat="1">
      <c r="A193" s="103"/>
      <c r="B193" s="103"/>
      <c r="I193" s="103"/>
    </row>
    <row r="194" s="104" customFormat="1">
      <c r="A194" s="103"/>
      <c r="B194" s="103"/>
      <c r="I194" s="103"/>
    </row>
    <row r="195" s="104" customFormat="1">
      <c r="A195" s="103"/>
      <c r="B195" s="103"/>
      <c r="I195" s="103"/>
    </row>
    <row r="196" s="104" customFormat="1">
      <c r="A196" s="103"/>
      <c r="B196" s="103"/>
      <c r="I196" s="103"/>
    </row>
    <row r="197" s="104" customFormat="1">
      <c r="A197" s="103"/>
      <c r="B197" s="103"/>
      <c r="I197" s="103"/>
    </row>
    <row r="198" s="104" customFormat="1">
      <c r="A198" s="103"/>
      <c r="B198" s="103"/>
      <c r="I198" s="103"/>
    </row>
    <row r="199" s="104" customFormat="1">
      <c r="A199" s="103"/>
      <c r="B199" s="103"/>
      <c r="I199" s="103"/>
    </row>
    <row r="200" s="104" customFormat="1">
      <c r="A200" s="103"/>
      <c r="B200" s="103"/>
      <c r="I200" s="103"/>
    </row>
    <row r="201" s="104" customFormat="1">
      <c r="A201" s="103"/>
      <c r="B201" s="103"/>
      <c r="I201" s="103"/>
    </row>
    <row r="202" s="104" customFormat="1">
      <c r="A202" s="103"/>
      <c r="B202" s="103"/>
      <c r="I202" s="103"/>
    </row>
    <row r="203" s="104" customFormat="1">
      <c r="A203" s="103"/>
      <c r="B203" s="103"/>
      <c r="I203" s="103"/>
    </row>
    <row r="204" s="104" customFormat="1">
      <c r="A204" s="103"/>
      <c r="B204" s="103"/>
      <c r="I204" s="103"/>
    </row>
    <row r="205" s="104" customFormat="1">
      <c r="A205" s="103"/>
      <c r="B205" s="103"/>
      <c r="I205" s="103"/>
    </row>
    <row r="206" s="104" customFormat="1">
      <c r="A206" s="103"/>
      <c r="B206" s="103"/>
      <c r="I206" s="103"/>
    </row>
    <row r="207" s="104" customFormat="1">
      <c r="A207" s="103"/>
      <c r="B207" s="103"/>
      <c r="I207" s="103"/>
    </row>
    <row r="208" s="104" customFormat="1">
      <c r="A208" s="103"/>
      <c r="B208" s="103"/>
      <c r="I208" s="103"/>
    </row>
    <row r="209" s="104" customFormat="1">
      <c r="A209" s="103"/>
      <c r="B209" s="103"/>
      <c r="I209" s="103"/>
    </row>
    <row r="210" s="104" customFormat="1">
      <c r="A210" s="103"/>
      <c r="B210" s="103"/>
      <c r="I210" s="103"/>
    </row>
    <row r="211" s="104" customFormat="1">
      <c r="A211" s="103"/>
      <c r="B211" s="103"/>
      <c r="I211" s="103"/>
    </row>
    <row r="212" s="104" customFormat="1">
      <c r="A212" s="103"/>
      <c r="B212" s="103"/>
      <c r="I212" s="103"/>
    </row>
    <row r="213" s="104" customFormat="1">
      <c r="A213" s="103"/>
      <c r="B213" s="103"/>
      <c r="I213" s="103"/>
    </row>
    <row r="214" s="104" customFormat="1">
      <c r="A214" s="103"/>
      <c r="B214" s="103"/>
      <c r="I214" s="103"/>
    </row>
    <row r="215" s="104" customFormat="1">
      <c r="A215" s="103"/>
      <c r="B215" s="103"/>
      <c r="I215" s="103"/>
    </row>
    <row r="216" s="104" customFormat="1">
      <c r="A216" s="103"/>
      <c r="B216" s="103"/>
      <c r="I216" s="103"/>
    </row>
    <row r="217" s="104" customFormat="1">
      <c r="A217" s="103"/>
      <c r="B217" s="103"/>
      <c r="I217" s="103"/>
    </row>
    <row r="218" s="104" customFormat="1">
      <c r="A218" s="103"/>
      <c r="B218" s="103"/>
      <c r="I218" s="103"/>
    </row>
    <row r="219" s="104" customFormat="1">
      <c r="A219" s="103"/>
      <c r="B219" s="103"/>
      <c r="I219" s="103"/>
    </row>
    <row r="220" s="104" customFormat="1">
      <c r="A220" s="103"/>
      <c r="B220" s="103"/>
      <c r="I220" s="103"/>
    </row>
    <row r="221" s="104" customFormat="1">
      <c r="A221" s="103"/>
      <c r="B221" s="103"/>
      <c r="I221" s="103"/>
    </row>
    <row r="222" s="104" customFormat="1">
      <c r="A222" s="103"/>
      <c r="B222" s="103"/>
      <c r="I222" s="103"/>
    </row>
    <row r="223" s="104" customFormat="1">
      <c r="A223" s="103"/>
      <c r="B223" s="103"/>
      <c r="I223" s="103"/>
    </row>
    <row r="224" s="104" customFormat="1">
      <c r="A224" s="103"/>
      <c r="B224" s="103"/>
      <c r="I224" s="103"/>
    </row>
    <row r="225" s="104" customFormat="1">
      <c r="A225" s="103"/>
      <c r="B225" s="103"/>
      <c r="I225" s="103"/>
    </row>
    <row r="226" s="104" customFormat="1">
      <c r="A226" s="103"/>
      <c r="B226" s="103"/>
      <c r="I226" s="103"/>
    </row>
    <row r="227" s="104" customFormat="1">
      <c r="A227" s="103"/>
      <c r="B227" s="103"/>
      <c r="I227" s="103"/>
    </row>
    <row r="228" s="104" customFormat="1">
      <c r="A228" s="103"/>
      <c r="B228" s="103"/>
      <c r="I228" s="103"/>
    </row>
    <row r="229" s="104" customFormat="1">
      <c r="A229" s="103"/>
      <c r="B229" s="103"/>
      <c r="I229" s="103"/>
    </row>
    <row r="230" s="104" customFormat="1">
      <c r="A230" s="103"/>
      <c r="B230" s="103"/>
      <c r="I230" s="103"/>
    </row>
    <row r="231" s="104" customFormat="1">
      <c r="A231" s="103"/>
      <c r="B231" s="103"/>
      <c r="I231" s="103"/>
    </row>
    <row r="232" s="104" customFormat="1">
      <c r="A232" s="103"/>
      <c r="B232" s="103"/>
      <c r="I232" s="103"/>
    </row>
    <row r="233" s="104" customFormat="1">
      <c r="A233" s="103"/>
      <c r="B233" s="103"/>
      <c r="I233" s="103"/>
    </row>
    <row r="234" s="104" customFormat="1">
      <c r="A234" s="103"/>
      <c r="B234" s="103"/>
      <c r="I234" s="103"/>
    </row>
    <row r="235" s="104" customFormat="1">
      <c r="A235" s="103"/>
      <c r="B235" s="103"/>
      <c r="I235" s="103"/>
    </row>
    <row r="236" s="104" customFormat="1">
      <c r="A236" s="103"/>
      <c r="B236" s="103"/>
      <c r="I236" s="103"/>
    </row>
    <row r="237" s="104" customFormat="1">
      <c r="A237" s="103"/>
      <c r="B237" s="103"/>
      <c r="I237" s="103"/>
    </row>
    <row r="238" s="104" customFormat="1">
      <c r="A238" s="103"/>
      <c r="B238" s="103"/>
      <c r="I238" s="103"/>
    </row>
    <row r="239" s="104" customFormat="1">
      <c r="A239" s="103"/>
      <c r="B239" s="103"/>
      <c r="I239" s="103"/>
    </row>
    <row r="240" s="104" customFormat="1">
      <c r="A240" s="103"/>
      <c r="B240" s="103"/>
      <c r="I240" s="103"/>
    </row>
    <row r="241" s="104" customFormat="1">
      <c r="A241" s="103"/>
      <c r="B241" s="103"/>
      <c r="I241" s="103"/>
    </row>
    <row r="242" s="104" customFormat="1">
      <c r="A242" s="103"/>
      <c r="B242" s="103"/>
      <c r="I242" s="103"/>
    </row>
    <row r="243" s="104" customFormat="1">
      <c r="A243" s="103"/>
      <c r="B243" s="103"/>
      <c r="I243" s="103"/>
    </row>
    <row r="244" s="104" customFormat="1">
      <c r="A244" s="103"/>
      <c r="B244" s="103"/>
      <c r="I244" s="103"/>
    </row>
    <row r="245" s="104" customFormat="1">
      <c r="A245" s="103"/>
      <c r="B245" s="103"/>
      <c r="I245" s="103"/>
    </row>
    <row r="246" s="104" customFormat="1">
      <c r="A246" s="103"/>
      <c r="B246" s="103"/>
      <c r="I246" s="103"/>
    </row>
    <row r="247" s="104" customFormat="1">
      <c r="A247" s="103"/>
      <c r="B247" s="103"/>
      <c r="I247" s="103"/>
    </row>
    <row r="248" s="104" customFormat="1">
      <c r="A248" s="103"/>
      <c r="B248" s="103"/>
      <c r="I248" s="103"/>
    </row>
    <row r="249" s="104" customFormat="1">
      <c r="A249" s="103"/>
      <c r="B249" s="103"/>
      <c r="I249" s="103"/>
    </row>
    <row r="250" s="104" customFormat="1">
      <c r="A250" s="103"/>
      <c r="B250" s="103"/>
      <c r="I250" s="103"/>
    </row>
    <row r="251" s="104" customFormat="1">
      <c r="A251" s="103"/>
      <c r="B251" s="103"/>
      <c r="I251" s="103"/>
    </row>
    <row r="252" s="104" customFormat="1">
      <c r="A252" s="103"/>
      <c r="B252" s="103"/>
      <c r="I252" s="103"/>
    </row>
    <row r="253" s="104" customFormat="1">
      <c r="A253" s="103"/>
      <c r="B253" s="103"/>
      <c r="I253" s="103"/>
    </row>
    <row r="254" s="104" customFormat="1">
      <c r="A254" s="103"/>
      <c r="B254" s="103"/>
      <c r="I254" s="103"/>
    </row>
    <row r="255" s="104" customFormat="1">
      <c r="A255" s="103"/>
      <c r="B255" s="103"/>
      <c r="I255" s="103"/>
    </row>
    <row r="256" s="104" customFormat="1">
      <c r="A256" s="103"/>
      <c r="B256" s="103"/>
      <c r="I256" s="103"/>
    </row>
    <row r="257" s="104" customFormat="1">
      <c r="A257" s="103"/>
      <c r="B257" s="103"/>
      <c r="I257" s="103"/>
    </row>
    <row r="258" s="104" customFormat="1">
      <c r="A258" s="103"/>
      <c r="B258" s="103"/>
      <c r="I258" s="103"/>
    </row>
    <row r="259" s="104" customFormat="1">
      <c r="A259" s="103"/>
      <c r="B259" s="103"/>
      <c r="I259" s="103"/>
    </row>
    <row r="260" s="104" customFormat="1">
      <c r="A260" s="103"/>
      <c r="B260" s="103"/>
      <c r="I260" s="103"/>
    </row>
    <row r="261" s="104" customFormat="1">
      <c r="A261" s="103"/>
      <c r="B261" s="103"/>
      <c r="I261" s="103"/>
    </row>
    <row r="262" s="104" customFormat="1">
      <c r="A262" s="103"/>
      <c r="B262" s="103"/>
      <c r="I262" s="103"/>
    </row>
    <row r="263" s="104" customFormat="1">
      <c r="A263" s="103"/>
      <c r="B263" s="103"/>
      <c r="I263" s="103"/>
    </row>
    <row r="264" s="104" customFormat="1">
      <c r="A264" s="103"/>
      <c r="B264" s="103"/>
      <c r="I264" s="103"/>
    </row>
    <row r="265" s="104" customFormat="1">
      <c r="A265" s="103"/>
      <c r="B265" s="103"/>
      <c r="I265" s="103"/>
    </row>
    <row r="266" s="104" customFormat="1">
      <c r="A266" s="103"/>
      <c r="B266" s="103"/>
      <c r="I266" s="103"/>
    </row>
    <row r="267" s="104" customFormat="1">
      <c r="A267" s="103"/>
      <c r="B267" s="103"/>
      <c r="I267" s="103"/>
    </row>
    <row r="268" s="104" customFormat="1">
      <c r="A268" s="103"/>
      <c r="B268" s="103"/>
      <c r="I268" s="103"/>
    </row>
    <row r="269" s="104" customFormat="1">
      <c r="A269" s="103"/>
      <c r="B269" s="103"/>
      <c r="I269" s="103"/>
    </row>
    <row r="270" s="104" customFormat="1">
      <c r="A270" s="103"/>
      <c r="B270" s="103"/>
      <c r="I270" s="103"/>
    </row>
    <row r="271" s="104" customFormat="1">
      <c r="A271" s="103"/>
      <c r="B271" s="103"/>
      <c r="I271" s="103"/>
    </row>
    <row r="272" s="104" customFormat="1">
      <c r="A272" s="103"/>
      <c r="B272" s="103"/>
      <c r="I272" s="103"/>
    </row>
    <row r="273" s="104" customFormat="1">
      <c r="A273" s="103"/>
      <c r="B273" s="103"/>
      <c r="I273" s="103"/>
    </row>
    <row r="274" s="104" customFormat="1">
      <c r="A274" s="103"/>
      <c r="B274" s="103"/>
      <c r="I274" s="103"/>
    </row>
    <row r="275" s="104" customFormat="1">
      <c r="A275" s="103"/>
      <c r="B275" s="103"/>
      <c r="I275" s="103"/>
    </row>
    <row r="276" s="104" customFormat="1">
      <c r="A276" s="103"/>
      <c r="B276" s="103"/>
      <c r="I276" s="103"/>
    </row>
    <row r="277" s="104" customFormat="1">
      <c r="A277" s="103"/>
      <c r="B277" s="103"/>
      <c r="I277" s="103"/>
    </row>
    <row r="278" s="104" customFormat="1">
      <c r="A278" s="103"/>
      <c r="B278" s="103"/>
      <c r="I278" s="103"/>
    </row>
    <row r="279" s="104" customFormat="1">
      <c r="A279" s="103"/>
      <c r="B279" s="103"/>
      <c r="I279" s="103"/>
    </row>
    <row r="280" s="104" customFormat="1">
      <c r="A280" s="103"/>
      <c r="B280" s="103"/>
      <c r="I280" s="103"/>
    </row>
    <row r="281" s="104" customFormat="1">
      <c r="A281" s="103"/>
      <c r="B281" s="103"/>
      <c r="I281" s="103"/>
    </row>
    <row r="282" s="104" customFormat="1">
      <c r="A282" s="103"/>
      <c r="B282" s="103"/>
      <c r="I282" s="103"/>
    </row>
    <row r="283" s="104" customFormat="1">
      <c r="A283" s="103"/>
      <c r="B283" s="103"/>
      <c r="I283" s="103"/>
    </row>
    <row r="284" s="104" customFormat="1">
      <c r="A284" s="103"/>
      <c r="B284" s="103"/>
      <c r="I284" s="103"/>
    </row>
    <row r="285" s="104" customFormat="1">
      <c r="A285" s="103"/>
      <c r="B285" s="103"/>
      <c r="I285" s="103"/>
    </row>
    <row r="286" s="104" customFormat="1">
      <c r="A286" s="103"/>
      <c r="B286" s="103"/>
      <c r="I286" s="103"/>
    </row>
    <row r="287" s="104" customFormat="1">
      <c r="A287" s="103"/>
      <c r="B287" s="103"/>
      <c r="I287" s="103"/>
    </row>
    <row r="288" s="104" customFormat="1">
      <c r="A288" s="103"/>
      <c r="B288" s="103"/>
      <c r="I288" s="103"/>
    </row>
    <row r="289" s="104" customFormat="1">
      <c r="A289" s="103"/>
      <c r="B289" s="103"/>
      <c r="I289" s="103"/>
    </row>
    <row r="290" s="104" customFormat="1">
      <c r="A290" s="103"/>
      <c r="B290" s="103"/>
      <c r="I290" s="103"/>
    </row>
    <row r="291" s="104" customFormat="1">
      <c r="A291" s="103"/>
      <c r="B291" s="103"/>
      <c r="I291" s="103"/>
    </row>
    <row r="292" s="104" customFormat="1">
      <c r="A292" s="103"/>
      <c r="B292" s="103"/>
      <c r="I292" s="103"/>
    </row>
    <row r="293" s="104" customFormat="1">
      <c r="A293" s="103"/>
      <c r="B293" s="103"/>
      <c r="I293" s="103"/>
    </row>
    <row r="294" s="104" customFormat="1">
      <c r="A294" s="103"/>
      <c r="B294" s="103"/>
      <c r="I294" s="103"/>
    </row>
    <row r="295" s="104" customFormat="1">
      <c r="A295" s="103"/>
      <c r="B295" s="103"/>
      <c r="I295" s="103"/>
    </row>
    <row r="296" s="104" customFormat="1">
      <c r="A296" s="103"/>
      <c r="B296" s="103"/>
      <c r="I296" s="103"/>
    </row>
    <row r="297" s="104" customFormat="1">
      <c r="A297" s="103"/>
      <c r="B297" s="103"/>
      <c r="I297" s="103"/>
    </row>
    <row r="298" s="104" customFormat="1">
      <c r="A298" s="103"/>
      <c r="B298" s="103"/>
      <c r="I298" s="103"/>
    </row>
    <row r="299" s="104" customFormat="1">
      <c r="A299" s="103"/>
      <c r="B299" s="103"/>
      <c r="I299" s="103"/>
    </row>
    <row r="300" s="104" customFormat="1">
      <c r="A300" s="103"/>
      <c r="B300" s="103"/>
      <c r="I300" s="103"/>
    </row>
    <row r="301" s="104" customFormat="1">
      <c r="A301" s="103"/>
      <c r="B301" s="103"/>
      <c r="I301" s="103"/>
    </row>
    <row r="302" s="104" customFormat="1">
      <c r="A302" s="103"/>
      <c r="B302" s="103"/>
      <c r="I302" s="103"/>
    </row>
    <row r="303" s="104" customFormat="1">
      <c r="A303" s="103"/>
      <c r="B303" s="103"/>
      <c r="I303" s="103"/>
    </row>
    <row r="304" s="104" customFormat="1">
      <c r="A304" s="103"/>
      <c r="B304" s="103"/>
      <c r="I304" s="103"/>
    </row>
    <row r="305" s="104" customFormat="1">
      <c r="A305" s="103"/>
      <c r="B305" s="103"/>
      <c r="I305" s="103"/>
    </row>
    <row r="306" s="104" customFormat="1">
      <c r="A306" s="103"/>
      <c r="B306" s="103"/>
      <c r="I306" s="103"/>
    </row>
    <row r="307" s="104" customFormat="1">
      <c r="A307" s="103"/>
      <c r="B307" s="103"/>
      <c r="I307" s="103"/>
    </row>
    <row r="308" s="104" customFormat="1">
      <c r="A308" s="103"/>
      <c r="B308" s="103"/>
      <c r="I308" s="103"/>
    </row>
    <row r="309" s="104" customFormat="1">
      <c r="A309" s="103"/>
      <c r="B309" s="103"/>
      <c r="I309" s="103"/>
    </row>
    <row r="310" s="104" customFormat="1">
      <c r="A310" s="103"/>
      <c r="B310" s="103"/>
      <c r="I310" s="103"/>
    </row>
    <row r="311" s="104" customFormat="1">
      <c r="A311" s="103"/>
      <c r="B311" s="103"/>
      <c r="I311" s="103"/>
    </row>
    <row r="312" s="104" customFormat="1">
      <c r="A312" s="103"/>
      <c r="B312" s="103"/>
      <c r="I312" s="103"/>
    </row>
    <row r="313" s="104" customFormat="1">
      <c r="A313" s="103"/>
      <c r="B313" s="103"/>
      <c r="I313" s="103"/>
    </row>
    <row r="314" s="104" customFormat="1">
      <c r="A314" s="103"/>
      <c r="B314" s="103"/>
      <c r="I314" s="103"/>
    </row>
    <row r="315" s="104" customFormat="1">
      <c r="A315" s="103"/>
      <c r="B315" s="103"/>
      <c r="I315" s="103"/>
    </row>
    <row r="316" s="104" customFormat="1">
      <c r="A316" s="103"/>
      <c r="B316" s="103"/>
      <c r="I316" s="103"/>
    </row>
    <row r="317" s="104" customFormat="1">
      <c r="A317" s="103"/>
      <c r="B317" s="103"/>
      <c r="I317" s="103"/>
    </row>
    <row r="318" s="104" customFormat="1">
      <c r="A318" s="103"/>
      <c r="B318" s="103"/>
      <c r="I318" s="103"/>
    </row>
    <row r="319" s="104" customFormat="1">
      <c r="A319" s="103"/>
      <c r="B319" s="103"/>
      <c r="I319" s="103"/>
    </row>
    <row r="320" s="104" customFormat="1">
      <c r="A320" s="103"/>
      <c r="B320" s="103"/>
      <c r="I320" s="103"/>
    </row>
    <row r="321" s="104" customFormat="1">
      <c r="A321" s="103"/>
      <c r="B321" s="103"/>
      <c r="I321" s="103"/>
    </row>
    <row r="322" s="104" customFormat="1">
      <c r="A322" s="103"/>
      <c r="B322" s="103"/>
      <c r="I322" s="103"/>
    </row>
    <row r="323" s="104" customFormat="1">
      <c r="A323" s="103"/>
      <c r="B323" s="103"/>
      <c r="I323" s="103"/>
    </row>
    <row r="324" s="104" customFormat="1">
      <c r="A324" s="103"/>
      <c r="B324" s="103"/>
      <c r="I324" s="103"/>
    </row>
    <row r="325" s="104" customFormat="1">
      <c r="A325" s="103"/>
      <c r="B325" s="103"/>
      <c r="I325" s="103"/>
    </row>
    <row r="326" s="104" customFormat="1">
      <c r="A326" s="103"/>
      <c r="B326" s="103"/>
      <c r="I326" s="103"/>
    </row>
    <row r="327" s="104" customFormat="1">
      <c r="A327" s="103"/>
      <c r="B327" s="103"/>
      <c r="I327" s="103"/>
    </row>
    <row r="328" s="104" customFormat="1">
      <c r="A328" s="103"/>
      <c r="B328" s="103"/>
      <c r="I328" s="103"/>
    </row>
    <row r="329" s="104" customFormat="1">
      <c r="A329" s="103"/>
      <c r="B329" s="103"/>
      <c r="I329" s="103"/>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C27" activeCellId="0" sqref="C27"/>
    </sheetView>
  </sheetViews>
  <sheetFormatPr defaultColWidth="9.140625" defaultRowHeight="14.25"/>
  <cols>
    <col customWidth="1" min="1" max="1" style="1" width="5.28515625"/>
    <col customWidth="1" min="2" max="2" style="1" width="53.28515625"/>
    <col customWidth="1" min="3" max="3" style="2" width="10"/>
    <col customWidth="1" min="4" max="4" style="2" width="11.42578125"/>
    <col customWidth="1" min="5" max="6" style="2" width="10"/>
    <col customWidth="1" min="7" max="7" style="2" width="11.85546875"/>
    <col customWidth="1" min="8" max="8" style="2" width="10"/>
    <col customWidth="1" min="9" max="9" style="2" width="11.85546875"/>
    <col customWidth="1" min="10" max="13" style="2" width="10"/>
    <col customWidth="1" min="14" max="14" style="2" width="12"/>
    <col customWidth="1" min="15" max="17" style="2" width="10"/>
    <col customWidth="1" min="18" max="18" style="2" width="11.42578125"/>
    <col customWidth="1" min="19" max="20" style="2" width="10"/>
    <col customWidth="1" min="21" max="21" style="2" width="11.85546875"/>
    <col customWidth="1" min="22" max="27" style="2" width="10"/>
    <col customWidth="1" min="28" max="28" style="2" width="12"/>
    <col customWidth="1" min="29" max="30" style="2" width="10"/>
    <col min="31" max="16384" style="1" width="9.140625"/>
  </cols>
  <sheetData>
    <row r="1" s="3" customFormat="1" ht="16.5">
      <c r="A1" s="3" t="s">
        <v>283</v>
      </c>
      <c r="B1" s="3" t="s">
        <v>284</v>
      </c>
      <c r="C1" s="4"/>
      <c r="D1" s="4"/>
      <c r="E1" s="4"/>
      <c r="F1" s="4"/>
      <c r="G1" s="4"/>
      <c r="H1" s="4"/>
      <c r="I1" s="4"/>
      <c r="J1" s="4"/>
      <c r="K1" s="4"/>
      <c r="L1" s="4"/>
      <c r="M1" s="4"/>
      <c r="N1" s="4"/>
      <c r="O1" s="4"/>
      <c r="P1" s="4"/>
      <c r="Q1" s="4"/>
      <c r="R1" s="4"/>
      <c r="S1" s="4"/>
      <c r="T1" s="4"/>
      <c r="U1" s="4"/>
      <c r="V1" s="4"/>
      <c r="W1" s="4"/>
      <c r="X1" s="4"/>
      <c r="Y1" s="4"/>
      <c r="Z1" s="4"/>
      <c r="AA1" s="4"/>
      <c r="AB1" s="4"/>
      <c r="AC1" s="4"/>
      <c r="AD1" s="4"/>
    </row>
    <row r="2" s="3" customFormat="1" ht="45">
      <c r="B2" s="222" t="s">
        <v>285</v>
      </c>
      <c r="C2" s="4"/>
      <c r="D2" s="4"/>
      <c r="E2" s="4"/>
      <c r="F2" s="4"/>
      <c r="G2" s="4"/>
      <c r="H2" s="4"/>
      <c r="I2" s="4"/>
      <c r="J2" s="4"/>
      <c r="K2" s="4"/>
      <c r="L2" s="4"/>
      <c r="M2" s="4"/>
      <c r="N2" s="4"/>
      <c r="O2" s="4"/>
      <c r="P2" s="4"/>
      <c r="Q2" s="4"/>
      <c r="R2" s="4"/>
      <c r="S2" s="4"/>
      <c r="T2" s="4"/>
      <c r="U2" s="4"/>
      <c r="V2" s="4"/>
      <c r="W2" s="4"/>
      <c r="X2" s="4"/>
      <c r="Y2" s="4"/>
      <c r="Z2" s="4"/>
      <c r="AA2" s="4"/>
      <c r="AB2" s="4"/>
      <c r="AC2" s="4"/>
      <c r="AD2" s="4"/>
    </row>
    <row r="3" s="3" customFormat="1" ht="15">
      <c r="B3" s="6" t="s">
        <v>268</v>
      </c>
      <c r="C3" s="4"/>
      <c r="D3" s="4"/>
      <c r="E3" s="4"/>
      <c r="F3" s="4"/>
      <c r="G3" s="4"/>
      <c r="H3" s="4"/>
      <c r="I3" s="4"/>
      <c r="J3" s="4"/>
      <c r="K3" s="4"/>
      <c r="L3" s="4"/>
      <c r="M3" s="4"/>
      <c r="N3" s="4"/>
      <c r="O3" s="4"/>
      <c r="P3" s="4"/>
      <c r="Q3" s="4"/>
      <c r="R3" s="4"/>
      <c r="S3" s="4"/>
      <c r="T3" s="4"/>
      <c r="U3" s="4"/>
      <c r="V3" s="4"/>
      <c r="W3" s="4"/>
      <c r="X3" s="4"/>
      <c r="Y3" s="4"/>
      <c r="Z3" s="4"/>
      <c r="AA3" s="4"/>
      <c r="AB3" s="4"/>
      <c r="AC3" s="4"/>
      <c r="AD3" s="4"/>
    </row>
    <row r="4" s="3" customFormat="1" ht="18">
      <c r="B4" s="7" t="s">
        <v>77</v>
      </c>
      <c r="C4" s="4"/>
      <c r="D4" s="4"/>
      <c r="E4" s="4"/>
      <c r="F4" s="4"/>
      <c r="G4" s="4"/>
      <c r="H4" s="4"/>
      <c r="I4" s="4"/>
      <c r="J4" s="4"/>
      <c r="K4" s="4"/>
      <c r="L4" s="4"/>
      <c r="M4" s="4"/>
      <c r="N4" s="4"/>
      <c r="O4" s="4"/>
      <c r="P4" s="4"/>
      <c r="Q4" s="4"/>
      <c r="R4" s="4"/>
      <c r="S4" s="4"/>
      <c r="T4" s="4"/>
      <c r="U4" s="4"/>
      <c r="V4" s="4"/>
      <c r="W4" s="4"/>
      <c r="X4" s="4"/>
      <c r="Y4" s="4"/>
      <c r="Z4" s="4"/>
      <c r="AA4" s="4"/>
      <c r="AB4" s="4"/>
      <c r="AC4" s="4"/>
      <c r="AD4" s="4"/>
    </row>
    <row r="5" ht="16.5">
      <c r="B5" s="3" t="s">
        <v>5</v>
      </c>
    </row>
    <row r="6" ht="16.5">
      <c r="B6" s="8"/>
    </row>
    <row r="7" ht="16.5">
      <c r="B7" s="3" t="s">
        <v>6</v>
      </c>
    </row>
    <row r="8" ht="16.5">
      <c r="B8" s="8"/>
    </row>
    <row r="9">
      <c r="A9" s="7"/>
    </row>
    <row r="10" ht="15">
      <c r="C10" s="223" t="s">
        <v>286</v>
      </c>
      <c r="J10" s="224" t="s">
        <v>287</v>
      </c>
      <c r="Q10" s="225"/>
      <c r="X10" s="226"/>
    </row>
    <row r="11">
      <c r="C11" s="2" t="s">
        <v>288</v>
      </c>
      <c r="D11" s="227">
        <v>2023</v>
      </c>
      <c r="J11" s="2" t="s">
        <v>288</v>
      </c>
      <c r="K11" s="228"/>
      <c r="R11" s="229"/>
    </row>
    <row r="12">
      <c r="C12" s="2" t="s">
        <v>289</v>
      </c>
      <c r="D12" s="230" t="s">
        <v>290</v>
      </c>
      <c r="J12" s="2" t="s">
        <v>291</v>
      </c>
      <c r="K12" s="231"/>
      <c r="R12" s="229"/>
    </row>
    <row r="13">
      <c r="C13" s="2" t="s">
        <v>292</v>
      </c>
      <c r="D13" s="232"/>
      <c r="J13" s="2" t="s">
        <v>292</v>
      </c>
      <c r="K13" s="233"/>
      <c r="R13" s="229"/>
    </row>
    <row r="14" ht="28.5">
      <c r="B14" s="9" t="s">
        <v>293</v>
      </c>
      <c r="C14" s="46" t="s">
        <v>294</v>
      </c>
      <c r="D14" s="46" t="s">
        <v>295</v>
      </c>
      <c r="E14" s="46" t="s">
        <v>296</v>
      </c>
      <c r="F14" s="46" t="s">
        <v>295</v>
      </c>
      <c r="G14" s="46" t="s">
        <v>297</v>
      </c>
      <c r="H14" s="46" t="s">
        <v>298</v>
      </c>
      <c r="I14" s="46" t="s">
        <v>295</v>
      </c>
      <c r="J14" s="46" t="s">
        <v>294</v>
      </c>
      <c r="K14" s="46" t="s">
        <v>295</v>
      </c>
      <c r="L14" s="46" t="s">
        <v>296</v>
      </c>
      <c r="M14" s="46" t="s">
        <v>295</v>
      </c>
      <c r="N14" s="46" t="s">
        <v>297</v>
      </c>
      <c r="O14" s="46" t="s">
        <v>298</v>
      </c>
      <c r="P14" s="46" t="s">
        <v>295</v>
      </c>
      <c r="Q14" s="46"/>
      <c r="R14" s="1"/>
      <c r="S14" s="1"/>
      <c r="T14" s="1"/>
      <c r="U14" s="234" t="s">
        <v>199</v>
      </c>
      <c r="V14" s="46"/>
      <c r="W14" s="46"/>
      <c r="X14" s="46"/>
      <c r="Y14" s="46"/>
      <c r="Z14" s="46"/>
      <c r="AA14" s="46"/>
      <c r="AB14" s="46"/>
      <c r="AC14" s="46"/>
      <c r="AD14" s="46"/>
      <c r="AE14" s="46"/>
      <c r="AF14" s="46"/>
      <c r="AG14" s="46"/>
    </row>
    <row r="15">
      <c r="A15" s="1">
        <v>1</v>
      </c>
      <c r="B15" s="1" t="s">
        <v>299</v>
      </c>
      <c r="C15" s="235">
        <v>550</v>
      </c>
      <c r="D15" s="236">
        <f t="shared" ref="D15:D26" si="27">IF($C$28&gt;0, C15/$C$28, "no data")</f>
        <v>0.53658536585365857</v>
      </c>
      <c r="E15" s="237">
        <v>5500</v>
      </c>
      <c r="F15" s="236">
        <f t="shared" ref="F15:F26" si="28">IF($E$28&gt;0, E15/$E$28, "no data")</f>
        <v>0.53658536585365857</v>
      </c>
      <c r="G15" s="238">
        <v>1.2</v>
      </c>
      <c r="H15" s="239">
        <f t="shared" ref="H15:H26" si="29">IF(G15&gt;0, E15/G15, 0)</f>
        <v>4583.3333333333339</v>
      </c>
      <c r="I15" s="236">
        <f t="shared" ref="I15:I26" si="30">IF($H$28&gt;0, H15/$H$28, "no data")</f>
        <v>0.65784500501875942</v>
      </c>
      <c r="J15" s="240"/>
      <c r="K15" s="241" t="str">
        <f t="shared" ref="K15:K26" si="31">IF($J$28&gt;0, J15/$J$28, "no data")</f>
        <v xml:space="preserve">no data</v>
      </c>
      <c r="L15" s="242"/>
      <c r="M15" s="241" t="str">
        <f t="shared" ref="M15:M26" si="32">IF($L$28&gt;0, L15/$L$28, "no data")</f>
        <v xml:space="preserve">no data</v>
      </c>
      <c r="N15" s="243"/>
      <c r="O15" s="239">
        <f t="shared" ref="O15:O26" si="33">IF(N15&gt;0, L15/N15, 0)</f>
        <v>0</v>
      </c>
      <c r="P15" s="241" t="str">
        <f t="shared" ref="P15:P26" si="34">IF($O$28&gt;0, O15/$O$28, "no data")</f>
        <v xml:space="preserve">no data</v>
      </c>
      <c r="Q15" s="12"/>
      <c r="R15" s="1"/>
      <c r="S15" s="1"/>
      <c r="T15" s="1"/>
      <c r="U15" s="146" t="s">
        <v>204</v>
      </c>
      <c r="V15" s="147"/>
      <c r="W15" s="148"/>
      <c r="X15" s="149"/>
      <c r="Y15" s="150"/>
      <c r="Z15" s="148"/>
      <c r="AA15" s="147"/>
      <c r="AB15" s="148"/>
      <c r="AC15" s="147"/>
      <c r="AD15" s="148"/>
      <c r="AE15" s="149"/>
      <c r="AF15" s="150"/>
      <c r="AG15" s="148"/>
      <c r="AH15" s="151"/>
      <c r="AI15" s="152"/>
      <c r="AJ15" s="152"/>
      <c r="AK15" s="152"/>
      <c r="AL15" s="152"/>
      <c r="AM15" s="152"/>
      <c r="AN15" s="152"/>
      <c r="AO15" s="152"/>
      <c r="AP15" s="152"/>
      <c r="AQ15" s="152"/>
      <c r="AR15" s="152"/>
      <c r="AS15" s="152"/>
      <c r="AT15" s="152"/>
      <c r="AU15" s="152"/>
      <c r="AV15" s="152"/>
      <c r="AW15" s="152"/>
      <c r="AX15" s="152"/>
    </row>
    <row r="16">
      <c r="A16" s="1">
        <v>2</v>
      </c>
      <c r="B16" s="1" t="s">
        <v>236</v>
      </c>
      <c r="C16" s="244">
        <v>77</v>
      </c>
      <c r="D16" s="236">
        <f t="shared" si="27"/>
        <v>0.075121951219512192</v>
      </c>
      <c r="E16" s="245">
        <v>770</v>
      </c>
      <c r="F16" s="236">
        <f t="shared" si="28"/>
        <v>0.075121951219512192</v>
      </c>
      <c r="G16" s="246">
        <v>1</v>
      </c>
      <c r="H16" s="239">
        <f t="shared" si="29"/>
        <v>770</v>
      </c>
      <c r="I16" s="236">
        <f t="shared" si="30"/>
        <v>0.11051796084315156</v>
      </c>
      <c r="J16" s="247"/>
      <c r="K16" s="248" t="str">
        <f t="shared" si="31"/>
        <v xml:space="preserve">no data</v>
      </c>
      <c r="L16" s="249"/>
      <c r="M16" s="248" t="str">
        <f t="shared" si="32"/>
        <v xml:space="preserve">no data</v>
      </c>
      <c r="N16" s="250"/>
      <c r="O16" s="239">
        <f t="shared" si="33"/>
        <v>0</v>
      </c>
      <c r="P16" s="248" t="str">
        <f t="shared" si="34"/>
        <v xml:space="preserve">no data</v>
      </c>
      <c r="Q16" s="12"/>
      <c r="R16" s="1"/>
      <c r="S16" s="1"/>
      <c r="T16" s="1"/>
      <c r="U16" s="148"/>
      <c r="V16" s="147"/>
      <c r="W16" s="148"/>
      <c r="X16" s="149"/>
      <c r="Y16" s="150"/>
      <c r="Z16" s="148"/>
      <c r="AA16" s="147"/>
      <c r="AB16" s="148"/>
      <c r="AC16" s="147"/>
      <c r="AD16" s="148"/>
      <c r="AE16" s="149"/>
      <c r="AF16" s="150"/>
      <c r="AG16" s="148"/>
      <c r="AH16" s="151"/>
      <c r="AI16" s="152"/>
      <c r="AJ16" s="152"/>
      <c r="AK16" s="152"/>
      <c r="AL16" s="152"/>
      <c r="AM16" s="152"/>
      <c r="AN16" s="152"/>
      <c r="AO16" s="152"/>
      <c r="AP16" s="152"/>
      <c r="AQ16" s="152"/>
      <c r="AR16" s="152"/>
      <c r="AS16" s="152"/>
      <c r="AT16" s="152"/>
      <c r="AU16" s="152"/>
      <c r="AV16" s="152"/>
      <c r="AW16" s="152"/>
      <c r="AX16" s="152"/>
    </row>
    <row r="17">
      <c r="A17" s="1">
        <v>3</v>
      </c>
      <c r="B17" s="1" t="s">
        <v>300</v>
      </c>
      <c r="C17" s="244">
        <v>118</v>
      </c>
      <c r="D17" s="236">
        <f t="shared" si="27"/>
        <v>0.1151219512195122</v>
      </c>
      <c r="E17" s="245">
        <v>1180</v>
      </c>
      <c r="F17" s="236">
        <f t="shared" si="28"/>
        <v>0.1151219512195122</v>
      </c>
      <c r="G17" s="246">
        <v>500</v>
      </c>
      <c r="H17" s="239">
        <f t="shared" si="29"/>
        <v>2.3599999999999999</v>
      </c>
      <c r="I17" s="236">
        <f t="shared" si="30"/>
        <v>0.00033873037349329568</v>
      </c>
      <c r="J17" s="247"/>
      <c r="K17" s="248" t="str">
        <f t="shared" si="31"/>
        <v xml:space="preserve">no data</v>
      </c>
      <c r="L17" s="249"/>
      <c r="M17" s="248" t="str">
        <f t="shared" si="32"/>
        <v xml:space="preserve">no data</v>
      </c>
      <c r="N17" s="250"/>
      <c r="O17" s="239">
        <f t="shared" si="33"/>
        <v>0</v>
      </c>
      <c r="P17" s="248" t="str">
        <f t="shared" si="34"/>
        <v xml:space="preserve">no data</v>
      </c>
      <c r="Q17" s="12"/>
      <c r="R17" s="1"/>
      <c r="S17" s="1"/>
      <c r="T17" s="1"/>
      <c r="U17" s="148"/>
      <c r="V17" s="147"/>
      <c r="W17" s="148"/>
      <c r="X17" s="149"/>
      <c r="Y17" s="150"/>
      <c r="Z17" s="148"/>
      <c r="AA17" s="147"/>
      <c r="AB17" s="148"/>
      <c r="AC17" s="147"/>
      <c r="AD17" s="148"/>
      <c r="AE17" s="149"/>
      <c r="AF17" s="150"/>
      <c r="AG17" s="148"/>
      <c r="AH17" s="151"/>
      <c r="AI17" s="152"/>
      <c r="AJ17" s="152"/>
      <c r="AK17" s="152"/>
      <c r="AL17" s="152"/>
      <c r="AM17" s="152"/>
      <c r="AN17" s="152"/>
      <c r="AO17" s="152"/>
      <c r="AP17" s="152"/>
      <c r="AQ17" s="152"/>
      <c r="AR17" s="152"/>
      <c r="AS17" s="152"/>
      <c r="AT17" s="152"/>
      <c r="AU17" s="152"/>
      <c r="AV17" s="152"/>
      <c r="AW17" s="152"/>
      <c r="AX17" s="152"/>
    </row>
    <row r="18">
      <c r="A18" s="1">
        <v>4</v>
      </c>
      <c r="B18" s="1" t="s">
        <v>301</v>
      </c>
      <c r="C18" s="244">
        <v>115</v>
      </c>
      <c r="D18" s="236">
        <f t="shared" si="27"/>
        <v>0.11219512195121951</v>
      </c>
      <c r="E18" s="245">
        <v>1150</v>
      </c>
      <c r="F18" s="236">
        <f t="shared" si="28"/>
        <v>0.11219512195121951</v>
      </c>
      <c r="G18" s="246">
        <v>100</v>
      </c>
      <c r="H18" s="239">
        <f t="shared" si="29"/>
        <v>11.5</v>
      </c>
      <c r="I18" s="236">
        <f t="shared" si="30"/>
        <v>0.0016505929216834325</v>
      </c>
      <c r="J18" s="247"/>
      <c r="K18" s="248" t="str">
        <f t="shared" si="31"/>
        <v xml:space="preserve">no data</v>
      </c>
      <c r="L18" s="249"/>
      <c r="M18" s="248" t="str">
        <f t="shared" si="32"/>
        <v xml:space="preserve">no data</v>
      </c>
      <c r="N18" s="250"/>
      <c r="O18" s="239">
        <f t="shared" si="33"/>
        <v>0</v>
      </c>
      <c r="P18" s="248" t="str">
        <f t="shared" si="34"/>
        <v xml:space="preserve">no data</v>
      </c>
      <c r="Q18" s="12"/>
      <c r="R18" s="1"/>
      <c r="S18" s="1"/>
      <c r="T18" s="1"/>
      <c r="U18" s="148"/>
      <c r="V18" s="147"/>
      <c r="W18" s="148"/>
      <c r="X18" s="149"/>
      <c r="Y18" s="150"/>
      <c r="Z18" s="148"/>
      <c r="AA18" s="147"/>
      <c r="AB18" s="148"/>
      <c r="AC18" s="147"/>
      <c r="AD18" s="148"/>
      <c r="AE18" s="149"/>
      <c r="AF18" s="150"/>
      <c r="AG18" s="148"/>
      <c r="AH18" s="151"/>
      <c r="AI18" s="152"/>
      <c r="AJ18" s="152"/>
      <c r="AK18" s="152"/>
      <c r="AL18" s="152"/>
      <c r="AM18" s="152"/>
      <c r="AN18" s="152"/>
      <c r="AO18" s="152"/>
      <c r="AP18" s="152"/>
      <c r="AQ18" s="152"/>
      <c r="AR18" s="152"/>
      <c r="AS18" s="152"/>
      <c r="AT18" s="152"/>
      <c r="AU18" s="152"/>
      <c r="AV18" s="152"/>
      <c r="AW18" s="152"/>
      <c r="AX18" s="152"/>
    </row>
    <row r="19">
      <c r="A19" s="1">
        <v>5</v>
      </c>
      <c r="B19" s="1" t="s">
        <v>302</v>
      </c>
      <c r="C19" s="244">
        <v>47</v>
      </c>
      <c r="D19" s="236">
        <f t="shared" si="27"/>
        <v>0.045853658536585365</v>
      </c>
      <c r="E19" s="245">
        <v>470</v>
      </c>
      <c r="F19" s="236">
        <f t="shared" si="28"/>
        <v>0.045853658536585365</v>
      </c>
      <c r="G19" s="246">
        <v>1</v>
      </c>
      <c r="H19" s="239">
        <f t="shared" si="29"/>
        <v>470</v>
      </c>
      <c r="I19" s="236">
        <f t="shared" si="30"/>
        <v>0.067459015060105501</v>
      </c>
      <c r="J19" s="247"/>
      <c r="K19" s="248" t="str">
        <f t="shared" si="31"/>
        <v xml:space="preserve">no data</v>
      </c>
      <c r="L19" s="249"/>
      <c r="M19" s="248" t="str">
        <f t="shared" si="32"/>
        <v xml:space="preserve">no data</v>
      </c>
      <c r="N19" s="250"/>
      <c r="O19" s="239">
        <f t="shared" si="33"/>
        <v>0</v>
      </c>
      <c r="P19" s="248" t="str">
        <f t="shared" si="34"/>
        <v xml:space="preserve">no data</v>
      </c>
      <c r="Q19" s="12"/>
      <c r="R19" s="1"/>
      <c r="S19" s="1"/>
      <c r="T19" s="1"/>
      <c r="U19" s="148"/>
      <c r="V19" s="147"/>
      <c r="W19" s="148"/>
      <c r="X19" s="149"/>
      <c r="Y19" s="150"/>
      <c r="Z19" s="148"/>
      <c r="AA19" s="147"/>
      <c r="AB19" s="148"/>
      <c r="AC19" s="147"/>
      <c r="AD19" s="148"/>
      <c r="AE19" s="149"/>
      <c r="AF19" s="150"/>
      <c r="AG19" s="148"/>
      <c r="AH19" s="151"/>
      <c r="AI19" s="152"/>
      <c r="AJ19" s="152"/>
      <c r="AK19" s="152"/>
      <c r="AL19" s="152"/>
      <c r="AM19" s="152"/>
      <c r="AN19" s="152"/>
      <c r="AO19" s="152"/>
      <c r="AP19" s="152"/>
      <c r="AQ19" s="152"/>
      <c r="AR19" s="152"/>
      <c r="AS19" s="152"/>
      <c r="AT19" s="152"/>
      <c r="AU19" s="152"/>
      <c r="AV19" s="152"/>
      <c r="AW19" s="152"/>
      <c r="AX19" s="152"/>
    </row>
    <row r="20">
      <c r="A20" s="1">
        <v>6</v>
      </c>
      <c r="B20" s="1" t="s">
        <v>303</v>
      </c>
      <c r="C20" s="244">
        <v>17</v>
      </c>
      <c r="D20" s="236">
        <f t="shared" si="27"/>
        <v>0.016585365853658537</v>
      </c>
      <c r="E20" s="245">
        <v>170</v>
      </c>
      <c r="F20" s="236">
        <f t="shared" si="28"/>
        <v>0.016585365853658537</v>
      </c>
      <c r="G20" s="246">
        <v>1</v>
      </c>
      <c r="H20" s="239">
        <f t="shared" si="29"/>
        <v>170</v>
      </c>
      <c r="I20" s="236">
        <f t="shared" si="30"/>
        <v>0.024400069277059438</v>
      </c>
      <c r="J20" s="247"/>
      <c r="K20" s="248" t="str">
        <f t="shared" si="31"/>
        <v xml:space="preserve">no data</v>
      </c>
      <c r="L20" s="249"/>
      <c r="M20" s="248" t="str">
        <f t="shared" si="32"/>
        <v xml:space="preserve">no data</v>
      </c>
      <c r="N20" s="250"/>
      <c r="O20" s="239">
        <f t="shared" si="33"/>
        <v>0</v>
      </c>
      <c r="P20" s="248" t="str">
        <f t="shared" si="34"/>
        <v xml:space="preserve">no data</v>
      </c>
      <c r="Q20" s="12"/>
      <c r="R20" s="1"/>
      <c r="S20" s="1"/>
      <c r="T20" s="1"/>
      <c r="U20" s="148"/>
      <c r="V20" s="147"/>
      <c r="W20" s="148"/>
      <c r="X20" s="149"/>
      <c r="Y20" s="150"/>
      <c r="Z20" s="148"/>
      <c r="AA20" s="147"/>
      <c r="AB20" s="148"/>
      <c r="AC20" s="147"/>
      <c r="AD20" s="148"/>
      <c r="AE20" s="149"/>
      <c r="AF20" s="150"/>
      <c r="AG20" s="148"/>
      <c r="AH20" s="151"/>
      <c r="AI20" s="152"/>
      <c r="AJ20" s="152"/>
      <c r="AK20" s="152"/>
      <c r="AL20" s="152"/>
      <c r="AM20" s="152"/>
      <c r="AN20" s="152"/>
      <c r="AO20" s="152"/>
      <c r="AP20" s="152"/>
      <c r="AQ20" s="152"/>
      <c r="AR20" s="152"/>
      <c r="AS20" s="152"/>
      <c r="AT20" s="152"/>
      <c r="AU20" s="152"/>
      <c r="AV20" s="152"/>
      <c r="AW20" s="152"/>
      <c r="AX20" s="152"/>
    </row>
    <row r="21">
      <c r="A21" s="1">
        <v>7</v>
      </c>
      <c r="B21" s="1" t="s">
        <v>304</v>
      </c>
      <c r="C21" s="244">
        <v>0</v>
      </c>
      <c r="D21" s="236">
        <f t="shared" si="27"/>
        <v>0</v>
      </c>
      <c r="E21" s="245">
        <v>0</v>
      </c>
      <c r="F21" s="236">
        <f t="shared" si="28"/>
        <v>0</v>
      </c>
      <c r="G21" s="246">
        <v>1</v>
      </c>
      <c r="H21" s="239">
        <f t="shared" si="29"/>
        <v>0</v>
      </c>
      <c r="I21" s="236">
        <f t="shared" si="30"/>
        <v>0</v>
      </c>
      <c r="J21" s="247"/>
      <c r="K21" s="248" t="str">
        <f t="shared" si="31"/>
        <v xml:space="preserve">no data</v>
      </c>
      <c r="L21" s="249"/>
      <c r="M21" s="248" t="str">
        <f t="shared" si="32"/>
        <v xml:space="preserve">no data</v>
      </c>
      <c r="N21" s="250"/>
      <c r="O21" s="239">
        <f t="shared" si="33"/>
        <v>0</v>
      </c>
      <c r="P21" s="248" t="str">
        <f t="shared" si="34"/>
        <v xml:space="preserve">no data</v>
      </c>
      <c r="Q21" s="12"/>
      <c r="R21" s="1"/>
      <c r="S21" s="1"/>
      <c r="T21" s="1"/>
      <c r="U21" s="148"/>
      <c r="V21" s="147"/>
      <c r="W21" s="148"/>
      <c r="X21" s="149"/>
      <c r="Y21" s="150"/>
      <c r="Z21" s="148"/>
      <c r="AA21" s="147"/>
      <c r="AB21" s="148"/>
      <c r="AC21" s="147"/>
      <c r="AD21" s="148"/>
      <c r="AE21" s="149"/>
      <c r="AF21" s="150"/>
      <c r="AG21" s="148"/>
      <c r="AH21" s="151"/>
      <c r="AI21" s="152"/>
      <c r="AJ21" s="152"/>
      <c r="AK21" s="152"/>
      <c r="AL21" s="152"/>
      <c r="AM21" s="152"/>
      <c r="AN21" s="152"/>
      <c r="AO21" s="152"/>
      <c r="AP21" s="152"/>
      <c r="AQ21" s="152"/>
      <c r="AR21" s="152"/>
      <c r="AS21" s="152"/>
      <c r="AT21" s="152"/>
      <c r="AU21" s="152"/>
      <c r="AV21" s="152"/>
      <c r="AW21" s="152"/>
      <c r="AX21" s="152"/>
    </row>
    <row r="22">
      <c r="A22" s="1">
        <v>8</v>
      </c>
      <c r="B22" s="1" t="s">
        <v>305</v>
      </c>
      <c r="C22" s="244">
        <v>91</v>
      </c>
      <c r="D22" s="236">
        <f t="shared" si="27"/>
        <v>0.088780487804878044</v>
      </c>
      <c r="E22" s="245">
        <v>910</v>
      </c>
      <c r="F22" s="236">
        <f t="shared" si="28"/>
        <v>0.088780487804878044</v>
      </c>
      <c r="G22" s="246">
        <v>1</v>
      </c>
      <c r="H22" s="239">
        <f t="shared" si="29"/>
        <v>910</v>
      </c>
      <c r="I22" s="236">
        <f t="shared" si="30"/>
        <v>0.1306121355419064</v>
      </c>
      <c r="J22" s="247"/>
      <c r="K22" s="248" t="str">
        <f t="shared" si="31"/>
        <v xml:space="preserve">no data</v>
      </c>
      <c r="L22" s="249"/>
      <c r="M22" s="248" t="str">
        <f t="shared" si="32"/>
        <v xml:space="preserve">no data</v>
      </c>
      <c r="N22" s="250"/>
      <c r="O22" s="239">
        <f t="shared" si="33"/>
        <v>0</v>
      </c>
      <c r="P22" s="248" t="str">
        <f t="shared" si="34"/>
        <v xml:space="preserve">no data</v>
      </c>
      <c r="Q22" s="12"/>
      <c r="R22" s="1"/>
      <c r="S22" s="1"/>
      <c r="T22" s="1"/>
      <c r="U22" s="148"/>
      <c r="V22" s="147"/>
      <c r="W22" s="148"/>
      <c r="X22" s="149"/>
      <c r="Y22" s="150"/>
      <c r="Z22" s="148"/>
      <c r="AA22" s="147"/>
      <c r="AB22" s="148"/>
      <c r="AC22" s="147"/>
      <c r="AD22" s="148"/>
      <c r="AE22" s="149"/>
      <c r="AF22" s="150"/>
      <c r="AG22" s="148"/>
      <c r="AH22" s="151"/>
      <c r="AI22" s="152"/>
      <c r="AJ22" s="152"/>
      <c r="AK22" s="152"/>
      <c r="AL22" s="152"/>
      <c r="AM22" s="152"/>
      <c r="AN22" s="152"/>
      <c r="AO22" s="152"/>
      <c r="AP22" s="152"/>
      <c r="AQ22" s="152"/>
      <c r="AR22" s="152"/>
      <c r="AS22" s="152"/>
      <c r="AT22" s="152"/>
      <c r="AU22" s="152"/>
      <c r="AV22" s="152"/>
      <c r="AW22" s="152"/>
      <c r="AX22" s="152"/>
    </row>
    <row r="23">
      <c r="A23" s="1">
        <v>9</v>
      </c>
      <c r="B23" s="1" t="s">
        <v>306</v>
      </c>
      <c r="C23" s="244">
        <v>10</v>
      </c>
      <c r="D23" s="236">
        <f t="shared" si="27"/>
        <v>0.0097560975609756097</v>
      </c>
      <c r="E23" s="245">
        <v>100</v>
      </c>
      <c r="F23" s="236">
        <f t="shared" si="28"/>
        <v>0.0097560975609756097</v>
      </c>
      <c r="G23" s="246">
        <v>2</v>
      </c>
      <c r="H23" s="239">
        <f t="shared" si="29"/>
        <v>50</v>
      </c>
      <c r="I23" s="236">
        <f t="shared" si="30"/>
        <v>0.0071764909638410111</v>
      </c>
      <c r="J23" s="247"/>
      <c r="K23" s="248" t="str">
        <f t="shared" si="31"/>
        <v xml:space="preserve">no data</v>
      </c>
      <c r="L23" s="249"/>
      <c r="M23" s="248" t="str">
        <f t="shared" si="32"/>
        <v xml:space="preserve">no data</v>
      </c>
      <c r="N23" s="250"/>
      <c r="O23" s="239">
        <f t="shared" si="33"/>
        <v>0</v>
      </c>
      <c r="P23" s="248" t="str">
        <f t="shared" si="34"/>
        <v xml:space="preserve">no data</v>
      </c>
      <c r="Q23" s="12"/>
      <c r="R23" s="1"/>
      <c r="S23" s="1"/>
      <c r="T23" s="1"/>
      <c r="U23" s="148"/>
      <c r="V23" s="147"/>
      <c r="W23" s="148"/>
      <c r="X23" s="149"/>
      <c r="Y23" s="150"/>
      <c r="Z23" s="148"/>
      <c r="AA23" s="147"/>
      <c r="AB23" s="148"/>
      <c r="AC23" s="147"/>
      <c r="AD23" s="148"/>
      <c r="AE23" s="149"/>
      <c r="AF23" s="150"/>
      <c r="AG23" s="148"/>
      <c r="AH23" s="151"/>
      <c r="AI23" s="152"/>
      <c r="AJ23" s="152"/>
      <c r="AK23" s="152"/>
      <c r="AL23" s="152"/>
      <c r="AM23" s="152"/>
      <c r="AN23" s="152"/>
      <c r="AO23" s="152"/>
      <c r="AP23" s="152"/>
      <c r="AQ23" s="152"/>
      <c r="AR23" s="152"/>
      <c r="AS23" s="152"/>
      <c r="AT23" s="152"/>
      <c r="AU23" s="152"/>
      <c r="AV23" s="152"/>
      <c r="AW23" s="152"/>
      <c r="AX23" s="152"/>
    </row>
    <row r="24">
      <c r="A24" s="1">
        <v>10</v>
      </c>
      <c r="B24" s="1" t="s">
        <v>90</v>
      </c>
      <c r="C24" s="244">
        <v>0</v>
      </c>
      <c r="D24" s="236">
        <f t="shared" si="27"/>
        <v>0</v>
      </c>
      <c r="E24" s="245">
        <v>0</v>
      </c>
      <c r="F24" s="236">
        <f t="shared" si="28"/>
        <v>0</v>
      </c>
      <c r="G24" s="246">
        <v>1</v>
      </c>
      <c r="H24" s="239">
        <f t="shared" si="29"/>
        <v>0</v>
      </c>
      <c r="I24" s="236">
        <f t="shared" si="30"/>
        <v>0</v>
      </c>
      <c r="J24" s="247"/>
      <c r="K24" s="248" t="str">
        <f t="shared" si="31"/>
        <v xml:space="preserve">no data</v>
      </c>
      <c r="L24" s="249"/>
      <c r="M24" s="248" t="str">
        <f t="shared" si="32"/>
        <v xml:space="preserve">no data</v>
      </c>
      <c r="N24" s="250"/>
      <c r="O24" s="239">
        <f t="shared" si="33"/>
        <v>0</v>
      </c>
      <c r="P24" s="248" t="str">
        <f t="shared" si="34"/>
        <v xml:space="preserve">no data</v>
      </c>
      <c r="Q24" s="12"/>
      <c r="R24" s="1"/>
      <c r="S24" s="1"/>
      <c r="T24" s="1"/>
      <c r="U24" s="148"/>
      <c r="V24" s="147"/>
      <c r="W24" s="148"/>
      <c r="X24" s="149"/>
      <c r="Y24" s="150"/>
      <c r="Z24" s="148"/>
      <c r="AA24" s="147"/>
      <c r="AB24" s="148"/>
      <c r="AC24" s="147"/>
      <c r="AD24" s="148"/>
      <c r="AE24" s="149"/>
      <c r="AF24" s="150"/>
      <c r="AG24" s="148"/>
      <c r="AH24" s="151"/>
      <c r="AI24" s="152"/>
      <c r="AJ24" s="152"/>
      <c r="AK24" s="152"/>
      <c r="AL24" s="152"/>
      <c r="AM24" s="152"/>
      <c r="AN24" s="152"/>
      <c r="AO24" s="152"/>
      <c r="AP24" s="152"/>
      <c r="AQ24" s="152"/>
      <c r="AR24" s="152"/>
      <c r="AS24" s="152"/>
      <c r="AT24" s="152"/>
      <c r="AU24" s="152"/>
      <c r="AV24" s="152"/>
      <c r="AW24" s="152"/>
      <c r="AX24" s="152"/>
    </row>
    <row r="25">
      <c r="A25" s="1">
        <v>11</v>
      </c>
      <c r="B25" s="1" t="s">
        <v>307</v>
      </c>
      <c r="C25" s="244">
        <v>0</v>
      </c>
      <c r="D25" s="236">
        <f t="shared" si="27"/>
        <v>0</v>
      </c>
      <c r="E25" s="245">
        <v>0</v>
      </c>
      <c r="F25" s="236">
        <f t="shared" si="28"/>
        <v>0</v>
      </c>
      <c r="G25" s="246">
        <v>1.2</v>
      </c>
      <c r="H25" s="239">
        <f t="shared" si="29"/>
        <v>0</v>
      </c>
      <c r="I25" s="236">
        <f t="shared" si="30"/>
        <v>0</v>
      </c>
      <c r="J25" s="247"/>
      <c r="K25" s="248" t="str">
        <f t="shared" si="31"/>
        <v xml:space="preserve">no data</v>
      </c>
      <c r="L25" s="249"/>
      <c r="M25" s="248" t="str">
        <f t="shared" si="32"/>
        <v xml:space="preserve">no data</v>
      </c>
      <c r="N25" s="250"/>
      <c r="O25" s="239">
        <f t="shared" si="33"/>
        <v>0</v>
      </c>
      <c r="P25" s="248" t="str">
        <f t="shared" si="34"/>
        <v xml:space="preserve">no data</v>
      </c>
      <c r="Q25" s="12"/>
      <c r="R25" s="1"/>
      <c r="S25" s="1"/>
      <c r="T25" s="1"/>
      <c r="U25" s="148"/>
      <c r="V25" s="147"/>
      <c r="W25" s="148"/>
      <c r="X25" s="149"/>
      <c r="Y25" s="150"/>
      <c r="Z25" s="148"/>
      <c r="AA25" s="147"/>
      <c r="AB25" s="148"/>
      <c r="AC25" s="147"/>
      <c r="AD25" s="148"/>
      <c r="AE25" s="149"/>
      <c r="AF25" s="150"/>
      <c r="AG25" s="148"/>
      <c r="AH25" s="151"/>
      <c r="AI25" s="152"/>
      <c r="AJ25" s="152"/>
      <c r="AK25" s="152"/>
      <c r="AL25" s="152"/>
      <c r="AM25" s="152"/>
      <c r="AN25" s="152"/>
      <c r="AO25" s="152"/>
      <c r="AP25" s="152"/>
      <c r="AQ25" s="152"/>
      <c r="AR25" s="152"/>
      <c r="AS25" s="152"/>
      <c r="AT25" s="152"/>
      <c r="AU25" s="152"/>
      <c r="AV25" s="152"/>
      <c r="AW25" s="152"/>
      <c r="AX25" s="152"/>
    </row>
    <row r="26">
      <c r="A26" s="1">
        <v>12</v>
      </c>
      <c r="B26" s="1" t="s">
        <v>308</v>
      </c>
      <c r="C26" s="251">
        <v>0</v>
      </c>
      <c r="D26" s="236">
        <f t="shared" si="27"/>
        <v>0</v>
      </c>
      <c r="E26" s="252">
        <v>0</v>
      </c>
      <c r="F26" s="236">
        <f t="shared" si="28"/>
        <v>0</v>
      </c>
      <c r="G26" s="253">
        <v>2.2000000000000002</v>
      </c>
      <c r="H26" s="239">
        <f t="shared" si="29"/>
        <v>0</v>
      </c>
      <c r="I26" s="236">
        <f t="shared" si="30"/>
        <v>0</v>
      </c>
      <c r="J26" s="254"/>
      <c r="K26" s="255" t="str">
        <f t="shared" si="31"/>
        <v xml:space="preserve">no data</v>
      </c>
      <c r="L26" s="256"/>
      <c r="M26" s="255" t="str">
        <f t="shared" si="32"/>
        <v xml:space="preserve">no data</v>
      </c>
      <c r="N26" s="257"/>
      <c r="O26" s="239">
        <f t="shared" si="33"/>
        <v>0</v>
      </c>
      <c r="P26" s="255" t="str">
        <f t="shared" si="34"/>
        <v xml:space="preserve">no data</v>
      </c>
      <c r="Q26" s="12"/>
      <c r="R26" s="1"/>
      <c r="S26" s="1"/>
      <c r="T26" s="1"/>
      <c r="U26" s="148"/>
      <c r="V26" s="147"/>
      <c r="W26" s="148"/>
      <c r="X26" s="149"/>
      <c r="Y26" s="150"/>
      <c r="Z26" s="148"/>
      <c r="AA26" s="147"/>
      <c r="AB26" s="148"/>
      <c r="AC26" s="147"/>
      <c r="AD26" s="148"/>
      <c r="AE26" s="149"/>
      <c r="AF26" s="150"/>
      <c r="AG26" s="148"/>
      <c r="AH26" s="151"/>
      <c r="AI26" s="152"/>
      <c r="AJ26" s="152"/>
      <c r="AK26" s="152"/>
      <c r="AL26" s="152"/>
      <c r="AM26" s="152"/>
      <c r="AN26" s="152"/>
      <c r="AO26" s="152"/>
      <c r="AP26" s="152"/>
      <c r="AQ26" s="152"/>
      <c r="AR26" s="152"/>
      <c r="AS26" s="152"/>
      <c r="AT26" s="152"/>
      <c r="AU26" s="152"/>
      <c r="AV26" s="152"/>
      <c r="AW26" s="152"/>
      <c r="AX26" s="152"/>
    </row>
    <row r="27">
      <c r="R27" s="1"/>
      <c r="S27" s="1"/>
      <c r="T27" s="1"/>
      <c r="U27" s="164"/>
      <c r="V27" s="164"/>
      <c r="W27" s="164"/>
      <c r="X27" s="164"/>
      <c r="Y27" s="164"/>
      <c r="Z27" s="164"/>
      <c r="AA27" s="164"/>
      <c r="AB27" s="164"/>
      <c r="AC27" s="164"/>
      <c r="AD27" s="164"/>
      <c r="AE27" s="164"/>
      <c r="AF27" s="164"/>
      <c r="AG27" s="164"/>
      <c r="AH27" s="151"/>
      <c r="AI27" s="152"/>
      <c r="AJ27" s="152"/>
      <c r="AK27" s="152"/>
      <c r="AL27" s="152"/>
      <c r="AM27" s="152"/>
      <c r="AN27" s="152"/>
      <c r="AO27" s="152"/>
      <c r="AP27" s="152"/>
      <c r="AQ27" s="152"/>
      <c r="AR27" s="152"/>
      <c r="AS27" s="152"/>
      <c r="AT27" s="152"/>
      <c r="AU27" s="152"/>
      <c r="AV27" s="152"/>
      <c r="AW27" s="152"/>
      <c r="AX27" s="152"/>
    </row>
    <row r="28" ht="15">
      <c r="B28" s="9" t="s">
        <v>256</v>
      </c>
      <c r="C28" s="10">
        <f>SUM(C15:C26)</f>
        <v>1025</v>
      </c>
      <c r="D28" s="11">
        <f>SUM(D15:D26)</f>
        <v>1</v>
      </c>
      <c r="E28" s="12">
        <f>SUM(E15:E26)</f>
        <v>10250</v>
      </c>
      <c r="F28" s="13">
        <f>SUM(F15:F26)</f>
        <v>1</v>
      </c>
      <c r="H28" s="10">
        <f t="shared" ref="H28:M28" si="35">SUM(H15:H26)</f>
        <v>6967.1933333333336</v>
      </c>
      <c r="I28" s="11">
        <f t="shared" si="35"/>
        <v>1.0000000000000002</v>
      </c>
      <c r="J28" s="12">
        <f t="shared" si="35"/>
        <v>0</v>
      </c>
      <c r="K28" s="11">
        <f t="shared" si="35"/>
        <v>0</v>
      </c>
      <c r="L28" s="12">
        <f t="shared" si="35"/>
        <v>0</v>
      </c>
      <c r="M28" s="11">
        <f t="shared" si="35"/>
        <v>0</v>
      </c>
      <c r="O28" s="10">
        <f>SUM(O15:O26)</f>
        <v>0</v>
      </c>
      <c r="P28" s="14">
        <f>SUM(P15:P26)</f>
        <v>0</v>
      </c>
      <c r="Q28" s="10"/>
      <c r="R28" s="1"/>
      <c r="S28" s="1"/>
      <c r="T28" s="1"/>
      <c r="U28" s="148"/>
      <c r="V28" s="150"/>
      <c r="W28" s="165"/>
      <c r="X28" s="164"/>
      <c r="Y28" s="150"/>
      <c r="Z28" s="149"/>
      <c r="AA28" s="150"/>
      <c r="AB28" s="148"/>
      <c r="AC28" s="150"/>
      <c r="AD28" s="148"/>
      <c r="AE28" s="164"/>
      <c r="AF28" s="150"/>
      <c r="AG28" s="149"/>
      <c r="AH28" s="151"/>
      <c r="AI28" s="152"/>
      <c r="AJ28" s="152"/>
      <c r="AK28" s="152"/>
      <c r="AL28" s="152"/>
      <c r="AM28" s="152"/>
      <c r="AN28" s="152"/>
      <c r="AO28" s="152"/>
      <c r="AP28" s="152"/>
      <c r="AQ28" s="152"/>
      <c r="AR28" s="152"/>
      <c r="AS28" s="152"/>
      <c r="AT28" s="152"/>
      <c r="AU28" s="152"/>
      <c r="AV28" s="152"/>
      <c r="AW28" s="152"/>
      <c r="AX28" s="152"/>
    </row>
    <row r="29">
      <c r="R29" s="1"/>
      <c r="S29" s="1"/>
      <c r="T29" s="1"/>
      <c r="U29" s="164"/>
      <c r="V29" s="164"/>
      <c r="W29" s="164"/>
      <c r="X29" s="164"/>
      <c r="Y29" s="164"/>
      <c r="Z29" s="164"/>
      <c r="AA29" s="164"/>
      <c r="AB29" s="164"/>
      <c r="AC29" s="164"/>
      <c r="AD29" s="164"/>
      <c r="AE29" s="164"/>
      <c r="AF29" s="164"/>
      <c r="AG29" s="164"/>
      <c r="AH29" s="151"/>
      <c r="AI29" s="152"/>
      <c r="AJ29" s="152"/>
      <c r="AK29" s="152"/>
      <c r="AL29" s="152"/>
      <c r="AM29" s="152"/>
      <c r="AN29" s="152"/>
      <c r="AO29" s="152"/>
      <c r="AP29" s="152"/>
      <c r="AQ29" s="152"/>
      <c r="AR29" s="152"/>
      <c r="AS29" s="152"/>
      <c r="AT29" s="152"/>
      <c r="AU29" s="152"/>
      <c r="AV29" s="152"/>
      <c r="AW29" s="152"/>
      <c r="AX29" s="152"/>
    </row>
    <row r="30">
      <c r="B30" s="1" t="s">
        <v>309</v>
      </c>
      <c r="C30" s="258">
        <v>40000</v>
      </c>
      <c r="Q30" s="12"/>
      <c r="R30" s="1"/>
      <c r="S30" s="1"/>
      <c r="T30" s="1"/>
      <c r="U30" s="164"/>
      <c r="V30" s="164"/>
      <c r="W30" s="164"/>
      <c r="X30" s="164"/>
      <c r="Y30" s="164"/>
      <c r="Z30" s="164"/>
      <c r="AA30" s="164"/>
      <c r="AB30" s="164"/>
      <c r="AC30" s="164"/>
      <c r="AD30" s="164"/>
      <c r="AE30" s="164"/>
      <c r="AF30" s="164"/>
      <c r="AG30" s="164"/>
      <c r="AH30" s="151"/>
      <c r="AI30" s="152"/>
      <c r="AJ30" s="152"/>
      <c r="AK30" s="152"/>
      <c r="AL30" s="152"/>
      <c r="AM30" s="152"/>
      <c r="AN30" s="152"/>
      <c r="AO30" s="152"/>
      <c r="AP30" s="152"/>
      <c r="AQ30" s="152"/>
      <c r="AR30" s="152"/>
      <c r="AS30" s="152"/>
      <c r="AT30" s="152"/>
      <c r="AU30" s="152"/>
      <c r="AV30" s="152"/>
      <c r="AW30" s="152"/>
      <c r="AX30" s="152"/>
    </row>
    <row r="31">
      <c r="R31" s="1"/>
      <c r="S31" s="1"/>
      <c r="T31" s="1"/>
      <c r="U31" s="164"/>
      <c r="V31" s="164"/>
      <c r="W31" s="164"/>
      <c r="X31" s="164"/>
      <c r="Y31" s="164"/>
      <c r="Z31" s="164"/>
      <c r="AA31" s="164"/>
      <c r="AB31" s="164"/>
      <c r="AC31" s="164"/>
      <c r="AD31" s="164"/>
      <c r="AE31" s="164"/>
      <c r="AF31" s="164"/>
      <c r="AG31" s="164"/>
      <c r="AH31" s="151"/>
      <c r="AI31" s="152"/>
      <c r="AJ31" s="152"/>
      <c r="AK31" s="152"/>
      <c r="AL31" s="152"/>
      <c r="AM31" s="152"/>
      <c r="AN31" s="152"/>
      <c r="AO31" s="152"/>
      <c r="AP31" s="152"/>
      <c r="AQ31" s="152"/>
      <c r="AR31" s="152"/>
      <c r="AS31" s="152"/>
      <c r="AT31" s="152"/>
      <c r="AU31" s="152"/>
      <c r="AV31" s="152"/>
      <c r="AW31" s="152"/>
      <c r="AX31" s="152"/>
    </row>
    <row r="32">
      <c r="B32" s="1" t="s">
        <v>310</v>
      </c>
      <c r="C32" s="258">
        <v>30</v>
      </c>
      <c r="Q32" s="12"/>
      <c r="R32" s="1"/>
      <c r="S32" s="1"/>
      <c r="T32" s="1"/>
      <c r="U32" s="164"/>
      <c r="V32" s="164"/>
      <c r="W32" s="164"/>
      <c r="X32" s="164"/>
      <c r="Y32" s="164"/>
      <c r="Z32" s="164"/>
      <c r="AA32" s="164"/>
      <c r="AB32" s="164"/>
      <c r="AC32" s="164"/>
      <c r="AD32" s="164"/>
      <c r="AE32" s="164"/>
      <c r="AF32" s="164"/>
      <c r="AG32" s="164"/>
      <c r="AH32" s="151"/>
      <c r="AI32" s="152"/>
      <c r="AJ32" s="152"/>
      <c r="AK32" s="152"/>
      <c r="AL32" s="152"/>
      <c r="AM32" s="152"/>
      <c r="AN32" s="152"/>
      <c r="AO32" s="152"/>
      <c r="AP32" s="152"/>
      <c r="AQ32" s="152"/>
      <c r="AR32" s="152"/>
      <c r="AS32" s="152"/>
      <c r="AT32" s="152"/>
      <c r="AU32" s="152"/>
      <c r="AV32" s="152"/>
      <c r="AW32" s="152"/>
      <c r="AX32" s="152"/>
    </row>
    <row r="33">
      <c r="B33" s="1" t="s">
        <v>311</v>
      </c>
      <c r="C33" s="258">
        <v>5</v>
      </c>
      <c r="Q33" s="12"/>
      <c r="R33" s="1"/>
      <c r="S33" s="1"/>
      <c r="T33" s="1"/>
      <c r="U33" s="164"/>
      <c r="V33" s="164"/>
      <c r="W33" s="164"/>
      <c r="X33" s="164"/>
      <c r="Y33" s="164"/>
      <c r="Z33" s="164"/>
      <c r="AA33" s="164"/>
      <c r="AB33" s="164"/>
      <c r="AC33" s="164"/>
      <c r="AD33" s="164"/>
      <c r="AE33" s="164"/>
      <c r="AF33" s="164"/>
      <c r="AG33" s="164"/>
      <c r="AH33" s="151"/>
      <c r="AI33" s="152"/>
      <c r="AJ33" s="152"/>
      <c r="AK33" s="152"/>
      <c r="AL33" s="152"/>
      <c r="AM33" s="152"/>
      <c r="AN33" s="152"/>
      <c r="AO33" s="152"/>
      <c r="AP33" s="152"/>
      <c r="AQ33" s="152"/>
      <c r="AR33" s="152"/>
      <c r="AS33" s="152"/>
      <c r="AT33" s="152"/>
      <c r="AU33" s="152"/>
      <c r="AV33" s="152"/>
      <c r="AW33" s="152"/>
      <c r="AX33" s="152"/>
    </row>
    <row r="34" ht="15">
      <c r="B34" s="1" t="s">
        <v>312</v>
      </c>
      <c r="C34" s="259">
        <f>C32/C30</f>
        <v>0.00075000000000000002</v>
      </c>
      <c r="H34" s="260"/>
      <c r="Q34" s="11"/>
      <c r="R34" s="1"/>
      <c r="S34" s="1"/>
      <c r="T34" s="1"/>
      <c r="U34" s="164"/>
      <c r="V34" s="164"/>
      <c r="W34" s="164"/>
      <c r="X34" s="164"/>
      <c r="Y34" s="164"/>
      <c r="Z34" s="164"/>
      <c r="AA34" s="164"/>
      <c r="AB34" s="164"/>
      <c r="AC34" s="164"/>
      <c r="AD34" s="164"/>
      <c r="AE34" s="164"/>
      <c r="AF34" s="164"/>
      <c r="AG34" s="164"/>
      <c r="AH34" s="151"/>
      <c r="AI34" s="152"/>
      <c r="AJ34" s="152"/>
      <c r="AK34" s="152"/>
      <c r="AL34" s="152"/>
      <c r="AM34" s="152"/>
      <c r="AN34" s="152"/>
      <c r="AO34" s="152"/>
      <c r="AP34" s="152"/>
      <c r="AQ34" s="152"/>
      <c r="AR34" s="152"/>
      <c r="AS34" s="152"/>
      <c r="AT34" s="152"/>
      <c r="AU34" s="152"/>
      <c r="AV34" s="152"/>
      <c r="AW34" s="152"/>
      <c r="AX34" s="152"/>
    </row>
    <row r="35" ht="15">
      <c r="B35" s="1" t="s">
        <v>313</v>
      </c>
      <c r="C35" s="259">
        <f>C33/C30</f>
        <v>0.000125</v>
      </c>
      <c r="Q35" s="11"/>
      <c r="R35" s="1"/>
      <c r="S35" s="1"/>
      <c r="T35" s="1"/>
      <c r="U35" s="164"/>
      <c r="V35" s="164"/>
      <c r="W35" s="164"/>
      <c r="X35" s="164"/>
      <c r="Y35" s="164"/>
      <c r="Z35" s="164"/>
      <c r="AA35" s="164"/>
      <c r="AB35" s="164"/>
      <c r="AC35" s="164"/>
      <c r="AD35" s="164"/>
      <c r="AE35" s="164"/>
      <c r="AF35" s="164"/>
      <c r="AG35" s="164"/>
      <c r="AH35" s="151"/>
      <c r="AI35" s="152"/>
      <c r="AJ35" s="152"/>
      <c r="AK35" s="152"/>
      <c r="AL35" s="152"/>
      <c r="AM35" s="152"/>
      <c r="AN35" s="152"/>
      <c r="AO35" s="152"/>
      <c r="AP35" s="152"/>
      <c r="AQ35" s="152"/>
      <c r="AR35" s="152"/>
      <c r="AS35" s="152"/>
      <c r="AT35" s="152"/>
      <c r="AU35" s="152"/>
      <c r="AV35" s="152"/>
      <c r="AW35" s="152"/>
      <c r="AX35" s="152"/>
    </row>
    <row r="36">
      <c r="R36" s="1"/>
      <c r="S36" s="1"/>
      <c r="T36" s="1"/>
      <c r="U36" s="164"/>
      <c r="V36" s="164"/>
      <c r="W36" s="164"/>
      <c r="X36" s="164"/>
      <c r="Y36" s="164"/>
      <c r="Z36" s="164"/>
      <c r="AA36" s="164"/>
      <c r="AB36" s="164"/>
      <c r="AC36" s="164"/>
      <c r="AD36" s="164"/>
      <c r="AE36" s="164"/>
      <c r="AF36" s="164"/>
      <c r="AG36" s="164"/>
      <c r="AH36" s="151"/>
      <c r="AI36" s="152"/>
      <c r="AJ36" s="152"/>
      <c r="AK36" s="152"/>
      <c r="AL36" s="152"/>
      <c r="AM36" s="152"/>
      <c r="AN36" s="152"/>
      <c r="AO36" s="152"/>
      <c r="AP36" s="152"/>
      <c r="AQ36" s="152"/>
      <c r="AR36" s="152"/>
      <c r="AS36" s="152"/>
      <c r="AT36" s="152"/>
      <c r="AU36" s="152"/>
      <c r="AV36" s="152"/>
      <c r="AW36" s="152"/>
      <c r="AX36" s="152"/>
    </row>
    <row r="37" ht="15">
      <c r="B37" s="9" t="s">
        <v>25</v>
      </c>
      <c r="R37" s="1"/>
      <c r="S37" s="1"/>
      <c r="T37" s="1"/>
      <c r="U37" s="164"/>
      <c r="V37" s="164"/>
      <c r="W37" s="164"/>
      <c r="X37" s="164"/>
      <c r="Y37" s="164"/>
      <c r="Z37" s="164"/>
      <c r="AA37" s="164"/>
      <c r="AB37" s="164"/>
      <c r="AC37" s="164"/>
      <c r="AD37" s="164"/>
      <c r="AE37" s="164"/>
      <c r="AF37" s="164"/>
      <c r="AG37" s="164"/>
      <c r="AH37" s="151"/>
      <c r="AI37" s="152"/>
      <c r="AJ37" s="152"/>
      <c r="AK37" s="152"/>
      <c r="AL37" s="152"/>
      <c r="AM37" s="152"/>
      <c r="AN37" s="152"/>
      <c r="AO37" s="152"/>
      <c r="AP37" s="152"/>
      <c r="AQ37" s="152"/>
      <c r="AR37" s="152"/>
      <c r="AS37" s="152"/>
      <c r="AT37" s="152"/>
      <c r="AU37" s="152"/>
      <c r="AV37" s="152"/>
      <c r="AW37" s="152"/>
      <c r="AX37" s="152"/>
    </row>
    <row r="38" ht="164.25" customHeight="1">
      <c r="B38" s="25" t="s">
        <v>26</v>
      </c>
    </row>
    <row r="40" ht="15">
      <c r="B40" s="9" t="s">
        <v>27</v>
      </c>
    </row>
    <row r="41" ht="198" customHeight="1">
      <c r="B41" s="25" t="s">
        <v>28</v>
      </c>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85">
      <selection activeCell="C12" activeCellId="0" sqref="C12"/>
    </sheetView>
  </sheetViews>
  <sheetFormatPr defaultColWidth="9.140625" defaultRowHeight="14.25"/>
  <cols>
    <col customWidth="1" min="1" max="1" style="103" width="5.28515625"/>
    <col customWidth="1" min="2" max="2" style="103" width="53.28515625"/>
    <col customWidth="1" min="3" max="17" style="104" width="12.42578125"/>
    <col customWidth="1" min="18" max="18" style="104" width="10"/>
    <col customWidth="1" min="19" max="19" style="104" width="11.85546875"/>
    <col customWidth="1" min="20" max="25" style="104" width="10"/>
    <col customWidth="1" min="26" max="26" style="104" width="12"/>
    <col customWidth="1" min="27" max="28" style="104" width="10"/>
    <col min="29" max="16384" style="103" width="9.140625"/>
  </cols>
  <sheetData>
    <row r="1" s="105" customFormat="1" ht="16.5">
      <c r="A1" s="105" t="s">
        <v>314</v>
      </c>
      <c r="B1" s="105" t="s">
        <v>315</v>
      </c>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row>
    <row r="2" s="105" customFormat="1" ht="15">
      <c r="B2" s="167" t="s">
        <v>316</v>
      </c>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row>
    <row r="3" s="105" customFormat="1" ht="15">
      <c r="B3" s="108" t="s">
        <v>317</v>
      </c>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row>
    <row r="4" s="105" customFormat="1" ht="18">
      <c r="B4" s="109" t="s">
        <v>77</v>
      </c>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row>
    <row r="5" ht="16.5">
      <c r="B5" s="105" t="s">
        <v>5</v>
      </c>
    </row>
    <row r="6" ht="16.5">
      <c r="B6" s="8"/>
    </row>
    <row r="7" ht="16.5">
      <c r="B7" s="105" t="s">
        <v>6</v>
      </c>
    </row>
    <row r="8" ht="16.5">
      <c r="B8" s="8"/>
    </row>
    <row r="9">
      <c r="A9" s="109"/>
    </row>
    <row r="10" ht="28.5">
      <c r="C10" s="261" t="s">
        <v>286</v>
      </c>
      <c r="D10" s="262" t="s">
        <v>287</v>
      </c>
      <c r="F10" s="263"/>
      <c r="V10" s="264"/>
    </row>
    <row r="11" ht="30">
      <c r="B11" s="111" t="s">
        <v>318</v>
      </c>
      <c r="C11" s="265" t="s">
        <v>298</v>
      </c>
      <c r="D11" s="265" t="s">
        <v>298</v>
      </c>
      <c r="F11" s="142"/>
      <c r="G11" s="103"/>
      <c r="H11" s="103"/>
      <c r="I11" s="103"/>
      <c r="J11" s="103"/>
      <c r="K11" s="103"/>
      <c r="L11" s="103"/>
      <c r="M11" s="103"/>
      <c r="N11" s="103"/>
      <c r="O11" s="103"/>
      <c r="P11" s="103"/>
      <c r="Q11" s="103"/>
      <c r="R11" s="103"/>
      <c r="S11" s="143" t="s">
        <v>199</v>
      </c>
      <c r="T11" s="142"/>
      <c r="U11" s="142"/>
      <c r="V11" s="142"/>
      <c r="W11" s="142"/>
      <c r="X11" s="142"/>
      <c r="Y11" s="142"/>
      <c r="Z11" s="142"/>
      <c r="AA11" s="142"/>
      <c r="AB11" s="142"/>
      <c r="AC11" s="142"/>
      <c r="AD11" s="142"/>
      <c r="AE11" s="142"/>
    </row>
    <row r="12">
      <c r="A12" s="103">
        <v>1</v>
      </c>
      <c r="B12" s="103" t="s">
        <v>299</v>
      </c>
      <c r="C12" s="266">
        <f>'15.modalSplit'!H15</f>
        <v>4583.3333333333339</v>
      </c>
      <c r="D12" s="266">
        <f>'15.modalSplit'!O15</f>
        <v>0</v>
      </c>
      <c r="F12" s="267"/>
      <c r="G12" s="103"/>
      <c r="H12" s="103"/>
      <c r="I12" s="103"/>
      <c r="J12" s="103"/>
      <c r="K12" s="103"/>
      <c r="L12" s="103"/>
      <c r="M12" s="103"/>
      <c r="N12" s="103"/>
      <c r="O12" s="103"/>
      <c r="P12" s="103"/>
      <c r="Q12" s="103"/>
      <c r="R12" s="103"/>
      <c r="S12" s="146" t="s">
        <v>204</v>
      </c>
      <c r="T12" s="147"/>
      <c r="U12" s="148"/>
      <c r="V12" s="149"/>
      <c r="W12" s="150"/>
      <c r="X12" s="148"/>
      <c r="Y12" s="147"/>
      <c r="Z12" s="148"/>
      <c r="AA12" s="147"/>
      <c r="AB12" s="148"/>
      <c r="AC12" s="149"/>
      <c r="AD12" s="150"/>
      <c r="AE12" s="148"/>
      <c r="AF12" s="151"/>
      <c r="AG12" s="152"/>
      <c r="AH12" s="152"/>
      <c r="AI12" s="152"/>
      <c r="AJ12" s="152"/>
      <c r="AK12" s="152"/>
      <c r="AL12" s="152"/>
      <c r="AM12" s="152"/>
      <c r="AN12" s="152"/>
      <c r="AO12" s="152"/>
      <c r="AP12" s="152"/>
      <c r="AQ12" s="152"/>
      <c r="AR12" s="152"/>
      <c r="AS12" s="152"/>
      <c r="AT12" s="152"/>
      <c r="AU12" s="152"/>
      <c r="AV12" s="152"/>
    </row>
    <row r="13">
      <c r="A13" s="103">
        <v>2</v>
      </c>
      <c r="B13" s="103" t="s">
        <v>236</v>
      </c>
      <c r="C13" s="266">
        <f>'15.modalSplit'!H16</f>
        <v>770</v>
      </c>
      <c r="D13" s="266">
        <f>'15.modalSplit'!O16</f>
        <v>0</v>
      </c>
      <c r="F13" s="267"/>
      <c r="G13" s="103"/>
      <c r="H13" s="103"/>
      <c r="I13" s="103"/>
      <c r="J13" s="103"/>
      <c r="K13" s="103"/>
      <c r="L13" s="103"/>
      <c r="M13" s="103"/>
      <c r="N13" s="103"/>
      <c r="O13" s="103"/>
      <c r="P13" s="103"/>
      <c r="Q13" s="103"/>
      <c r="R13" s="103"/>
      <c r="S13" s="148"/>
      <c r="T13" s="147"/>
      <c r="U13" s="148"/>
      <c r="V13" s="149"/>
      <c r="W13" s="150"/>
      <c r="X13" s="148"/>
      <c r="Y13" s="147"/>
      <c r="Z13" s="148"/>
      <c r="AA13" s="147"/>
      <c r="AB13" s="148"/>
      <c r="AC13" s="149"/>
      <c r="AD13" s="150"/>
      <c r="AE13" s="148"/>
      <c r="AF13" s="151"/>
      <c r="AG13" s="152"/>
      <c r="AH13" s="152"/>
      <c r="AI13" s="152"/>
      <c r="AJ13" s="152"/>
      <c r="AK13" s="152"/>
      <c r="AL13" s="152"/>
      <c r="AM13" s="152"/>
      <c r="AN13" s="152"/>
      <c r="AO13" s="152"/>
      <c r="AP13" s="152"/>
      <c r="AQ13" s="152"/>
      <c r="AR13" s="152"/>
      <c r="AS13" s="152"/>
      <c r="AT13" s="152"/>
      <c r="AU13" s="152"/>
      <c r="AV13" s="152"/>
    </row>
    <row r="14">
      <c r="A14" s="103">
        <v>3</v>
      </c>
      <c r="B14" s="103" t="s">
        <v>300</v>
      </c>
      <c r="C14" s="266">
        <f>'15.modalSplit'!H17</f>
        <v>2.3599999999999999</v>
      </c>
      <c r="D14" s="266">
        <f>'15.modalSplit'!O17</f>
        <v>0</v>
      </c>
      <c r="F14" s="267"/>
      <c r="G14" s="103"/>
      <c r="H14" s="103"/>
      <c r="I14" s="103"/>
      <c r="J14" s="103"/>
      <c r="K14" s="103"/>
      <c r="L14" s="103"/>
      <c r="M14" s="103"/>
      <c r="N14" s="103"/>
      <c r="O14" s="103"/>
      <c r="P14" s="103"/>
      <c r="Q14" s="103"/>
      <c r="R14" s="103"/>
      <c r="S14" s="148"/>
      <c r="T14" s="147"/>
      <c r="U14" s="148"/>
      <c r="V14" s="149"/>
      <c r="W14" s="150"/>
      <c r="X14" s="148"/>
      <c r="Y14" s="147"/>
      <c r="Z14" s="148"/>
      <c r="AA14" s="147"/>
      <c r="AB14" s="148"/>
      <c r="AC14" s="149"/>
      <c r="AD14" s="150"/>
      <c r="AE14" s="148"/>
      <c r="AF14" s="151"/>
      <c r="AG14" s="152"/>
      <c r="AH14" s="152"/>
      <c r="AI14" s="152"/>
      <c r="AJ14" s="152"/>
      <c r="AK14" s="152"/>
      <c r="AL14" s="152"/>
      <c r="AM14" s="152"/>
      <c r="AN14" s="152"/>
      <c r="AO14" s="152"/>
      <c r="AP14" s="152"/>
      <c r="AQ14" s="152"/>
      <c r="AR14" s="152"/>
      <c r="AS14" s="152"/>
      <c r="AT14" s="152"/>
      <c r="AU14" s="152"/>
      <c r="AV14" s="152"/>
    </row>
    <row r="15">
      <c r="A15" s="103">
        <v>4</v>
      </c>
      <c r="B15" s="103" t="s">
        <v>301</v>
      </c>
      <c r="C15" s="266">
        <f>'15.modalSplit'!H18</f>
        <v>11.5</v>
      </c>
      <c r="D15" s="266">
        <f>'15.modalSplit'!O18</f>
        <v>0</v>
      </c>
      <c r="F15" s="267"/>
      <c r="G15" s="103"/>
      <c r="H15" s="103"/>
      <c r="I15" s="103"/>
      <c r="J15" s="103"/>
      <c r="K15" s="103"/>
      <c r="L15" s="103"/>
      <c r="M15" s="103"/>
      <c r="N15" s="103"/>
      <c r="O15" s="103"/>
      <c r="P15" s="103"/>
      <c r="Q15" s="103"/>
      <c r="R15" s="103"/>
      <c r="S15" s="148"/>
      <c r="T15" s="147"/>
      <c r="U15" s="148"/>
      <c r="V15" s="149"/>
      <c r="W15" s="150"/>
      <c r="X15" s="148"/>
      <c r="Y15" s="147"/>
      <c r="Z15" s="148"/>
      <c r="AA15" s="147"/>
      <c r="AB15" s="148"/>
      <c r="AC15" s="149"/>
      <c r="AD15" s="150"/>
      <c r="AE15" s="148"/>
      <c r="AF15" s="151"/>
      <c r="AG15" s="152"/>
      <c r="AH15" s="152"/>
      <c r="AI15" s="152"/>
      <c r="AJ15" s="152"/>
      <c r="AK15" s="152"/>
      <c r="AL15" s="151"/>
      <c r="AM15" s="152"/>
      <c r="AN15" s="152"/>
      <c r="AO15" s="152"/>
      <c r="AP15" s="152"/>
      <c r="AQ15" s="152"/>
      <c r="AR15" s="152"/>
      <c r="AS15" s="152"/>
      <c r="AT15" s="152"/>
      <c r="AU15" s="152"/>
      <c r="AV15" s="152"/>
    </row>
    <row r="16">
      <c r="A16" s="103">
        <v>5</v>
      </c>
      <c r="B16" s="103" t="s">
        <v>302</v>
      </c>
      <c r="C16" s="266">
        <f>'15.modalSplit'!H19</f>
        <v>470</v>
      </c>
      <c r="D16" s="266">
        <f>'15.modalSplit'!O19</f>
        <v>0</v>
      </c>
      <c r="F16" s="267"/>
      <c r="G16" s="103"/>
      <c r="H16" s="103"/>
      <c r="I16" s="103"/>
      <c r="J16" s="103"/>
      <c r="K16" s="103"/>
      <c r="L16" s="103"/>
      <c r="M16" s="103"/>
      <c r="N16" s="103"/>
      <c r="O16" s="103"/>
      <c r="P16" s="103"/>
      <c r="Q16" s="103"/>
      <c r="R16" s="103"/>
      <c r="S16" s="148"/>
      <c r="T16" s="147"/>
      <c r="U16" s="148"/>
      <c r="V16" s="149"/>
      <c r="W16" s="150"/>
      <c r="X16" s="148"/>
      <c r="Y16" s="147"/>
      <c r="Z16" s="148"/>
      <c r="AA16" s="147"/>
      <c r="AB16" s="148"/>
      <c r="AC16" s="149"/>
      <c r="AD16" s="150"/>
      <c r="AE16" s="148"/>
      <c r="AF16" s="151"/>
      <c r="AG16" s="152"/>
      <c r="AH16" s="152"/>
      <c r="AI16" s="152"/>
      <c r="AJ16" s="152"/>
      <c r="AK16" s="152"/>
      <c r="AL16" s="152"/>
      <c r="AM16" s="152"/>
      <c r="AN16" s="152"/>
      <c r="AO16" s="152"/>
      <c r="AP16" s="152"/>
      <c r="AQ16" s="152"/>
      <c r="AR16" s="152"/>
      <c r="AS16" s="152"/>
      <c r="AT16" s="152"/>
      <c r="AU16" s="152"/>
      <c r="AV16" s="152"/>
    </row>
    <row r="17">
      <c r="A17" s="103">
        <v>6</v>
      </c>
      <c r="B17" s="103" t="s">
        <v>303</v>
      </c>
      <c r="C17" s="266">
        <f>'15.modalSplit'!H20</f>
        <v>170</v>
      </c>
      <c r="D17" s="266">
        <f>'15.modalSplit'!O20</f>
        <v>0</v>
      </c>
      <c r="F17" s="267"/>
      <c r="G17" s="103"/>
      <c r="H17" s="103"/>
      <c r="I17" s="103"/>
      <c r="J17" s="103"/>
      <c r="K17" s="103"/>
      <c r="L17" s="103"/>
      <c r="M17" s="103"/>
      <c r="N17" s="103"/>
      <c r="O17" s="103"/>
      <c r="P17" s="103"/>
      <c r="Q17" s="103"/>
      <c r="R17" s="103"/>
      <c r="S17" s="148"/>
      <c r="T17" s="147"/>
      <c r="U17" s="148"/>
      <c r="V17" s="149"/>
      <c r="W17" s="150"/>
      <c r="X17" s="148"/>
      <c r="Y17" s="147"/>
      <c r="Z17" s="148"/>
      <c r="AA17" s="147"/>
      <c r="AB17" s="148"/>
      <c r="AC17" s="149"/>
      <c r="AD17" s="150"/>
      <c r="AE17" s="148"/>
      <c r="AF17" s="151"/>
      <c r="AG17" s="152"/>
      <c r="AH17" s="152"/>
      <c r="AI17" s="152"/>
      <c r="AJ17" s="152"/>
      <c r="AK17" s="152"/>
      <c r="AL17" s="152"/>
      <c r="AM17" s="152"/>
      <c r="AN17" s="152"/>
      <c r="AO17" s="152"/>
      <c r="AP17" s="152"/>
      <c r="AQ17" s="152"/>
      <c r="AR17" s="152"/>
      <c r="AS17" s="152"/>
      <c r="AT17" s="152"/>
      <c r="AU17" s="152"/>
      <c r="AV17" s="152"/>
    </row>
    <row r="18">
      <c r="A18" s="103">
        <v>7</v>
      </c>
      <c r="B18" s="103" t="s">
        <v>304</v>
      </c>
      <c r="C18" s="266">
        <f>'15.modalSplit'!H21</f>
        <v>0</v>
      </c>
      <c r="D18" s="266">
        <f>'15.modalSplit'!O21</f>
        <v>0</v>
      </c>
      <c r="F18" s="267"/>
      <c r="G18" s="103"/>
      <c r="H18" s="103"/>
      <c r="I18" s="103"/>
      <c r="J18" s="103"/>
      <c r="K18" s="103"/>
      <c r="L18" s="103"/>
      <c r="M18" s="103"/>
      <c r="N18" s="103"/>
      <c r="O18" s="103"/>
      <c r="P18" s="103"/>
      <c r="Q18" s="103"/>
      <c r="R18" s="103"/>
      <c r="S18" s="148"/>
      <c r="T18" s="147"/>
      <c r="U18" s="148"/>
      <c r="V18" s="149"/>
      <c r="W18" s="150"/>
      <c r="X18" s="148"/>
      <c r="Y18" s="147"/>
      <c r="Z18" s="148"/>
      <c r="AA18" s="147"/>
      <c r="AB18" s="148"/>
      <c r="AC18" s="149"/>
      <c r="AD18" s="150"/>
      <c r="AE18" s="148"/>
      <c r="AF18" s="151"/>
      <c r="AG18" s="152"/>
      <c r="AH18" s="152"/>
      <c r="AI18" s="152"/>
      <c r="AJ18" s="152"/>
      <c r="AK18" s="152"/>
      <c r="AL18" s="152"/>
      <c r="AM18" s="152"/>
      <c r="AN18" s="152"/>
      <c r="AO18" s="152"/>
      <c r="AP18" s="152"/>
      <c r="AQ18" s="152"/>
      <c r="AR18" s="152"/>
      <c r="AS18" s="152"/>
      <c r="AT18" s="152"/>
      <c r="AU18" s="152"/>
      <c r="AV18" s="152"/>
    </row>
    <row r="19">
      <c r="A19" s="103">
        <v>8</v>
      </c>
      <c r="B19" s="103" t="s">
        <v>305</v>
      </c>
      <c r="C19" s="266">
        <f>'15.modalSplit'!H22</f>
        <v>910</v>
      </c>
      <c r="D19" s="266">
        <f>'15.modalSplit'!O22</f>
        <v>0</v>
      </c>
      <c r="F19" s="267"/>
      <c r="G19" s="103"/>
      <c r="H19" s="103"/>
      <c r="I19" s="103"/>
      <c r="J19" s="103"/>
      <c r="K19" s="103"/>
      <c r="L19" s="103"/>
      <c r="M19" s="103"/>
      <c r="N19" s="103"/>
      <c r="O19" s="103"/>
      <c r="P19" s="103"/>
      <c r="Q19" s="103"/>
      <c r="R19" s="103"/>
      <c r="S19" s="148"/>
      <c r="T19" s="147"/>
      <c r="U19" s="148"/>
      <c r="V19" s="149"/>
      <c r="W19" s="150"/>
      <c r="X19" s="148"/>
      <c r="Y19" s="147"/>
      <c r="Z19" s="148"/>
      <c r="AA19" s="147"/>
      <c r="AB19" s="148"/>
      <c r="AC19" s="149"/>
      <c r="AD19" s="150"/>
      <c r="AE19" s="148"/>
      <c r="AF19" s="151"/>
      <c r="AG19" s="152"/>
      <c r="AH19" s="152"/>
      <c r="AI19" s="152"/>
      <c r="AJ19" s="152"/>
      <c r="AK19" s="152"/>
      <c r="AL19" s="152"/>
      <c r="AM19" s="152"/>
      <c r="AN19" s="152"/>
      <c r="AO19" s="152"/>
      <c r="AP19" s="152"/>
      <c r="AQ19" s="152"/>
      <c r="AR19" s="152"/>
      <c r="AS19" s="152"/>
      <c r="AT19" s="152"/>
      <c r="AU19" s="152"/>
      <c r="AV19" s="152"/>
    </row>
    <row r="20">
      <c r="A20" s="103">
        <v>9</v>
      </c>
      <c r="B20" s="103" t="s">
        <v>306</v>
      </c>
      <c r="C20" s="266">
        <f>'15.modalSplit'!H23</f>
        <v>50</v>
      </c>
      <c r="D20" s="266">
        <f>'15.modalSplit'!O23</f>
        <v>0</v>
      </c>
      <c r="F20" s="267"/>
      <c r="G20" s="103"/>
      <c r="H20" s="103"/>
      <c r="I20" s="103"/>
      <c r="J20" s="103"/>
      <c r="K20" s="103"/>
      <c r="L20" s="103"/>
      <c r="M20" s="103"/>
      <c r="N20" s="103"/>
      <c r="O20" s="103"/>
      <c r="P20" s="103"/>
      <c r="Q20" s="103"/>
      <c r="R20" s="103"/>
      <c r="S20" s="148"/>
      <c r="T20" s="147"/>
      <c r="U20" s="148"/>
      <c r="V20" s="149"/>
      <c r="W20" s="150"/>
      <c r="X20" s="148"/>
      <c r="Y20" s="147"/>
      <c r="Z20" s="148"/>
      <c r="AA20" s="147"/>
      <c r="AB20" s="148"/>
      <c r="AC20" s="149"/>
      <c r="AD20" s="150"/>
      <c r="AE20" s="148"/>
      <c r="AF20" s="151"/>
      <c r="AG20" s="152"/>
      <c r="AH20" s="152"/>
      <c r="AI20" s="152"/>
      <c r="AJ20" s="152"/>
      <c r="AK20" s="152"/>
      <c r="AL20" s="152"/>
      <c r="AM20" s="152"/>
      <c r="AN20" s="152"/>
      <c r="AO20" s="152"/>
      <c r="AP20" s="152"/>
      <c r="AQ20" s="152"/>
      <c r="AR20" s="152"/>
      <c r="AS20" s="152"/>
      <c r="AT20" s="152"/>
      <c r="AU20" s="152"/>
      <c r="AV20" s="152"/>
    </row>
    <row r="21">
      <c r="A21" s="103">
        <v>10</v>
      </c>
      <c r="B21" s="103" t="s">
        <v>90</v>
      </c>
      <c r="C21" s="266">
        <f>'15.modalSplit'!H24</f>
        <v>0</v>
      </c>
      <c r="D21" s="266">
        <f>'15.modalSplit'!O24</f>
        <v>0</v>
      </c>
      <c r="F21" s="267"/>
      <c r="G21" s="103"/>
      <c r="H21" s="103"/>
      <c r="I21" s="103"/>
      <c r="J21" s="103"/>
      <c r="K21" s="103"/>
      <c r="L21" s="103"/>
      <c r="M21" s="103"/>
      <c r="N21" s="103"/>
      <c r="O21" s="103"/>
      <c r="P21" s="103"/>
      <c r="Q21" s="103"/>
      <c r="R21" s="103"/>
      <c r="S21" s="148"/>
      <c r="T21" s="147"/>
      <c r="U21" s="148"/>
      <c r="V21" s="149"/>
      <c r="W21" s="150"/>
      <c r="X21" s="148"/>
      <c r="Y21" s="147"/>
      <c r="Z21" s="148"/>
      <c r="AA21" s="147"/>
      <c r="AB21" s="148"/>
      <c r="AC21" s="149"/>
      <c r="AD21" s="150"/>
      <c r="AE21" s="148"/>
      <c r="AF21" s="151"/>
      <c r="AG21" s="152"/>
      <c r="AH21" s="152"/>
      <c r="AI21" s="152"/>
      <c r="AJ21" s="152"/>
      <c r="AK21" s="152"/>
      <c r="AL21" s="152"/>
      <c r="AM21" s="152"/>
      <c r="AN21" s="152"/>
      <c r="AO21" s="152"/>
      <c r="AP21" s="152"/>
      <c r="AQ21" s="152"/>
      <c r="AR21" s="152"/>
      <c r="AS21" s="152"/>
      <c r="AT21" s="152"/>
      <c r="AU21" s="152"/>
      <c r="AV21" s="152"/>
    </row>
    <row r="22">
      <c r="A22" s="103">
        <v>11</v>
      </c>
      <c r="B22" s="103" t="s">
        <v>307</v>
      </c>
      <c r="C22" s="266">
        <f>'15.modalSplit'!H25</f>
        <v>0</v>
      </c>
      <c r="D22" s="266">
        <f>'15.modalSplit'!O25</f>
        <v>0</v>
      </c>
      <c r="F22" s="267"/>
      <c r="G22" s="103"/>
      <c r="H22" s="103"/>
      <c r="I22" s="103"/>
      <c r="J22" s="103"/>
      <c r="K22" s="103"/>
      <c r="L22" s="103"/>
      <c r="M22" s="103"/>
      <c r="N22" s="103"/>
      <c r="O22" s="103"/>
      <c r="P22" s="103"/>
      <c r="Q22" s="103"/>
      <c r="R22" s="103"/>
      <c r="S22" s="148"/>
      <c r="T22" s="147"/>
      <c r="U22" s="148"/>
      <c r="V22" s="149"/>
      <c r="W22" s="150"/>
      <c r="X22" s="148"/>
      <c r="Y22" s="147"/>
      <c r="Z22" s="148"/>
      <c r="AA22" s="147"/>
      <c r="AB22" s="148"/>
      <c r="AC22" s="149"/>
      <c r="AD22" s="150"/>
      <c r="AE22" s="148"/>
      <c r="AF22" s="151"/>
      <c r="AG22" s="152"/>
      <c r="AH22" s="152"/>
      <c r="AI22" s="152"/>
      <c r="AJ22" s="152"/>
      <c r="AK22" s="152"/>
      <c r="AL22" s="152"/>
      <c r="AM22" s="152"/>
      <c r="AN22" s="152"/>
      <c r="AO22" s="152"/>
      <c r="AP22" s="152"/>
      <c r="AQ22" s="152"/>
      <c r="AR22" s="152"/>
      <c r="AS22" s="152"/>
      <c r="AT22" s="152"/>
      <c r="AU22" s="152"/>
      <c r="AV22" s="152"/>
    </row>
    <row r="23">
      <c r="A23" s="103">
        <v>12</v>
      </c>
      <c r="B23" s="103" t="s">
        <v>308</v>
      </c>
      <c r="C23" s="266">
        <f>'15.modalSplit'!H26</f>
        <v>0</v>
      </c>
      <c r="D23" s="266">
        <f>'15.modalSplit'!O26</f>
        <v>0</v>
      </c>
      <c r="F23" s="267"/>
      <c r="G23" s="103"/>
      <c r="H23" s="103"/>
      <c r="I23" s="103"/>
      <c r="J23" s="103"/>
      <c r="K23" s="103"/>
      <c r="L23" s="103"/>
      <c r="M23" s="103"/>
      <c r="N23" s="103"/>
      <c r="O23" s="103"/>
      <c r="P23" s="103"/>
      <c r="Q23" s="103"/>
      <c r="R23" s="103"/>
      <c r="S23" s="148"/>
      <c r="T23" s="147"/>
      <c r="U23" s="148"/>
      <c r="V23" s="149"/>
      <c r="W23" s="150"/>
      <c r="X23" s="148"/>
      <c r="Y23" s="147"/>
      <c r="Z23" s="148"/>
      <c r="AA23" s="147"/>
      <c r="AB23" s="148"/>
      <c r="AC23" s="149"/>
      <c r="AD23" s="150"/>
      <c r="AE23" s="148"/>
      <c r="AF23" s="151"/>
      <c r="AG23" s="152"/>
      <c r="AH23" s="152"/>
      <c r="AI23" s="152"/>
      <c r="AJ23" s="152"/>
      <c r="AK23" s="152"/>
      <c r="AL23" s="152"/>
      <c r="AM23" s="152"/>
      <c r="AN23" s="152"/>
      <c r="AO23" s="152"/>
      <c r="AP23" s="152"/>
      <c r="AQ23" s="152"/>
      <c r="AR23" s="152"/>
      <c r="AS23" s="152"/>
      <c r="AT23" s="152"/>
      <c r="AU23" s="152"/>
      <c r="AV23" s="152"/>
    </row>
    <row r="24" ht="15">
      <c r="B24" s="111" t="s">
        <v>256</v>
      </c>
      <c r="C24" s="268">
        <f>SUM(C12:C23)</f>
        <v>6967.1933333333336</v>
      </c>
      <c r="D24" s="268">
        <f>SUM(D12:D23)</f>
        <v>0</v>
      </c>
      <c r="F24" s="267"/>
      <c r="G24" s="103"/>
      <c r="H24" s="103"/>
      <c r="I24" s="103"/>
      <c r="J24" s="103"/>
      <c r="K24" s="103"/>
      <c r="L24" s="103"/>
      <c r="M24" s="103"/>
      <c r="N24" s="103"/>
      <c r="O24" s="103"/>
      <c r="P24" s="103"/>
      <c r="Q24" s="103"/>
      <c r="R24" s="103"/>
      <c r="S24" s="148"/>
      <c r="T24" s="147"/>
      <c r="U24" s="148"/>
      <c r="V24" s="149"/>
      <c r="W24" s="150"/>
      <c r="X24" s="148"/>
      <c r="Y24" s="147"/>
      <c r="Z24" s="148"/>
      <c r="AA24" s="147"/>
      <c r="AB24" s="148"/>
      <c r="AC24" s="149"/>
      <c r="AD24" s="150"/>
      <c r="AE24" s="148"/>
      <c r="AF24" s="151"/>
      <c r="AG24" s="152"/>
      <c r="AH24" s="152"/>
      <c r="AI24" s="152"/>
      <c r="AJ24" s="152"/>
      <c r="AK24" s="152"/>
      <c r="AL24" s="152"/>
      <c r="AM24" s="152"/>
      <c r="AN24" s="152"/>
      <c r="AO24" s="152"/>
      <c r="AP24" s="152"/>
      <c r="AQ24" s="152"/>
      <c r="AR24" s="152"/>
      <c r="AS24" s="152"/>
      <c r="AT24" s="152"/>
      <c r="AU24" s="152"/>
      <c r="AV24" s="152"/>
    </row>
    <row r="25">
      <c r="S25" s="164"/>
      <c r="T25" s="164"/>
      <c r="U25" s="164"/>
      <c r="V25" s="164"/>
      <c r="W25" s="164"/>
      <c r="X25" s="164"/>
      <c r="Y25" s="164"/>
      <c r="Z25" s="164"/>
      <c r="AA25" s="164"/>
      <c r="AB25" s="164"/>
      <c r="AC25" s="151"/>
      <c r="AD25" s="151"/>
      <c r="AE25" s="151"/>
      <c r="AF25" s="151"/>
      <c r="AG25" s="151"/>
      <c r="AH25" s="151"/>
      <c r="AI25" s="151"/>
      <c r="AJ25" s="151"/>
      <c r="AK25" s="151"/>
      <c r="AL25" s="151"/>
      <c r="AM25" s="151"/>
      <c r="AN25" s="151"/>
      <c r="AO25" s="151"/>
      <c r="AP25" s="151"/>
      <c r="AQ25" s="151"/>
      <c r="AR25" s="151"/>
      <c r="AS25" s="151"/>
      <c r="AT25" s="151"/>
      <c r="AU25" s="151"/>
      <c r="AV25" s="151"/>
    </row>
    <row r="26" ht="28.5">
      <c r="B26" s="111" t="s">
        <v>319</v>
      </c>
      <c r="C26" s="104" t="s">
        <v>320</v>
      </c>
      <c r="D26" s="104" t="s">
        <v>321</v>
      </c>
      <c r="E26" s="104" t="s">
        <v>322</v>
      </c>
      <c r="F26" s="104" t="s">
        <v>323</v>
      </c>
      <c r="G26" s="104" t="s">
        <v>324</v>
      </c>
      <c r="H26" s="104" t="s">
        <v>325</v>
      </c>
      <c r="I26" s="104" t="s">
        <v>326</v>
      </c>
      <c r="J26" s="104" t="s">
        <v>327</v>
      </c>
      <c r="K26" s="104" t="s">
        <v>328</v>
      </c>
      <c r="L26" s="104" t="s">
        <v>329</v>
      </c>
      <c r="M26" s="104" t="s">
        <v>330</v>
      </c>
      <c r="N26" s="104" t="s">
        <v>331</v>
      </c>
      <c r="O26" s="142" t="s">
        <v>256</v>
      </c>
      <c r="P26" s="142"/>
      <c r="Q26" s="142"/>
      <c r="S26" s="164"/>
      <c r="T26" s="164"/>
      <c r="U26" s="164"/>
      <c r="V26" s="164"/>
      <c r="W26" s="164"/>
      <c r="X26" s="164"/>
      <c r="Y26" s="164"/>
      <c r="Z26" s="164"/>
      <c r="AA26" s="164"/>
      <c r="AB26" s="164"/>
      <c r="AC26" s="151"/>
      <c r="AD26" s="151"/>
      <c r="AE26" s="151"/>
      <c r="AF26" s="151"/>
      <c r="AG26" s="151"/>
      <c r="AH26" s="151"/>
      <c r="AI26" s="151"/>
      <c r="AJ26" s="151"/>
      <c r="AK26" s="151"/>
      <c r="AL26" s="151"/>
      <c r="AM26" s="151"/>
      <c r="AN26" s="151"/>
      <c r="AO26" s="151"/>
      <c r="AP26" s="151"/>
      <c r="AQ26" s="151"/>
      <c r="AR26" s="151"/>
      <c r="AS26" s="151"/>
      <c r="AT26" s="151"/>
      <c r="AU26" s="151"/>
      <c r="AV26" s="151"/>
    </row>
    <row r="27">
      <c r="B27" s="103" t="s">
        <v>299</v>
      </c>
      <c r="C27" s="269">
        <v>0.90000000000000002</v>
      </c>
      <c r="D27" s="270">
        <v>0</v>
      </c>
      <c r="E27" s="270">
        <v>0</v>
      </c>
      <c r="F27" s="270">
        <v>0</v>
      </c>
      <c r="G27" s="270">
        <v>0</v>
      </c>
      <c r="H27" s="270">
        <v>0</v>
      </c>
      <c r="I27" s="270">
        <v>0</v>
      </c>
      <c r="J27" s="270">
        <v>0</v>
      </c>
      <c r="K27" s="270">
        <v>0</v>
      </c>
      <c r="L27" s="270">
        <v>0.10000000000000001</v>
      </c>
      <c r="M27" s="270">
        <v>0</v>
      </c>
      <c r="N27" s="271">
        <v>0</v>
      </c>
      <c r="O27" s="127">
        <f t="shared" ref="O27:O38" si="36">SUM(C27:N27)</f>
        <v>1</v>
      </c>
      <c r="P27" s="127"/>
      <c r="Q27" s="127"/>
      <c r="S27" s="164"/>
      <c r="T27" s="164"/>
      <c r="U27" s="164"/>
      <c r="V27" s="164"/>
      <c r="W27" s="164"/>
      <c r="X27" s="164"/>
      <c r="Y27" s="164"/>
      <c r="Z27" s="164"/>
      <c r="AA27" s="164"/>
      <c r="AB27" s="164"/>
      <c r="AC27" s="151"/>
      <c r="AD27" s="151"/>
      <c r="AE27" s="151"/>
      <c r="AF27" s="151"/>
      <c r="AG27" s="151"/>
      <c r="AH27" s="151"/>
      <c r="AI27" s="151"/>
      <c r="AJ27" s="151"/>
      <c r="AK27" s="151"/>
      <c r="AL27" s="151"/>
      <c r="AM27" s="151"/>
      <c r="AN27" s="151"/>
      <c r="AO27" s="151"/>
      <c r="AP27" s="151"/>
      <c r="AQ27" s="151"/>
      <c r="AR27" s="151"/>
      <c r="AS27" s="151"/>
      <c r="AT27" s="151"/>
      <c r="AU27" s="151"/>
      <c r="AV27" s="151"/>
    </row>
    <row r="28">
      <c r="B28" s="103" t="s">
        <v>236</v>
      </c>
      <c r="C28" s="269">
        <v>1</v>
      </c>
      <c r="D28" s="270">
        <v>0</v>
      </c>
      <c r="E28" s="270">
        <v>0</v>
      </c>
      <c r="F28" s="270">
        <v>0</v>
      </c>
      <c r="G28" s="270">
        <v>0</v>
      </c>
      <c r="H28" s="270">
        <v>0</v>
      </c>
      <c r="I28" s="270">
        <v>0</v>
      </c>
      <c r="J28" s="270">
        <v>0</v>
      </c>
      <c r="K28" s="270">
        <v>0</v>
      </c>
      <c r="L28" s="270">
        <v>0</v>
      </c>
      <c r="M28" s="270">
        <v>0</v>
      </c>
      <c r="N28" s="271">
        <v>0</v>
      </c>
      <c r="O28" s="127">
        <f t="shared" si="36"/>
        <v>1</v>
      </c>
      <c r="P28" s="127"/>
      <c r="Q28" s="127"/>
      <c r="S28" s="164"/>
      <c r="T28" s="164"/>
      <c r="U28" s="164"/>
      <c r="V28" s="164"/>
      <c r="W28" s="164"/>
      <c r="X28" s="164"/>
      <c r="Y28" s="164"/>
      <c r="Z28" s="164"/>
      <c r="AA28" s="164"/>
      <c r="AB28" s="164"/>
      <c r="AC28" s="151"/>
      <c r="AD28" s="151"/>
      <c r="AE28" s="151"/>
      <c r="AF28" s="151"/>
      <c r="AG28" s="151"/>
      <c r="AH28" s="151"/>
      <c r="AI28" s="151"/>
      <c r="AJ28" s="151"/>
      <c r="AK28" s="151"/>
      <c r="AL28" s="151"/>
      <c r="AM28" s="151"/>
      <c r="AN28" s="151"/>
      <c r="AO28" s="151"/>
      <c r="AP28" s="151"/>
      <c r="AQ28" s="151"/>
      <c r="AR28" s="151"/>
      <c r="AS28" s="151"/>
      <c r="AT28" s="151"/>
      <c r="AU28" s="151"/>
      <c r="AV28" s="151"/>
    </row>
    <row r="29">
      <c r="B29" s="103" t="s">
        <v>300</v>
      </c>
      <c r="C29" s="269">
        <v>0</v>
      </c>
      <c r="D29" s="270">
        <v>0.20000000000000001</v>
      </c>
      <c r="E29" s="270">
        <v>0</v>
      </c>
      <c r="F29" s="270">
        <v>0</v>
      </c>
      <c r="G29" s="270">
        <v>0</v>
      </c>
      <c r="H29" s="270">
        <v>0</v>
      </c>
      <c r="I29" s="270">
        <v>0</v>
      </c>
      <c r="J29" s="270">
        <v>0</v>
      </c>
      <c r="K29" s="270">
        <v>0.80000000000000004</v>
      </c>
      <c r="L29" s="270">
        <v>0</v>
      </c>
      <c r="M29" s="270">
        <v>0</v>
      </c>
      <c r="N29" s="271">
        <v>0</v>
      </c>
      <c r="O29" s="127">
        <f t="shared" si="36"/>
        <v>1</v>
      </c>
      <c r="P29" s="127"/>
      <c r="Q29" s="127"/>
      <c r="S29" s="164"/>
      <c r="T29" s="164"/>
      <c r="U29" s="164"/>
      <c r="V29" s="164"/>
      <c r="W29" s="164"/>
      <c r="X29" s="164"/>
      <c r="Y29" s="164"/>
      <c r="Z29" s="164"/>
      <c r="AA29" s="164"/>
      <c r="AB29" s="164"/>
      <c r="AC29" s="151"/>
      <c r="AD29" s="151"/>
      <c r="AE29" s="151"/>
      <c r="AF29" s="151"/>
      <c r="AG29" s="151"/>
      <c r="AH29" s="151"/>
      <c r="AI29" s="151"/>
      <c r="AJ29" s="151"/>
      <c r="AK29" s="151"/>
      <c r="AL29" s="151"/>
      <c r="AM29" s="151"/>
      <c r="AN29" s="151"/>
      <c r="AO29" s="151"/>
      <c r="AP29" s="151"/>
      <c r="AQ29" s="151"/>
      <c r="AR29" s="151"/>
      <c r="AS29" s="151"/>
      <c r="AT29" s="151"/>
      <c r="AU29" s="151"/>
      <c r="AV29" s="151"/>
    </row>
    <row r="30">
      <c r="B30" s="103" t="s">
        <v>301</v>
      </c>
      <c r="C30" s="269">
        <v>0</v>
      </c>
      <c r="D30" s="270">
        <v>0.80000000000000004</v>
      </c>
      <c r="E30" s="270">
        <v>0</v>
      </c>
      <c r="F30" s="270">
        <v>0</v>
      </c>
      <c r="G30" s="270">
        <v>0</v>
      </c>
      <c r="H30" s="270">
        <v>0</v>
      </c>
      <c r="I30" s="270">
        <v>0</v>
      </c>
      <c r="J30" s="270">
        <v>0</v>
      </c>
      <c r="K30" s="270">
        <v>0.10000000000000001</v>
      </c>
      <c r="L30" s="270">
        <v>0</v>
      </c>
      <c r="M30" s="270">
        <v>0.10000000000000001</v>
      </c>
      <c r="N30" s="271">
        <v>0</v>
      </c>
      <c r="O30" s="127">
        <f t="shared" si="36"/>
        <v>1</v>
      </c>
      <c r="P30" s="127"/>
      <c r="Q30" s="127"/>
      <c r="S30" s="164"/>
      <c r="T30" s="164"/>
      <c r="U30" s="164"/>
      <c r="V30" s="164"/>
      <c r="W30" s="164"/>
      <c r="X30" s="164"/>
      <c r="Y30" s="164"/>
      <c r="Z30" s="164"/>
      <c r="AA30" s="164"/>
      <c r="AB30" s="164"/>
      <c r="AC30" s="151"/>
      <c r="AD30" s="151"/>
      <c r="AE30" s="151"/>
      <c r="AF30" s="151"/>
      <c r="AG30" s="151"/>
      <c r="AH30" s="151"/>
      <c r="AI30" s="151"/>
      <c r="AJ30" s="151"/>
      <c r="AK30" s="151"/>
      <c r="AL30" s="151"/>
      <c r="AM30" s="151"/>
      <c r="AN30" s="151"/>
      <c r="AO30" s="151"/>
      <c r="AP30" s="151"/>
      <c r="AQ30" s="151"/>
      <c r="AR30" s="151"/>
      <c r="AS30" s="151"/>
      <c r="AT30" s="151"/>
      <c r="AU30" s="151"/>
      <c r="AV30" s="151"/>
    </row>
    <row r="31">
      <c r="B31" s="103" t="s">
        <v>302</v>
      </c>
      <c r="C31" s="269">
        <v>0</v>
      </c>
      <c r="D31" s="270">
        <v>1</v>
      </c>
      <c r="E31" s="270">
        <v>0</v>
      </c>
      <c r="F31" s="270">
        <v>0</v>
      </c>
      <c r="G31" s="270">
        <v>0</v>
      </c>
      <c r="H31" s="270">
        <v>0</v>
      </c>
      <c r="I31" s="270">
        <v>0</v>
      </c>
      <c r="J31" s="270">
        <v>0</v>
      </c>
      <c r="K31" s="270">
        <v>0</v>
      </c>
      <c r="L31" s="270">
        <v>0</v>
      </c>
      <c r="M31" s="270">
        <v>0</v>
      </c>
      <c r="N31" s="271">
        <v>0</v>
      </c>
      <c r="O31" s="127">
        <f t="shared" si="36"/>
        <v>1</v>
      </c>
      <c r="P31" s="127"/>
      <c r="Q31" s="127"/>
      <c r="S31" s="164"/>
      <c r="T31" s="164"/>
      <c r="U31" s="164"/>
      <c r="V31" s="164"/>
      <c r="W31" s="164"/>
      <c r="X31" s="164"/>
      <c r="Y31" s="164"/>
      <c r="Z31" s="164"/>
      <c r="AA31" s="164"/>
      <c r="AB31" s="164"/>
      <c r="AC31" s="151"/>
      <c r="AD31" s="151"/>
      <c r="AE31" s="151"/>
      <c r="AF31" s="151"/>
      <c r="AG31" s="151"/>
      <c r="AH31" s="151"/>
      <c r="AI31" s="151"/>
      <c r="AJ31" s="151"/>
      <c r="AK31" s="151"/>
      <c r="AL31" s="151"/>
      <c r="AM31" s="151"/>
      <c r="AN31" s="151"/>
      <c r="AO31" s="151"/>
      <c r="AP31" s="151"/>
      <c r="AQ31" s="151"/>
      <c r="AR31" s="151"/>
      <c r="AS31" s="151"/>
      <c r="AT31" s="151"/>
      <c r="AU31" s="151"/>
      <c r="AV31" s="151"/>
    </row>
    <row r="32">
      <c r="B32" s="103" t="s">
        <v>303</v>
      </c>
      <c r="C32" s="269">
        <v>0</v>
      </c>
      <c r="D32" s="270">
        <v>0</v>
      </c>
      <c r="E32" s="270">
        <v>0</v>
      </c>
      <c r="F32" s="270">
        <v>0</v>
      </c>
      <c r="G32" s="270">
        <v>0</v>
      </c>
      <c r="H32" s="270">
        <v>0</v>
      </c>
      <c r="I32" s="270">
        <v>0</v>
      </c>
      <c r="J32" s="270">
        <v>0</v>
      </c>
      <c r="K32" s="270">
        <v>0.10000000000000001</v>
      </c>
      <c r="L32" s="270">
        <v>0</v>
      </c>
      <c r="M32" s="270">
        <v>0</v>
      </c>
      <c r="N32" s="271">
        <v>0.90000000000000002</v>
      </c>
      <c r="O32" s="127">
        <f t="shared" si="36"/>
        <v>1</v>
      </c>
      <c r="P32" s="127"/>
      <c r="Q32" s="127"/>
      <c r="S32" s="164"/>
      <c r="T32" s="164"/>
      <c r="U32" s="164"/>
      <c r="V32" s="164"/>
      <c r="W32" s="164"/>
      <c r="X32" s="164"/>
      <c r="Y32" s="164"/>
      <c r="Z32" s="164"/>
      <c r="AA32" s="164"/>
      <c r="AB32" s="164"/>
      <c r="AC32" s="151"/>
      <c r="AD32" s="151"/>
      <c r="AE32" s="151"/>
      <c r="AF32" s="151"/>
      <c r="AG32" s="151"/>
      <c r="AH32" s="151"/>
      <c r="AI32" s="151"/>
      <c r="AJ32" s="151"/>
      <c r="AK32" s="151"/>
      <c r="AL32" s="151"/>
      <c r="AM32" s="151"/>
      <c r="AN32" s="151"/>
      <c r="AO32" s="151"/>
      <c r="AP32" s="151"/>
      <c r="AQ32" s="151"/>
      <c r="AR32" s="151"/>
      <c r="AS32" s="151"/>
      <c r="AT32" s="151"/>
      <c r="AU32" s="151"/>
      <c r="AV32" s="151"/>
    </row>
    <row r="33">
      <c r="B33" s="103" t="s">
        <v>304</v>
      </c>
      <c r="C33" s="269">
        <v>0</v>
      </c>
      <c r="D33" s="270">
        <v>0</v>
      </c>
      <c r="E33" s="270">
        <v>0</v>
      </c>
      <c r="F33" s="270">
        <v>0</v>
      </c>
      <c r="G33" s="270">
        <v>0</v>
      </c>
      <c r="H33" s="270">
        <v>0</v>
      </c>
      <c r="I33" s="270">
        <v>0</v>
      </c>
      <c r="J33" s="270">
        <v>0</v>
      </c>
      <c r="K33" s="270">
        <v>1</v>
      </c>
      <c r="L33" s="270">
        <v>0</v>
      </c>
      <c r="M33" s="270">
        <v>0</v>
      </c>
      <c r="N33" s="271">
        <v>0</v>
      </c>
      <c r="O33" s="127">
        <f t="shared" si="36"/>
        <v>1</v>
      </c>
      <c r="P33" s="127"/>
      <c r="Q33" s="127"/>
      <c r="S33" s="164"/>
      <c r="T33" s="164"/>
      <c r="U33" s="164"/>
      <c r="V33" s="164"/>
      <c r="W33" s="164"/>
      <c r="X33" s="164"/>
      <c r="Y33" s="164"/>
      <c r="Z33" s="164"/>
      <c r="AA33" s="164"/>
      <c r="AB33" s="164"/>
      <c r="AC33" s="151"/>
      <c r="AD33" s="151"/>
      <c r="AE33" s="151"/>
      <c r="AF33" s="151"/>
      <c r="AG33" s="151"/>
      <c r="AH33" s="151"/>
      <c r="AI33" s="151"/>
      <c r="AJ33" s="151"/>
      <c r="AK33" s="151"/>
      <c r="AL33" s="151"/>
      <c r="AM33" s="151"/>
      <c r="AN33" s="151"/>
      <c r="AO33" s="151"/>
      <c r="AP33" s="151"/>
      <c r="AQ33" s="151"/>
      <c r="AR33" s="151"/>
      <c r="AS33" s="151"/>
      <c r="AT33" s="151"/>
      <c r="AU33" s="151"/>
      <c r="AV33" s="151"/>
    </row>
    <row r="34">
      <c r="B34" s="103" t="s">
        <v>305</v>
      </c>
      <c r="C34" s="269">
        <v>0</v>
      </c>
      <c r="D34" s="270">
        <v>0</v>
      </c>
      <c r="E34" s="270">
        <v>0</v>
      </c>
      <c r="F34" s="270">
        <v>0</v>
      </c>
      <c r="G34" s="270">
        <v>0</v>
      </c>
      <c r="H34" s="270">
        <v>0</v>
      </c>
      <c r="I34" s="270">
        <v>0</v>
      </c>
      <c r="J34" s="270">
        <v>0</v>
      </c>
      <c r="K34" s="270">
        <v>0</v>
      </c>
      <c r="L34" s="270">
        <v>0</v>
      </c>
      <c r="M34" s="270">
        <v>0</v>
      </c>
      <c r="N34" s="271">
        <v>1</v>
      </c>
      <c r="O34" s="127">
        <f t="shared" si="36"/>
        <v>1</v>
      </c>
      <c r="P34" s="127"/>
      <c r="Q34" s="127"/>
      <c r="S34" s="164"/>
      <c r="T34" s="164"/>
      <c r="U34" s="164"/>
      <c r="V34" s="164"/>
      <c r="W34" s="164"/>
      <c r="X34" s="164"/>
      <c r="Y34" s="164"/>
      <c r="Z34" s="164"/>
      <c r="AA34" s="164"/>
      <c r="AB34" s="164"/>
      <c r="AC34" s="151"/>
      <c r="AD34" s="151"/>
      <c r="AE34" s="151"/>
      <c r="AF34" s="151"/>
      <c r="AG34" s="151"/>
      <c r="AH34" s="151"/>
      <c r="AI34" s="151"/>
      <c r="AJ34" s="151"/>
      <c r="AK34" s="151"/>
      <c r="AL34" s="151"/>
      <c r="AM34" s="151"/>
      <c r="AN34" s="151"/>
      <c r="AO34" s="151"/>
      <c r="AP34" s="151"/>
      <c r="AQ34" s="151"/>
      <c r="AR34" s="151"/>
      <c r="AS34" s="151"/>
      <c r="AT34" s="151"/>
      <c r="AU34" s="151"/>
      <c r="AV34" s="151"/>
    </row>
    <row r="35">
      <c r="B35" s="103" t="s">
        <v>306</v>
      </c>
      <c r="C35" s="269">
        <v>1</v>
      </c>
      <c r="D35" s="270">
        <v>0</v>
      </c>
      <c r="E35" s="270">
        <v>0</v>
      </c>
      <c r="F35" s="270">
        <v>0</v>
      </c>
      <c r="G35" s="270">
        <v>0</v>
      </c>
      <c r="H35" s="270">
        <v>0</v>
      </c>
      <c r="I35" s="270">
        <v>0</v>
      </c>
      <c r="J35" s="270">
        <v>0</v>
      </c>
      <c r="K35" s="270">
        <v>0</v>
      </c>
      <c r="L35" s="270">
        <v>0</v>
      </c>
      <c r="M35" s="270">
        <v>0</v>
      </c>
      <c r="N35" s="271">
        <v>0</v>
      </c>
      <c r="O35" s="127">
        <f t="shared" si="36"/>
        <v>1</v>
      </c>
      <c r="P35" s="127"/>
      <c r="Q35" s="127"/>
      <c r="S35" s="164"/>
      <c r="T35" s="164"/>
      <c r="U35" s="164"/>
      <c r="V35" s="164"/>
      <c r="W35" s="164"/>
      <c r="X35" s="164"/>
      <c r="Y35" s="164"/>
      <c r="Z35" s="164"/>
      <c r="AA35" s="164"/>
      <c r="AB35" s="164"/>
      <c r="AC35" s="151"/>
      <c r="AD35" s="151"/>
      <c r="AE35" s="151"/>
      <c r="AF35" s="151"/>
      <c r="AG35" s="151"/>
      <c r="AH35" s="151"/>
      <c r="AI35" s="151"/>
      <c r="AJ35" s="151"/>
      <c r="AK35" s="151"/>
      <c r="AL35" s="151"/>
      <c r="AM35" s="151"/>
      <c r="AN35" s="151"/>
      <c r="AO35" s="151"/>
      <c r="AP35" s="151"/>
      <c r="AQ35" s="151"/>
      <c r="AR35" s="151"/>
      <c r="AS35" s="151"/>
      <c r="AT35" s="151"/>
      <c r="AU35" s="151"/>
      <c r="AV35" s="151"/>
    </row>
    <row r="36">
      <c r="B36" s="103" t="s">
        <v>90</v>
      </c>
      <c r="C36" s="272">
        <v>0</v>
      </c>
      <c r="D36" s="273">
        <v>0</v>
      </c>
      <c r="E36" s="270">
        <v>0</v>
      </c>
      <c r="F36" s="270">
        <v>0</v>
      </c>
      <c r="G36" s="270">
        <v>0</v>
      </c>
      <c r="H36" s="270">
        <v>0</v>
      </c>
      <c r="I36" s="270">
        <v>0</v>
      </c>
      <c r="J36" s="270">
        <v>0</v>
      </c>
      <c r="K36" s="270">
        <v>1</v>
      </c>
      <c r="L36" s="270">
        <v>0</v>
      </c>
      <c r="M36" s="270">
        <v>0</v>
      </c>
      <c r="N36" s="271">
        <v>0</v>
      </c>
      <c r="O36" s="127">
        <f t="shared" si="36"/>
        <v>1</v>
      </c>
      <c r="P36" s="127"/>
      <c r="Q36" s="127"/>
      <c r="R36" s="103"/>
      <c r="S36" s="148"/>
      <c r="T36" s="147"/>
      <c r="U36" s="148"/>
      <c r="V36" s="149"/>
      <c r="W36" s="150"/>
      <c r="X36" s="148"/>
      <c r="Y36" s="147"/>
      <c r="Z36" s="148"/>
      <c r="AA36" s="147"/>
      <c r="AB36" s="148"/>
      <c r="AC36" s="149"/>
      <c r="AD36" s="150"/>
      <c r="AE36" s="148"/>
      <c r="AF36" s="151"/>
      <c r="AG36" s="151"/>
      <c r="AH36" s="151"/>
      <c r="AI36" s="151"/>
      <c r="AJ36" s="151"/>
      <c r="AK36" s="151"/>
      <c r="AL36" s="151"/>
      <c r="AM36" s="151"/>
      <c r="AN36" s="151"/>
      <c r="AO36" s="151"/>
      <c r="AP36" s="151"/>
      <c r="AQ36" s="151"/>
      <c r="AR36" s="151"/>
      <c r="AS36" s="151"/>
      <c r="AT36" s="151"/>
      <c r="AU36" s="151"/>
      <c r="AV36" s="151"/>
    </row>
    <row r="37">
      <c r="B37" s="103" t="s">
        <v>307</v>
      </c>
      <c r="C37" s="269">
        <v>0</v>
      </c>
      <c r="D37" s="270">
        <v>0</v>
      </c>
      <c r="E37" s="270">
        <v>0</v>
      </c>
      <c r="F37" s="270">
        <v>0</v>
      </c>
      <c r="G37" s="270">
        <v>0</v>
      </c>
      <c r="H37" s="270">
        <v>0</v>
      </c>
      <c r="I37" s="270">
        <v>0</v>
      </c>
      <c r="J37" s="270">
        <v>0</v>
      </c>
      <c r="K37" s="270">
        <v>1</v>
      </c>
      <c r="L37" s="270">
        <v>0</v>
      </c>
      <c r="M37" s="270">
        <v>0</v>
      </c>
      <c r="N37" s="271">
        <v>0</v>
      </c>
      <c r="O37" s="127">
        <f t="shared" si="36"/>
        <v>1</v>
      </c>
      <c r="P37" s="127"/>
      <c r="Q37" s="127"/>
      <c r="S37" s="164"/>
      <c r="T37" s="164"/>
      <c r="U37" s="164"/>
      <c r="V37" s="164"/>
      <c r="W37" s="164"/>
      <c r="X37" s="164"/>
      <c r="Y37" s="164"/>
      <c r="Z37" s="164"/>
      <c r="AA37" s="164"/>
      <c r="AB37" s="164"/>
      <c r="AC37" s="151"/>
      <c r="AD37" s="151"/>
      <c r="AE37" s="151"/>
      <c r="AF37" s="151"/>
      <c r="AG37" s="151"/>
      <c r="AH37" s="151"/>
      <c r="AI37" s="151"/>
      <c r="AJ37" s="151"/>
      <c r="AK37" s="151"/>
      <c r="AL37" s="151"/>
      <c r="AM37" s="151"/>
      <c r="AN37" s="151"/>
      <c r="AO37" s="151"/>
      <c r="AP37" s="151"/>
      <c r="AQ37" s="151"/>
      <c r="AR37" s="151"/>
      <c r="AS37" s="151"/>
      <c r="AT37" s="151"/>
      <c r="AU37" s="151"/>
      <c r="AV37" s="151"/>
    </row>
    <row r="38">
      <c r="B38" s="103" t="s">
        <v>308</v>
      </c>
      <c r="C38" s="269">
        <v>0</v>
      </c>
      <c r="D38" s="270">
        <v>1</v>
      </c>
      <c r="E38" s="270">
        <v>0</v>
      </c>
      <c r="F38" s="270">
        <v>0</v>
      </c>
      <c r="G38" s="270">
        <v>0</v>
      </c>
      <c r="H38" s="270">
        <v>0</v>
      </c>
      <c r="I38" s="270">
        <v>0</v>
      </c>
      <c r="J38" s="270">
        <v>0</v>
      </c>
      <c r="K38" s="270">
        <v>0</v>
      </c>
      <c r="L38" s="270">
        <v>0</v>
      </c>
      <c r="M38" s="270">
        <v>0</v>
      </c>
      <c r="N38" s="271">
        <v>0</v>
      </c>
      <c r="O38" s="127">
        <f t="shared" si="36"/>
        <v>1</v>
      </c>
      <c r="P38" s="127"/>
      <c r="Q38" s="127"/>
      <c r="R38" s="103"/>
      <c r="S38" s="164"/>
      <c r="T38" s="164"/>
      <c r="U38" s="164"/>
      <c r="V38" s="164"/>
      <c r="W38" s="164"/>
      <c r="X38" s="164"/>
      <c r="Y38" s="164"/>
      <c r="Z38" s="164"/>
      <c r="AA38" s="164"/>
      <c r="AB38" s="164"/>
      <c r="AC38" s="164"/>
      <c r="AD38" s="164"/>
      <c r="AE38" s="164"/>
      <c r="AF38" s="151"/>
      <c r="AG38" s="152"/>
      <c r="AH38" s="152"/>
      <c r="AI38" s="152"/>
      <c r="AJ38" s="152"/>
      <c r="AK38" s="152"/>
      <c r="AL38" s="152"/>
      <c r="AM38" s="152"/>
      <c r="AN38" s="152"/>
      <c r="AO38" s="152"/>
      <c r="AP38" s="152"/>
      <c r="AQ38" s="152"/>
      <c r="AR38" s="152"/>
      <c r="AS38" s="152"/>
      <c r="AT38" s="152"/>
      <c r="AU38" s="152"/>
      <c r="AV38" s="152"/>
    </row>
    <row r="39">
      <c r="C39" s="127"/>
      <c r="D39" s="127"/>
      <c r="E39" s="127"/>
      <c r="F39" s="127"/>
      <c r="G39" s="274"/>
      <c r="H39" s="274"/>
      <c r="I39" s="274"/>
      <c r="J39" s="274"/>
      <c r="K39" s="274"/>
      <c r="L39" s="274"/>
      <c r="M39" s="274"/>
      <c r="N39" s="274"/>
      <c r="O39" s="274"/>
      <c r="P39" s="274"/>
      <c r="Q39" s="274"/>
      <c r="R39" s="103"/>
      <c r="S39" s="164"/>
      <c r="T39" s="164"/>
      <c r="U39" s="164"/>
      <c r="V39" s="164"/>
      <c r="W39" s="164"/>
      <c r="X39" s="164"/>
      <c r="Y39" s="164"/>
      <c r="Z39" s="164"/>
      <c r="AA39" s="164"/>
      <c r="AB39" s="164"/>
      <c r="AC39" s="164"/>
      <c r="AD39" s="164"/>
      <c r="AE39" s="164"/>
      <c r="AF39" s="151"/>
      <c r="AG39" s="152"/>
      <c r="AH39" s="152"/>
      <c r="AI39" s="152"/>
      <c r="AJ39" s="152"/>
      <c r="AK39" s="152"/>
      <c r="AL39" s="152"/>
      <c r="AM39" s="152"/>
      <c r="AN39" s="152"/>
      <c r="AO39" s="152"/>
      <c r="AP39" s="152"/>
      <c r="AQ39" s="152"/>
      <c r="AR39" s="152"/>
      <c r="AS39" s="152"/>
      <c r="AT39" s="152"/>
      <c r="AU39" s="152"/>
      <c r="AV39" s="152"/>
    </row>
    <row r="40" ht="28.5">
      <c r="C40" s="275" t="s">
        <v>320</v>
      </c>
      <c r="D40" s="275" t="s">
        <v>321</v>
      </c>
      <c r="E40" s="275" t="s">
        <v>322</v>
      </c>
      <c r="F40" s="275" t="s">
        <v>323</v>
      </c>
      <c r="G40" s="275" t="s">
        <v>324</v>
      </c>
      <c r="H40" s="275" t="s">
        <v>325</v>
      </c>
      <c r="I40" s="275" t="s">
        <v>326</v>
      </c>
      <c r="J40" s="275" t="s">
        <v>327</v>
      </c>
      <c r="K40" s="275" t="s">
        <v>328</v>
      </c>
      <c r="L40" s="275" t="s">
        <v>329</v>
      </c>
      <c r="M40" s="275" t="s">
        <v>330</v>
      </c>
      <c r="N40" s="274"/>
      <c r="O40" s="274"/>
      <c r="P40" s="274"/>
      <c r="Q40" s="274"/>
      <c r="R40" s="103"/>
      <c r="S40" s="164"/>
      <c r="T40" s="164"/>
      <c r="U40" s="164"/>
      <c r="V40" s="164"/>
      <c r="W40" s="164"/>
      <c r="X40" s="164"/>
      <c r="Y40" s="164"/>
      <c r="Z40" s="164"/>
      <c r="AA40" s="164"/>
      <c r="AB40" s="164"/>
      <c r="AC40" s="164"/>
      <c r="AD40" s="164"/>
      <c r="AE40" s="164"/>
      <c r="AF40" s="151"/>
      <c r="AG40" s="152"/>
      <c r="AH40" s="152"/>
      <c r="AI40" s="152"/>
      <c r="AJ40" s="152"/>
      <c r="AK40" s="152"/>
      <c r="AL40" s="152"/>
      <c r="AM40" s="152"/>
      <c r="AN40" s="152"/>
      <c r="AO40" s="152"/>
      <c r="AP40" s="152"/>
      <c r="AQ40" s="152"/>
      <c r="AR40" s="152"/>
      <c r="AS40" s="152"/>
      <c r="AT40" s="152"/>
      <c r="AU40" s="152"/>
      <c r="AV40" s="152"/>
    </row>
    <row r="41">
      <c r="B41" s="103" t="s">
        <v>332</v>
      </c>
      <c r="C41" s="276">
        <v>2.3450000000000002</v>
      </c>
      <c r="D41" s="276">
        <v>2.6829999999999998</v>
      </c>
      <c r="E41" s="276">
        <v>1.7270000000000001</v>
      </c>
      <c r="F41" s="276">
        <v>2.0830000000000002</v>
      </c>
      <c r="G41" s="276">
        <v>1.407</v>
      </c>
      <c r="H41" s="276">
        <v>1.407</v>
      </c>
      <c r="I41" s="276">
        <v>2.1459999999999999</v>
      </c>
      <c r="J41" s="276">
        <v>0</v>
      </c>
      <c r="K41" s="276">
        <v>0</v>
      </c>
      <c r="L41" s="276">
        <v>2.3450000000000002</v>
      </c>
      <c r="M41" s="276">
        <v>2.6829999999999998</v>
      </c>
      <c r="N41" s="274"/>
      <c r="O41" s="274"/>
      <c r="P41" s="274"/>
      <c r="Q41" s="274"/>
      <c r="R41" s="103"/>
      <c r="S41" s="164"/>
      <c r="T41" s="164"/>
      <c r="U41" s="164"/>
      <c r="V41" s="164"/>
      <c r="W41" s="164"/>
      <c r="X41" s="164"/>
      <c r="Y41" s="164"/>
      <c r="Z41" s="164"/>
      <c r="AA41" s="164"/>
      <c r="AB41" s="164"/>
      <c r="AC41" s="164"/>
      <c r="AD41" s="164"/>
      <c r="AE41" s="164"/>
      <c r="AF41" s="151"/>
      <c r="AG41" s="152"/>
      <c r="AH41" s="152"/>
      <c r="AI41" s="152"/>
      <c r="AJ41" s="152"/>
      <c r="AK41" s="152"/>
      <c r="AL41" s="152"/>
      <c r="AM41" s="152"/>
      <c r="AN41" s="152"/>
      <c r="AO41" s="152"/>
      <c r="AP41" s="152"/>
      <c r="AQ41" s="152"/>
      <c r="AR41" s="152"/>
      <c r="AS41" s="152"/>
      <c r="AT41" s="152"/>
      <c r="AU41" s="152"/>
      <c r="AV41" s="152"/>
    </row>
    <row r="42">
      <c r="B42" s="277" t="s">
        <v>333</v>
      </c>
      <c r="C42" s="278">
        <v>0.60899999999999999</v>
      </c>
      <c r="D42" s="278">
        <v>0.68799999999999994</v>
      </c>
      <c r="E42" s="278">
        <v>0.33200000000000002</v>
      </c>
      <c r="F42" s="278">
        <v>0.91100000000000003</v>
      </c>
      <c r="G42" s="278">
        <v>0.075999999999999998</v>
      </c>
      <c r="H42" s="278">
        <v>-1.0189999999999999</v>
      </c>
      <c r="I42" s="278">
        <v>-1.4910000000000001</v>
      </c>
      <c r="J42" s="278">
        <v>1.5</v>
      </c>
      <c r="K42" s="278">
        <v>0.82999999999999996</v>
      </c>
      <c r="L42" s="278">
        <v>0.21199999999999999</v>
      </c>
      <c r="M42" s="278">
        <v>0.60899999999999999</v>
      </c>
      <c r="N42" s="274"/>
      <c r="O42" s="274"/>
      <c r="P42" s="274"/>
      <c r="Q42" s="274"/>
      <c r="R42" s="103"/>
      <c r="S42" s="164"/>
      <c r="T42" s="164"/>
      <c r="U42" s="164"/>
      <c r="V42" s="164"/>
      <c r="W42" s="164"/>
      <c r="X42" s="164"/>
      <c r="Y42" s="164"/>
      <c r="Z42" s="164"/>
      <c r="AA42" s="164"/>
      <c r="AB42" s="164"/>
      <c r="AC42" s="164"/>
      <c r="AD42" s="164"/>
      <c r="AE42" s="164"/>
      <c r="AF42" s="151"/>
      <c r="AG42" s="152"/>
      <c r="AH42" s="152"/>
      <c r="AI42" s="152"/>
      <c r="AJ42" s="152"/>
      <c r="AK42" s="152"/>
      <c r="AL42" s="152"/>
      <c r="AM42" s="152"/>
      <c r="AN42" s="152"/>
      <c r="AO42" s="152"/>
      <c r="AP42" s="152"/>
      <c r="AQ42" s="152"/>
      <c r="AR42" s="152"/>
      <c r="AS42" s="152"/>
      <c r="AT42" s="152"/>
      <c r="AU42" s="152"/>
      <c r="AV42" s="152"/>
    </row>
    <row r="43">
      <c r="B43" s="277" t="s">
        <v>334</v>
      </c>
      <c r="C43" s="279">
        <f>SUM(C41:C42)</f>
        <v>2.9540000000000002</v>
      </c>
      <c r="D43" s="279">
        <f>SUM(D41:D42)</f>
        <v>3.3709999999999996</v>
      </c>
      <c r="E43" s="279">
        <f>SUM(E41:E42)</f>
        <v>2.0590000000000002</v>
      </c>
      <c r="F43" s="279">
        <f>SUM(F41:F42)</f>
        <v>2.9940000000000002</v>
      </c>
      <c r="G43" s="279">
        <f>SUM(G41:G42)</f>
        <v>1.4830000000000001</v>
      </c>
      <c r="H43" s="279">
        <f>SUM(H41:H42)</f>
        <v>0.38800000000000012</v>
      </c>
      <c r="I43" s="279">
        <f>SUM(I41:I42)</f>
        <v>0.6549999999999998</v>
      </c>
      <c r="J43" s="279">
        <f>SUM(J41:J42)</f>
        <v>1.5</v>
      </c>
      <c r="K43" s="279">
        <f>SUM(K41:K42)</f>
        <v>0.82999999999999996</v>
      </c>
      <c r="L43" s="279">
        <f>SUM(L41:L42)</f>
        <v>2.5570000000000004</v>
      </c>
      <c r="M43" s="279">
        <f>SUM(M41:M42)</f>
        <v>3.2919999999999998</v>
      </c>
      <c r="N43" s="274"/>
      <c r="O43" s="274"/>
      <c r="P43" s="274"/>
      <c r="Q43" s="274"/>
      <c r="R43" s="103"/>
      <c r="S43" s="164"/>
      <c r="T43" s="164"/>
      <c r="U43" s="164"/>
      <c r="V43" s="164"/>
      <c r="W43" s="164"/>
      <c r="X43" s="164"/>
      <c r="Y43" s="164"/>
      <c r="Z43" s="164"/>
      <c r="AA43" s="164"/>
      <c r="AB43" s="164"/>
      <c r="AC43" s="164"/>
      <c r="AD43" s="164"/>
      <c r="AE43" s="164"/>
      <c r="AF43" s="151"/>
      <c r="AG43" s="152"/>
      <c r="AH43" s="152"/>
      <c r="AI43" s="152"/>
      <c r="AJ43" s="152"/>
      <c r="AK43" s="152"/>
      <c r="AL43" s="152"/>
      <c r="AM43" s="152"/>
      <c r="AN43" s="152"/>
      <c r="AO43" s="152"/>
      <c r="AP43" s="152"/>
      <c r="AQ43" s="152"/>
      <c r="AR43" s="152"/>
      <c r="AS43" s="152"/>
      <c r="AT43" s="152"/>
      <c r="AU43" s="152"/>
      <c r="AV43" s="152"/>
    </row>
    <row r="44">
      <c r="B44" s="277" t="s">
        <v>335</v>
      </c>
      <c r="C44" s="278">
        <v>1</v>
      </c>
      <c r="D44" s="278">
        <v>1</v>
      </c>
      <c r="E44" s="278">
        <v>0.128</v>
      </c>
      <c r="F44" s="278">
        <v>0.51000000000000001</v>
      </c>
      <c r="G44" s="278">
        <v>1</v>
      </c>
      <c r="H44" s="278">
        <v>1</v>
      </c>
      <c r="I44" s="278">
        <v>1</v>
      </c>
      <c r="J44" s="278">
        <v>1</v>
      </c>
      <c r="K44" s="278">
        <v>0.112</v>
      </c>
      <c r="L44" s="278">
        <v>1</v>
      </c>
      <c r="M44" s="278">
        <v>1</v>
      </c>
      <c r="N44" s="274"/>
      <c r="O44" s="274"/>
      <c r="P44" s="274"/>
      <c r="Q44" s="274"/>
      <c r="R44" s="103"/>
      <c r="S44" s="164"/>
      <c r="T44" s="164"/>
      <c r="U44" s="164"/>
      <c r="V44" s="164"/>
      <c r="W44" s="164"/>
      <c r="X44" s="164"/>
      <c r="Y44" s="164"/>
      <c r="Z44" s="164"/>
      <c r="AA44" s="164"/>
      <c r="AB44" s="164"/>
      <c r="AC44" s="164"/>
      <c r="AD44" s="164"/>
      <c r="AE44" s="164"/>
      <c r="AF44" s="151"/>
      <c r="AG44" s="152"/>
      <c r="AH44" s="152"/>
      <c r="AI44" s="152"/>
      <c r="AJ44" s="152"/>
      <c r="AK44" s="152"/>
      <c r="AL44" s="152"/>
      <c r="AM44" s="152"/>
      <c r="AN44" s="152"/>
      <c r="AO44" s="152"/>
      <c r="AP44" s="152"/>
      <c r="AQ44" s="152"/>
      <c r="AR44" s="152"/>
      <c r="AS44" s="152"/>
      <c r="AT44" s="152"/>
      <c r="AU44" s="152"/>
      <c r="AV44" s="152"/>
    </row>
    <row r="45">
      <c r="B45" s="277" t="s">
        <v>336</v>
      </c>
      <c r="C45" s="280">
        <v>1.0001</v>
      </c>
      <c r="D45" s="280">
        <v>1.0001</v>
      </c>
      <c r="E45" s="280">
        <v>1.02</v>
      </c>
      <c r="F45" s="280">
        <v>1.0001</v>
      </c>
      <c r="G45" s="280">
        <v>1.0001</v>
      </c>
      <c r="H45" s="280">
        <v>1.0001</v>
      </c>
      <c r="I45" s="280">
        <v>1.0001</v>
      </c>
      <c r="J45" s="280">
        <v>1</v>
      </c>
      <c r="K45" s="280">
        <v>1</v>
      </c>
      <c r="L45" s="280">
        <v>1.0001</v>
      </c>
      <c r="M45" s="280">
        <v>1.0001</v>
      </c>
      <c r="N45" s="274"/>
      <c r="O45" s="274"/>
      <c r="P45" s="274"/>
      <c r="Q45" s="274"/>
      <c r="R45" s="103"/>
      <c r="S45" s="164"/>
      <c r="T45" s="164"/>
      <c r="U45" s="164"/>
      <c r="V45" s="164"/>
      <c r="W45" s="164"/>
      <c r="X45" s="164"/>
      <c r="Y45" s="164"/>
      <c r="Z45" s="164"/>
      <c r="AA45" s="164"/>
      <c r="AB45" s="164"/>
      <c r="AC45" s="164"/>
      <c r="AD45" s="164"/>
      <c r="AE45" s="164"/>
      <c r="AF45" s="151"/>
      <c r="AG45" s="152"/>
      <c r="AH45" s="152"/>
      <c r="AI45" s="152"/>
      <c r="AJ45" s="152"/>
      <c r="AK45" s="152"/>
      <c r="AL45" s="152"/>
      <c r="AM45" s="152"/>
      <c r="AN45" s="152"/>
      <c r="AO45" s="152"/>
      <c r="AP45" s="152"/>
      <c r="AQ45" s="152"/>
      <c r="AR45" s="152"/>
      <c r="AS45" s="152"/>
      <c r="AT45" s="152"/>
      <c r="AU45" s="152"/>
      <c r="AV45" s="152"/>
    </row>
    <row r="46">
      <c r="C46" s="127"/>
      <c r="D46" s="127"/>
      <c r="E46" s="127"/>
      <c r="F46" s="127"/>
      <c r="G46" s="274"/>
      <c r="H46" s="274"/>
      <c r="I46" s="274"/>
      <c r="J46" s="274"/>
      <c r="K46" s="274"/>
      <c r="L46" s="274"/>
      <c r="M46" s="274"/>
      <c r="N46" s="274"/>
      <c r="O46" s="274"/>
      <c r="P46" s="274"/>
      <c r="Q46" s="274"/>
      <c r="R46" s="103"/>
      <c r="S46" s="164"/>
      <c r="T46" s="164"/>
      <c r="U46" s="164"/>
      <c r="V46" s="164"/>
      <c r="W46" s="164"/>
      <c r="X46" s="164"/>
      <c r="Y46" s="164"/>
      <c r="Z46" s="164"/>
      <c r="AA46" s="164"/>
      <c r="AB46" s="164"/>
      <c r="AC46" s="164"/>
      <c r="AD46" s="164"/>
      <c r="AE46" s="164"/>
      <c r="AF46" s="151"/>
      <c r="AG46" s="152"/>
      <c r="AH46" s="152"/>
      <c r="AI46" s="152"/>
      <c r="AJ46" s="152"/>
      <c r="AK46" s="152"/>
      <c r="AL46" s="152"/>
      <c r="AM46" s="152"/>
      <c r="AN46" s="152"/>
      <c r="AO46" s="152"/>
      <c r="AP46" s="152"/>
      <c r="AQ46" s="152"/>
      <c r="AR46" s="152"/>
      <c r="AS46" s="152"/>
      <c r="AT46" s="152"/>
      <c r="AU46" s="152"/>
      <c r="AV46" s="152"/>
    </row>
    <row r="47" ht="42.75">
      <c r="B47" s="111" t="s">
        <v>337</v>
      </c>
      <c r="C47" s="104" t="s">
        <v>338</v>
      </c>
      <c r="D47" s="104" t="s">
        <v>339</v>
      </c>
      <c r="E47" s="104" t="s">
        <v>340</v>
      </c>
      <c r="F47" s="104" t="s">
        <v>341</v>
      </c>
      <c r="G47" s="104" t="s">
        <v>342</v>
      </c>
      <c r="H47" s="104" t="s">
        <v>343</v>
      </c>
      <c r="I47" s="104" t="s">
        <v>344</v>
      </c>
      <c r="J47" s="104" t="s">
        <v>345</v>
      </c>
      <c r="K47" s="104" t="s">
        <v>346</v>
      </c>
      <c r="L47" s="104" t="s">
        <v>347</v>
      </c>
      <c r="M47" s="104" t="s">
        <v>348</v>
      </c>
      <c r="N47" s="274"/>
      <c r="O47" s="274"/>
      <c r="P47" s="274"/>
      <c r="Q47" s="274"/>
      <c r="R47" s="103"/>
      <c r="S47" s="164"/>
      <c r="T47" s="164"/>
      <c r="U47" s="164"/>
      <c r="V47" s="164"/>
      <c r="W47" s="164"/>
      <c r="X47" s="164"/>
      <c r="Y47" s="164"/>
      <c r="Z47" s="164"/>
      <c r="AA47" s="164"/>
      <c r="AB47" s="164"/>
      <c r="AC47" s="164"/>
      <c r="AD47" s="164"/>
      <c r="AE47" s="164"/>
      <c r="AF47" s="151"/>
      <c r="AG47" s="152"/>
      <c r="AH47" s="152"/>
      <c r="AI47" s="152"/>
      <c r="AJ47" s="152"/>
      <c r="AK47" s="152"/>
      <c r="AL47" s="152"/>
      <c r="AM47" s="152"/>
      <c r="AN47" s="152"/>
      <c r="AO47" s="152"/>
      <c r="AP47" s="152"/>
      <c r="AQ47" s="152"/>
      <c r="AR47" s="152"/>
      <c r="AS47" s="152"/>
      <c r="AT47" s="152"/>
      <c r="AU47" s="152"/>
      <c r="AV47" s="152"/>
    </row>
    <row r="48">
      <c r="B48" s="103" t="s">
        <v>299</v>
      </c>
      <c r="C48" s="281">
        <v>0.085000000000000006</v>
      </c>
      <c r="D48" s="282">
        <v>0.063</v>
      </c>
      <c r="E48" s="282">
        <v>0.063</v>
      </c>
      <c r="F48" s="282">
        <v>0.112</v>
      </c>
      <c r="G48" s="282">
        <v>0.11</v>
      </c>
      <c r="H48" s="282">
        <v>0.11</v>
      </c>
      <c r="I48" s="282">
        <v>0.063</v>
      </c>
      <c r="J48" s="282">
        <v>0.010999999999999999</v>
      </c>
      <c r="K48" s="282">
        <v>0.027</v>
      </c>
      <c r="L48" s="282">
        <v>0.044999999999999998</v>
      </c>
      <c r="M48" s="283">
        <v>0.033000000000000002</v>
      </c>
      <c r="N48" s="274"/>
      <c r="O48" s="274"/>
      <c r="P48" s="274"/>
      <c r="Q48" s="274"/>
      <c r="R48" s="103"/>
      <c r="S48" s="164"/>
      <c r="T48" s="164"/>
      <c r="U48" s="164"/>
      <c r="V48" s="164"/>
      <c r="W48" s="164"/>
      <c r="X48" s="164"/>
      <c r="Y48" s="164"/>
      <c r="Z48" s="164"/>
      <c r="AA48" s="164"/>
      <c r="AB48" s="164"/>
      <c r="AC48" s="164"/>
      <c r="AD48" s="164"/>
      <c r="AE48" s="164"/>
      <c r="AF48" s="151"/>
      <c r="AG48" s="152"/>
      <c r="AH48" s="152"/>
      <c r="AI48" s="152"/>
      <c r="AJ48" s="152"/>
      <c r="AK48" s="152"/>
      <c r="AL48" s="152"/>
      <c r="AM48" s="152"/>
      <c r="AN48" s="152"/>
      <c r="AO48" s="152"/>
      <c r="AP48" s="152"/>
      <c r="AQ48" s="152"/>
      <c r="AR48" s="152"/>
      <c r="AS48" s="152"/>
      <c r="AT48" s="152"/>
      <c r="AU48" s="152"/>
      <c r="AV48" s="152"/>
    </row>
    <row r="49">
      <c r="B49" s="103" t="s">
        <v>236</v>
      </c>
      <c r="C49" s="281">
        <v>0.085000000000000006</v>
      </c>
      <c r="D49" s="282">
        <v>0.063</v>
      </c>
      <c r="E49" s="282">
        <v>0.063</v>
      </c>
      <c r="F49" s="282">
        <v>0.112</v>
      </c>
      <c r="G49" s="282">
        <v>0.11</v>
      </c>
      <c r="H49" s="282">
        <v>0.11</v>
      </c>
      <c r="I49" s="282">
        <v>0.063</v>
      </c>
      <c r="J49" s="282">
        <v>0.010999999999999999</v>
      </c>
      <c r="K49" s="282">
        <v>0.027</v>
      </c>
      <c r="L49" s="282">
        <v>0.044999999999999998</v>
      </c>
      <c r="M49" s="283">
        <v>0.033000000000000002</v>
      </c>
      <c r="N49" s="274"/>
      <c r="O49" s="274"/>
      <c r="P49" s="274"/>
      <c r="Q49" s="274"/>
      <c r="R49" s="103"/>
      <c r="S49" s="164"/>
      <c r="T49" s="164"/>
      <c r="U49" s="164"/>
      <c r="V49" s="164"/>
      <c r="W49" s="164"/>
      <c r="X49" s="164"/>
      <c r="Y49" s="164"/>
      <c r="Z49" s="164"/>
      <c r="AA49" s="164"/>
      <c r="AB49" s="164"/>
      <c r="AC49" s="164"/>
      <c r="AD49" s="164"/>
      <c r="AE49" s="164"/>
      <c r="AF49" s="151"/>
      <c r="AG49" s="152"/>
      <c r="AH49" s="152"/>
      <c r="AI49" s="152"/>
      <c r="AJ49" s="152"/>
      <c r="AK49" s="152"/>
      <c r="AL49" s="152"/>
      <c r="AM49" s="152"/>
      <c r="AN49" s="152"/>
      <c r="AO49" s="152"/>
      <c r="AP49" s="152"/>
      <c r="AQ49" s="152"/>
      <c r="AR49" s="152"/>
      <c r="AS49" s="152"/>
      <c r="AT49" s="152"/>
      <c r="AU49" s="152"/>
      <c r="AV49" s="152"/>
    </row>
    <row r="50">
      <c r="B50" s="103" t="s">
        <v>300</v>
      </c>
      <c r="C50" s="284"/>
      <c r="D50" s="282">
        <v>0.34100000000000003</v>
      </c>
      <c r="E50" s="285"/>
      <c r="F50" s="285"/>
      <c r="G50" s="285"/>
      <c r="H50" s="285"/>
      <c r="I50" s="282">
        <v>0.34100000000000003</v>
      </c>
      <c r="J50" s="282">
        <v>0.086999999999999994</v>
      </c>
      <c r="K50" s="282">
        <v>0.14299999999999999</v>
      </c>
      <c r="L50" s="285"/>
      <c r="M50" s="283">
        <v>0.28799999999999998</v>
      </c>
      <c r="N50" s="274"/>
      <c r="O50" s="274"/>
      <c r="P50" s="274"/>
      <c r="Q50" s="274"/>
      <c r="R50" s="103"/>
      <c r="S50" s="164"/>
      <c r="T50" s="164"/>
      <c r="U50" s="164"/>
      <c r="V50" s="164"/>
      <c r="W50" s="164"/>
      <c r="X50" s="164"/>
      <c r="Y50" s="164"/>
      <c r="Z50" s="164"/>
      <c r="AA50" s="164"/>
      <c r="AB50" s="164"/>
      <c r="AC50" s="164"/>
      <c r="AD50" s="164"/>
      <c r="AE50" s="164"/>
      <c r="AF50" s="151"/>
      <c r="AG50" s="152"/>
      <c r="AH50" s="152"/>
      <c r="AI50" s="152"/>
      <c r="AJ50" s="152"/>
      <c r="AK50" s="152"/>
      <c r="AL50" s="152"/>
      <c r="AM50" s="152"/>
      <c r="AN50" s="152"/>
      <c r="AO50" s="152"/>
      <c r="AP50" s="152"/>
      <c r="AQ50" s="152"/>
      <c r="AR50" s="152"/>
      <c r="AS50" s="152"/>
      <c r="AT50" s="152"/>
      <c r="AU50" s="152"/>
      <c r="AV50" s="152"/>
    </row>
    <row r="51">
      <c r="B51" s="103" t="s">
        <v>301</v>
      </c>
      <c r="C51" s="284"/>
      <c r="D51" s="282">
        <v>0.34100000000000003</v>
      </c>
      <c r="E51" s="282">
        <v>0.45500000000000002</v>
      </c>
      <c r="F51" s="282">
        <v>0.60099999999999998</v>
      </c>
      <c r="G51" s="285"/>
      <c r="H51" s="285"/>
      <c r="I51" s="282">
        <v>0.34100000000000003</v>
      </c>
      <c r="J51" s="282">
        <v>0.086999999999999994</v>
      </c>
      <c r="K51" s="282">
        <v>0.14299999999999999</v>
      </c>
      <c r="L51" s="285"/>
      <c r="M51" s="283">
        <v>0.28799999999999998</v>
      </c>
      <c r="N51" s="274"/>
      <c r="O51" s="274"/>
      <c r="P51" s="274"/>
      <c r="Q51" s="274"/>
      <c r="R51" s="103"/>
      <c r="S51" s="164"/>
      <c r="T51" s="164"/>
      <c r="U51" s="164"/>
      <c r="V51" s="164"/>
      <c r="W51" s="164"/>
      <c r="X51" s="164"/>
      <c r="Y51" s="164"/>
      <c r="Z51" s="164"/>
      <c r="AA51" s="164"/>
      <c r="AB51" s="164"/>
      <c r="AC51" s="164"/>
      <c r="AD51" s="164"/>
      <c r="AE51" s="164"/>
      <c r="AF51" s="151"/>
      <c r="AG51" s="152"/>
      <c r="AH51" s="152"/>
      <c r="AI51" s="152"/>
      <c r="AJ51" s="152"/>
      <c r="AK51" s="152"/>
      <c r="AL51" s="152"/>
      <c r="AM51" s="152"/>
      <c r="AN51" s="152"/>
      <c r="AO51" s="152"/>
      <c r="AP51" s="152"/>
      <c r="AQ51" s="152"/>
      <c r="AR51" s="152"/>
      <c r="AS51" s="152"/>
      <c r="AT51" s="152"/>
      <c r="AU51" s="152"/>
      <c r="AV51" s="152"/>
    </row>
    <row r="52">
      <c r="B52" s="103" t="s">
        <v>302</v>
      </c>
      <c r="C52" s="281">
        <v>0.025999999999999999</v>
      </c>
      <c r="D52" s="282">
        <v>0.027</v>
      </c>
      <c r="E52" s="285"/>
      <c r="F52" s="285"/>
      <c r="G52" s="285"/>
      <c r="H52" s="285"/>
      <c r="I52" s="285"/>
      <c r="J52" s="285"/>
      <c r="K52" s="282">
        <v>0.0030000000000000001</v>
      </c>
      <c r="L52" s="285"/>
      <c r="M52" s="286"/>
      <c r="N52" s="274"/>
      <c r="O52" s="274"/>
      <c r="P52" s="274"/>
      <c r="Q52" s="274"/>
      <c r="R52" s="103"/>
      <c r="S52" s="164"/>
      <c r="T52" s="164"/>
      <c r="U52" s="164"/>
      <c r="V52" s="164"/>
      <c r="W52" s="164"/>
      <c r="X52" s="164"/>
      <c r="Y52" s="164"/>
      <c r="Z52" s="164"/>
      <c r="AA52" s="164"/>
      <c r="AB52" s="164"/>
      <c r="AC52" s="164"/>
      <c r="AD52" s="164"/>
      <c r="AE52" s="164"/>
      <c r="AF52" s="151"/>
      <c r="AG52" s="152"/>
      <c r="AH52" s="152"/>
      <c r="AI52" s="152"/>
      <c r="AJ52" s="152"/>
      <c r="AK52" s="152"/>
      <c r="AL52" s="152"/>
      <c r="AM52" s="152"/>
      <c r="AN52" s="152"/>
      <c r="AO52" s="152"/>
      <c r="AP52" s="152"/>
      <c r="AQ52" s="152"/>
      <c r="AR52" s="152"/>
      <c r="AS52" s="152"/>
      <c r="AT52" s="152"/>
      <c r="AU52" s="152"/>
      <c r="AV52" s="152"/>
    </row>
    <row r="53">
      <c r="B53" s="103" t="s">
        <v>303</v>
      </c>
      <c r="C53" s="284"/>
      <c r="D53" s="285"/>
      <c r="E53" s="285"/>
      <c r="F53" s="285"/>
      <c r="G53" s="285"/>
      <c r="H53" s="285"/>
      <c r="I53" s="285"/>
      <c r="J53" s="285"/>
      <c r="K53" s="282">
        <v>0.0030000000000000001</v>
      </c>
      <c r="L53" s="285"/>
      <c r="M53" s="286"/>
      <c r="N53" s="274"/>
      <c r="O53" s="274"/>
      <c r="P53" s="274"/>
      <c r="Q53" s="274"/>
      <c r="R53" s="103"/>
      <c r="S53" s="164"/>
      <c r="T53" s="164"/>
      <c r="U53" s="164"/>
      <c r="V53" s="164"/>
      <c r="W53" s="164"/>
      <c r="X53" s="164"/>
      <c r="Y53" s="164"/>
      <c r="Z53" s="164"/>
      <c r="AA53" s="164"/>
      <c r="AB53" s="164"/>
      <c r="AC53" s="164"/>
      <c r="AD53" s="164"/>
      <c r="AE53" s="164"/>
      <c r="AF53" s="151"/>
      <c r="AG53" s="152"/>
      <c r="AH53" s="152"/>
      <c r="AI53" s="152"/>
      <c r="AJ53" s="152"/>
      <c r="AK53" s="152"/>
      <c r="AL53" s="152"/>
      <c r="AM53" s="152"/>
      <c r="AN53" s="152"/>
      <c r="AO53" s="152"/>
      <c r="AP53" s="152"/>
      <c r="AQ53" s="152"/>
      <c r="AR53" s="152"/>
      <c r="AS53" s="152"/>
      <c r="AT53" s="152"/>
      <c r="AU53" s="152"/>
      <c r="AV53" s="152"/>
    </row>
    <row r="54">
      <c r="B54" s="103" t="s">
        <v>304</v>
      </c>
      <c r="C54" s="284"/>
      <c r="D54" s="285"/>
      <c r="E54" s="285"/>
      <c r="F54" s="285"/>
      <c r="G54" s="285"/>
      <c r="H54" s="285"/>
      <c r="I54" s="285"/>
      <c r="J54" s="285"/>
      <c r="K54" s="282">
        <v>0.0030000000000000001</v>
      </c>
      <c r="L54" s="285"/>
      <c r="M54" s="286"/>
      <c r="N54" s="274"/>
      <c r="O54" s="274"/>
      <c r="P54" s="274"/>
      <c r="Q54" s="274"/>
      <c r="R54" s="103"/>
      <c r="S54" s="164"/>
      <c r="T54" s="164"/>
      <c r="U54" s="164"/>
      <c r="V54" s="164"/>
      <c r="W54" s="164"/>
      <c r="X54" s="164"/>
      <c r="Y54" s="164"/>
      <c r="Z54" s="164"/>
      <c r="AA54" s="164"/>
      <c r="AB54" s="164"/>
      <c r="AC54" s="164"/>
      <c r="AD54" s="164"/>
      <c r="AE54" s="164"/>
      <c r="AF54" s="151"/>
      <c r="AG54" s="152"/>
      <c r="AH54" s="152"/>
      <c r="AI54" s="152"/>
      <c r="AJ54" s="152"/>
      <c r="AK54" s="152"/>
      <c r="AL54" s="152"/>
      <c r="AM54" s="152"/>
      <c r="AN54" s="152"/>
      <c r="AO54" s="152"/>
      <c r="AP54" s="152"/>
      <c r="AQ54" s="152"/>
      <c r="AR54" s="152"/>
      <c r="AS54" s="152"/>
      <c r="AT54" s="152"/>
      <c r="AU54" s="152"/>
      <c r="AV54" s="152"/>
    </row>
    <row r="55">
      <c r="B55" s="103" t="s">
        <v>305</v>
      </c>
      <c r="C55" s="284"/>
      <c r="D55" s="285"/>
      <c r="E55" s="285"/>
      <c r="F55" s="285"/>
      <c r="G55" s="285"/>
      <c r="H55" s="285"/>
      <c r="I55" s="285"/>
      <c r="J55" s="285"/>
      <c r="K55" s="285"/>
      <c r="L55" s="285"/>
      <c r="M55" s="286"/>
      <c r="N55" s="274"/>
      <c r="O55" s="274"/>
      <c r="P55" s="274"/>
      <c r="Q55" s="274"/>
      <c r="R55" s="103"/>
      <c r="S55" s="164"/>
      <c r="T55" s="164"/>
      <c r="U55" s="164"/>
      <c r="V55" s="164"/>
      <c r="W55" s="164"/>
      <c r="X55" s="164"/>
      <c r="Y55" s="164"/>
      <c r="Z55" s="164"/>
      <c r="AA55" s="164"/>
      <c r="AB55" s="164"/>
      <c r="AC55" s="164"/>
      <c r="AD55" s="164"/>
      <c r="AE55" s="164"/>
      <c r="AF55" s="151"/>
      <c r="AG55" s="152"/>
      <c r="AH55" s="152"/>
      <c r="AI55" s="152"/>
      <c r="AJ55" s="152"/>
      <c r="AK55" s="152"/>
      <c r="AL55" s="152"/>
      <c r="AM55" s="152"/>
      <c r="AN55" s="152"/>
      <c r="AO55" s="152"/>
      <c r="AP55" s="152"/>
      <c r="AQ55" s="152"/>
      <c r="AR55" s="152"/>
      <c r="AS55" s="152"/>
      <c r="AT55" s="152"/>
      <c r="AU55" s="152"/>
      <c r="AV55" s="152"/>
    </row>
    <row r="56">
      <c r="B56" s="103" t="s">
        <v>306</v>
      </c>
      <c r="C56" s="281">
        <v>0.085000000000000006</v>
      </c>
      <c r="D56" s="282">
        <v>0.063</v>
      </c>
      <c r="E56" s="282">
        <v>0.063</v>
      </c>
      <c r="F56" s="282">
        <v>0.112</v>
      </c>
      <c r="G56" s="282">
        <v>0.11</v>
      </c>
      <c r="H56" s="282">
        <v>0.11</v>
      </c>
      <c r="I56" s="282">
        <v>0.063</v>
      </c>
      <c r="J56" s="282">
        <v>0.010999999999999999</v>
      </c>
      <c r="K56" s="282">
        <v>0.027</v>
      </c>
      <c r="L56" s="282">
        <v>0.044999999999999998</v>
      </c>
      <c r="M56" s="283">
        <v>0.033000000000000002</v>
      </c>
      <c r="N56" s="274"/>
      <c r="O56" s="274"/>
      <c r="P56" s="274"/>
      <c r="Q56" s="274"/>
      <c r="R56" s="103"/>
      <c r="S56" s="164"/>
      <c r="T56" s="164"/>
      <c r="U56" s="164"/>
      <c r="V56" s="164"/>
      <c r="W56" s="164"/>
      <c r="X56" s="164"/>
      <c r="Y56" s="164"/>
      <c r="Z56" s="164"/>
      <c r="AA56" s="164"/>
      <c r="AB56" s="164"/>
      <c r="AC56" s="164"/>
      <c r="AD56" s="164"/>
      <c r="AE56" s="164"/>
      <c r="AF56" s="151"/>
      <c r="AG56" s="152"/>
      <c r="AH56" s="152"/>
      <c r="AI56" s="152"/>
      <c r="AJ56" s="152"/>
      <c r="AK56" s="152"/>
      <c r="AL56" s="152"/>
      <c r="AM56" s="152"/>
      <c r="AN56" s="152"/>
      <c r="AO56" s="152"/>
      <c r="AP56" s="152"/>
      <c r="AQ56" s="152"/>
      <c r="AR56" s="152"/>
      <c r="AS56" s="152"/>
      <c r="AT56" s="152"/>
      <c r="AU56" s="152"/>
      <c r="AV56" s="152"/>
    </row>
    <row r="57">
      <c r="B57" s="103" t="s">
        <v>90</v>
      </c>
      <c r="C57" s="284"/>
      <c r="D57" s="285"/>
      <c r="E57" s="285"/>
      <c r="F57" s="285"/>
      <c r="G57" s="285"/>
      <c r="H57" s="285"/>
      <c r="I57" s="285"/>
      <c r="J57" s="285"/>
      <c r="K57" s="285"/>
      <c r="L57" s="285"/>
      <c r="M57" s="286"/>
      <c r="N57" s="274"/>
      <c r="O57" s="274"/>
      <c r="P57" s="274"/>
      <c r="Q57" s="274"/>
      <c r="R57" s="103"/>
      <c r="S57" s="164"/>
      <c r="T57" s="164"/>
      <c r="U57" s="164"/>
      <c r="V57" s="164"/>
      <c r="W57" s="164"/>
      <c r="X57" s="164"/>
      <c r="Y57" s="164"/>
      <c r="Z57" s="164"/>
      <c r="AA57" s="164"/>
      <c r="AB57" s="164"/>
      <c r="AC57" s="164"/>
      <c r="AD57" s="164"/>
      <c r="AE57" s="164"/>
      <c r="AF57" s="151"/>
      <c r="AG57" s="152"/>
      <c r="AH57" s="152"/>
      <c r="AI57" s="152"/>
      <c r="AJ57" s="152"/>
      <c r="AK57" s="152"/>
      <c r="AL57" s="152"/>
      <c r="AM57" s="152"/>
      <c r="AN57" s="152"/>
      <c r="AO57" s="152"/>
      <c r="AP57" s="152"/>
      <c r="AQ57" s="152"/>
      <c r="AR57" s="152"/>
      <c r="AS57" s="152"/>
      <c r="AT57" s="152"/>
      <c r="AU57" s="152"/>
      <c r="AV57" s="152"/>
    </row>
    <row r="58">
      <c r="B58" s="103" t="s">
        <v>307</v>
      </c>
      <c r="C58" s="281">
        <v>0.085000000000000006</v>
      </c>
      <c r="D58" s="282">
        <v>0.063</v>
      </c>
      <c r="E58" s="282">
        <v>0.063</v>
      </c>
      <c r="F58" s="282">
        <v>0.112</v>
      </c>
      <c r="G58" s="282">
        <v>0.11</v>
      </c>
      <c r="H58" s="282">
        <v>0.11</v>
      </c>
      <c r="I58" s="282">
        <v>0.063</v>
      </c>
      <c r="J58" s="282">
        <v>0.010999999999999999</v>
      </c>
      <c r="K58" s="282">
        <v>0.027</v>
      </c>
      <c r="L58" s="282">
        <v>0.044999999999999998</v>
      </c>
      <c r="M58" s="283">
        <v>0.033000000000000002</v>
      </c>
      <c r="N58" s="274"/>
      <c r="O58" s="274"/>
      <c r="P58" s="274"/>
      <c r="Q58" s="274"/>
      <c r="R58" s="103"/>
      <c r="S58" s="164"/>
      <c r="T58" s="164"/>
      <c r="U58" s="164"/>
      <c r="V58" s="164"/>
      <c r="W58" s="164"/>
      <c r="X58" s="164"/>
      <c r="Y58" s="164"/>
      <c r="Z58" s="164"/>
      <c r="AA58" s="164"/>
      <c r="AB58" s="164"/>
      <c r="AC58" s="164"/>
      <c r="AD58" s="164"/>
      <c r="AE58" s="164"/>
      <c r="AF58" s="151"/>
      <c r="AG58" s="152"/>
      <c r="AH58" s="152"/>
      <c r="AI58" s="152"/>
      <c r="AJ58" s="152"/>
      <c r="AK58" s="152"/>
      <c r="AL58" s="152"/>
      <c r="AM58" s="152"/>
      <c r="AN58" s="152"/>
      <c r="AO58" s="152"/>
      <c r="AP58" s="152"/>
      <c r="AQ58" s="152"/>
      <c r="AR58" s="152"/>
      <c r="AS58" s="152"/>
      <c r="AT58" s="152"/>
      <c r="AU58" s="152"/>
      <c r="AV58" s="152"/>
    </row>
    <row r="59">
      <c r="B59" s="103" t="s">
        <v>308</v>
      </c>
      <c r="C59" s="284"/>
      <c r="D59" s="282">
        <v>0.75</v>
      </c>
      <c r="E59" s="285"/>
      <c r="F59" s="285"/>
      <c r="G59" s="285"/>
      <c r="H59" s="285"/>
      <c r="I59" s="285"/>
      <c r="J59" s="285"/>
      <c r="K59" s="285"/>
      <c r="L59" s="285"/>
      <c r="M59" s="286"/>
      <c r="N59" s="274"/>
      <c r="O59" s="274"/>
      <c r="P59" s="274"/>
      <c r="Q59" s="274"/>
      <c r="R59" s="103"/>
      <c r="S59" s="164"/>
      <c r="T59" s="164"/>
      <c r="U59" s="164"/>
      <c r="V59" s="164"/>
      <c r="W59" s="164"/>
      <c r="X59" s="164"/>
      <c r="Y59" s="164"/>
      <c r="Z59" s="164"/>
      <c r="AA59" s="164"/>
      <c r="AB59" s="164"/>
      <c r="AC59" s="164"/>
      <c r="AD59" s="164"/>
      <c r="AE59" s="164"/>
      <c r="AF59" s="151"/>
      <c r="AG59" s="152"/>
      <c r="AH59" s="152"/>
      <c r="AI59" s="152"/>
      <c r="AJ59" s="152"/>
      <c r="AK59" s="152"/>
      <c r="AL59" s="152"/>
      <c r="AM59" s="152"/>
      <c r="AN59" s="152"/>
      <c r="AO59" s="152"/>
      <c r="AP59" s="152"/>
      <c r="AQ59" s="152"/>
      <c r="AR59" s="152"/>
      <c r="AS59" s="152"/>
      <c r="AT59" s="152"/>
      <c r="AU59" s="152"/>
      <c r="AV59" s="152"/>
    </row>
    <row r="60">
      <c r="C60" s="287"/>
      <c r="D60" s="287"/>
      <c r="E60" s="287"/>
      <c r="F60" s="287"/>
      <c r="G60" s="287"/>
      <c r="H60" s="287"/>
      <c r="I60" s="287"/>
      <c r="J60" s="287"/>
      <c r="K60" s="287"/>
      <c r="L60" s="287"/>
      <c r="M60" s="287"/>
      <c r="N60" s="274"/>
      <c r="O60" s="274"/>
      <c r="P60" s="274"/>
      <c r="Q60" s="274"/>
      <c r="R60" s="103"/>
      <c r="S60" s="164"/>
      <c r="T60" s="164"/>
      <c r="U60" s="164"/>
      <c r="V60" s="164"/>
      <c r="W60" s="164"/>
      <c r="X60" s="164"/>
      <c r="Y60" s="164"/>
      <c r="Z60" s="164"/>
      <c r="AA60" s="164"/>
      <c r="AB60" s="164"/>
      <c r="AC60" s="164"/>
      <c r="AD60" s="164"/>
      <c r="AE60" s="164"/>
      <c r="AF60" s="151"/>
      <c r="AG60" s="152"/>
      <c r="AH60" s="152"/>
      <c r="AI60" s="152"/>
      <c r="AJ60" s="152"/>
      <c r="AK60" s="152"/>
      <c r="AL60" s="152"/>
      <c r="AM60" s="152"/>
      <c r="AN60" s="152"/>
      <c r="AO60" s="152"/>
      <c r="AP60" s="152"/>
      <c r="AQ60" s="152"/>
      <c r="AR60" s="152"/>
      <c r="AS60" s="152"/>
      <c r="AT60" s="152"/>
      <c r="AU60" s="152"/>
      <c r="AV60" s="152"/>
    </row>
    <row r="61" ht="28.5">
      <c r="A61" s="103"/>
      <c r="B61" s="103"/>
      <c r="C61" s="263" t="s">
        <v>286</v>
      </c>
      <c r="D61" s="264" t="s">
        <v>287</v>
      </c>
      <c r="E61" s="287"/>
      <c r="F61" s="287"/>
      <c r="G61" s="287"/>
      <c r="H61" s="287"/>
      <c r="I61" s="287"/>
      <c r="J61" s="287"/>
      <c r="K61" s="287"/>
      <c r="L61" s="287"/>
      <c r="M61" s="287"/>
      <c r="N61" s="274"/>
      <c r="O61" s="274"/>
      <c r="P61" s="274"/>
      <c r="Q61" s="274"/>
      <c r="R61" s="103"/>
      <c r="S61" s="164"/>
      <c r="T61" s="164"/>
      <c r="U61" s="164"/>
      <c r="V61" s="164"/>
      <c r="W61" s="164"/>
      <c r="X61" s="164"/>
      <c r="Y61" s="164"/>
      <c r="Z61" s="164"/>
      <c r="AA61" s="164"/>
      <c r="AB61" s="164"/>
      <c r="AC61" s="164"/>
      <c r="AD61" s="164"/>
      <c r="AE61" s="164"/>
      <c r="AF61" s="151"/>
      <c r="AG61" s="152"/>
      <c r="AH61" s="152"/>
      <c r="AI61" s="152"/>
      <c r="AJ61" s="152"/>
      <c r="AK61" s="152"/>
      <c r="AL61" s="152"/>
      <c r="AM61" s="152"/>
      <c r="AN61" s="152"/>
      <c r="AO61" s="152"/>
      <c r="AP61" s="152"/>
      <c r="AQ61" s="152"/>
      <c r="AR61" s="152"/>
      <c r="AS61" s="152"/>
      <c r="AT61" s="152"/>
      <c r="AU61" s="152"/>
      <c r="AV61" s="152"/>
    </row>
    <row r="62" ht="42.75">
      <c r="A62" s="103"/>
      <c r="B62" s="111" t="s">
        <v>318</v>
      </c>
      <c r="C62" s="142" t="s">
        <v>349</v>
      </c>
      <c r="D62" s="142" t="s">
        <v>349</v>
      </c>
      <c r="E62" s="287"/>
      <c r="F62" s="287"/>
      <c r="G62" s="287"/>
      <c r="H62" s="287"/>
      <c r="I62" s="287"/>
      <c r="J62" s="287"/>
      <c r="K62" s="287"/>
      <c r="L62" s="287"/>
      <c r="M62" s="287"/>
      <c r="N62" s="274"/>
      <c r="O62" s="274"/>
      <c r="P62" s="274"/>
      <c r="Q62" s="274"/>
      <c r="R62" s="103"/>
      <c r="S62" s="164"/>
      <c r="T62" s="164"/>
      <c r="U62" s="164"/>
      <c r="V62" s="164"/>
      <c r="W62" s="164"/>
      <c r="X62" s="164"/>
      <c r="Y62" s="164"/>
      <c r="Z62" s="164"/>
      <c r="AA62" s="164"/>
      <c r="AB62" s="164"/>
      <c r="AC62" s="164"/>
      <c r="AD62" s="164"/>
      <c r="AE62" s="164"/>
      <c r="AF62" s="151"/>
      <c r="AG62" s="152"/>
      <c r="AH62" s="152"/>
      <c r="AI62" s="152"/>
      <c r="AJ62" s="152"/>
      <c r="AK62" s="152"/>
      <c r="AL62" s="152"/>
      <c r="AM62" s="152"/>
      <c r="AN62" s="152"/>
      <c r="AO62" s="152"/>
      <c r="AP62" s="152"/>
      <c r="AQ62" s="152"/>
      <c r="AR62" s="152"/>
      <c r="AS62" s="152"/>
      <c r="AT62" s="152"/>
      <c r="AU62" s="152"/>
      <c r="AV62" s="152"/>
    </row>
    <row r="63">
      <c r="A63" s="103"/>
      <c r="B63" s="103" t="s">
        <v>299</v>
      </c>
      <c r="C63" s="288">
        <f t="shared" ref="C63:D74" si="37">(C12*365/1000000)*SUMPRODUCT($C27:$N27,$C48:$N48,$C$43:$N$43,$C$44:$N$44,$C$45:$N$45) * 1000</f>
        <v>397.33652655468768</v>
      </c>
      <c r="D63" s="288">
        <f>(D12*365/1000000)*SUMPRODUCT($C27:$N27,$C48:$N48,$C$43:$N$43,$C$44:$N$44,$C$45:$N$45) * 1000</f>
        <v>0</v>
      </c>
      <c r="E63" s="287"/>
      <c r="F63" s="287"/>
      <c r="G63" s="287"/>
      <c r="H63" s="287"/>
      <c r="I63" s="287"/>
      <c r="J63" s="287"/>
      <c r="K63" s="287"/>
      <c r="L63" s="287"/>
      <c r="M63" s="287"/>
      <c r="N63" s="274"/>
      <c r="O63" s="274"/>
      <c r="P63" s="274"/>
      <c r="Q63" s="274"/>
      <c r="R63" s="103"/>
      <c r="S63" s="164"/>
      <c r="T63" s="164"/>
      <c r="U63" s="164"/>
      <c r="V63" s="164"/>
      <c r="W63" s="164"/>
      <c r="X63" s="164"/>
      <c r="Y63" s="164"/>
      <c r="Z63" s="164"/>
      <c r="AA63" s="164"/>
      <c r="AB63" s="164"/>
      <c r="AC63" s="164"/>
      <c r="AD63" s="164"/>
      <c r="AE63" s="164"/>
      <c r="AF63" s="151"/>
      <c r="AG63" s="152"/>
      <c r="AH63" s="152"/>
      <c r="AI63" s="152"/>
      <c r="AJ63" s="152"/>
      <c r="AK63" s="152"/>
      <c r="AL63" s="152"/>
      <c r="AM63" s="152"/>
      <c r="AN63" s="152"/>
      <c r="AO63" s="152"/>
      <c r="AP63" s="152"/>
      <c r="AQ63" s="152"/>
      <c r="AR63" s="152"/>
      <c r="AS63" s="152"/>
      <c r="AT63" s="152"/>
      <c r="AU63" s="152"/>
      <c r="AV63" s="152"/>
    </row>
    <row r="64">
      <c r="A64" s="103"/>
      <c r="B64" s="103" t="s">
        <v>236</v>
      </c>
      <c r="C64" s="288">
        <f t="shared" si="37"/>
        <v>70.57590138445002</v>
      </c>
      <c r="D64" s="288">
        <f t="shared" si="37"/>
        <v>0</v>
      </c>
      <c r="E64" s="287"/>
      <c r="F64" s="287"/>
      <c r="G64" s="287"/>
      <c r="H64" s="287"/>
      <c r="I64" s="287"/>
      <c r="J64" s="287"/>
      <c r="K64" s="287"/>
      <c r="L64" s="287"/>
      <c r="M64" s="287"/>
      <c r="N64" s="274"/>
      <c r="O64" s="274"/>
      <c r="P64" s="274"/>
      <c r="Q64" s="274"/>
      <c r="R64" s="103"/>
      <c r="S64" s="164"/>
      <c r="T64" s="164"/>
      <c r="U64" s="164"/>
      <c r="V64" s="164"/>
      <c r="W64" s="164"/>
      <c r="X64" s="164"/>
      <c r="Y64" s="164"/>
      <c r="Z64" s="164"/>
      <c r="AA64" s="164"/>
      <c r="AB64" s="164"/>
      <c r="AC64" s="164"/>
      <c r="AD64" s="164"/>
      <c r="AE64" s="164"/>
      <c r="AF64" s="151"/>
      <c r="AG64" s="152"/>
      <c r="AH64" s="152"/>
      <c r="AI64" s="152"/>
      <c r="AJ64" s="152"/>
      <c r="AK64" s="152"/>
      <c r="AL64" s="152"/>
      <c r="AM64" s="152"/>
      <c r="AN64" s="152"/>
      <c r="AO64" s="152"/>
      <c r="AP64" s="152"/>
      <c r="AQ64" s="152"/>
      <c r="AR64" s="152"/>
      <c r="AS64" s="152"/>
      <c r="AT64" s="152"/>
      <c r="AU64" s="152"/>
      <c r="AV64" s="152"/>
    </row>
    <row r="65">
      <c r="A65" s="103"/>
      <c r="B65" s="103" t="s">
        <v>300</v>
      </c>
      <c r="C65" s="288">
        <f t="shared" si="37"/>
        <v>0.207218223969108</v>
      </c>
      <c r="D65" s="288">
        <f t="shared" si="37"/>
        <v>0</v>
      </c>
      <c r="E65" s="287"/>
      <c r="F65" s="287"/>
      <c r="G65" s="287"/>
      <c r="H65" s="287"/>
      <c r="I65" s="287"/>
      <c r="J65" s="287"/>
      <c r="K65" s="287"/>
      <c r="L65" s="287"/>
      <c r="M65" s="287"/>
      <c r="N65" s="274"/>
      <c r="O65" s="274"/>
      <c r="P65" s="274"/>
      <c r="Q65" s="274"/>
      <c r="R65" s="103"/>
      <c r="S65" s="164"/>
      <c r="T65" s="164"/>
      <c r="U65" s="164"/>
      <c r="V65" s="164"/>
      <c r="W65" s="164"/>
      <c r="X65" s="164"/>
      <c r="Y65" s="164"/>
      <c r="Z65" s="164"/>
      <c r="AA65" s="164"/>
      <c r="AB65" s="164"/>
      <c r="AC65" s="164"/>
      <c r="AD65" s="164"/>
      <c r="AE65" s="164"/>
      <c r="AF65" s="151"/>
      <c r="AG65" s="152"/>
      <c r="AH65" s="152"/>
      <c r="AI65" s="152"/>
      <c r="AJ65" s="152"/>
      <c r="AK65" s="152"/>
      <c r="AL65" s="152"/>
      <c r="AM65" s="152"/>
      <c r="AN65" s="152"/>
      <c r="AO65" s="152"/>
      <c r="AP65" s="152"/>
      <c r="AQ65" s="152"/>
      <c r="AR65" s="152"/>
      <c r="AS65" s="152"/>
      <c r="AT65" s="152"/>
      <c r="AU65" s="152"/>
      <c r="AV65" s="152"/>
    </row>
    <row r="66">
      <c r="A66" s="103"/>
      <c r="B66" s="103" t="s">
        <v>301</v>
      </c>
      <c r="C66" s="288">
        <f t="shared" si="37"/>
        <v>4.2640268904033993</v>
      </c>
      <c r="D66" s="288">
        <f t="shared" si="37"/>
        <v>0</v>
      </c>
      <c r="E66" s="287"/>
      <c r="F66" s="287"/>
      <c r="G66" s="287"/>
      <c r="H66" s="287"/>
      <c r="I66" s="287"/>
      <c r="J66" s="287"/>
      <c r="K66" s="287"/>
      <c r="L66" s="287"/>
      <c r="M66" s="287"/>
      <c r="N66" s="274"/>
      <c r="O66" s="274"/>
      <c r="P66" s="274"/>
      <c r="Q66" s="274"/>
      <c r="R66" s="103"/>
      <c r="S66" s="164"/>
      <c r="T66" s="164"/>
      <c r="U66" s="164"/>
      <c r="V66" s="164"/>
      <c r="W66" s="164"/>
      <c r="X66" s="164"/>
      <c r="Y66" s="164"/>
      <c r="Z66" s="164"/>
      <c r="AA66" s="164"/>
      <c r="AB66" s="164"/>
      <c r="AC66" s="164"/>
      <c r="AD66" s="164"/>
      <c r="AE66" s="164"/>
      <c r="AF66" s="151"/>
      <c r="AG66" s="152"/>
      <c r="AH66" s="152"/>
      <c r="AI66" s="152"/>
      <c r="AJ66" s="152"/>
      <c r="AK66" s="152"/>
      <c r="AL66" s="152"/>
      <c r="AM66" s="152"/>
      <c r="AN66" s="152"/>
      <c r="AO66" s="152"/>
      <c r="AP66" s="152"/>
      <c r="AQ66" s="152"/>
      <c r="AR66" s="152"/>
      <c r="AS66" s="152"/>
      <c r="AT66" s="152"/>
      <c r="AU66" s="152"/>
      <c r="AV66" s="152"/>
    </row>
    <row r="67">
      <c r="A67" s="103"/>
      <c r="B67" s="103" t="s">
        <v>302</v>
      </c>
      <c r="C67" s="288">
        <f t="shared" si="37"/>
        <v>15.615527746634999</v>
      </c>
      <c r="D67" s="288">
        <f t="shared" si="37"/>
        <v>0</v>
      </c>
      <c r="E67" s="287"/>
      <c r="F67" s="287"/>
      <c r="G67" s="287"/>
      <c r="H67" s="287"/>
      <c r="I67" s="287"/>
      <c r="J67" s="287"/>
      <c r="K67" s="287"/>
      <c r="L67" s="287"/>
      <c r="M67" s="287"/>
      <c r="N67" s="274"/>
      <c r="O67" s="274"/>
      <c r="P67" s="274"/>
      <c r="Q67" s="274"/>
      <c r="R67" s="103"/>
      <c r="S67" s="164"/>
      <c r="T67" s="164"/>
      <c r="U67" s="164"/>
      <c r="V67" s="164"/>
      <c r="W67" s="164"/>
      <c r="X67" s="164"/>
      <c r="Y67" s="164"/>
      <c r="Z67" s="164"/>
      <c r="AA67" s="164"/>
      <c r="AB67" s="164"/>
      <c r="AC67" s="164"/>
      <c r="AD67" s="164"/>
      <c r="AE67" s="164"/>
      <c r="AF67" s="151"/>
      <c r="AG67" s="152"/>
      <c r="AH67" s="152"/>
      <c r="AI67" s="152"/>
      <c r="AJ67" s="152"/>
      <c r="AK67" s="152"/>
      <c r="AL67" s="152"/>
      <c r="AM67" s="152"/>
      <c r="AN67" s="152"/>
      <c r="AO67" s="152"/>
      <c r="AP67" s="152"/>
      <c r="AQ67" s="152"/>
      <c r="AR67" s="152"/>
      <c r="AS67" s="152"/>
      <c r="AT67" s="152"/>
      <c r="AU67" s="152"/>
      <c r="AV67" s="152"/>
    </row>
    <row r="68">
      <c r="A68" s="103"/>
      <c r="B68" s="103" t="s">
        <v>303</v>
      </c>
      <c r="C68" s="288">
        <f t="shared" si="37"/>
        <v>0.0017304504000000003</v>
      </c>
      <c r="D68" s="288">
        <f t="shared" si="37"/>
        <v>0</v>
      </c>
      <c r="E68" s="287"/>
      <c r="F68" s="287"/>
      <c r="G68" s="287"/>
      <c r="H68" s="287"/>
      <c r="I68" s="287"/>
      <c r="J68" s="287"/>
      <c r="K68" s="287"/>
      <c r="L68" s="287"/>
      <c r="M68" s="287"/>
      <c r="N68" s="274"/>
      <c r="O68" s="274"/>
      <c r="P68" s="274"/>
      <c r="Q68" s="274"/>
      <c r="R68" s="103"/>
      <c r="S68" s="164"/>
      <c r="T68" s="164"/>
      <c r="U68" s="164"/>
      <c r="V68" s="164"/>
      <c r="W68" s="164"/>
      <c r="X68" s="164"/>
      <c r="Y68" s="164"/>
      <c r="Z68" s="164"/>
      <c r="AA68" s="164"/>
      <c r="AB68" s="164"/>
      <c r="AC68" s="164"/>
      <c r="AD68" s="164"/>
      <c r="AE68" s="164"/>
      <c r="AF68" s="151"/>
      <c r="AG68" s="152"/>
      <c r="AH68" s="152"/>
      <c r="AI68" s="152"/>
      <c r="AJ68" s="152"/>
      <c r="AK68" s="152"/>
      <c r="AL68" s="152"/>
      <c r="AM68" s="152"/>
      <c r="AN68" s="152"/>
      <c r="AO68" s="152"/>
      <c r="AP68" s="152"/>
      <c r="AQ68" s="152"/>
      <c r="AR68" s="152"/>
      <c r="AS68" s="152"/>
      <c r="AT68" s="152"/>
      <c r="AU68" s="152"/>
      <c r="AV68" s="152"/>
    </row>
    <row r="69">
      <c r="A69" s="103"/>
      <c r="B69" s="103" t="s">
        <v>304</v>
      </c>
      <c r="C69" s="288">
        <f t="shared" si="37"/>
        <v>0</v>
      </c>
      <c r="D69" s="288">
        <f t="shared" si="37"/>
        <v>0</v>
      </c>
      <c r="E69" s="287"/>
      <c r="F69" s="287"/>
      <c r="G69" s="287"/>
      <c r="H69" s="287"/>
      <c r="I69" s="287"/>
      <c r="J69" s="287"/>
      <c r="K69" s="287"/>
      <c r="L69" s="287"/>
      <c r="M69" s="287"/>
      <c r="N69" s="274"/>
      <c r="O69" s="274"/>
      <c r="P69" s="274"/>
      <c r="Q69" s="274"/>
      <c r="R69" s="103"/>
      <c r="S69" s="164"/>
      <c r="T69" s="164"/>
      <c r="U69" s="164"/>
      <c r="V69" s="164"/>
      <c r="W69" s="164"/>
      <c r="X69" s="164"/>
      <c r="Y69" s="164"/>
      <c r="Z69" s="164"/>
      <c r="AA69" s="164"/>
      <c r="AB69" s="164"/>
      <c r="AC69" s="164"/>
      <c r="AD69" s="164"/>
      <c r="AE69" s="164"/>
      <c r="AF69" s="151"/>
      <c r="AG69" s="152"/>
      <c r="AH69" s="152"/>
      <c r="AI69" s="152"/>
      <c r="AJ69" s="152"/>
      <c r="AK69" s="152"/>
      <c r="AL69" s="152"/>
      <c r="AM69" s="152"/>
      <c r="AN69" s="152"/>
      <c r="AO69" s="152"/>
      <c r="AP69" s="152"/>
      <c r="AQ69" s="152"/>
      <c r="AR69" s="152"/>
      <c r="AS69" s="152"/>
      <c r="AT69" s="152"/>
      <c r="AU69" s="152"/>
      <c r="AV69" s="152"/>
    </row>
    <row r="70">
      <c r="A70" s="103"/>
      <c r="B70" s="103" t="s">
        <v>305</v>
      </c>
      <c r="C70" s="288">
        <f t="shared" si="37"/>
        <v>0</v>
      </c>
      <c r="D70" s="288">
        <f t="shared" si="37"/>
        <v>0</v>
      </c>
      <c r="E70" s="287"/>
      <c r="F70" s="287"/>
      <c r="G70" s="287"/>
      <c r="H70" s="287"/>
      <c r="I70" s="287"/>
      <c r="J70" s="287"/>
      <c r="K70" s="287"/>
      <c r="L70" s="287"/>
      <c r="M70" s="287"/>
      <c r="N70" s="274"/>
      <c r="O70" s="274"/>
      <c r="P70" s="274"/>
      <c r="Q70" s="274"/>
      <c r="R70" s="103"/>
      <c r="S70" s="164"/>
      <c r="T70" s="164"/>
      <c r="U70" s="164"/>
      <c r="V70" s="164"/>
      <c r="W70" s="164"/>
      <c r="X70" s="164"/>
      <c r="Y70" s="164"/>
      <c r="Z70" s="164"/>
      <c r="AA70" s="164"/>
      <c r="AB70" s="164"/>
      <c r="AC70" s="164"/>
      <c r="AD70" s="164"/>
      <c r="AE70" s="164"/>
      <c r="AF70" s="151"/>
      <c r="AG70" s="152"/>
      <c r="AH70" s="152"/>
      <c r="AI70" s="152"/>
      <c r="AJ70" s="152"/>
      <c r="AK70" s="152"/>
      <c r="AL70" s="152"/>
      <c r="AM70" s="152"/>
      <c r="AN70" s="152"/>
      <c r="AO70" s="152"/>
      <c r="AP70" s="152"/>
      <c r="AQ70" s="152"/>
      <c r="AR70" s="152"/>
      <c r="AS70" s="152"/>
      <c r="AT70" s="152"/>
      <c r="AU70" s="152"/>
      <c r="AV70" s="152"/>
    </row>
    <row r="71">
      <c r="A71" s="103"/>
      <c r="B71" s="103" t="s">
        <v>306</v>
      </c>
      <c r="C71" s="288">
        <f t="shared" si="37"/>
        <v>4.5828507392500013</v>
      </c>
      <c r="D71" s="288">
        <f t="shared" si="37"/>
        <v>0</v>
      </c>
      <c r="E71" s="287"/>
      <c r="F71" s="287"/>
      <c r="G71" s="287"/>
      <c r="H71" s="287"/>
      <c r="I71" s="287"/>
      <c r="J71" s="287"/>
      <c r="K71" s="287"/>
      <c r="L71" s="287"/>
      <c r="M71" s="287"/>
      <c r="N71" s="274"/>
      <c r="O71" s="274"/>
      <c r="P71" s="274"/>
      <c r="Q71" s="274"/>
      <c r="R71" s="103"/>
      <c r="S71" s="164"/>
      <c r="T71" s="164"/>
      <c r="U71" s="164"/>
      <c r="V71" s="164"/>
      <c r="W71" s="164"/>
      <c r="X71" s="164"/>
      <c r="Y71" s="164"/>
      <c r="Z71" s="164"/>
      <c r="AA71" s="164"/>
      <c r="AB71" s="164"/>
      <c r="AC71" s="164"/>
      <c r="AD71" s="164"/>
      <c r="AE71" s="164"/>
      <c r="AF71" s="151"/>
      <c r="AG71" s="152"/>
      <c r="AH71" s="152"/>
      <c r="AI71" s="152"/>
      <c r="AJ71" s="152"/>
      <c r="AK71" s="152"/>
      <c r="AL71" s="152"/>
      <c r="AM71" s="152"/>
      <c r="AN71" s="152"/>
      <c r="AO71" s="152"/>
      <c r="AP71" s="152"/>
      <c r="AQ71" s="152"/>
      <c r="AR71" s="152"/>
      <c r="AS71" s="152"/>
      <c r="AT71" s="152"/>
      <c r="AU71" s="152"/>
      <c r="AV71" s="152"/>
    </row>
    <row r="72">
      <c r="A72" s="103"/>
      <c r="B72" s="103" t="s">
        <v>90</v>
      </c>
      <c r="C72" s="288">
        <f t="shared" si="37"/>
        <v>0</v>
      </c>
      <c r="D72" s="288">
        <f t="shared" si="37"/>
        <v>0</v>
      </c>
      <c r="E72" s="287"/>
      <c r="F72" s="287"/>
      <c r="G72" s="287"/>
      <c r="H72" s="287"/>
      <c r="I72" s="287"/>
      <c r="J72" s="287"/>
      <c r="K72" s="287"/>
      <c r="L72" s="287"/>
      <c r="M72" s="287"/>
      <c r="N72" s="274"/>
      <c r="O72" s="274"/>
      <c r="P72" s="274"/>
      <c r="Q72" s="274"/>
      <c r="R72" s="103"/>
      <c r="S72" s="164"/>
      <c r="T72" s="164"/>
      <c r="U72" s="164"/>
      <c r="V72" s="164"/>
      <c r="W72" s="164"/>
      <c r="X72" s="164"/>
      <c r="Y72" s="164"/>
      <c r="Z72" s="164"/>
      <c r="AA72" s="164"/>
      <c r="AB72" s="164"/>
      <c r="AC72" s="164"/>
      <c r="AD72" s="164"/>
      <c r="AE72" s="164"/>
      <c r="AF72" s="151"/>
      <c r="AG72" s="152"/>
      <c r="AH72" s="152"/>
      <c r="AI72" s="152"/>
      <c r="AJ72" s="152"/>
      <c r="AK72" s="152"/>
      <c r="AL72" s="152"/>
      <c r="AM72" s="152"/>
      <c r="AN72" s="152"/>
      <c r="AO72" s="152"/>
      <c r="AP72" s="152"/>
      <c r="AQ72" s="152"/>
      <c r="AR72" s="152"/>
      <c r="AS72" s="152"/>
      <c r="AT72" s="152"/>
      <c r="AU72" s="152"/>
      <c r="AV72" s="152"/>
    </row>
    <row r="73">
      <c r="A73" s="103"/>
      <c r="B73" s="103" t="s">
        <v>307</v>
      </c>
      <c r="C73" s="288">
        <f t="shared" si="37"/>
        <v>0</v>
      </c>
      <c r="D73" s="288">
        <f t="shared" si="37"/>
        <v>0</v>
      </c>
      <c r="E73" s="287"/>
      <c r="F73" s="287"/>
      <c r="G73" s="287"/>
      <c r="H73" s="287"/>
      <c r="I73" s="287"/>
      <c r="J73" s="287"/>
      <c r="K73" s="287"/>
      <c r="L73" s="287"/>
      <c r="M73" s="287"/>
      <c r="N73" s="274"/>
      <c r="O73" s="274"/>
      <c r="P73" s="274"/>
      <c r="Q73" s="274"/>
      <c r="R73" s="103"/>
      <c r="S73" s="164"/>
      <c r="T73" s="164"/>
      <c r="U73" s="164"/>
      <c r="V73" s="164"/>
      <c r="W73" s="164"/>
      <c r="X73" s="164"/>
      <c r="Y73" s="164"/>
      <c r="Z73" s="164"/>
      <c r="AA73" s="164"/>
      <c r="AB73" s="164"/>
      <c r="AC73" s="164"/>
      <c r="AD73" s="164"/>
      <c r="AE73" s="164"/>
      <c r="AF73" s="151"/>
      <c r="AG73" s="152"/>
      <c r="AH73" s="152"/>
      <c r="AI73" s="152"/>
      <c r="AJ73" s="152"/>
      <c r="AK73" s="152"/>
      <c r="AL73" s="152"/>
      <c r="AM73" s="152"/>
      <c r="AN73" s="152"/>
      <c r="AO73" s="152"/>
      <c r="AP73" s="152"/>
      <c r="AQ73" s="152"/>
      <c r="AR73" s="152"/>
      <c r="AS73" s="152"/>
      <c r="AT73" s="152"/>
      <c r="AU73" s="152"/>
      <c r="AV73" s="152"/>
    </row>
    <row r="74">
      <c r="A74" s="103"/>
      <c r="B74" s="103" t="s">
        <v>308</v>
      </c>
      <c r="C74" s="288">
        <f t="shared" si="37"/>
        <v>0</v>
      </c>
      <c r="D74" s="288">
        <f t="shared" si="37"/>
        <v>0</v>
      </c>
      <c r="E74" s="287"/>
      <c r="F74" s="287"/>
      <c r="G74" s="287"/>
      <c r="H74" s="287"/>
      <c r="I74" s="287"/>
      <c r="J74" s="287"/>
      <c r="K74" s="287"/>
      <c r="L74" s="287"/>
      <c r="M74" s="287"/>
      <c r="N74" s="274"/>
      <c r="O74" s="274"/>
      <c r="P74" s="274"/>
      <c r="Q74" s="274"/>
      <c r="R74" s="103"/>
      <c r="S74" s="164"/>
      <c r="T74" s="164"/>
      <c r="U74" s="164"/>
      <c r="V74" s="164"/>
      <c r="W74" s="164"/>
      <c r="X74" s="164"/>
      <c r="Y74" s="164"/>
      <c r="Z74" s="164"/>
      <c r="AA74" s="164"/>
      <c r="AB74" s="164"/>
      <c r="AC74" s="164"/>
      <c r="AD74" s="164"/>
      <c r="AE74" s="164"/>
      <c r="AF74" s="151"/>
      <c r="AG74" s="152"/>
      <c r="AH74" s="152"/>
      <c r="AI74" s="152"/>
      <c r="AJ74" s="152"/>
      <c r="AK74" s="152"/>
      <c r="AL74" s="152"/>
      <c r="AM74" s="152"/>
      <c r="AN74" s="152"/>
      <c r="AO74" s="152"/>
      <c r="AP74" s="152"/>
      <c r="AQ74" s="152"/>
      <c r="AR74" s="152"/>
      <c r="AS74" s="152"/>
      <c r="AT74" s="152"/>
      <c r="AU74" s="152"/>
      <c r="AV74" s="152"/>
    </row>
    <row r="75" ht="15">
      <c r="A75" s="103"/>
      <c r="B75" s="111" t="s">
        <v>350</v>
      </c>
      <c r="C75" s="289">
        <f>SUM(C63:C74)</f>
        <v>492.58378198979517</v>
      </c>
      <c r="D75" s="289">
        <f>SUM(D63:D74)</f>
        <v>0</v>
      </c>
      <c r="E75" s="287"/>
      <c r="F75" s="287"/>
      <c r="G75" s="287"/>
      <c r="H75" s="287"/>
      <c r="I75" s="287"/>
      <c r="J75" s="287"/>
      <c r="K75" s="287"/>
      <c r="L75" s="287"/>
      <c r="M75" s="287"/>
      <c r="N75" s="274"/>
      <c r="O75" s="274"/>
      <c r="P75" s="274"/>
      <c r="Q75" s="274"/>
      <c r="R75" s="103"/>
      <c r="S75" s="164"/>
      <c r="T75" s="164"/>
      <c r="U75" s="164"/>
      <c r="V75" s="164"/>
      <c r="W75" s="164"/>
      <c r="X75" s="164"/>
      <c r="Y75" s="164"/>
      <c r="Z75" s="164"/>
      <c r="AA75" s="164"/>
      <c r="AB75" s="164"/>
      <c r="AC75" s="164"/>
      <c r="AD75" s="164"/>
      <c r="AE75" s="164"/>
      <c r="AF75" s="151"/>
      <c r="AG75" s="152"/>
      <c r="AH75" s="152"/>
      <c r="AI75" s="152"/>
      <c r="AJ75" s="152"/>
      <c r="AK75" s="152"/>
      <c r="AL75" s="152"/>
      <c r="AM75" s="152"/>
      <c r="AN75" s="152"/>
      <c r="AO75" s="152"/>
      <c r="AP75" s="152"/>
      <c r="AQ75" s="152"/>
      <c r="AR75" s="152"/>
      <c r="AS75" s="152"/>
      <c r="AT75" s="152"/>
      <c r="AU75" s="152"/>
      <c r="AV75" s="152"/>
    </row>
    <row r="76">
      <c r="B76" s="103" t="s">
        <v>309</v>
      </c>
      <c r="C76" s="290">
        <v>1000</v>
      </c>
      <c r="F76" s="267"/>
      <c r="G76" s="103"/>
      <c r="H76" s="103"/>
      <c r="I76" s="103"/>
      <c r="J76" s="103"/>
      <c r="K76" s="103"/>
      <c r="L76" s="103"/>
      <c r="M76" s="103"/>
      <c r="N76" s="103"/>
      <c r="O76" s="103"/>
      <c r="P76" s="103"/>
      <c r="Q76" s="103"/>
      <c r="R76" s="103"/>
      <c r="S76" s="164"/>
      <c r="T76" s="164"/>
      <c r="U76" s="164"/>
      <c r="V76" s="164"/>
      <c r="W76" s="164"/>
      <c r="X76" s="164"/>
      <c r="Y76" s="164"/>
      <c r="Z76" s="164"/>
      <c r="AA76" s="164"/>
      <c r="AB76" s="164"/>
      <c r="AC76" s="164"/>
      <c r="AD76" s="164"/>
      <c r="AE76" s="164"/>
      <c r="AF76" s="151"/>
      <c r="AG76" s="152"/>
      <c r="AH76" s="152"/>
      <c r="AI76" s="152"/>
      <c r="AJ76" s="152"/>
      <c r="AK76" s="152"/>
      <c r="AL76" s="152"/>
      <c r="AM76" s="152"/>
      <c r="AN76" s="152"/>
      <c r="AO76" s="152"/>
      <c r="AP76" s="152"/>
      <c r="AQ76" s="152"/>
      <c r="AR76" s="152"/>
      <c r="AS76" s="152"/>
      <c r="AT76" s="152"/>
      <c r="AU76" s="152"/>
      <c r="AV76" s="152"/>
    </row>
    <row r="77" ht="15">
      <c r="B77" s="111" t="s">
        <v>351</v>
      </c>
      <c r="C77" s="142">
        <f>C75/C76</f>
        <v>0.49258378198979519</v>
      </c>
      <c r="F77" s="267"/>
      <c r="G77" s="103"/>
      <c r="H77" s="103"/>
      <c r="I77" s="103"/>
      <c r="J77" s="103"/>
      <c r="K77" s="103"/>
      <c r="L77" s="103"/>
      <c r="M77" s="103"/>
      <c r="N77" s="103"/>
      <c r="O77" s="103"/>
      <c r="P77" s="103"/>
      <c r="Q77" s="103"/>
      <c r="R77" s="103"/>
      <c r="S77" s="164"/>
      <c r="T77" s="164"/>
      <c r="U77" s="164"/>
      <c r="V77" s="164"/>
      <c r="W77" s="164"/>
      <c r="X77" s="164"/>
      <c r="Y77" s="164"/>
      <c r="Z77" s="164"/>
      <c r="AA77" s="164"/>
      <c r="AB77" s="164"/>
      <c r="AC77" s="164"/>
      <c r="AD77" s="164"/>
      <c r="AE77" s="164"/>
      <c r="AF77" s="151"/>
      <c r="AG77" s="152"/>
      <c r="AH77" s="152"/>
      <c r="AI77" s="152"/>
      <c r="AJ77" s="152"/>
      <c r="AK77" s="152"/>
      <c r="AL77" s="152"/>
      <c r="AM77" s="152"/>
      <c r="AN77" s="152"/>
      <c r="AO77" s="152"/>
      <c r="AP77" s="152"/>
      <c r="AQ77" s="152"/>
      <c r="AR77" s="152"/>
      <c r="AS77" s="152"/>
      <c r="AT77" s="152"/>
      <c r="AU77" s="152"/>
      <c r="AV77" s="152"/>
    </row>
    <row r="78">
      <c r="G78" s="103"/>
      <c r="H78" s="103"/>
      <c r="I78" s="103"/>
      <c r="J78" s="103"/>
      <c r="K78" s="103"/>
      <c r="L78" s="103"/>
      <c r="M78" s="103"/>
      <c r="N78" s="103"/>
      <c r="O78" s="103"/>
      <c r="P78" s="103"/>
      <c r="Q78" s="103"/>
      <c r="R78" s="103"/>
      <c r="S78" s="164"/>
      <c r="T78" s="164"/>
      <c r="U78" s="164"/>
      <c r="V78" s="164"/>
      <c r="W78" s="164"/>
      <c r="X78" s="164"/>
      <c r="Y78" s="164"/>
      <c r="Z78" s="164"/>
      <c r="AA78" s="164"/>
      <c r="AB78" s="164"/>
      <c r="AC78" s="164"/>
      <c r="AD78" s="164"/>
      <c r="AE78" s="164"/>
      <c r="AF78" s="151"/>
      <c r="AG78" s="152"/>
      <c r="AH78" s="152"/>
      <c r="AI78" s="152"/>
      <c r="AJ78" s="152"/>
      <c r="AK78" s="152"/>
      <c r="AL78" s="152"/>
      <c r="AM78" s="152"/>
      <c r="AN78" s="152"/>
      <c r="AO78" s="152"/>
      <c r="AP78" s="152"/>
      <c r="AQ78" s="152"/>
      <c r="AR78" s="152"/>
      <c r="AS78" s="152"/>
      <c r="AT78" s="152"/>
      <c r="AU78" s="152"/>
      <c r="AV78" s="152"/>
    </row>
    <row r="79" ht="15">
      <c r="B79" s="111" t="s">
        <v>25</v>
      </c>
      <c r="G79" s="103"/>
      <c r="H79" s="103"/>
      <c r="I79" s="103"/>
      <c r="J79" s="103"/>
      <c r="K79" s="103"/>
      <c r="L79" s="103"/>
      <c r="M79" s="103"/>
      <c r="N79" s="103"/>
      <c r="O79" s="103"/>
      <c r="P79" s="103"/>
      <c r="Q79" s="103"/>
      <c r="R79" s="103"/>
      <c r="S79" s="164"/>
      <c r="T79" s="164"/>
      <c r="U79" s="164"/>
      <c r="V79" s="164"/>
      <c r="W79" s="164"/>
      <c r="X79" s="164"/>
      <c r="Y79" s="164"/>
      <c r="Z79" s="164"/>
      <c r="AA79" s="164"/>
      <c r="AB79" s="164"/>
      <c r="AC79" s="164"/>
      <c r="AD79" s="164"/>
      <c r="AE79" s="164"/>
      <c r="AF79" s="151"/>
      <c r="AG79" s="152"/>
      <c r="AH79" s="152"/>
      <c r="AI79" s="152"/>
      <c r="AJ79" s="152"/>
      <c r="AK79" s="152"/>
      <c r="AL79" s="152"/>
      <c r="AM79" s="152"/>
      <c r="AN79" s="152"/>
      <c r="AO79" s="152"/>
      <c r="AP79" s="152"/>
      <c r="AQ79" s="152"/>
      <c r="AR79" s="152"/>
      <c r="AS79" s="152"/>
      <c r="AT79" s="152"/>
      <c r="AU79" s="152"/>
      <c r="AV79" s="152"/>
    </row>
    <row r="80" ht="164.25" customHeight="1">
      <c r="B80" s="25" t="s">
        <v>26</v>
      </c>
    </row>
    <row r="82" ht="15">
      <c r="B82" s="111" t="s">
        <v>27</v>
      </c>
    </row>
    <row r="83" ht="198" customHeight="1">
      <c r="B83" s="25" t="s">
        <v>28</v>
      </c>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80">
      <selection activeCell="B17" activeCellId="0" sqref="B17"/>
    </sheetView>
  </sheetViews>
  <sheetFormatPr defaultColWidth="9.140625" defaultRowHeight="14.25"/>
  <cols>
    <col customWidth="1" min="1" max="1" style="135" width="5.28515625"/>
    <col customWidth="1" min="2" max="2" style="135" width="56.42578125"/>
    <col customWidth="1" min="3" max="7" style="104" width="23.42578125"/>
    <col customWidth="1" min="8" max="18" style="104" width="16.28515625"/>
    <col customWidth="1" min="19" max="42" style="135" width="16.28515625"/>
    <col min="43" max="16384" style="135" width="9.140625"/>
  </cols>
  <sheetData>
    <row r="1" s="136" customFormat="1" ht="16.5">
      <c r="A1" s="136" t="s">
        <v>93</v>
      </c>
      <c r="B1" s="137" t="s">
        <v>352</v>
      </c>
      <c r="C1" s="106"/>
      <c r="D1" s="106"/>
      <c r="E1" s="106"/>
      <c r="F1" s="106"/>
      <c r="G1" s="106"/>
      <c r="H1" s="106"/>
      <c r="I1" s="106"/>
      <c r="J1" s="106"/>
      <c r="K1" s="106"/>
      <c r="L1" s="106"/>
      <c r="M1" s="106"/>
      <c r="N1" s="106"/>
      <c r="O1" s="106"/>
      <c r="P1" s="106"/>
      <c r="Q1" s="106"/>
      <c r="R1" s="106"/>
    </row>
    <row r="2" s="136" customFormat="1" ht="15">
      <c r="B2" s="138" t="s">
        <v>353</v>
      </c>
      <c r="C2" s="106"/>
      <c r="D2" s="106"/>
      <c r="E2" s="106"/>
      <c r="F2" s="106"/>
      <c r="G2" s="106"/>
      <c r="H2" s="106"/>
      <c r="I2" s="106"/>
      <c r="J2" s="106"/>
      <c r="K2" s="106"/>
      <c r="L2" s="106"/>
      <c r="M2" s="106"/>
      <c r="N2" s="106"/>
      <c r="O2" s="106"/>
      <c r="P2" s="106"/>
      <c r="Q2" s="106"/>
      <c r="R2" s="106"/>
    </row>
    <row r="3" s="136" customFormat="1" ht="15">
      <c r="B3" s="291" t="s">
        <v>354</v>
      </c>
      <c r="C3" s="106"/>
      <c r="D3" s="106"/>
      <c r="E3" s="106"/>
      <c r="F3" s="106"/>
      <c r="G3" s="106"/>
      <c r="H3" s="106"/>
      <c r="I3" s="106"/>
      <c r="J3" s="106"/>
      <c r="K3" s="106"/>
      <c r="L3" s="106"/>
      <c r="M3" s="106"/>
      <c r="N3" s="106"/>
      <c r="O3" s="106"/>
      <c r="P3" s="106"/>
      <c r="Q3" s="106"/>
      <c r="R3" s="106"/>
    </row>
    <row r="4" s="136" customFormat="1" ht="15">
      <c r="B4" s="139" t="s">
        <v>355</v>
      </c>
      <c r="C4" s="106"/>
      <c r="D4" s="106"/>
      <c r="E4" s="106"/>
      <c r="F4" s="106"/>
      <c r="G4" s="106"/>
      <c r="H4" s="106"/>
      <c r="I4" s="106"/>
      <c r="J4" s="106"/>
      <c r="K4" s="106"/>
      <c r="L4" s="106"/>
      <c r="M4" s="106"/>
      <c r="N4" s="106"/>
      <c r="O4" s="106"/>
      <c r="P4" s="106"/>
      <c r="Q4" s="106"/>
      <c r="R4" s="106"/>
    </row>
    <row r="5" s="136" customFormat="1" ht="18">
      <c r="B5" s="140" t="s">
        <v>77</v>
      </c>
      <c r="C5" s="106"/>
      <c r="D5" s="106"/>
      <c r="E5" s="106"/>
      <c r="F5" s="106"/>
      <c r="G5" s="106"/>
      <c r="H5" s="106"/>
      <c r="I5" s="106"/>
      <c r="J5" s="106"/>
      <c r="K5" s="106"/>
      <c r="L5" s="106"/>
      <c r="M5" s="106"/>
      <c r="N5" s="106"/>
      <c r="O5" s="106"/>
      <c r="P5" s="106"/>
      <c r="Q5" s="106"/>
      <c r="R5" s="106"/>
    </row>
    <row r="6" ht="16.5">
      <c r="B6" s="136" t="s">
        <v>5</v>
      </c>
    </row>
    <row r="7" ht="16.5">
      <c r="B7" s="292"/>
    </row>
    <row r="8" ht="16.5">
      <c r="B8" s="105" t="s">
        <v>6</v>
      </c>
    </row>
    <row r="9" ht="16.5">
      <c r="B9" s="293"/>
    </row>
    <row r="10" ht="16.5">
      <c r="B10" s="141"/>
    </row>
    <row r="11" ht="18" customHeight="1">
      <c r="B11" s="141"/>
      <c r="C11" s="294" t="s">
        <v>356</v>
      </c>
      <c r="D11" s="294" t="s">
        <v>357</v>
      </c>
      <c r="E11" s="294" t="s">
        <v>358</v>
      </c>
      <c r="F11" s="294" t="s">
        <v>359</v>
      </c>
      <c r="G11" s="294" t="s">
        <v>360</v>
      </c>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row>
    <row r="12" ht="14.25" customHeight="1">
      <c r="B12" s="135" t="s">
        <v>361</v>
      </c>
      <c r="C12" s="295"/>
      <c r="D12" s="295"/>
      <c r="E12" s="295"/>
      <c r="F12" s="295"/>
      <c r="G12" s="295"/>
      <c r="H12" s="135"/>
      <c r="I12" s="135"/>
      <c r="J12" s="135"/>
      <c r="K12" s="135"/>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35"/>
      <c r="AN12" s="135"/>
      <c r="AO12" s="135"/>
      <c r="AP12" s="135"/>
    </row>
    <row r="13" ht="14.25" customHeight="1">
      <c r="B13" s="135" t="s">
        <v>362</v>
      </c>
      <c r="C13" s="296"/>
      <c r="D13" s="297"/>
      <c r="E13" s="297"/>
      <c r="F13" s="297"/>
      <c r="G13" s="297"/>
      <c r="H13" s="298"/>
      <c r="I13" s="298"/>
      <c r="J13" s="298"/>
      <c r="K13" s="299"/>
      <c r="L13" s="298"/>
      <c r="M13" s="298"/>
      <c r="N13" s="298"/>
      <c r="O13" s="298"/>
      <c r="P13" s="298"/>
      <c r="Q13" s="298"/>
      <c r="R13" s="298"/>
      <c r="S13" s="299"/>
      <c r="T13" s="298"/>
      <c r="U13" s="298"/>
      <c r="V13" s="298"/>
      <c r="W13" s="298"/>
      <c r="X13" s="298"/>
      <c r="Y13" s="298"/>
      <c r="Z13" s="298"/>
      <c r="AA13" s="299"/>
      <c r="AB13" s="298"/>
      <c r="AC13" s="298"/>
      <c r="AD13" s="298"/>
      <c r="AE13" s="298"/>
      <c r="AF13" s="298"/>
      <c r="AG13" s="298"/>
      <c r="AH13" s="298"/>
      <c r="AI13" s="299"/>
      <c r="AJ13" s="298"/>
      <c r="AK13" s="298"/>
      <c r="AL13" s="298"/>
      <c r="AM13" s="298"/>
      <c r="AN13" s="298"/>
      <c r="AO13" s="298"/>
      <c r="AP13" s="298"/>
    </row>
    <row r="14" ht="28.5">
      <c r="A14" s="140"/>
      <c r="B14" s="135" t="s">
        <v>363</v>
      </c>
      <c r="C14" s="300">
        <v>2400</v>
      </c>
      <c r="D14" s="300"/>
      <c r="E14" s="300"/>
      <c r="F14" s="300"/>
      <c r="G14" s="300"/>
      <c r="H14" s="301"/>
      <c r="I14" s="301"/>
      <c r="J14" s="301"/>
      <c r="K14" s="301"/>
      <c r="L14" s="301"/>
      <c r="M14" s="301"/>
      <c r="N14" s="301"/>
      <c r="O14" s="301"/>
      <c r="P14" s="301"/>
      <c r="Q14" s="301"/>
      <c r="R14" s="301"/>
      <c r="S14" s="301"/>
      <c r="T14" s="301"/>
      <c r="U14" s="301"/>
      <c r="V14" s="301"/>
      <c r="W14" s="301"/>
      <c r="X14" s="301"/>
      <c r="Y14" s="301"/>
      <c r="Z14" s="301"/>
      <c r="AA14" s="301"/>
      <c r="AB14" s="301"/>
      <c r="AC14" s="301"/>
      <c r="AD14" s="301"/>
      <c r="AE14" s="301"/>
      <c r="AF14" s="301"/>
      <c r="AG14" s="301"/>
      <c r="AH14" s="301"/>
      <c r="AI14" s="301"/>
      <c r="AJ14" s="301"/>
      <c r="AK14" s="301"/>
      <c r="AL14" s="301"/>
      <c r="AM14" s="301"/>
      <c r="AN14" s="301"/>
      <c r="AO14" s="301"/>
      <c r="AP14" s="301"/>
    </row>
    <row r="15">
      <c r="A15" s="140"/>
      <c r="B15" s="135" t="s">
        <v>364</v>
      </c>
      <c r="C15" s="302">
        <v>40</v>
      </c>
      <c r="D15" s="303"/>
      <c r="E15" s="303"/>
      <c r="F15" s="303"/>
      <c r="G15" s="303"/>
      <c r="H15" s="301"/>
      <c r="I15" s="301"/>
      <c r="J15" s="301"/>
      <c r="K15" s="301"/>
      <c r="L15" s="301"/>
      <c r="M15" s="301"/>
      <c r="N15" s="301"/>
      <c r="O15" s="301"/>
      <c r="P15" s="301"/>
      <c r="Q15" s="301"/>
      <c r="R15" s="301"/>
      <c r="S15" s="301"/>
      <c r="T15" s="301"/>
      <c r="U15" s="301"/>
      <c r="V15" s="301"/>
      <c r="W15" s="301"/>
      <c r="X15" s="301"/>
      <c r="Y15" s="301"/>
      <c r="Z15" s="301"/>
      <c r="AA15" s="301"/>
      <c r="AB15" s="301"/>
      <c r="AC15" s="301"/>
      <c r="AD15" s="301"/>
      <c r="AE15" s="301"/>
      <c r="AF15" s="301"/>
      <c r="AG15" s="301"/>
      <c r="AH15" s="301"/>
      <c r="AI15" s="301"/>
      <c r="AJ15" s="301"/>
      <c r="AK15" s="301"/>
      <c r="AL15" s="301"/>
      <c r="AM15" s="301"/>
      <c r="AN15" s="301"/>
      <c r="AO15" s="301"/>
      <c r="AP15" s="301"/>
    </row>
    <row r="16">
      <c r="A16" s="140"/>
      <c r="B16" s="135" t="s">
        <v>365</v>
      </c>
      <c r="C16" s="302">
        <v>10</v>
      </c>
      <c r="D16" s="302"/>
      <c r="E16" s="302"/>
      <c r="F16" s="302"/>
      <c r="G16" s="302"/>
      <c r="H16" s="304"/>
      <c r="I16" s="304"/>
      <c r="J16" s="304"/>
      <c r="K16" s="304"/>
      <c r="L16" s="304"/>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row>
    <row r="17" ht="28.5">
      <c r="A17" s="140"/>
      <c r="B17" s="135" t="s">
        <v>366</v>
      </c>
      <c r="C17" s="300">
        <v>10</v>
      </c>
      <c r="D17" s="300"/>
      <c r="E17" s="300"/>
      <c r="F17" s="300"/>
      <c r="G17" s="300"/>
      <c r="H17" s="304"/>
      <c r="I17" s="304"/>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row>
    <row r="18">
      <c r="A18" s="140"/>
      <c r="B18" s="135" t="s">
        <v>367</v>
      </c>
      <c r="C18" s="302">
        <v>10</v>
      </c>
      <c r="D18" s="302"/>
      <c r="E18" s="302"/>
      <c r="F18" s="302"/>
      <c r="G18" s="302"/>
      <c r="H18" s="304"/>
      <c r="I18" s="304"/>
      <c r="J18" s="304"/>
      <c r="K18" s="304"/>
      <c r="L18" s="304"/>
      <c r="M18" s="304"/>
      <c r="N18" s="304"/>
      <c r="O18" s="304"/>
      <c r="P18" s="304"/>
      <c r="Q18" s="304"/>
      <c r="R18" s="304"/>
      <c r="S18" s="304"/>
      <c r="T18" s="304"/>
      <c r="U18" s="304"/>
      <c r="V18" s="304"/>
      <c r="W18" s="304"/>
      <c r="X18" s="304"/>
      <c r="Y18" s="304"/>
      <c r="Z18" s="304"/>
      <c r="AA18" s="304"/>
      <c r="AB18" s="304"/>
      <c r="AC18" s="304"/>
      <c r="AD18" s="304"/>
      <c r="AE18" s="304"/>
      <c r="AF18" s="304"/>
      <c r="AG18" s="304"/>
      <c r="AH18" s="304"/>
      <c r="AI18" s="304"/>
      <c r="AJ18" s="304"/>
      <c r="AK18" s="304"/>
      <c r="AL18" s="304"/>
      <c r="AM18" s="304"/>
      <c r="AN18" s="304"/>
      <c r="AO18" s="304"/>
      <c r="AP18" s="304"/>
    </row>
    <row r="19">
      <c r="A19" s="140"/>
      <c r="B19" s="135" t="s">
        <v>368</v>
      </c>
      <c r="C19" s="305">
        <v>15</v>
      </c>
      <c r="D19" s="305"/>
      <c r="E19" s="305"/>
      <c r="F19" s="305"/>
      <c r="G19" s="305"/>
      <c r="H19" s="304"/>
      <c r="I19" s="304"/>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row>
    <row r="20" ht="15">
      <c r="A20" s="140"/>
      <c r="B20" s="161" t="s">
        <v>369</v>
      </c>
      <c r="C20" s="114">
        <f>IF(C16=0,"",C15/C16)</f>
        <v>4</v>
      </c>
      <c r="D20" s="114" t="str">
        <f t="shared" ref="D20:G20" si="38">IF(D16=0,"",D15/D16)</f>
        <v/>
      </c>
      <c r="E20" s="114" t="str">
        <f t="shared" si="38"/>
        <v/>
      </c>
      <c r="F20" s="114" t="str">
        <f t="shared" si="38"/>
        <v/>
      </c>
      <c r="G20" s="114" t="str">
        <f t="shared" si="38"/>
        <v/>
      </c>
      <c r="H20" s="304"/>
      <c r="I20" s="304"/>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row>
    <row r="21" ht="15">
      <c r="A21" s="140"/>
      <c r="B21" s="161" t="s">
        <v>370</v>
      </c>
      <c r="C21" s="114">
        <f>IF(C19=0,"",C18/C19)</f>
        <v>0.66666666666666663</v>
      </c>
      <c r="D21" s="114" t="str">
        <f t="shared" ref="D21:G21" si="39">IF(D19=0,"",D18/D19)</f>
        <v/>
      </c>
      <c r="E21" s="114" t="str">
        <f t="shared" si="39"/>
        <v/>
      </c>
      <c r="F21" s="114" t="str">
        <f t="shared" si="39"/>
        <v/>
      </c>
      <c r="G21" s="114" t="str">
        <f t="shared" si="39"/>
        <v/>
      </c>
      <c r="H21" s="304"/>
      <c r="I21" s="304"/>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row>
    <row r="22">
      <c r="A22" s="140"/>
      <c r="B22" s="135" t="s">
        <v>371</v>
      </c>
      <c r="C22" s="306">
        <v>0.29999999999999999</v>
      </c>
      <c r="D22" s="307"/>
      <c r="E22" s="307"/>
      <c r="F22" s="307"/>
      <c r="G22" s="307"/>
      <c r="H22" s="308"/>
      <c r="I22" s="308"/>
      <c r="J22" s="308"/>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8"/>
      <c r="AL22" s="308"/>
      <c r="AM22" s="308"/>
      <c r="AN22" s="308"/>
      <c r="AO22" s="308"/>
      <c r="AP22" s="308"/>
    </row>
    <row r="23" ht="15">
      <c r="A23" s="140"/>
      <c r="B23" s="161" t="s">
        <v>372</v>
      </c>
      <c r="C23" s="163">
        <f>(1-C22)*(SUMPRODUCT(C14:G14,C20:G20)/SUM(C14:G14)) +C22 * (SUMPRODUCT(C17:G17,C21:G21)/SUM(C17:G17))</f>
        <v>3</v>
      </c>
      <c r="D23" s="104"/>
      <c r="E23" s="104"/>
      <c r="F23" s="104"/>
      <c r="G23" s="104"/>
      <c r="H23" s="308"/>
      <c r="I23" s="308"/>
      <c r="J23" s="308"/>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8"/>
      <c r="AL23" s="308"/>
      <c r="AM23" s="308"/>
      <c r="AN23" s="308"/>
      <c r="AO23" s="308"/>
      <c r="AP23" s="308"/>
    </row>
    <row r="24" ht="15">
      <c r="A24" s="140"/>
      <c r="B24" s="161"/>
      <c r="C24" s="104"/>
      <c r="D24" s="104"/>
      <c r="E24" s="104"/>
      <c r="F24" s="104"/>
      <c r="G24" s="104"/>
      <c r="H24" s="308"/>
      <c r="I24" s="308"/>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c r="AO24" s="308"/>
      <c r="AP24" s="308"/>
    </row>
    <row r="25">
      <c r="C25" s="104"/>
      <c r="D25" s="104"/>
      <c r="E25" s="104"/>
      <c r="F25" s="104"/>
      <c r="G25" s="104"/>
    </row>
    <row r="26" ht="15">
      <c r="B26" s="161" t="s">
        <v>25</v>
      </c>
      <c r="J26" s="122"/>
      <c r="K26" s="122"/>
      <c r="L26" s="122"/>
      <c r="M26" s="122"/>
      <c r="P26" s="135"/>
      <c r="Q26" s="135"/>
      <c r="R26" s="135"/>
    </row>
    <row r="27" ht="164.25" customHeight="1">
      <c r="B27" s="309" t="s">
        <v>26</v>
      </c>
      <c r="I27" s="122"/>
      <c r="J27" s="122"/>
      <c r="K27" s="122"/>
      <c r="L27" s="122"/>
      <c r="M27" s="122"/>
    </row>
    <row r="28">
      <c r="I28" s="122"/>
      <c r="J28" s="122"/>
      <c r="K28" s="122"/>
      <c r="L28" s="122"/>
      <c r="M28" s="122"/>
    </row>
    <row r="29" s="104" customFormat="1" ht="15">
      <c r="A29" s="135"/>
      <c r="B29" s="161" t="s">
        <v>27</v>
      </c>
      <c r="I29" s="122"/>
      <c r="J29" s="122"/>
      <c r="K29" s="122"/>
      <c r="L29" s="122"/>
      <c r="M29" s="122"/>
      <c r="S29" s="135"/>
    </row>
    <row r="30" s="104" customFormat="1" ht="198" customHeight="1">
      <c r="A30" s="135"/>
      <c r="B30" s="309" t="s">
        <v>28</v>
      </c>
      <c r="I30" s="122"/>
      <c r="J30" s="122"/>
      <c r="K30" s="122"/>
      <c r="L30" s="122"/>
      <c r="M30" s="122"/>
      <c r="S30" s="135"/>
    </row>
    <row r="31" s="104" customFormat="1">
      <c r="A31" s="135"/>
      <c r="B31" s="135"/>
      <c r="I31" s="122"/>
      <c r="J31" s="122"/>
      <c r="K31" s="122"/>
      <c r="L31" s="122"/>
      <c r="M31" s="122"/>
      <c r="S31" s="135"/>
    </row>
    <row r="32" s="104" customFormat="1">
      <c r="A32" s="135"/>
      <c r="B32" s="135"/>
      <c r="I32" s="122"/>
      <c r="J32" s="122"/>
      <c r="K32" s="122"/>
      <c r="L32" s="122"/>
      <c r="M32" s="122"/>
      <c r="S32" s="135"/>
    </row>
    <row r="33" s="104" customFormat="1">
      <c r="A33" s="135"/>
      <c r="B33" s="135"/>
      <c r="I33" s="122"/>
      <c r="J33" s="122"/>
      <c r="K33" s="122"/>
      <c r="L33" s="122"/>
      <c r="M33" s="122"/>
      <c r="S33" s="135"/>
    </row>
    <row r="34" s="104" customFormat="1">
      <c r="A34" s="135"/>
      <c r="B34" s="135"/>
      <c r="I34" s="122"/>
      <c r="J34" s="122"/>
      <c r="K34" s="122"/>
      <c r="L34" s="122"/>
      <c r="M34" s="122"/>
      <c r="S34" s="135"/>
    </row>
    <row r="35" s="104" customFormat="1">
      <c r="A35" s="135"/>
      <c r="B35" s="135"/>
      <c r="I35" s="122"/>
      <c r="J35" s="122"/>
      <c r="K35" s="122"/>
      <c r="L35" s="122"/>
      <c r="M35" s="122"/>
      <c r="S35" s="135"/>
    </row>
    <row r="36" s="104" customFormat="1">
      <c r="A36" s="135"/>
      <c r="B36" s="135"/>
      <c r="I36" s="122"/>
      <c r="J36" s="122"/>
      <c r="K36" s="122"/>
      <c r="L36" s="122"/>
      <c r="M36" s="122"/>
      <c r="S36" s="135"/>
    </row>
    <row r="37" s="104" customFormat="1">
      <c r="A37" s="135"/>
      <c r="B37" s="135"/>
      <c r="I37" s="122"/>
      <c r="J37" s="122"/>
      <c r="K37" s="122"/>
      <c r="L37" s="122"/>
      <c r="M37" s="122"/>
      <c r="S37" s="135"/>
    </row>
    <row r="38" s="104" customFormat="1">
      <c r="A38" s="135"/>
      <c r="B38" s="135"/>
      <c r="I38" s="122"/>
      <c r="J38" s="122"/>
      <c r="K38" s="122"/>
      <c r="L38" s="122"/>
      <c r="M38" s="122"/>
      <c r="S38" s="135"/>
    </row>
    <row r="39" s="104" customFormat="1">
      <c r="A39" s="135"/>
      <c r="B39" s="135"/>
      <c r="I39" s="122"/>
      <c r="J39" s="122"/>
      <c r="K39" s="122"/>
      <c r="L39" s="122"/>
      <c r="M39" s="122"/>
      <c r="S39" s="135"/>
    </row>
    <row r="40" s="104" customFormat="1">
      <c r="A40" s="135"/>
      <c r="B40" s="135"/>
      <c r="I40" s="122"/>
      <c r="J40" s="122"/>
      <c r="K40" s="122"/>
      <c r="L40" s="122"/>
      <c r="M40" s="122"/>
      <c r="S40" s="135"/>
    </row>
    <row r="41" s="104" customFormat="1">
      <c r="A41" s="135"/>
      <c r="B41" s="135"/>
      <c r="I41" s="122"/>
      <c r="J41" s="122"/>
      <c r="K41" s="122"/>
      <c r="L41" s="122"/>
      <c r="M41" s="122"/>
      <c r="S41" s="135"/>
    </row>
    <row r="42" s="104" customFormat="1">
      <c r="A42" s="135"/>
      <c r="B42" s="135"/>
      <c r="I42" s="122"/>
      <c r="J42" s="122"/>
      <c r="K42" s="122"/>
      <c r="L42" s="122"/>
      <c r="M42" s="122"/>
      <c r="S42" s="135"/>
    </row>
    <row r="43" s="104" customFormat="1">
      <c r="A43" s="135"/>
      <c r="B43" s="135"/>
      <c r="I43" s="122"/>
      <c r="J43" s="122"/>
      <c r="K43" s="122"/>
      <c r="L43" s="122"/>
      <c r="M43" s="122"/>
      <c r="S43" s="135"/>
    </row>
    <row r="44" s="104" customFormat="1">
      <c r="A44" s="135"/>
      <c r="B44" s="135"/>
      <c r="I44" s="122"/>
      <c r="J44" s="122"/>
      <c r="K44" s="122"/>
      <c r="L44" s="122"/>
      <c r="M44" s="122"/>
      <c r="S44" s="135"/>
    </row>
    <row r="45" s="104" customFormat="1">
      <c r="A45" s="135"/>
      <c r="B45" s="135"/>
      <c r="I45" s="122"/>
      <c r="J45" s="122"/>
      <c r="K45" s="122"/>
      <c r="L45" s="122"/>
      <c r="M45" s="122"/>
      <c r="S45" s="135"/>
    </row>
    <row r="46" s="104" customFormat="1">
      <c r="A46" s="135"/>
      <c r="B46" s="135"/>
      <c r="I46" s="122"/>
      <c r="J46" s="122"/>
      <c r="K46" s="122"/>
      <c r="L46" s="122"/>
      <c r="M46" s="122"/>
      <c r="S46" s="135"/>
    </row>
    <row r="47" s="104" customFormat="1">
      <c r="A47" s="135"/>
      <c r="B47" s="135"/>
      <c r="I47" s="122"/>
      <c r="J47" s="122"/>
      <c r="K47" s="122"/>
      <c r="L47" s="122"/>
      <c r="M47" s="122"/>
      <c r="S47" s="135"/>
    </row>
    <row r="48" s="104" customFormat="1">
      <c r="A48" s="135"/>
      <c r="B48" s="135"/>
      <c r="I48" s="122"/>
      <c r="J48" s="122"/>
      <c r="K48" s="122"/>
      <c r="L48" s="122"/>
      <c r="M48" s="122"/>
      <c r="S48" s="135"/>
    </row>
    <row r="49" s="104" customFormat="1">
      <c r="A49" s="135"/>
      <c r="B49" s="135"/>
      <c r="I49" s="122"/>
      <c r="J49" s="122"/>
      <c r="K49" s="122"/>
      <c r="L49" s="122"/>
      <c r="M49" s="122"/>
      <c r="S49" s="135"/>
    </row>
    <row r="50" s="104" customFormat="1">
      <c r="A50" s="135"/>
      <c r="B50" s="135"/>
      <c r="I50" s="122"/>
      <c r="J50" s="122"/>
      <c r="K50" s="122"/>
      <c r="L50" s="122"/>
      <c r="M50" s="122"/>
      <c r="S50" s="135"/>
    </row>
    <row r="51" s="104" customFormat="1">
      <c r="A51" s="135"/>
      <c r="B51" s="135"/>
      <c r="I51" s="122"/>
      <c r="J51" s="122"/>
      <c r="K51" s="122"/>
      <c r="L51" s="122"/>
      <c r="M51" s="122"/>
      <c r="S51" s="135"/>
    </row>
    <row r="52" s="104" customFormat="1">
      <c r="A52" s="135"/>
      <c r="B52" s="135"/>
      <c r="I52" s="122"/>
      <c r="J52" s="122"/>
      <c r="K52" s="122"/>
      <c r="L52" s="122"/>
      <c r="M52" s="122"/>
      <c r="S52" s="135"/>
    </row>
    <row r="53" s="104" customFormat="1">
      <c r="A53" s="135"/>
      <c r="B53" s="135"/>
      <c r="I53" s="122"/>
      <c r="J53" s="122"/>
      <c r="K53" s="122"/>
      <c r="L53" s="122"/>
      <c r="M53" s="122"/>
      <c r="S53" s="135"/>
    </row>
    <row r="54" s="104" customFormat="1">
      <c r="A54" s="135"/>
      <c r="B54" s="135"/>
      <c r="I54" s="122"/>
      <c r="J54" s="122"/>
      <c r="K54" s="122"/>
      <c r="L54" s="122"/>
      <c r="M54" s="122"/>
      <c r="S54" s="135"/>
    </row>
    <row r="55" s="104" customFormat="1">
      <c r="A55" s="135"/>
      <c r="B55" s="135"/>
      <c r="I55" s="122"/>
      <c r="J55" s="122"/>
      <c r="K55" s="122"/>
      <c r="L55" s="122"/>
      <c r="M55" s="122"/>
      <c r="S55" s="135"/>
    </row>
    <row r="56" s="104" customFormat="1">
      <c r="A56" s="135"/>
      <c r="B56" s="135"/>
      <c r="I56" s="122"/>
      <c r="J56" s="122"/>
      <c r="K56" s="122"/>
      <c r="L56" s="122"/>
      <c r="M56" s="122"/>
      <c r="S56" s="135"/>
    </row>
    <row r="57" s="104" customFormat="1">
      <c r="A57" s="135"/>
      <c r="B57" s="135"/>
      <c r="I57" s="122"/>
      <c r="J57" s="122"/>
      <c r="K57" s="122"/>
      <c r="L57" s="122"/>
      <c r="M57" s="122"/>
      <c r="S57" s="135"/>
    </row>
    <row r="58" s="104" customFormat="1">
      <c r="A58" s="135"/>
      <c r="B58" s="135"/>
      <c r="I58" s="122"/>
      <c r="J58" s="122"/>
      <c r="K58" s="122"/>
      <c r="L58" s="122"/>
      <c r="M58" s="122"/>
      <c r="S58" s="135"/>
    </row>
    <row r="59" s="104" customFormat="1">
      <c r="A59" s="135"/>
      <c r="B59" s="135"/>
      <c r="I59" s="122"/>
      <c r="J59" s="122"/>
      <c r="K59" s="122"/>
      <c r="L59" s="122"/>
      <c r="M59" s="122"/>
      <c r="S59" s="135"/>
    </row>
    <row r="60" s="104" customFormat="1">
      <c r="A60" s="135"/>
      <c r="B60" s="135"/>
      <c r="I60" s="122"/>
      <c r="J60" s="122"/>
      <c r="K60" s="122"/>
      <c r="L60" s="122"/>
      <c r="M60" s="122"/>
      <c r="S60" s="135"/>
    </row>
    <row r="61" s="104" customFormat="1">
      <c r="A61" s="135"/>
      <c r="B61" s="135"/>
      <c r="I61" s="122"/>
      <c r="J61" s="122"/>
      <c r="K61" s="122"/>
      <c r="L61" s="122"/>
      <c r="M61" s="122"/>
      <c r="S61" s="135"/>
    </row>
    <row r="62" s="104" customFormat="1">
      <c r="A62" s="135"/>
      <c r="B62" s="135"/>
      <c r="I62" s="122"/>
      <c r="J62" s="122"/>
      <c r="K62" s="122"/>
      <c r="L62" s="122"/>
      <c r="M62" s="122"/>
      <c r="S62" s="135"/>
    </row>
    <row r="63" s="104" customFormat="1">
      <c r="A63" s="135"/>
      <c r="B63" s="135"/>
      <c r="I63" s="122"/>
      <c r="J63" s="122"/>
      <c r="K63" s="122"/>
      <c r="L63" s="122"/>
      <c r="M63" s="122"/>
      <c r="S63" s="135"/>
    </row>
    <row r="64" s="104" customFormat="1">
      <c r="A64" s="135"/>
      <c r="B64" s="135"/>
      <c r="I64" s="122"/>
      <c r="J64" s="122"/>
      <c r="K64" s="122"/>
      <c r="L64" s="122"/>
      <c r="M64" s="122"/>
      <c r="S64" s="135"/>
    </row>
    <row r="65" s="104" customFormat="1">
      <c r="A65" s="135"/>
      <c r="B65" s="135"/>
      <c r="I65" s="122"/>
      <c r="J65" s="122"/>
      <c r="K65" s="122"/>
      <c r="L65" s="122"/>
      <c r="M65" s="122"/>
      <c r="S65" s="135"/>
    </row>
    <row r="66" s="104" customFormat="1">
      <c r="A66" s="135"/>
      <c r="B66" s="135"/>
      <c r="I66" s="122"/>
      <c r="J66" s="122"/>
      <c r="K66" s="122"/>
      <c r="L66" s="122"/>
      <c r="M66" s="122"/>
      <c r="S66" s="135"/>
    </row>
    <row r="67" s="104" customFormat="1">
      <c r="A67" s="135"/>
      <c r="B67" s="135"/>
      <c r="I67" s="122"/>
      <c r="J67" s="122"/>
      <c r="K67" s="122"/>
      <c r="L67" s="122"/>
      <c r="M67" s="122"/>
      <c r="S67" s="135"/>
    </row>
    <row r="68" s="104" customFormat="1">
      <c r="A68" s="135"/>
      <c r="B68" s="135"/>
      <c r="I68" s="122"/>
      <c r="J68" s="122"/>
      <c r="K68" s="122"/>
      <c r="L68" s="122"/>
      <c r="M68" s="122"/>
      <c r="S68" s="135"/>
    </row>
    <row r="69" s="104" customFormat="1">
      <c r="A69" s="135"/>
      <c r="B69" s="135"/>
      <c r="I69" s="122"/>
      <c r="J69" s="122"/>
      <c r="K69" s="122"/>
      <c r="L69" s="122"/>
      <c r="M69" s="122"/>
      <c r="S69" s="135"/>
    </row>
    <row r="70" s="104" customFormat="1">
      <c r="A70" s="135"/>
      <c r="B70" s="135"/>
      <c r="I70" s="122"/>
      <c r="J70" s="122"/>
      <c r="K70" s="122"/>
      <c r="L70" s="122"/>
      <c r="M70" s="122"/>
      <c r="S70" s="135"/>
    </row>
    <row r="71" s="104" customFormat="1">
      <c r="A71" s="135"/>
      <c r="B71" s="135"/>
      <c r="I71" s="122"/>
      <c r="J71" s="122"/>
      <c r="K71" s="122"/>
      <c r="L71" s="122"/>
      <c r="M71" s="122"/>
      <c r="S71" s="135"/>
    </row>
    <row r="72" s="104" customFormat="1">
      <c r="A72" s="135"/>
      <c r="B72" s="135"/>
      <c r="I72" s="122"/>
      <c r="J72" s="122"/>
      <c r="K72" s="122"/>
      <c r="L72" s="122"/>
      <c r="M72" s="122"/>
      <c r="S72" s="135"/>
    </row>
    <row r="73" s="104" customFormat="1">
      <c r="A73" s="135"/>
      <c r="B73" s="135"/>
      <c r="I73" s="122"/>
      <c r="J73" s="122"/>
      <c r="K73" s="122"/>
      <c r="L73" s="122"/>
      <c r="M73" s="122"/>
      <c r="S73" s="135"/>
    </row>
    <row r="74" s="104" customFormat="1">
      <c r="A74" s="135"/>
      <c r="B74" s="135"/>
      <c r="I74" s="122"/>
      <c r="J74" s="122"/>
      <c r="K74" s="122"/>
      <c r="L74" s="122"/>
      <c r="M74" s="122"/>
      <c r="S74" s="135"/>
    </row>
    <row r="75" s="104" customFormat="1">
      <c r="A75" s="135"/>
      <c r="B75" s="135"/>
      <c r="I75" s="122"/>
      <c r="J75" s="122"/>
      <c r="K75" s="122"/>
      <c r="L75" s="122"/>
      <c r="M75" s="122"/>
      <c r="S75" s="135"/>
    </row>
    <row r="76" s="104" customFormat="1">
      <c r="A76" s="135"/>
      <c r="B76" s="135"/>
      <c r="I76" s="122"/>
      <c r="J76" s="122"/>
      <c r="K76" s="122"/>
      <c r="L76" s="122"/>
      <c r="M76" s="122"/>
      <c r="S76" s="135"/>
    </row>
    <row r="77" s="104" customFormat="1">
      <c r="A77" s="135"/>
      <c r="B77" s="135"/>
      <c r="I77" s="122"/>
      <c r="J77" s="122"/>
      <c r="K77" s="122"/>
      <c r="L77" s="122"/>
      <c r="M77" s="122"/>
      <c r="S77" s="135"/>
    </row>
    <row r="78" s="104" customFormat="1">
      <c r="A78" s="135"/>
      <c r="B78" s="135"/>
      <c r="I78" s="122"/>
      <c r="J78" s="122"/>
      <c r="K78" s="122"/>
      <c r="L78" s="122"/>
      <c r="M78" s="122"/>
      <c r="S78" s="135"/>
    </row>
    <row r="79" s="104" customFormat="1">
      <c r="A79" s="135"/>
      <c r="B79" s="135"/>
      <c r="I79" s="122"/>
      <c r="J79" s="122"/>
      <c r="K79" s="122"/>
      <c r="L79" s="122"/>
      <c r="M79" s="122"/>
      <c r="S79" s="135"/>
    </row>
    <row r="80" s="104" customFormat="1">
      <c r="A80" s="135"/>
      <c r="B80" s="135"/>
      <c r="I80" s="122"/>
      <c r="J80" s="122"/>
      <c r="K80" s="122"/>
      <c r="L80" s="122"/>
      <c r="M80" s="122"/>
      <c r="S80" s="135"/>
    </row>
    <row r="81" s="104" customFormat="1">
      <c r="A81" s="135"/>
      <c r="B81" s="135"/>
      <c r="I81" s="122"/>
      <c r="J81" s="122"/>
      <c r="K81" s="122"/>
      <c r="L81" s="122"/>
      <c r="M81" s="122"/>
      <c r="S81" s="135"/>
    </row>
    <row r="82" s="104" customFormat="1">
      <c r="A82" s="135"/>
      <c r="B82" s="135"/>
      <c r="I82" s="122"/>
      <c r="J82" s="122"/>
      <c r="K82" s="122"/>
      <c r="L82" s="122"/>
      <c r="M82" s="122"/>
      <c r="S82" s="135"/>
    </row>
    <row r="83" s="104" customFormat="1">
      <c r="A83" s="135"/>
      <c r="B83" s="135"/>
      <c r="I83" s="122"/>
      <c r="J83" s="122"/>
      <c r="K83" s="122"/>
      <c r="L83" s="122"/>
      <c r="M83" s="122"/>
      <c r="S83" s="135"/>
    </row>
    <row r="84" s="104" customFormat="1">
      <c r="A84" s="135"/>
      <c r="B84" s="135"/>
      <c r="I84" s="122"/>
      <c r="J84" s="122"/>
      <c r="K84" s="122"/>
      <c r="L84" s="122"/>
      <c r="M84" s="122"/>
      <c r="S84" s="135"/>
    </row>
    <row r="85" s="104" customFormat="1">
      <c r="A85" s="135"/>
      <c r="B85" s="135"/>
      <c r="I85" s="122"/>
      <c r="J85" s="122"/>
      <c r="K85" s="122"/>
      <c r="L85" s="122"/>
      <c r="M85" s="122"/>
      <c r="S85" s="135"/>
    </row>
    <row r="86" s="104" customFormat="1">
      <c r="A86" s="135"/>
      <c r="B86" s="135"/>
      <c r="I86" s="122"/>
      <c r="J86" s="122"/>
      <c r="K86" s="122"/>
      <c r="L86" s="122"/>
      <c r="M86" s="122"/>
      <c r="S86" s="135"/>
    </row>
    <row r="87" s="104" customFormat="1">
      <c r="A87" s="135"/>
      <c r="B87" s="135"/>
      <c r="I87" s="122"/>
      <c r="J87" s="122"/>
      <c r="K87" s="122"/>
      <c r="L87" s="122"/>
      <c r="M87" s="122"/>
      <c r="S87" s="135"/>
    </row>
    <row r="88" s="104" customFormat="1">
      <c r="A88" s="135"/>
      <c r="B88" s="135"/>
      <c r="I88" s="122"/>
      <c r="J88" s="122"/>
      <c r="K88" s="122"/>
      <c r="L88" s="122"/>
      <c r="M88" s="122"/>
      <c r="S88" s="135"/>
    </row>
    <row r="89" s="104" customFormat="1">
      <c r="A89" s="135"/>
      <c r="B89" s="135"/>
      <c r="I89" s="122"/>
      <c r="J89" s="122"/>
      <c r="K89" s="122"/>
      <c r="L89" s="122"/>
      <c r="M89" s="122"/>
      <c r="S89" s="135"/>
    </row>
    <row r="90" s="104" customFormat="1">
      <c r="A90" s="135"/>
      <c r="B90" s="135"/>
      <c r="I90" s="122"/>
      <c r="J90" s="122"/>
      <c r="K90" s="122"/>
      <c r="L90" s="122"/>
      <c r="M90" s="122"/>
      <c r="S90" s="135"/>
    </row>
    <row r="91" s="104" customFormat="1">
      <c r="A91" s="135"/>
      <c r="B91" s="135"/>
      <c r="I91" s="122"/>
      <c r="J91" s="122"/>
      <c r="K91" s="122"/>
      <c r="L91" s="122"/>
      <c r="M91" s="122"/>
      <c r="S91" s="135"/>
    </row>
    <row r="92" s="104" customFormat="1">
      <c r="A92" s="135"/>
      <c r="B92" s="135"/>
      <c r="I92" s="122"/>
      <c r="J92" s="122"/>
      <c r="K92" s="122"/>
      <c r="L92" s="122"/>
      <c r="M92" s="122"/>
      <c r="S92" s="135"/>
    </row>
    <row r="93" s="104" customFormat="1">
      <c r="A93" s="135"/>
      <c r="B93" s="135"/>
      <c r="I93" s="122"/>
      <c r="J93" s="122"/>
      <c r="K93" s="122"/>
      <c r="L93" s="122"/>
      <c r="M93" s="122"/>
      <c r="S93" s="135"/>
    </row>
    <row r="94" s="104" customFormat="1">
      <c r="A94" s="135"/>
      <c r="B94" s="135"/>
      <c r="I94" s="122"/>
      <c r="J94" s="122"/>
      <c r="K94" s="122"/>
      <c r="L94" s="122"/>
      <c r="M94" s="122"/>
      <c r="S94" s="135"/>
    </row>
    <row r="95" s="104" customFormat="1">
      <c r="A95" s="135"/>
      <c r="B95" s="135"/>
      <c r="I95" s="122"/>
      <c r="J95" s="122"/>
      <c r="K95" s="122"/>
      <c r="L95" s="122"/>
      <c r="M95" s="122"/>
      <c r="S95" s="135"/>
    </row>
    <row r="96" s="104" customFormat="1">
      <c r="A96" s="135"/>
      <c r="B96" s="135"/>
      <c r="I96" s="122"/>
      <c r="J96" s="122"/>
      <c r="K96" s="122"/>
      <c r="L96" s="122"/>
      <c r="M96" s="122"/>
      <c r="S96" s="135"/>
    </row>
    <row r="97" s="104" customFormat="1">
      <c r="A97" s="135"/>
      <c r="B97" s="135"/>
      <c r="I97" s="122"/>
      <c r="J97" s="122"/>
      <c r="K97" s="122"/>
      <c r="L97" s="122"/>
      <c r="M97" s="122"/>
      <c r="S97" s="135"/>
    </row>
    <row r="98" s="104" customFormat="1">
      <c r="A98" s="135"/>
      <c r="B98" s="135"/>
      <c r="I98" s="122"/>
      <c r="J98" s="122"/>
      <c r="K98" s="122"/>
      <c r="L98" s="122"/>
      <c r="M98" s="122"/>
      <c r="S98" s="135"/>
    </row>
    <row r="99" s="104" customFormat="1">
      <c r="A99" s="135"/>
      <c r="B99" s="135"/>
      <c r="I99" s="122"/>
      <c r="J99" s="122"/>
      <c r="K99" s="122"/>
      <c r="L99" s="122"/>
      <c r="M99" s="122"/>
      <c r="S99" s="135"/>
    </row>
    <row r="100" s="104" customFormat="1">
      <c r="A100" s="135"/>
      <c r="B100" s="135"/>
      <c r="I100" s="122"/>
      <c r="J100" s="122"/>
      <c r="K100" s="122"/>
      <c r="L100" s="122"/>
      <c r="M100" s="122"/>
      <c r="S100" s="135"/>
    </row>
    <row r="101" s="104" customFormat="1">
      <c r="A101" s="135"/>
      <c r="B101" s="135"/>
      <c r="I101" s="122"/>
      <c r="J101" s="122"/>
      <c r="K101" s="122"/>
      <c r="L101" s="122"/>
      <c r="M101" s="122"/>
      <c r="S101" s="135"/>
    </row>
    <row r="102" s="104" customFormat="1">
      <c r="A102" s="135"/>
      <c r="B102" s="135"/>
      <c r="I102" s="122"/>
      <c r="J102" s="122"/>
      <c r="K102" s="122"/>
      <c r="L102" s="122"/>
      <c r="M102" s="122"/>
      <c r="S102" s="135"/>
    </row>
    <row r="103" s="104" customFormat="1">
      <c r="A103" s="135"/>
      <c r="B103" s="135"/>
      <c r="I103" s="122"/>
      <c r="J103" s="122"/>
      <c r="K103" s="122"/>
      <c r="L103" s="122"/>
      <c r="M103" s="122"/>
      <c r="S103" s="135"/>
    </row>
    <row r="104" s="104" customFormat="1">
      <c r="A104" s="135"/>
      <c r="B104" s="135"/>
      <c r="I104" s="122"/>
      <c r="J104" s="122"/>
      <c r="K104" s="122"/>
      <c r="L104" s="122"/>
      <c r="M104" s="122"/>
      <c r="S104" s="135"/>
    </row>
    <row r="105" s="104" customFormat="1">
      <c r="A105" s="135"/>
      <c r="B105" s="135"/>
      <c r="I105" s="122"/>
      <c r="J105" s="122"/>
      <c r="K105" s="122"/>
      <c r="L105" s="122"/>
      <c r="M105" s="122"/>
      <c r="S105" s="135"/>
    </row>
    <row r="106" s="104" customFormat="1">
      <c r="A106" s="135"/>
      <c r="B106" s="135"/>
      <c r="I106" s="122"/>
      <c r="J106" s="122"/>
      <c r="K106" s="122"/>
      <c r="L106" s="122"/>
      <c r="M106" s="122"/>
      <c r="S106" s="135"/>
    </row>
    <row r="107" s="104" customFormat="1">
      <c r="A107" s="135"/>
      <c r="B107" s="135"/>
      <c r="I107" s="122"/>
      <c r="J107" s="122"/>
      <c r="K107" s="122"/>
      <c r="L107" s="122"/>
      <c r="M107" s="122"/>
      <c r="S107" s="135"/>
    </row>
    <row r="108" s="104" customFormat="1">
      <c r="A108" s="135"/>
      <c r="B108" s="135"/>
      <c r="I108" s="122"/>
      <c r="J108" s="122"/>
      <c r="K108" s="122"/>
      <c r="L108" s="122"/>
      <c r="M108" s="122"/>
      <c r="S108" s="135"/>
    </row>
    <row r="109" s="104" customFormat="1">
      <c r="A109" s="135"/>
      <c r="B109" s="135"/>
      <c r="I109" s="122"/>
      <c r="J109" s="122"/>
      <c r="K109" s="122"/>
      <c r="L109" s="122"/>
      <c r="M109" s="122"/>
      <c r="S109" s="135"/>
    </row>
    <row r="110" s="104" customFormat="1">
      <c r="A110" s="135"/>
      <c r="B110" s="135"/>
      <c r="I110" s="122"/>
      <c r="J110" s="122"/>
      <c r="K110" s="122"/>
      <c r="L110" s="122"/>
      <c r="M110" s="122"/>
      <c r="S110" s="135"/>
    </row>
    <row r="111" s="104" customFormat="1">
      <c r="A111" s="135"/>
      <c r="B111" s="135"/>
      <c r="I111" s="122"/>
      <c r="J111" s="122"/>
      <c r="K111" s="122"/>
      <c r="L111" s="122"/>
      <c r="M111" s="122"/>
      <c r="S111" s="135"/>
    </row>
    <row r="112" s="104" customFormat="1">
      <c r="A112" s="135"/>
      <c r="B112" s="135"/>
      <c r="I112" s="122"/>
      <c r="J112" s="122"/>
      <c r="K112" s="122"/>
      <c r="L112" s="122"/>
      <c r="M112" s="122"/>
      <c r="S112" s="135"/>
    </row>
    <row r="113" s="104" customFormat="1">
      <c r="A113" s="135"/>
      <c r="B113" s="135"/>
      <c r="I113" s="122"/>
      <c r="J113" s="122"/>
      <c r="K113" s="122"/>
      <c r="L113" s="122"/>
      <c r="M113" s="122"/>
      <c r="S113" s="135"/>
    </row>
    <row r="114" s="104" customFormat="1">
      <c r="A114" s="135"/>
      <c r="B114" s="135"/>
      <c r="I114" s="122"/>
      <c r="J114" s="122"/>
      <c r="K114" s="122"/>
      <c r="L114" s="122"/>
      <c r="M114" s="122"/>
      <c r="S114" s="135"/>
    </row>
    <row r="115" s="104" customFormat="1">
      <c r="A115" s="135"/>
      <c r="B115" s="135"/>
      <c r="I115" s="122"/>
      <c r="J115" s="122"/>
      <c r="K115" s="122"/>
      <c r="L115" s="122"/>
      <c r="M115" s="122"/>
      <c r="S115" s="135"/>
    </row>
    <row r="116" s="104" customFormat="1">
      <c r="A116" s="135"/>
      <c r="B116" s="135"/>
      <c r="I116" s="122"/>
      <c r="J116" s="122"/>
      <c r="K116" s="122"/>
      <c r="L116" s="122"/>
      <c r="M116" s="122"/>
      <c r="S116" s="135"/>
    </row>
    <row r="117" s="104" customFormat="1">
      <c r="A117" s="135"/>
      <c r="B117" s="135"/>
      <c r="I117" s="122"/>
      <c r="J117" s="122"/>
      <c r="K117" s="122"/>
      <c r="L117" s="122"/>
      <c r="M117" s="122"/>
      <c r="S117" s="135"/>
    </row>
    <row r="118" s="104" customFormat="1">
      <c r="A118" s="135"/>
      <c r="B118" s="135"/>
      <c r="I118" s="122"/>
      <c r="J118" s="122"/>
      <c r="K118" s="122"/>
      <c r="L118" s="122"/>
      <c r="M118" s="122"/>
      <c r="S118" s="135"/>
    </row>
    <row r="119" s="104" customFormat="1">
      <c r="A119" s="135"/>
      <c r="B119" s="135"/>
      <c r="I119" s="122"/>
      <c r="J119" s="122"/>
      <c r="K119" s="122"/>
      <c r="L119" s="122"/>
      <c r="M119" s="122"/>
      <c r="S119" s="135"/>
    </row>
    <row r="120" s="104" customFormat="1">
      <c r="A120" s="135"/>
      <c r="B120" s="135"/>
      <c r="I120" s="122"/>
      <c r="J120" s="122"/>
      <c r="K120" s="122"/>
      <c r="L120" s="122"/>
      <c r="M120" s="122"/>
      <c r="S120" s="135"/>
    </row>
    <row r="121" s="104" customFormat="1">
      <c r="A121" s="135"/>
      <c r="B121" s="135"/>
      <c r="I121" s="122"/>
      <c r="J121" s="122"/>
      <c r="K121" s="122"/>
      <c r="L121" s="122"/>
      <c r="M121" s="122"/>
      <c r="S121" s="135"/>
    </row>
    <row r="122" s="104" customFormat="1">
      <c r="A122" s="135"/>
      <c r="B122" s="135"/>
      <c r="I122" s="122"/>
      <c r="J122" s="122"/>
      <c r="K122" s="122"/>
      <c r="L122" s="122"/>
      <c r="M122" s="122"/>
      <c r="S122" s="135"/>
    </row>
    <row r="123" s="104" customFormat="1">
      <c r="A123" s="135"/>
      <c r="B123" s="135"/>
      <c r="I123" s="122"/>
      <c r="J123" s="122"/>
      <c r="K123" s="122"/>
      <c r="L123" s="122"/>
      <c r="M123" s="122"/>
      <c r="S123" s="135"/>
    </row>
    <row r="124" s="104" customFormat="1">
      <c r="A124" s="135"/>
      <c r="B124" s="135"/>
      <c r="I124" s="122"/>
      <c r="J124" s="122"/>
      <c r="K124" s="122"/>
      <c r="L124" s="122"/>
      <c r="M124" s="122"/>
      <c r="S124" s="135"/>
    </row>
    <row r="125" s="104" customFormat="1">
      <c r="A125" s="135"/>
      <c r="B125" s="135"/>
      <c r="I125" s="122"/>
      <c r="J125" s="122"/>
      <c r="K125" s="122"/>
      <c r="L125" s="122"/>
      <c r="M125" s="122"/>
      <c r="S125" s="135"/>
    </row>
    <row r="126" s="104" customFormat="1">
      <c r="A126" s="135"/>
      <c r="B126" s="135"/>
      <c r="I126" s="122"/>
      <c r="J126" s="122"/>
      <c r="K126" s="122"/>
      <c r="L126" s="122"/>
      <c r="M126" s="122"/>
      <c r="S126" s="135"/>
    </row>
    <row r="127" s="104" customFormat="1">
      <c r="A127" s="135"/>
      <c r="B127" s="135"/>
      <c r="I127" s="122"/>
      <c r="J127" s="122"/>
      <c r="K127" s="122"/>
      <c r="L127" s="122"/>
      <c r="M127" s="122"/>
      <c r="S127" s="135"/>
    </row>
    <row r="128" s="104" customFormat="1">
      <c r="A128" s="135"/>
      <c r="B128" s="135"/>
      <c r="I128" s="122"/>
      <c r="J128" s="122"/>
      <c r="K128" s="122"/>
      <c r="L128" s="122"/>
      <c r="M128" s="122"/>
      <c r="S128" s="135"/>
    </row>
    <row r="129" s="104" customFormat="1">
      <c r="A129" s="135"/>
      <c r="B129" s="135"/>
      <c r="I129" s="122"/>
      <c r="J129" s="122"/>
      <c r="K129" s="122"/>
      <c r="L129" s="122"/>
      <c r="M129" s="122"/>
      <c r="S129" s="135"/>
    </row>
    <row r="130" s="104" customFormat="1">
      <c r="A130" s="135"/>
      <c r="B130" s="135"/>
      <c r="I130" s="122"/>
      <c r="J130" s="122"/>
      <c r="K130" s="122"/>
      <c r="L130" s="122"/>
      <c r="M130" s="122"/>
      <c r="S130" s="135"/>
    </row>
    <row r="131" s="104" customFormat="1">
      <c r="A131" s="135"/>
      <c r="B131" s="135"/>
      <c r="I131" s="122"/>
      <c r="J131" s="122"/>
      <c r="K131" s="122"/>
      <c r="L131" s="122"/>
      <c r="M131" s="122"/>
      <c r="S131" s="135"/>
    </row>
    <row r="132" s="104" customFormat="1">
      <c r="A132" s="135"/>
      <c r="B132" s="135"/>
      <c r="I132" s="122"/>
      <c r="J132" s="122"/>
      <c r="K132" s="122"/>
      <c r="L132" s="122"/>
      <c r="M132" s="122"/>
      <c r="S132" s="135"/>
    </row>
    <row r="133" s="104" customFormat="1">
      <c r="A133" s="135"/>
      <c r="B133" s="135"/>
      <c r="I133" s="122"/>
      <c r="J133" s="122"/>
      <c r="K133" s="122"/>
      <c r="L133" s="122"/>
      <c r="M133" s="122"/>
      <c r="S133" s="135"/>
    </row>
    <row r="134" s="104" customFormat="1">
      <c r="A134" s="135"/>
      <c r="B134" s="135"/>
      <c r="I134" s="122"/>
      <c r="J134" s="122"/>
      <c r="K134" s="122"/>
      <c r="L134" s="122"/>
      <c r="M134" s="122"/>
      <c r="S134" s="135"/>
    </row>
    <row r="135" s="104" customFormat="1">
      <c r="A135" s="135"/>
      <c r="B135" s="135"/>
      <c r="I135" s="122"/>
      <c r="J135" s="122"/>
      <c r="K135" s="122"/>
      <c r="L135" s="122"/>
      <c r="M135" s="122"/>
      <c r="S135" s="135"/>
    </row>
    <row r="136" s="104" customFormat="1">
      <c r="A136" s="135"/>
      <c r="B136" s="135"/>
      <c r="I136" s="122"/>
      <c r="J136" s="122"/>
      <c r="K136" s="122"/>
      <c r="L136" s="122"/>
      <c r="M136" s="122"/>
      <c r="S136" s="135"/>
    </row>
    <row r="137" s="104" customFormat="1">
      <c r="A137" s="135"/>
      <c r="B137" s="135"/>
      <c r="I137" s="122"/>
      <c r="J137" s="122"/>
      <c r="K137" s="122"/>
      <c r="L137" s="122"/>
      <c r="M137" s="122"/>
      <c r="S137" s="135"/>
    </row>
    <row r="138" s="104" customFormat="1">
      <c r="A138" s="135"/>
      <c r="B138" s="135"/>
      <c r="I138" s="122"/>
      <c r="J138" s="122"/>
      <c r="K138" s="122"/>
      <c r="L138" s="122"/>
      <c r="M138" s="122"/>
      <c r="S138" s="135"/>
    </row>
    <row r="139" s="104" customFormat="1">
      <c r="A139" s="135"/>
      <c r="B139" s="135"/>
      <c r="I139" s="122"/>
      <c r="J139" s="122"/>
      <c r="K139" s="122"/>
      <c r="L139" s="122"/>
      <c r="M139" s="122"/>
      <c r="S139" s="135"/>
    </row>
    <row r="140" s="104" customFormat="1">
      <c r="A140" s="135"/>
      <c r="B140" s="135"/>
      <c r="I140" s="122"/>
      <c r="J140" s="122"/>
      <c r="K140" s="122"/>
      <c r="L140" s="122"/>
      <c r="M140" s="122"/>
      <c r="S140" s="135"/>
    </row>
    <row r="141" s="104" customFormat="1">
      <c r="A141" s="135"/>
      <c r="B141" s="135"/>
      <c r="I141" s="122"/>
      <c r="J141" s="122"/>
      <c r="K141" s="122"/>
      <c r="L141" s="122"/>
      <c r="M141" s="122"/>
      <c r="S141" s="135"/>
    </row>
    <row r="142" s="104" customFormat="1">
      <c r="A142" s="135"/>
      <c r="B142" s="135"/>
      <c r="I142" s="122"/>
      <c r="J142" s="122"/>
      <c r="K142" s="122"/>
      <c r="L142" s="122"/>
      <c r="M142" s="122"/>
      <c r="S142" s="135"/>
    </row>
    <row r="143" s="104" customFormat="1">
      <c r="A143" s="135"/>
      <c r="B143" s="135"/>
      <c r="I143" s="122"/>
      <c r="J143" s="122"/>
      <c r="K143" s="122"/>
      <c r="L143" s="122"/>
      <c r="M143" s="122"/>
      <c r="S143" s="135"/>
    </row>
    <row r="144" s="104" customFormat="1">
      <c r="A144" s="135"/>
      <c r="B144" s="135"/>
      <c r="I144" s="122"/>
      <c r="J144" s="122"/>
      <c r="K144" s="122"/>
      <c r="L144" s="122"/>
      <c r="M144" s="122"/>
      <c r="S144" s="135"/>
    </row>
    <row r="145" s="104" customFormat="1">
      <c r="A145" s="135"/>
      <c r="B145" s="135"/>
      <c r="I145" s="122"/>
      <c r="J145" s="122"/>
      <c r="K145" s="122"/>
      <c r="L145" s="122"/>
      <c r="M145" s="122"/>
      <c r="S145" s="135"/>
    </row>
    <row r="146" s="104" customFormat="1">
      <c r="A146" s="135"/>
      <c r="B146" s="135"/>
      <c r="I146" s="122"/>
      <c r="J146" s="122"/>
      <c r="K146" s="122"/>
      <c r="L146" s="122"/>
      <c r="M146" s="122"/>
      <c r="S146" s="135"/>
    </row>
    <row r="147" s="104" customFormat="1">
      <c r="A147" s="135"/>
      <c r="B147" s="135"/>
      <c r="I147" s="122"/>
      <c r="J147" s="122"/>
      <c r="K147" s="122"/>
      <c r="L147" s="122"/>
      <c r="M147" s="122"/>
      <c r="S147" s="135"/>
    </row>
    <row r="148" s="104" customFormat="1">
      <c r="A148" s="135"/>
      <c r="B148" s="135"/>
      <c r="I148" s="122"/>
      <c r="J148" s="122"/>
      <c r="K148" s="122"/>
      <c r="L148" s="122"/>
      <c r="M148" s="122"/>
      <c r="S148" s="135"/>
    </row>
    <row r="149" s="104" customFormat="1">
      <c r="A149" s="135"/>
      <c r="B149" s="135"/>
      <c r="I149" s="122"/>
      <c r="J149" s="122"/>
      <c r="K149" s="122"/>
      <c r="L149" s="122"/>
      <c r="M149" s="122"/>
      <c r="S149" s="135"/>
    </row>
    <row r="150" s="104" customFormat="1">
      <c r="A150" s="135"/>
      <c r="B150" s="135"/>
      <c r="I150" s="122"/>
      <c r="J150" s="122"/>
      <c r="K150" s="122"/>
      <c r="L150" s="122"/>
      <c r="M150" s="122"/>
      <c r="S150" s="135"/>
    </row>
    <row r="151" s="104" customFormat="1">
      <c r="A151" s="135"/>
      <c r="B151" s="135"/>
      <c r="I151" s="122"/>
      <c r="J151" s="122"/>
      <c r="K151" s="122"/>
      <c r="L151" s="122"/>
      <c r="M151" s="122"/>
      <c r="S151" s="135"/>
    </row>
    <row r="152" s="104" customFormat="1">
      <c r="A152" s="135"/>
      <c r="B152" s="135"/>
      <c r="I152" s="122"/>
      <c r="J152" s="122"/>
      <c r="K152" s="122"/>
      <c r="L152" s="122"/>
      <c r="M152" s="122"/>
      <c r="S152" s="135"/>
    </row>
    <row r="153" s="104" customFormat="1">
      <c r="A153" s="135"/>
      <c r="B153" s="135"/>
      <c r="I153" s="122"/>
      <c r="J153" s="122"/>
      <c r="K153" s="122"/>
      <c r="L153" s="122"/>
      <c r="M153" s="122"/>
      <c r="S153" s="135"/>
    </row>
    <row r="154" s="104" customFormat="1">
      <c r="A154" s="135"/>
      <c r="B154" s="135"/>
      <c r="I154" s="122"/>
      <c r="J154" s="122"/>
      <c r="K154" s="122"/>
      <c r="L154" s="122"/>
      <c r="M154" s="122"/>
      <c r="S154" s="135"/>
    </row>
    <row r="155" s="104" customFormat="1">
      <c r="A155" s="135"/>
      <c r="B155" s="135"/>
      <c r="I155" s="122"/>
      <c r="J155" s="122"/>
      <c r="K155" s="122"/>
      <c r="L155" s="122"/>
      <c r="M155" s="122"/>
      <c r="S155" s="135"/>
    </row>
    <row r="156" s="104" customFormat="1">
      <c r="A156" s="135"/>
      <c r="B156" s="135"/>
      <c r="I156" s="122"/>
      <c r="J156" s="122"/>
      <c r="K156" s="122"/>
      <c r="L156" s="122"/>
      <c r="M156" s="122"/>
      <c r="S156" s="135"/>
    </row>
    <row r="157" s="104" customFormat="1">
      <c r="A157" s="135"/>
      <c r="B157" s="135"/>
      <c r="I157" s="122"/>
      <c r="J157" s="122"/>
      <c r="K157" s="122"/>
      <c r="L157" s="122"/>
      <c r="M157" s="122"/>
      <c r="S157" s="135"/>
    </row>
    <row r="158" s="104" customFormat="1">
      <c r="A158" s="135"/>
      <c r="B158" s="135"/>
      <c r="I158" s="122"/>
      <c r="J158" s="122"/>
      <c r="K158" s="122"/>
      <c r="L158" s="122"/>
      <c r="M158" s="122"/>
      <c r="S158" s="135"/>
    </row>
    <row r="159" s="104" customFormat="1">
      <c r="A159" s="135"/>
      <c r="B159" s="135"/>
      <c r="I159" s="122"/>
      <c r="J159" s="122"/>
      <c r="K159" s="122"/>
      <c r="L159" s="122"/>
      <c r="M159" s="122"/>
      <c r="S159" s="135"/>
    </row>
    <row r="160" s="104" customFormat="1">
      <c r="A160" s="135"/>
      <c r="B160" s="135"/>
      <c r="I160" s="122"/>
      <c r="J160" s="122"/>
      <c r="K160" s="122"/>
      <c r="L160" s="122"/>
      <c r="M160" s="122"/>
      <c r="S160" s="135"/>
    </row>
    <row r="161" s="104" customFormat="1">
      <c r="A161" s="135"/>
      <c r="B161" s="135"/>
      <c r="I161" s="122"/>
      <c r="J161" s="122"/>
      <c r="K161" s="122"/>
      <c r="L161" s="122"/>
      <c r="M161" s="122"/>
      <c r="S161" s="135"/>
    </row>
    <row r="162" s="104" customFormat="1">
      <c r="A162" s="135"/>
      <c r="B162" s="135"/>
      <c r="I162" s="122"/>
      <c r="J162" s="122"/>
      <c r="K162" s="122"/>
      <c r="L162" s="122"/>
      <c r="M162" s="122"/>
      <c r="S162" s="135"/>
    </row>
    <row r="163" s="104" customFormat="1">
      <c r="A163" s="135"/>
      <c r="B163" s="135"/>
      <c r="I163" s="122"/>
      <c r="J163" s="122"/>
      <c r="K163" s="122"/>
      <c r="L163" s="122"/>
      <c r="M163" s="122"/>
      <c r="S163" s="135"/>
    </row>
    <row r="164" s="104" customFormat="1">
      <c r="A164" s="135"/>
      <c r="B164" s="135"/>
      <c r="I164" s="122"/>
      <c r="J164" s="122"/>
      <c r="K164" s="122"/>
      <c r="L164" s="122"/>
      <c r="M164" s="122"/>
      <c r="S164" s="135"/>
    </row>
    <row r="165" s="104" customFormat="1">
      <c r="A165" s="135"/>
      <c r="B165" s="135"/>
      <c r="I165" s="122"/>
      <c r="J165" s="122"/>
      <c r="K165" s="122"/>
      <c r="L165" s="122"/>
      <c r="M165" s="122"/>
      <c r="S165" s="135"/>
    </row>
    <row r="166" s="104" customFormat="1">
      <c r="A166" s="135"/>
      <c r="B166" s="135"/>
      <c r="I166" s="122"/>
      <c r="J166" s="122"/>
      <c r="K166" s="122"/>
      <c r="L166" s="122"/>
      <c r="M166" s="122"/>
      <c r="S166" s="135"/>
    </row>
    <row r="167" s="104" customFormat="1">
      <c r="A167" s="135"/>
      <c r="B167" s="135"/>
      <c r="I167" s="122"/>
      <c r="J167" s="122"/>
      <c r="K167" s="122"/>
      <c r="L167" s="122"/>
      <c r="M167" s="122"/>
      <c r="S167" s="135"/>
    </row>
    <row r="168" s="104" customFormat="1">
      <c r="A168" s="135"/>
      <c r="B168" s="135"/>
      <c r="I168" s="122"/>
      <c r="J168" s="122"/>
      <c r="K168" s="122"/>
      <c r="L168" s="122"/>
      <c r="M168" s="122"/>
      <c r="S168" s="135"/>
    </row>
    <row r="169" s="104" customFormat="1">
      <c r="A169" s="135"/>
      <c r="B169" s="135"/>
      <c r="I169" s="122"/>
      <c r="J169" s="122"/>
      <c r="K169" s="122"/>
      <c r="L169" s="122"/>
      <c r="M169" s="122"/>
      <c r="S169" s="135"/>
    </row>
    <row r="170" s="104" customFormat="1">
      <c r="A170" s="135"/>
      <c r="B170" s="135"/>
      <c r="I170" s="122"/>
      <c r="J170" s="122"/>
      <c r="K170" s="122"/>
      <c r="L170" s="122"/>
      <c r="M170" s="122"/>
      <c r="S170" s="135"/>
    </row>
    <row r="171" s="104" customFormat="1">
      <c r="A171" s="135"/>
      <c r="B171" s="135"/>
      <c r="I171" s="122"/>
      <c r="J171" s="122"/>
      <c r="K171" s="122"/>
      <c r="L171" s="122"/>
      <c r="M171" s="122"/>
      <c r="S171" s="135"/>
    </row>
    <row r="172" s="104" customFormat="1">
      <c r="A172" s="135"/>
      <c r="B172" s="135"/>
      <c r="I172" s="122"/>
      <c r="J172" s="122"/>
      <c r="K172" s="122"/>
      <c r="L172" s="122"/>
      <c r="M172" s="122"/>
      <c r="S172" s="135"/>
    </row>
    <row r="173" s="104" customFormat="1">
      <c r="A173" s="135"/>
      <c r="B173" s="135"/>
      <c r="I173" s="122"/>
      <c r="J173" s="122"/>
      <c r="K173" s="122"/>
      <c r="L173" s="122"/>
      <c r="M173" s="122"/>
      <c r="S173" s="135"/>
    </row>
    <row r="174" s="104" customFormat="1">
      <c r="A174" s="135"/>
      <c r="B174" s="135"/>
      <c r="I174" s="122"/>
      <c r="J174" s="122"/>
      <c r="K174" s="122"/>
      <c r="L174" s="122"/>
      <c r="M174" s="122"/>
      <c r="S174" s="135"/>
    </row>
    <row r="175" s="104" customFormat="1">
      <c r="A175" s="135"/>
      <c r="B175" s="135"/>
      <c r="I175" s="122"/>
      <c r="J175" s="122"/>
      <c r="K175" s="122"/>
      <c r="L175" s="122"/>
      <c r="M175" s="122"/>
      <c r="S175" s="135"/>
    </row>
    <row r="176" s="104" customFormat="1">
      <c r="A176" s="135"/>
      <c r="B176" s="135"/>
      <c r="I176" s="122"/>
      <c r="J176" s="122"/>
      <c r="K176" s="122"/>
      <c r="L176" s="122"/>
      <c r="M176" s="122"/>
      <c r="S176" s="135"/>
    </row>
    <row r="177" s="104" customFormat="1">
      <c r="A177" s="135"/>
      <c r="B177" s="135"/>
      <c r="I177" s="122"/>
      <c r="J177" s="122"/>
      <c r="K177" s="122"/>
      <c r="L177" s="122"/>
      <c r="M177" s="122"/>
      <c r="S177" s="135"/>
    </row>
    <row r="178" s="104" customFormat="1">
      <c r="A178" s="135"/>
      <c r="B178" s="135"/>
      <c r="I178" s="122"/>
      <c r="J178" s="122"/>
      <c r="K178" s="122"/>
      <c r="L178" s="122"/>
      <c r="M178" s="122"/>
      <c r="S178" s="135"/>
    </row>
    <row r="179" s="104" customFormat="1">
      <c r="A179" s="135"/>
      <c r="B179" s="135"/>
      <c r="I179" s="122"/>
      <c r="J179" s="122"/>
      <c r="K179" s="122"/>
      <c r="L179" s="122"/>
      <c r="M179" s="122"/>
      <c r="S179" s="135"/>
    </row>
    <row r="180" s="104" customFormat="1">
      <c r="A180" s="135"/>
      <c r="B180" s="135"/>
      <c r="I180" s="122"/>
      <c r="J180" s="122"/>
      <c r="K180" s="122"/>
      <c r="L180" s="122"/>
      <c r="M180" s="122"/>
      <c r="S180" s="135"/>
    </row>
    <row r="181" s="104" customFormat="1">
      <c r="A181" s="135"/>
      <c r="B181" s="135"/>
      <c r="I181" s="122"/>
      <c r="J181" s="122"/>
      <c r="K181" s="122"/>
      <c r="L181" s="122"/>
      <c r="M181" s="122"/>
      <c r="S181" s="135"/>
    </row>
    <row r="182" s="104" customFormat="1">
      <c r="A182" s="135"/>
      <c r="B182" s="135"/>
      <c r="I182" s="122"/>
      <c r="J182" s="122"/>
      <c r="K182" s="122"/>
      <c r="L182" s="122"/>
      <c r="M182" s="122"/>
      <c r="S182" s="135"/>
    </row>
    <row r="183" s="104" customFormat="1">
      <c r="A183" s="135"/>
      <c r="B183" s="135"/>
      <c r="I183" s="122"/>
      <c r="J183" s="122"/>
      <c r="K183" s="122"/>
      <c r="L183" s="122"/>
      <c r="M183" s="122"/>
      <c r="S183" s="135"/>
    </row>
    <row r="184" s="104" customFormat="1">
      <c r="A184" s="135"/>
      <c r="B184" s="135"/>
      <c r="I184" s="122"/>
      <c r="J184" s="122"/>
      <c r="K184" s="122"/>
      <c r="L184" s="122"/>
      <c r="M184" s="122"/>
      <c r="S184" s="135"/>
    </row>
    <row r="185" s="104" customFormat="1">
      <c r="A185" s="135"/>
      <c r="B185" s="135"/>
      <c r="I185" s="122"/>
      <c r="J185" s="122"/>
      <c r="K185" s="122"/>
      <c r="L185" s="122"/>
      <c r="M185" s="122"/>
      <c r="S185" s="135"/>
    </row>
    <row r="186" s="104" customFormat="1">
      <c r="A186" s="135"/>
      <c r="B186" s="135"/>
      <c r="I186" s="122"/>
      <c r="J186" s="122"/>
      <c r="K186" s="122"/>
      <c r="L186" s="122"/>
      <c r="M186" s="122"/>
      <c r="S186" s="135"/>
    </row>
    <row r="187" s="104" customFormat="1">
      <c r="A187" s="135"/>
      <c r="B187" s="135"/>
      <c r="I187" s="122"/>
      <c r="J187" s="122"/>
      <c r="K187" s="122"/>
      <c r="L187" s="122"/>
      <c r="M187" s="122"/>
      <c r="S187" s="135"/>
    </row>
    <row r="188" s="104" customFormat="1">
      <c r="A188" s="135"/>
      <c r="B188" s="135"/>
      <c r="I188" s="122"/>
      <c r="J188" s="122"/>
      <c r="K188" s="122"/>
      <c r="L188" s="122"/>
      <c r="M188" s="122"/>
      <c r="S188" s="135"/>
    </row>
    <row r="189" s="104" customFormat="1">
      <c r="A189" s="135"/>
      <c r="B189" s="135"/>
      <c r="I189" s="122"/>
      <c r="J189" s="122"/>
      <c r="K189" s="122"/>
      <c r="L189" s="122"/>
      <c r="M189" s="122"/>
      <c r="S189" s="135"/>
    </row>
    <row r="190" s="104" customFormat="1">
      <c r="A190" s="135"/>
      <c r="B190" s="135"/>
      <c r="I190" s="122"/>
      <c r="J190" s="122"/>
      <c r="K190" s="122"/>
      <c r="L190" s="122"/>
      <c r="M190" s="122"/>
      <c r="S190" s="135"/>
    </row>
    <row r="191" s="104" customFormat="1">
      <c r="A191" s="135"/>
      <c r="B191" s="135"/>
      <c r="I191" s="122"/>
      <c r="J191" s="122"/>
      <c r="K191" s="122"/>
      <c r="L191" s="122"/>
      <c r="M191" s="122"/>
      <c r="S191" s="135"/>
    </row>
    <row r="192" s="104" customFormat="1">
      <c r="A192" s="135"/>
      <c r="B192" s="135"/>
      <c r="I192" s="122"/>
      <c r="J192" s="122"/>
      <c r="K192" s="122"/>
      <c r="L192" s="122"/>
      <c r="M192" s="122"/>
      <c r="S192" s="135"/>
    </row>
    <row r="193" s="104" customFormat="1">
      <c r="A193" s="135"/>
      <c r="B193" s="135"/>
      <c r="I193" s="122"/>
      <c r="J193" s="122"/>
      <c r="K193" s="122"/>
      <c r="L193" s="122"/>
      <c r="M193" s="122"/>
      <c r="S193" s="135"/>
    </row>
    <row r="194" s="104" customFormat="1">
      <c r="A194" s="135"/>
      <c r="B194" s="135"/>
      <c r="I194" s="122"/>
      <c r="J194" s="122"/>
      <c r="K194" s="122"/>
      <c r="L194" s="122"/>
      <c r="M194" s="122"/>
      <c r="S194" s="135"/>
    </row>
    <row r="195" s="104" customFormat="1">
      <c r="A195" s="135"/>
      <c r="B195" s="135"/>
      <c r="I195" s="122"/>
      <c r="J195" s="122"/>
      <c r="K195" s="122"/>
      <c r="L195" s="122"/>
      <c r="M195" s="122"/>
      <c r="S195" s="135"/>
    </row>
    <row r="196" s="104" customFormat="1">
      <c r="A196" s="135"/>
      <c r="B196" s="135"/>
      <c r="I196" s="122"/>
      <c r="J196" s="122"/>
      <c r="K196" s="122"/>
      <c r="L196" s="122"/>
      <c r="M196" s="122"/>
      <c r="S196" s="135"/>
    </row>
    <row r="197" s="104" customFormat="1">
      <c r="A197" s="135"/>
      <c r="B197" s="135"/>
      <c r="I197" s="122"/>
      <c r="J197" s="122"/>
      <c r="K197" s="122"/>
      <c r="L197" s="122"/>
      <c r="M197" s="122"/>
      <c r="S197" s="135"/>
    </row>
    <row r="198" s="104" customFormat="1">
      <c r="A198" s="135"/>
      <c r="B198" s="135"/>
      <c r="I198" s="122"/>
      <c r="J198" s="122"/>
      <c r="K198" s="122"/>
      <c r="L198" s="122"/>
      <c r="M198" s="122"/>
      <c r="S198" s="135"/>
    </row>
    <row r="199" s="104" customFormat="1">
      <c r="A199" s="135"/>
      <c r="B199" s="135"/>
      <c r="I199" s="122"/>
      <c r="J199" s="122"/>
      <c r="K199" s="122"/>
      <c r="L199" s="122"/>
      <c r="M199" s="122"/>
      <c r="S199" s="135"/>
    </row>
    <row r="200" s="104" customFormat="1">
      <c r="A200" s="135"/>
      <c r="B200" s="135"/>
      <c r="I200" s="122"/>
      <c r="J200" s="122"/>
      <c r="K200" s="122"/>
      <c r="L200" s="122"/>
      <c r="M200" s="122"/>
      <c r="S200" s="135"/>
    </row>
    <row r="201" s="104" customFormat="1">
      <c r="A201" s="135"/>
      <c r="B201" s="135"/>
      <c r="I201" s="122"/>
      <c r="J201" s="122"/>
      <c r="K201" s="122"/>
      <c r="L201" s="122"/>
      <c r="M201" s="122"/>
      <c r="S201" s="135"/>
    </row>
    <row r="202" s="104" customFormat="1">
      <c r="A202" s="135"/>
      <c r="B202" s="135"/>
      <c r="I202" s="122"/>
      <c r="J202" s="122"/>
      <c r="K202" s="122"/>
      <c r="L202" s="122"/>
      <c r="M202" s="122"/>
      <c r="S202" s="135"/>
    </row>
    <row r="203" s="104" customFormat="1">
      <c r="A203" s="135"/>
      <c r="B203" s="135"/>
      <c r="I203" s="122"/>
      <c r="J203" s="122"/>
      <c r="K203" s="122"/>
      <c r="L203" s="122"/>
      <c r="M203" s="122"/>
      <c r="S203" s="135"/>
    </row>
    <row r="204" s="104" customFormat="1">
      <c r="A204" s="135"/>
      <c r="B204" s="135"/>
      <c r="I204" s="122"/>
      <c r="J204" s="122"/>
      <c r="K204" s="122"/>
      <c r="L204" s="122"/>
      <c r="M204" s="122"/>
      <c r="S204" s="135"/>
    </row>
    <row r="205" s="104" customFormat="1">
      <c r="A205" s="135"/>
      <c r="B205" s="135"/>
      <c r="I205" s="122"/>
      <c r="J205" s="122"/>
      <c r="K205" s="122"/>
      <c r="L205" s="122"/>
      <c r="M205" s="122"/>
      <c r="S205" s="135"/>
    </row>
    <row r="206" s="104" customFormat="1">
      <c r="A206" s="135"/>
      <c r="B206" s="135"/>
      <c r="I206" s="122"/>
      <c r="J206" s="122"/>
      <c r="K206" s="122"/>
      <c r="L206" s="122"/>
      <c r="M206" s="122"/>
      <c r="S206" s="135"/>
    </row>
    <row r="207" s="104" customFormat="1">
      <c r="A207" s="135"/>
      <c r="B207" s="135"/>
      <c r="I207" s="122"/>
      <c r="J207" s="122"/>
      <c r="K207" s="122"/>
      <c r="L207" s="122"/>
      <c r="M207" s="122"/>
      <c r="S207" s="135"/>
    </row>
    <row r="208" s="104" customFormat="1">
      <c r="A208" s="135"/>
      <c r="B208" s="135"/>
      <c r="I208" s="122"/>
      <c r="J208" s="122"/>
      <c r="K208" s="122"/>
      <c r="L208" s="122"/>
      <c r="M208" s="122"/>
      <c r="S208" s="135"/>
    </row>
    <row r="209" s="104" customFormat="1">
      <c r="A209" s="135"/>
      <c r="B209" s="135"/>
      <c r="I209" s="122"/>
      <c r="J209" s="122"/>
      <c r="K209" s="122"/>
      <c r="L209" s="122"/>
      <c r="M209" s="122"/>
      <c r="S209" s="135"/>
    </row>
    <row r="210" s="104" customFormat="1">
      <c r="A210" s="135"/>
      <c r="B210" s="135"/>
      <c r="I210" s="122"/>
      <c r="J210" s="122"/>
      <c r="K210" s="122"/>
      <c r="L210" s="122"/>
      <c r="M210" s="122"/>
      <c r="S210" s="135"/>
    </row>
    <row r="211" s="104" customFormat="1">
      <c r="A211" s="135"/>
      <c r="B211" s="135"/>
      <c r="I211" s="122"/>
      <c r="J211" s="122"/>
      <c r="K211" s="122"/>
      <c r="L211" s="122"/>
      <c r="M211" s="122"/>
      <c r="S211" s="135"/>
    </row>
    <row r="212" s="104" customFormat="1">
      <c r="A212" s="135"/>
      <c r="B212" s="135"/>
      <c r="I212" s="122"/>
      <c r="J212" s="122"/>
      <c r="K212" s="122"/>
      <c r="L212" s="122"/>
      <c r="M212" s="122"/>
      <c r="S212" s="135"/>
    </row>
    <row r="213" s="104" customFormat="1">
      <c r="A213" s="135"/>
      <c r="B213" s="135"/>
      <c r="I213" s="122"/>
      <c r="J213" s="122"/>
      <c r="K213" s="122"/>
      <c r="L213" s="122"/>
      <c r="M213" s="122"/>
      <c r="S213" s="135"/>
    </row>
    <row r="214" s="104" customFormat="1">
      <c r="A214" s="135"/>
      <c r="B214" s="135"/>
      <c r="I214" s="122"/>
      <c r="J214" s="122"/>
      <c r="K214" s="122"/>
      <c r="L214" s="122"/>
      <c r="M214" s="122"/>
      <c r="S214" s="135"/>
    </row>
    <row r="215" s="104" customFormat="1">
      <c r="A215" s="135"/>
      <c r="B215" s="135"/>
      <c r="I215" s="122"/>
      <c r="J215" s="122"/>
      <c r="K215" s="122"/>
      <c r="L215" s="122"/>
      <c r="M215" s="122"/>
      <c r="S215" s="135"/>
    </row>
    <row r="216" s="104" customFormat="1">
      <c r="A216" s="135"/>
      <c r="B216" s="135"/>
      <c r="I216" s="122"/>
      <c r="J216" s="122"/>
      <c r="K216" s="122"/>
      <c r="L216" s="122"/>
      <c r="M216" s="122"/>
      <c r="S216" s="135"/>
    </row>
    <row r="217" s="104" customFormat="1">
      <c r="A217" s="135"/>
      <c r="B217" s="135"/>
      <c r="I217" s="122"/>
      <c r="J217" s="122"/>
      <c r="K217" s="122"/>
      <c r="L217" s="122"/>
      <c r="M217" s="122"/>
      <c r="S217" s="135"/>
    </row>
    <row r="218" s="104" customFormat="1">
      <c r="A218" s="135"/>
      <c r="B218" s="135"/>
      <c r="I218" s="122"/>
      <c r="J218" s="122"/>
      <c r="K218" s="122"/>
      <c r="L218" s="122"/>
      <c r="M218" s="122"/>
      <c r="S218" s="135"/>
    </row>
    <row r="219" s="104" customFormat="1">
      <c r="A219" s="135"/>
      <c r="B219" s="135"/>
      <c r="I219" s="122"/>
      <c r="J219" s="122"/>
      <c r="K219" s="122"/>
      <c r="L219" s="122"/>
      <c r="M219" s="122"/>
      <c r="S219" s="135"/>
    </row>
    <row r="220" s="104" customFormat="1">
      <c r="A220" s="135"/>
      <c r="B220" s="135"/>
      <c r="I220" s="122"/>
      <c r="J220" s="122"/>
      <c r="K220" s="122"/>
      <c r="L220" s="122"/>
      <c r="M220" s="122"/>
      <c r="S220" s="135"/>
    </row>
    <row r="221" s="104" customFormat="1">
      <c r="A221" s="135"/>
      <c r="B221" s="135"/>
      <c r="I221" s="122"/>
      <c r="J221" s="122"/>
      <c r="K221" s="122"/>
      <c r="L221" s="122"/>
      <c r="M221" s="122"/>
      <c r="S221" s="135"/>
    </row>
    <row r="222" s="104" customFormat="1">
      <c r="A222" s="135"/>
      <c r="B222" s="135"/>
      <c r="I222" s="122"/>
      <c r="J222" s="122"/>
      <c r="K222" s="122"/>
      <c r="L222" s="122"/>
      <c r="M222" s="122"/>
      <c r="S222" s="135"/>
    </row>
    <row r="223" s="104" customFormat="1">
      <c r="A223" s="135"/>
      <c r="B223" s="135"/>
      <c r="I223" s="122"/>
      <c r="J223" s="122"/>
      <c r="K223" s="122"/>
      <c r="L223" s="122"/>
      <c r="M223" s="122"/>
      <c r="S223" s="135"/>
    </row>
    <row r="224" s="104" customFormat="1">
      <c r="A224" s="135"/>
      <c r="B224" s="135"/>
      <c r="I224" s="122"/>
      <c r="J224" s="122"/>
      <c r="K224" s="122"/>
      <c r="L224" s="122"/>
      <c r="M224" s="122"/>
      <c r="S224" s="135"/>
    </row>
    <row r="225" s="104" customFormat="1">
      <c r="A225" s="135"/>
      <c r="B225" s="135"/>
      <c r="I225" s="122"/>
      <c r="J225" s="122"/>
      <c r="K225" s="122"/>
      <c r="L225" s="122"/>
      <c r="M225" s="122"/>
      <c r="S225" s="135"/>
    </row>
    <row r="226" s="104" customFormat="1">
      <c r="A226" s="135"/>
      <c r="B226" s="135"/>
      <c r="I226" s="122"/>
      <c r="J226" s="122"/>
      <c r="K226" s="122"/>
      <c r="L226" s="122"/>
      <c r="M226" s="122"/>
      <c r="S226" s="135"/>
    </row>
    <row r="227" s="104" customFormat="1">
      <c r="A227" s="135"/>
      <c r="B227" s="135"/>
      <c r="I227" s="122"/>
      <c r="J227" s="122"/>
      <c r="K227" s="122"/>
      <c r="L227" s="122"/>
      <c r="M227" s="122"/>
      <c r="S227" s="135"/>
    </row>
    <row r="228" s="104" customFormat="1">
      <c r="A228" s="135"/>
      <c r="B228" s="135"/>
      <c r="I228" s="122"/>
      <c r="J228" s="122"/>
      <c r="K228" s="122"/>
      <c r="L228" s="122"/>
      <c r="M228" s="122"/>
      <c r="S228" s="135"/>
    </row>
    <row r="229" s="104" customFormat="1">
      <c r="A229" s="135"/>
      <c r="B229" s="135"/>
      <c r="I229" s="122"/>
      <c r="J229" s="122"/>
      <c r="K229" s="122"/>
      <c r="L229" s="122"/>
      <c r="M229" s="122"/>
      <c r="S229" s="135"/>
    </row>
    <row r="230" s="104" customFormat="1">
      <c r="A230" s="135"/>
      <c r="B230" s="135"/>
      <c r="I230" s="122"/>
      <c r="J230" s="122"/>
      <c r="K230" s="122"/>
      <c r="L230" s="122"/>
      <c r="M230" s="122"/>
      <c r="S230" s="135"/>
    </row>
    <row r="231" s="104" customFormat="1">
      <c r="A231" s="135"/>
      <c r="B231" s="135"/>
      <c r="I231" s="122"/>
      <c r="J231" s="122"/>
      <c r="K231" s="122"/>
      <c r="L231" s="122"/>
      <c r="M231" s="122"/>
      <c r="S231" s="135"/>
    </row>
    <row r="232" s="104" customFormat="1">
      <c r="A232" s="135"/>
      <c r="B232" s="135"/>
      <c r="I232" s="122"/>
      <c r="J232" s="122"/>
      <c r="K232" s="122"/>
      <c r="L232" s="122"/>
      <c r="M232" s="122"/>
      <c r="S232" s="135"/>
    </row>
    <row r="233" s="104" customFormat="1">
      <c r="A233" s="135"/>
      <c r="B233" s="135"/>
      <c r="I233" s="122"/>
      <c r="J233" s="122"/>
      <c r="K233" s="122"/>
      <c r="L233" s="122"/>
      <c r="M233" s="122"/>
      <c r="S233" s="135"/>
    </row>
    <row r="234" s="104" customFormat="1">
      <c r="A234" s="135"/>
      <c r="B234" s="135"/>
      <c r="I234" s="122"/>
      <c r="J234" s="122"/>
      <c r="K234" s="122"/>
      <c r="L234" s="122"/>
      <c r="M234" s="122"/>
      <c r="S234" s="135"/>
    </row>
    <row r="235" s="104" customFormat="1">
      <c r="A235" s="135"/>
      <c r="B235" s="135"/>
      <c r="I235" s="122"/>
      <c r="J235" s="122"/>
      <c r="K235" s="122"/>
      <c r="L235" s="122"/>
      <c r="M235" s="122"/>
      <c r="S235" s="135"/>
    </row>
    <row r="236" s="104" customFormat="1">
      <c r="A236" s="135"/>
      <c r="B236" s="135"/>
      <c r="I236" s="122"/>
      <c r="J236" s="122"/>
      <c r="K236" s="122"/>
      <c r="L236" s="122"/>
      <c r="M236" s="122"/>
      <c r="S236" s="135"/>
    </row>
    <row r="237" s="104" customFormat="1">
      <c r="A237" s="135"/>
      <c r="B237" s="135"/>
      <c r="I237" s="122"/>
      <c r="J237" s="122"/>
      <c r="K237" s="122"/>
      <c r="L237" s="122"/>
      <c r="M237" s="122"/>
      <c r="S237" s="135"/>
    </row>
    <row r="238" s="104" customFormat="1">
      <c r="A238" s="135"/>
      <c r="B238" s="135"/>
      <c r="I238" s="122"/>
      <c r="J238" s="122"/>
      <c r="K238" s="122"/>
      <c r="L238" s="122"/>
      <c r="M238" s="122"/>
      <c r="S238" s="135"/>
    </row>
    <row r="239" s="104" customFormat="1">
      <c r="A239" s="135"/>
      <c r="B239" s="135"/>
      <c r="I239" s="122"/>
      <c r="J239" s="122"/>
      <c r="K239" s="122"/>
      <c r="L239" s="122"/>
      <c r="M239" s="122"/>
      <c r="S239" s="135"/>
    </row>
    <row r="240" s="104" customFormat="1">
      <c r="A240" s="135"/>
      <c r="B240" s="135"/>
      <c r="I240" s="122"/>
      <c r="J240" s="122"/>
      <c r="K240" s="122"/>
      <c r="L240" s="122"/>
      <c r="M240" s="122"/>
      <c r="S240" s="135"/>
    </row>
    <row r="241" s="104" customFormat="1">
      <c r="A241" s="135"/>
      <c r="B241" s="135"/>
      <c r="I241" s="122"/>
      <c r="J241" s="122"/>
      <c r="K241" s="122"/>
      <c r="L241" s="122"/>
      <c r="M241" s="122"/>
      <c r="S241" s="135"/>
    </row>
    <row r="242" s="104" customFormat="1">
      <c r="A242" s="135"/>
      <c r="B242" s="135"/>
      <c r="I242" s="122"/>
      <c r="J242" s="122"/>
      <c r="K242" s="122"/>
      <c r="L242" s="122"/>
      <c r="M242" s="122"/>
      <c r="S242" s="135"/>
    </row>
    <row r="243" s="104" customFormat="1">
      <c r="A243" s="135"/>
      <c r="B243" s="135"/>
      <c r="I243" s="122"/>
      <c r="J243" s="122"/>
      <c r="K243" s="122"/>
      <c r="L243" s="122"/>
      <c r="M243" s="122"/>
      <c r="S243" s="135"/>
    </row>
    <row r="244" s="104" customFormat="1">
      <c r="A244" s="135"/>
      <c r="B244" s="135"/>
      <c r="I244" s="122"/>
      <c r="J244" s="122"/>
      <c r="K244" s="122"/>
      <c r="L244" s="122"/>
      <c r="M244" s="122"/>
      <c r="S244" s="135"/>
    </row>
    <row r="245" s="104" customFormat="1">
      <c r="A245" s="135"/>
      <c r="B245" s="135"/>
      <c r="I245" s="122"/>
      <c r="J245" s="122"/>
      <c r="K245" s="122"/>
      <c r="L245" s="122"/>
      <c r="M245" s="122"/>
      <c r="S245" s="135"/>
    </row>
    <row r="246" s="104" customFormat="1">
      <c r="A246" s="135"/>
      <c r="B246" s="135"/>
      <c r="I246" s="122"/>
      <c r="J246" s="122"/>
      <c r="K246" s="122"/>
      <c r="L246" s="122"/>
      <c r="M246" s="122"/>
      <c r="S246" s="135"/>
    </row>
    <row r="247" s="104" customFormat="1">
      <c r="A247" s="135"/>
      <c r="B247" s="135"/>
      <c r="I247" s="122"/>
      <c r="J247" s="122"/>
      <c r="K247" s="122"/>
      <c r="L247" s="122"/>
      <c r="M247" s="122"/>
      <c r="S247" s="135"/>
    </row>
    <row r="248" s="104" customFormat="1">
      <c r="A248" s="135"/>
      <c r="B248" s="135"/>
      <c r="I248" s="122"/>
      <c r="J248" s="122"/>
      <c r="K248" s="122"/>
      <c r="L248" s="122"/>
      <c r="M248" s="122"/>
      <c r="S248" s="135"/>
    </row>
    <row r="249" s="104" customFormat="1">
      <c r="A249" s="135"/>
      <c r="B249" s="135"/>
      <c r="I249" s="122"/>
      <c r="J249" s="122"/>
      <c r="K249" s="122"/>
      <c r="L249" s="122"/>
      <c r="M249" s="122"/>
      <c r="S249" s="135"/>
    </row>
    <row r="250" s="104" customFormat="1">
      <c r="A250" s="135"/>
      <c r="B250" s="135"/>
      <c r="I250" s="122"/>
      <c r="J250" s="122"/>
      <c r="K250" s="122"/>
      <c r="L250" s="122"/>
      <c r="M250" s="122"/>
      <c r="S250" s="135"/>
    </row>
    <row r="251" s="104" customFormat="1">
      <c r="A251" s="135"/>
      <c r="B251" s="135"/>
      <c r="I251" s="122"/>
      <c r="J251" s="122"/>
      <c r="K251" s="122"/>
      <c r="L251" s="122"/>
      <c r="M251" s="122"/>
      <c r="S251" s="135"/>
    </row>
    <row r="252" s="104" customFormat="1">
      <c r="A252" s="135"/>
      <c r="B252" s="135"/>
      <c r="I252" s="122"/>
      <c r="J252" s="122"/>
      <c r="K252" s="122"/>
      <c r="L252" s="122"/>
      <c r="M252" s="122"/>
      <c r="S252" s="135"/>
    </row>
    <row r="253" s="104" customFormat="1">
      <c r="A253" s="135"/>
      <c r="B253" s="135"/>
      <c r="I253" s="122"/>
      <c r="J253" s="122"/>
      <c r="K253" s="122"/>
      <c r="L253" s="122"/>
      <c r="M253" s="122"/>
      <c r="S253" s="135"/>
    </row>
    <row r="254" s="104" customFormat="1">
      <c r="A254" s="135"/>
      <c r="B254" s="135"/>
      <c r="I254" s="122"/>
      <c r="J254" s="122"/>
      <c r="K254" s="122"/>
      <c r="L254" s="122"/>
      <c r="M254" s="122"/>
      <c r="S254" s="135"/>
    </row>
    <row r="255" s="104" customFormat="1">
      <c r="A255" s="135"/>
      <c r="B255" s="135"/>
      <c r="I255" s="122"/>
      <c r="J255" s="122"/>
      <c r="K255" s="122"/>
      <c r="L255" s="122"/>
      <c r="M255" s="122"/>
      <c r="S255" s="135"/>
    </row>
    <row r="256" s="104" customFormat="1">
      <c r="A256" s="135"/>
      <c r="B256" s="135"/>
      <c r="I256" s="122"/>
      <c r="J256" s="122"/>
      <c r="K256" s="122"/>
      <c r="L256" s="122"/>
      <c r="M256" s="122"/>
      <c r="S256" s="135"/>
    </row>
    <row r="257" s="104" customFormat="1">
      <c r="A257" s="135"/>
      <c r="B257" s="135"/>
      <c r="I257" s="122"/>
      <c r="J257" s="122"/>
      <c r="K257" s="122"/>
      <c r="L257" s="122"/>
      <c r="M257" s="122"/>
      <c r="S257" s="135"/>
    </row>
    <row r="258" s="104" customFormat="1">
      <c r="A258" s="135"/>
      <c r="B258" s="135"/>
      <c r="I258" s="122"/>
      <c r="J258" s="122"/>
      <c r="K258" s="122"/>
      <c r="L258" s="122"/>
      <c r="M258" s="122"/>
      <c r="S258" s="135"/>
    </row>
    <row r="259" s="104" customFormat="1">
      <c r="A259" s="135"/>
      <c r="B259" s="135"/>
      <c r="I259" s="122"/>
      <c r="J259" s="122"/>
      <c r="K259" s="122"/>
      <c r="L259" s="122"/>
      <c r="M259" s="122"/>
      <c r="S259" s="135"/>
    </row>
    <row r="260" s="104" customFormat="1">
      <c r="A260" s="135"/>
      <c r="B260" s="135"/>
      <c r="I260" s="122"/>
      <c r="J260" s="122"/>
      <c r="K260" s="122"/>
      <c r="L260" s="122"/>
      <c r="M260" s="122"/>
      <c r="S260" s="135"/>
    </row>
    <row r="261" s="104" customFormat="1">
      <c r="A261" s="135"/>
      <c r="B261" s="135"/>
      <c r="I261" s="122"/>
      <c r="J261" s="122"/>
      <c r="K261" s="122"/>
      <c r="L261" s="122"/>
      <c r="M261" s="122"/>
      <c r="S261" s="135"/>
    </row>
    <row r="262" s="104" customFormat="1">
      <c r="A262" s="135"/>
      <c r="B262" s="135"/>
      <c r="I262" s="122"/>
      <c r="J262" s="122"/>
      <c r="K262" s="122"/>
      <c r="L262" s="122"/>
      <c r="M262" s="122"/>
      <c r="S262" s="135"/>
    </row>
    <row r="263" s="104" customFormat="1">
      <c r="A263" s="135"/>
      <c r="B263" s="135"/>
      <c r="I263" s="122"/>
      <c r="J263" s="122"/>
      <c r="K263" s="122"/>
      <c r="L263" s="122"/>
      <c r="M263" s="122"/>
      <c r="S263" s="135"/>
    </row>
    <row r="264" s="104" customFormat="1">
      <c r="A264" s="135"/>
      <c r="B264" s="135"/>
      <c r="I264" s="122"/>
      <c r="J264" s="122"/>
      <c r="K264" s="122"/>
      <c r="L264" s="122"/>
      <c r="M264" s="122"/>
      <c r="S264" s="135"/>
    </row>
    <row r="265" s="104" customFormat="1">
      <c r="A265" s="135"/>
      <c r="B265" s="135"/>
      <c r="I265" s="122"/>
      <c r="J265" s="122"/>
      <c r="K265" s="122"/>
      <c r="L265" s="122"/>
      <c r="M265" s="122"/>
      <c r="S265" s="135"/>
    </row>
    <row r="266" s="104" customFormat="1">
      <c r="A266" s="135"/>
      <c r="B266" s="135"/>
      <c r="I266" s="122"/>
      <c r="J266" s="122"/>
      <c r="K266" s="122"/>
      <c r="L266" s="122"/>
      <c r="M266" s="122"/>
      <c r="S266" s="135"/>
    </row>
    <row r="267" s="104" customFormat="1">
      <c r="A267" s="135"/>
      <c r="B267" s="135"/>
      <c r="I267" s="122"/>
      <c r="J267" s="122"/>
      <c r="K267" s="122"/>
      <c r="L267" s="122"/>
      <c r="M267" s="122"/>
      <c r="S267" s="135"/>
    </row>
    <row r="268" s="104" customFormat="1">
      <c r="A268" s="135"/>
      <c r="B268" s="135"/>
      <c r="I268" s="122"/>
      <c r="J268" s="122"/>
      <c r="K268" s="122"/>
      <c r="L268" s="122"/>
      <c r="M268" s="122"/>
      <c r="S268" s="135"/>
    </row>
    <row r="269" s="104" customFormat="1">
      <c r="A269" s="135"/>
      <c r="B269" s="135"/>
      <c r="I269" s="122"/>
      <c r="J269" s="122"/>
      <c r="K269" s="122"/>
      <c r="L269" s="122"/>
      <c r="M269" s="122"/>
      <c r="S269" s="135"/>
    </row>
    <row r="270" s="104" customFormat="1">
      <c r="A270" s="135"/>
      <c r="B270" s="135"/>
      <c r="I270" s="122"/>
      <c r="J270" s="122"/>
      <c r="K270" s="122"/>
      <c r="L270" s="122"/>
      <c r="M270" s="122"/>
      <c r="S270" s="135"/>
    </row>
    <row r="271" s="104" customFormat="1">
      <c r="A271" s="135"/>
      <c r="B271" s="135"/>
      <c r="I271" s="122"/>
      <c r="J271" s="122"/>
      <c r="K271" s="122"/>
      <c r="L271" s="122"/>
      <c r="M271" s="122"/>
      <c r="S271" s="135"/>
    </row>
    <row r="272" s="104" customFormat="1">
      <c r="A272" s="135"/>
      <c r="B272" s="135"/>
      <c r="I272" s="122"/>
      <c r="J272" s="122"/>
      <c r="K272" s="122"/>
      <c r="L272" s="122"/>
      <c r="M272" s="122"/>
      <c r="S272" s="135"/>
    </row>
    <row r="273" s="104" customFormat="1">
      <c r="A273" s="135"/>
      <c r="B273" s="135"/>
      <c r="I273" s="122"/>
      <c r="J273" s="122"/>
      <c r="K273" s="122"/>
      <c r="L273" s="122"/>
      <c r="M273" s="122"/>
      <c r="S273" s="135"/>
    </row>
    <row r="274" s="104" customFormat="1">
      <c r="A274" s="135"/>
      <c r="B274" s="135"/>
      <c r="I274" s="122"/>
      <c r="J274" s="122"/>
      <c r="K274" s="122"/>
      <c r="L274" s="122"/>
      <c r="M274" s="122"/>
      <c r="S274" s="135"/>
    </row>
    <row r="275" s="104" customFormat="1">
      <c r="A275" s="135"/>
      <c r="B275" s="135"/>
      <c r="I275" s="122"/>
      <c r="J275" s="122"/>
      <c r="K275" s="122"/>
      <c r="L275" s="122"/>
      <c r="M275" s="122"/>
      <c r="S275" s="135"/>
    </row>
    <row r="276" s="104" customFormat="1">
      <c r="A276" s="135"/>
      <c r="B276" s="135"/>
      <c r="I276" s="122"/>
      <c r="J276" s="122"/>
      <c r="K276" s="122"/>
      <c r="L276" s="122"/>
      <c r="M276" s="122"/>
      <c r="S276" s="135"/>
    </row>
    <row r="277" s="104" customFormat="1">
      <c r="A277" s="135"/>
      <c r="B277" s="135"/>
      <c r="I277" s="122"/>
      <c r="J277" s="122"/>
      <c r="K277" s="122"/>
      <c r="L277" s="122"/>
      <c r="M277" s="122"/>
      <c r="S277" s="135"/>
    </row>
    <row r="278" s="104" customFormat="1">
      <c r="A278" s="135"/>
      <c r="B278" s="135"/>
      <c r="I278" s="122"/>
      <c r="J278" s="122"/>
      <c r="K278" s="122"/>
      <c r="L278" s="122"/>
      <c r="M278" s="122"/>
      <c r="S278" s="135"/>
    </row>
    <row r="279" s="104" customFormat="1">
      <c r="A279" s="135"/>
      <c r="B279" s="135"/>
      <c r="I279" s="122"/>
      <c r="J279" s="122"/>
      <c r="K279" s="122"/>
      <c r="L279" s="122"/>
      <c r="M279" s="122"/>
      <c r="S279" s="135"/>
    </row>
    <row r="280" s="104" customFormat="1">
      <c r="A280" s="135"/>
      <c r="B280" s="135"/>
      <c r="I280" s="122"/>
      <c r="J280" s="122"/>
      <c r="K280" s="122"/>
      <c r="L280" s="122"/>
      <c r="M280" s="122"/>
      <c r="S280" s="135"/>
    </row>
    <row r="281" s="104" customFormat="1">
      <c r="A281" s="135"/>
      <c r="B281" s="135"/>
      <c r="I281" s="122"/>
      <c r="J281" s="122"/>
      <c r="K281" s="122"/>
      <c r="L281" s="122"/>
      <c r="M281" s="122"/>
      <c r="S281" s="135"/>
    </row>
    <row r="282" s="104" customFormat="1">
      <c r="A282" s="135"/>
      <c r="B282" s="135"/>
      <c r="I282" s="122"/>
      <c r="J282" s="122"/>
      <c r="K282" s="122"/>
      <c r="L282" s="122"/>
      <c r="M282" s="122"/>
      <c r="S282" s="135"/>
    </row>
    <row r="283" s="104" customFormat="1">
      <c r="A283" s="135"/>
      <c r="B283" s="135"/>
      <c r="I283" s="122"/>
      <c r="J283" s="122"/>
      <c r="K283" s="122"/>
      <c r="L283" s="122"/>
      <c r="M283" s="122"/>
      <c r="S283" s="135"/>
    </row>
    <row r="284" s="104" customFormat="1">
      <c r="A284" s="135"/>
      <c r="B284" s="135"/>
      <c r="I284" s="122"/>
      <c r="J284" s="122"/>
      <c r="K284" s="122"/>
      <c r="L284" s="122"/>
      <c r="M284" s="122"/>
      <c r="S284" s="135"/>
    </row>
    <row r="285" s="104" customFormat="1">
      <c r="A285" s="135"/>
      <c r="B285" s="135"/>
      <c r="I285" s="122"/>
      <c r="J285" s="122"/>
      <c r="K285" s="122"/>
      <c r="L285" s="122"/>
      <c r="M285" s="122"/>
      <c r="S285" s="135"/>
    </row>
    <row r="286" s="104" customFormat="1">
      <c r="A286" s="135"/>
      <c r="B286" s="135"/>
      <c r="I286" s="122"/>
      <c r="J286" s="122"/>
      <c r="K286" s="122"/>
      <c r="L286" s="122"/>
      <c r="M286" s="122"/>
      <c r="S286" s="135"/>
    </row>
    <row r="287" s="104" customFormat="1">
      <c r="A287" s="135"/>
      <c r="B287" s="135"/>
      <c r="I287" s="122"/>
      <c r="J287" s="122"/>
      <c r="K287" s="122"/>
      <c r="L287" s="122"/>
      <c r="M287" s="122"/>
      <c r="S287" s="135"/>
    </row>
    <row r="288" s="104" customFormat="1">
      <c r="A288" s="135"/>
      <c r="B288" s="135"/>
      <c r="I288" s="122"/>
      <c r="J288" s="122"/>
      <c r="K288" s="122"/>
      <c r="L288" s="122"/>
      <c r="M288" s="122"/>
      <c r="S288" s="135"/>
    </row>
    <row r="289" s="104" customFormat="1">
      <c r="A289" s="135"/>
      <c r="B289" s="135"/>
      <c r="I289" s="122"/>
      <c r="J289" s="122"/>
      <c r="K289" s="122"/>
      <c r="L289" s="122"/>
      <c r="M289" s="122"/>
      <c r="S289" s="135"/>
    </row>
    <row r="290" s="104" customFormat="1">
      <c r="A290" s="135"/>
      <c r="B290" s="135"/>
      <c r="I290" s="122"/>
      <c r="J290" s="122"/>
      <c r="K290" s="122"/>
      <c r="L290" s="122"/>
      <c r="M290" s="122"/>
      <c r="S290" s="135"/>
    </row>
    <row r="291" s="104" customFormat="1">
      <c r="A291" s="135"/>
      <c r="B291" s="135"/>
      <c r="I291" s="122"/>
      <c r="J291" s="122"/>
      <c r="K291" s="122"/>
      <c r="L291" s="122"/>
      <c r="M291" s="122"/>
      <c r="S291" s="135"/>
    </row>
    <row r="292" s="104" customFormat="1">
      <c r="A292" s="135"/>
      <c r="B292" s="135"/>
      <c r="I292" s="122"/>
      <c r="J292" s="122"/>
      <c r="K292" s="122"/>
      <c r="L292" s="122"/>
      <c r="M292" s="122"/>
      <c r="S292" s="135"/>
    </row>
    <row r="293" s="104" customFormat="1">
      <c r="A293" s="135"/>
      <c r="B293" s="135"/>
      <c r="I293" s="122"/>
      <c r="J293" s="122"/>
      <c r="K293" s="122"/>
      <c r="L293" s="122"/>
      <c r="M293" s="122"/>
      <c r="S293" s="135"/>
    </row>
    <row r="294" s="104" customFormat="1">
      <c r="A294" s="135"/>
      <c r="B294" s="135"/>
      <c r="I294" s="122"/>
      <c r="J294" s="122"/>
      <c r="K294" s="122"/>
      <c r="L294" s="122"/>
      <c r="M294" s="122"/>
      <c r="S294" s="135"/>
    </row>
    <row r="295" s="104" customFormat="1">
      <c r="A295" s="135"/>
      <c r="B295" s="135"/>
      <c r="I295" s="122"/>
      <c r="J295" s="122"/>
      <c r="K295" s="122"/>
      <c r="L295" s="122"/>
      <c r="M295" s="122"/>
      <c r="S295" s="135"/>
    </row>
    <row r="296" s="104" customFormat="1">
      <c r="A296" s="135"/>
      <c r="B296" s="135"/>
      <c r="I296" s="122"/>
      <c r="J296" s="122"/>
      <c r="K296" s="122"/>
      <c r="L296" s="122"/>
      <c r="M296" s="122"/>
      <c r="S296" s="135"/>
    </row>
    <row r="297" s="104" customFormat="1">
      <c r="A297" s="135"/>
      <c r="B297" s="135"/>
      <c r="I297" s="122"/>
      <c r="J297" s="122"/>
      <c r="K297" s="122"/>
      <c r="L297" s="122"/>
      <c r="M297" s="122"/>
      <c r="S297" s="135"/>
    </row>
    <row r="298" s="104" customFormat="1">
      <c r="A298" s="135"/>
      <c r="B298" s="135"/>
      <c r="I298" s="122"/>
      <c r="J298" s="122"/>
      <c r="K298" s="122"/>
      <c r="L298" s="122"/>
      <c r="M298" s="122"/>
      <c r="S298" s="135"/>
    </row>
    <row r="299" s="104" customFormat="1">
      <c r="A299" s="135"/>
      <c r="B299" s="135"/>
      <c r="I299" s="122"/>
      <c r="J299" s="122"/>
      <c r="K299" s="122"/>
      <c r="L299" s="122"/>
      <c r="M299" s="122"/>
      <c r="S299" s="135"/>
    </row>
    <row r="300" s="104" customFormat="1">
      <c r="A300" s="135"/>
      <c r="B300" s="135"/>
      <c r="I300" s="122"/>
      <c r="J300" s="122"/>
      <c r="K300" s="122"/>
      <c r="L300" s="122"/>
      <c r="M300" s="122"/>
      <c r="S300" s="135"/>
    </row>
    <row r="301" s="104" customFormat="1">
      <c r="A301" s="135"/>
      <c r="B301" s="135"/>
      <c r="I301" s="122"/>
      <c r="J301" s="122"/>
      <c r="K301" s="122"/>
      <c r="L301" s="122"/>
      <c r="M301" s="122"/>
      <c r="S301" s="135"/>
    </row>
    <row r="302" s="104" customFormat="1">
      <c r="A302" s="135"/>
      <c r="B302" s="135"/>
      <c r="I302" s="122"/>
      <c r="J302" s="122"/>
      <c r="K302" s="122"/>
      <c r="L302" s="122"/>
      <c r="M302" s="122"/>
      <c r="S302" s="135"/>
    </row>
    <row r="303" s="104" customFormat="1">
      <c r="A303" s="135"/>
      <c r="B303" s="135"/>
      <c r="I303" s="122"/>
      <c r="J303" s="122"/>
      <c r="K303" s="122"/>
      <c r="L303" s="122"/>
      <c r="M303" s="122"/>
      <c r="S303" s="135"/>
    </row>
    <row r="304" s="104" customFormat="1">
      <c r="A304" s="135"/>
      <c r="B304" s="135"/>
      <c r="I304" s="122"/>
      <c r="J304" s="122"/>
      <c r="K304" s="122"/>
      <c r="L304" s="122"/>
      <c r="M304" s="122"/>
      <c r="S304" s="135"/>
    </row>
    <row r="305" s="104" customFormat="1">
      <c r="A305" s="135"/>
      <c r="B305" s="135"/>
      <c r="I305" s="122"/>
      <c r="J305" s="122"/>
      <c r="K305" s="122"/>
      <c r="L305" s="122"/>
      <c r="M305" s="122"/>
      <c r="S305" s="135"/>
    </row>
    <row r="306" s="104" customFormat="1">
      <c r="A306" s="135"/>
      <c r="B306" s="135"/>
      <c r="I306" s="122"/>
      <c r="J306" s="122"/>
      <c r="K306" s="122"/>
      <c r="L306" s="122"/>
      <c r="M306" s="122"/>
      <c r="S306" s="135"/>
    </row>
    <row r="307" s="104" customFormat="1">
      <c r="A307" s="135"/>
      <c r="B307" s="135"/>
      <c r="I307" s="122"/>
      <c r="J307" s="122"/>
      <c r="K307" s="122"/>
      <c r="L307" s="122"/>
      <c r="M307" s="122"/>
      <c r="S307" s="135"/>
    </row>
    <row r="308" s="104" customFormat="1">
      <c r="A308" s="135"/>
      <c r="B308" s="135"/>
      <c r="I308" s="122"/>
      <c r="J308" s="122"/>
      <c r="K308" s="122"/>
      <c r="L308" s="122"/>
      <c r="M308" s="122"/>
      <c r="S308" s="135"/>
    </row>
    <row r="309" s="104" customFormat="1">
      <c r="A309" s="135"/>
      <c r="B309" s="135"/>
      <c r="I309" s="122"/>
      <c r="J309" s="122"/>
      <c r="K309" s="122"/>
      <c r="L309" s="122"/>
      <c r="M309" s="122"/>
      <c r="S309" s="135"/>
    </row>
    <row r="310" s="104" customFormat="1">
      <c r="A310" s="135"/>
      <c r="B310" s="135"/>
      <c r="I310" s="122"/>
      <c r="J310" s="122"/>
      <c r="K310" s="122"/>
      <c r="L310" s="122"/>
      <c r="M310" s="122"/>
      <c r="S310" s="135"/>
    </row>
    <row r="311" s="104" customFormat="1">
      <c r="A311" s="135"/>
      <c r="B311" s="135"/>
      <c r="I311" s="122"/>
      <c r="J311" s="122"/>
      <c r="K311" s="122"/>
      <c r="L311" s="122"/>
      <c r="M311" s="122"/>
      <c r="S311" s="135"/>
    </row>
    <row r="312" s="104" customFormat="1">
      <c r="A312" s="135"/>
      <c r="B312" s="135"/>
      <c r="I312" s="122"/>
      <c r="J312" s="122"/>
      <c r="K312" s="122"/>
      <c r="L312" s="122"/>
      <c r="M312" s="122"/>
      <c r="S312" s="135"/>
    </row>
    <row r="313" s="104" customFormat="1">
      <c r="A313" s="135"/>
      <c r="B313" s="135"/>
      <c r="I313" s="122"/>
      <c r="J313" s="122"/>
      <c r="K313" s="122"/>
      <c r="L313" s="122"/>
      <c r="M313" s="122"/>
      <c r="S313" s="135"/>
    </row>
    <row r="314" s="104" customFormat="1">
      <c r="A314" s="135"/>
      <c r="B314" s="135"/>
      <c r="I314" s="122"/>
      <c r="J314" s="122"/>
      <c r="K314" s="122"/>
      <c r="L314" s="122"/>
      <c r="M314" s="122"/>
      <c r="S314" s="135"/>
    </row>
    <row r="315" s="104" customFormat="1">
      <c r="A315" s="135"/>
      <c r="B315" s="135"/>
      <c r="I315" s="122"/>
      <c r="J315" s="122"/>
      <c r="K315" s="122"/>
      <c r="L315" s="122"/>
      <c r="M315" s="122"/>
      <c r="S315" s="135"/>
    </row>
    <row r="316" s="104" customFormat="1">
      <c r="A316" s="135"/>
      <c r="B316" s="135"/>
      <c r="I316" s="122"/>
      <c r="J316" s="122"/>
      <c r="K316" s="122"/>
      <c r="L316" s="122"/>
      <c r="M316" s="122"/>
      <c r="S316" s="135"/>
    </row>
    <row r="317" s="104" customFormat="1">
      <c r="A317" s="135"/>
      <c r="B317" s="135"/>
      <c r="I317" s="122"/>
      <c r="J317" s="122"/>
      <c r="K317" s="122"/>
      <c r="L317" s="122"/>
      <c r="M317" s="122"/>
      <c r="S317" s="135"/>
    </row>
    <row r="318" s="104" customFormat="1">
      <c r="A318" s="135"/>
      <c r="B318" s="135"/>
      <c r="I318" s="122"/>
      <c r="J318" s="122"/>
      <c r="K318" s="122"/>
      <c r="L318" s="122"/>
      <c r="M318" s="122"/>
      <c r="S318" s="135"/>
    </row>
    <row r="319" s="104" customFormat="1">
      <c r="A319" s="135"/>
      <c r="B319" s="135"/>
      <c r="I319" s="122"/>
      <c r="J319" s="122"/>
      <c r="K319" s="122"/>
      <c r="L319" s="122"/>
      <c r="M319" s="122"/>
      <c r="S319" s="135"/>
    </row>
    <row r="320" s="104" customFormat="1">
      <c r="A320" s="135"/>
      <c r="B320" s="135"/>
      <c r="I320" s="122"/>
      <c r="J320" s="122"/>
      <c r="K320" s="122"/>
      <c r="L320" s="122"/>
      <c r="M320" s="122"/>
      <c r="S320" s="135"/>
    </row>
    <row r="321" s="104" customFormat="1">
      <c r="A321" s="135"/>
      <c r="B321" s="135"/>
      <c r="I321" s="122"/>
      <c r="J321" s="122"/>
      <c r="K321" s="122"/>
      <c r="L321" s="122"/>
      <c r="M321" s="122"/>
      <c r="S321" s="135"/>
    </row>
    <row r="322" s="104" customFormat="1">
      <c r="A322" s="135"/>
      <c r="B322" s="135"/>
      <c r="I322" s="122"/>
      <c r="J322" s="122"/>
      <c r="K322" s="122"/>
      <c r="L322" s="122"/>
      <c r="M322" s="122"/>
      <c r="S322" s="135"/>
    </row>
    <row r="323" s="104" customFormat="1">
      <c r="A323" s="135"/>
      <c r="B323" s="135"/>
      <c r="I323" s="122"/>
      <c r="J323" s="122"/>
      <c r="K323" s="122"/>
      <c r="L323" s="122"/>
      <c r="M323" s="122"/>
      <c r="S323" s="135"/>
    </row>
    <row r="324" s="104" customFormat="1">
      <c r="A324" s="135"/>
      <c r="B324" s="135"/>
      <c r="I324" s="122"/>
      <c r="J324" s="122"/>
      <c r="K324" s="122"/>
      <c r="L324" s="122"/>
      <c r="M324" s="122"/>
      <c r="S324" s="135"/>
    </row>
    <row r="325" s="104" customFormat="1">
      <c r="A325" s="135"/>
      <c r="B325" s="135"/>
      <c r="I325" s="122"/>
      <c r="J325" s="122"/>
      <c r="K325" s="122"/>
      <c r="L325" s="122"/>
      <c r="M325" s="122"/>
      <c r="S325" s="135"/>
    </row>
    <row r="326" s="104" customFormat="1">
      <c r="A326" s="135"/>
      <c r="B326" s="135"/>
      <c r="I326" s="122"/>
      <c r="J326" s="122"/>
      <c r="K326" s="122"/>
      <c r="L326" s="122"/>
      <c r="M326" s="122"/>
      <c r="S326" s="135"/>
    </row>
    <row r="327" s="104" customFormat="1">
      <c r="A327" s="135"/>
      <c r="B327" s="135"/>
      <c r="I327" s="122"/>
      <c r="J327" s="122"/>
      <c r="K327" s="122"/>
      <c r="L327" s="122"/>
      <c r="M327" s="122"/>
      <c r="S327" s="135"/>
    </row>
    <row r="328" s="104" customFormat="1">
      <c r="A328" s="135"/>
      <c r="B328" s="135"/>
      <c r="I328" s="122"/>
      <c r="J328" s="122"/>
      <c r="K328" s="122"/>
      <c r="L328" s="122"/>
      <c r="M328" s="122"/>
      <c r="S328" s="135"/>
    </row>
    <row r="329" s="104" customFormat="1">
      <c r="A329" s="135"/>
      <c r="B329" s="135"/>
      <c r="I329" s="122"/>
      <c r="J329" s="122"/>
      <c r="K329" s="122"/>
      <c r="L329" s="122"/>
      <c r="M329" s="122"/>
      <c r="S329" s="135"/>
    </row>
    <row r="330" s="104" customFormat="1">
      <c r="A330" s="135"/>
      <c r="B330" s="135"/>
      <c r="I330" s="122"/>
      <c r="J330" s="122"/>
      <c r="K330" s="122"/>
      <c r="L330" s="122"/>
      <c r="M330" s="122"/>
      <c r="S330" s="135"/>
    </row>
    <row r="331" s="104" customFormat="1">
      <c r="A331" s="135"/>
      <c r="B331" s="135"/>
      <c r="I331" s="122"/>
      <c r="J331" s="122"/>
      <c r="K331" s="122"/>
      <c r="L331" s="122"/>
      <c r="M331" s="122"/>
      <c r="S331" s="135"/>
    </row>
    <row r="332" s="104" customFormat="1">
      <c r="A332" s="135"/>
      <c r="B332" s="135"/>
      <c r="I332" s="122"/>
      <c r="J332" s="122"/>
      <c r="K332" s="122"/>
      <c r="L332" s="122"/>
      <c r="M332" s="122"/>
      <c r="S332" s="135"/>
    </row>
    <row r="333" s="104" customFormat="1">
      <c r="A333" s="135"/>
      <c r="B333" s="135"/>
      <c r="I333" s="122"/>
      <c r="J333" s="122"/>
      <c r="K333" s="122"/>
      <c r="L333" s="122"/>
      <c r="M333" s="122"/>
      <c r="S333" s="135"/>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F20" activeCellId="0" sqref="F20"/>
    </sheetView>
  </sheetViews>
  <sheetFormatPr defaultColWidth="11.42578125" defaultRowHeight="14.25"/>
  <sheetData>
    <row r="1">
      <c r="A1" t="s">
        <v>373</v>
      </c>
      <c r="B1" t="s">
        <v>299</v>
      </c>
      <c r="C1" t="s">
        <v>374</v>
      </c>
      <c r="E1" t="s">
        <v>375</v>
      </c>
      <c r="F1" t="s">
        <v>299</v>
      </c>
      <c r="G1" t="s">
        <v>374</v>
      </c>
    </row>
    <row r="2">
      <c r="A2">
        <v>10</v>
      </c>
      <c r="B2">
        <v>2</v>
      </c>
      <c r="C2">
        <v>2</v>
      </c>
      <c r="E2">
        <v>1</v>
      </c>
      <c r="F2">
        <v>10</v>
      </c>
      <c r="G2">
        <v>45</v>
      </c>
      <c r="J2">
        <f t="shared" ref="J2:J10" si="40">G2-F2</f>
        <v>35</v>
      </c>
      <c r="L2">
        <f t="shared" ref="L2:L10" si="41">G2/F2</f>
        <v>4.5</v>
      </c>
      <c r="N2">
        <f t="shared" ref="N2:N7" si="42">C2/B2</f>
        <v>1</v>
      </c>
    </row>
    <row r="3">
      <c r="A3">
        <v>15</v>
      </c>
      <c r="B3">
        <v>3</v>
      </c>
      <c r="C3">
        <v>0</v>
      </c>
      <c r="E3">
        <v>2</v>
      </c>
      <c r="F3">
        <v>10</v>
      </c>
      <c r="G3">
        <v>45</v>
      </c>
      <c r="J3">
        <f t="shared" si="40"/>
        <v>35</v>
      </c>
      <c r="L3">
        <f t="shared" si="41"/>
        <v>4.5</v>
      </c>
      <c r="N3">
        <f t="shared" si="42"/>
        <v>0</v>
      </c>
    </row>
    <row r="4">
      <c r="A4">
        <v>20</v>
      </c>
      <c r="B4">
        <v>1</v>
      </c>
      <c r="C4">
        <v>1</v>
      </c>
      <c r="E4">
        <v>3</v>
      </c>
      <c r="F4">
        <v>15</v>
      </c>
      <c r="G4">
        <v>45</v>
      </c>
      <c r="J4">
        <f t="shared" si="40"/>
        <v>30</v>
      </c>
      <c r="L4">
        <f t="shared" si="41"/>
        <v>3</v>
      </c>
      <c r="N4">
        <f t="shared" si="42"/>
        <v>1</v>
      </c>
    </row>
    <row r="5">
      <c r="A5">
        <v>25</v>
      </c>
      <c r="B5">
        <v>1</v>
      </c>
      <c r="C5">
        <v>1</v>
      </c>
      <c r="E5">
        <v>4</v>
      </c>
      <c r="F5">
        <v>15</v>
      </c>
      <c r="G5">
        <v>35</v>
      </c>
      <c r="J5">
        <f t="shared" si="40"/>
        <v>20</v>
      </c>
      <c r="L5">
        <f t="shared" si="41"/>
        <v>2.3333333333333335</v>
      </c>
      <c r="N5">
        <f t="shared" si="42"/>
        <v>1</v>
      </c>
    </row>
    <row r="6">
      <c r="A6">
        <v>35</v>
      </c>
      <c r="B6">
        <v>1</v>
      </c>
      <c r="C6">
        <v>2</v>
      </c>
      <c r="E6">
        <v>5</v>
      </c>
      <c r="F6">
        <v>15</v>
      </c>
      <c r="G6">
        <v>35</v>
      </c>
      <c r="J6">
        <f t="shared" si="40"/>
        <v>20</v>
      </c>
      <c r="L6">
        <f t="shared" si="41"/>
        <v>2.3333333333333335</v>
      </c>
      <c r="N6">
        <f t="shared" si="42"/>
        <v>2</v>
      </c>
    </row>
    <row r="7">
      <c r="A7">
        <v>45</v>
      </c>
      <c r="B7">
        <v>1</v>
      </c>
      <c r="C7">
        <v>3</v>
      </c>
      <c r="E7">
        <v>6</v>
      </c>
      <c r="F7">
        <v>20</v>
      </c>
      <c r="G7">
        <v>25</v>
      </c>
      <c r="J7">
        <f t="shared" si="40"/>
        <v>5</v>
      </c>
      <c r="L7">
        <f t="shared" si="41"/>
        <v>1.25</v>
      </c>
      <c r="N7">
        <f t="shared" si="42"/>
        <v>3</v>
      </c>
    </row>
    <row r="8">
      <c r="B8">
        <f>SUMPRODUCT(A2:A7,B2:B7)</f>
        <v>190</v>
      </c>
      <c r="C8">
        <f>SUMPRODUCT(A2:A7,C2:C7)</f>
        <v>270</v>
      </c>
      <c r="E8">
        <v>7</v>
      </c>
      <c r="F8">
        <v>25</v>
      </c>
      <c r="G8">
        <v>20</v>
      </c>
      <c r="J8">
        <f t="shared" si="40"/>
        <v>-5</v>
      </c>
      <c r="L8">
        <f t="shared" si="41"/>
        <v>0.80000000000000004</v>
      </c>
      <c r="N8">
        <f>SUMPRODUCT(N2:N7,A2:A7)</f>
        <v>260</v>
      </c>
    </row>
    <row r="9">
      <c r="C9">
        <f>C8-B8</f>
        <v>80</v>
      </c>
      <c r="E9">
        <v>8</v>
      </c>
      <c r="F9">
        <v>35</v>
      </c>
      <c r="G9">
        <v>10</v>
      </c>
      <c r="J9">
        <f t="shared" si="40"/>
        <v>-25</v>
      </c>
      <c r="L9">
        <f t="shared" si="41"/>
        <v>0.2857142857142857</v>
      </c>
    </row>
    <row r="10">
      <c r="C10">
        <f>C9/E10</f>
        <v>8.8888888888888893</v>
      </c>
      <c r="E10">
        <v>9</v>
      </c>
      <c r="F10">
        <v>45</v>
      </c>
      <c r="G10">
        <v>10</v>
      </c>
      <c r="J10">
        <f t="shared" si="40"/>
        <v>-35</v>
      </c>
      <c r="L10">
        <f t="shared" si="41"/>
        <v>0.22222222222222221</v>
      </c>
    </row>
    <row r="11">
      <c r="F11">
        <f>SUM(F2:F10)</f>
        <v>190</v>
      </c>
      <c r="G11">
        <f>SUM(G2:G10)</f>
        <v>270</v>
      </c>
      <c r="J11">
        <f>SUM(J2:J10)</f>
        <v>80</v>
      </c>
      <c r="L11" s="310">
        <f>SUM(L2:L10)</f>
        <v>19.224603174603175</v>
      </c>
    </row>
    <row r="12">
      <c r="C12" s="310">
        <f>C8/B8</f>
        <v>1.4210526315789473</v>
      </c>
      <c r="J12">
        <f>J11/E10</f>
        <v>8.8888888888888893</v>
      </c>
      <c r="L12" s="310">
        <f>L11/E10</f>
        <v>2.1360670194003526</v>
      </c>
    </row>
    <row r="14">
      <c r="C14" s="310"/>
    </row>
    <row r="18">
      <c r="A18">
        <v>10</v>
      </c>
      <c r="B18">
        <f t="shared" ref="B18:B23" si="43">C2/B2</f>
        <v>1</v>
      </c>
      <c r="C18">
        <f t="shared" ref="C18:C23" si="44">C2+B2</f>
        <v>4</v>
      </c>
    </row>
    <row r="19">
      <c r="A19">
        <v>15</v>
      </c>
      <c r="B19">
        <f t="shared" si="43"/>
        <v>0</v>
      </c>
      <c r="C19">
        <f t="shared" si="44"/>
        <v>3</v>
      </c>
    </row>
    <row r="20">
      <c r="A20">
        <v>20</v>
      </c>
      <c r="B20">
        <f t="shared" si="43"/>
        <v>1</v>
      </c>
      <c r="C20">
        <f t="shared" si="44"/>
        <v>2</v>
      </c>
    </row>
    <row r="21">
      <c r="A21">
        <v>25</v>
      </c>
      <c r="B21">
        <f t="shared" si="43"/>
        <v>1</v>
      </c>
      <c r="C21">
        <f t="shared" si="44"/>
        <v>2</v>
      </c>
    </row>
    <row r="22">
      <c r="A22">
        <v>35</v>
      </c>
      <c r="B22">
        <f t="shared" si="43"/>
        <v>2</v>
      </c>
      <c r="C22">
        <f t="shared" si="44"/>
        <v>3</v>
      </c>
    </row>
    <row r="23">
      <c r="A23">
        <v>45</v>
      </c>
      <c r="B23">
        <f t="shared" si="43"/>
        <v>3</v>
      </c>
      <c r="C23">
        <f t="shared" si="44"/>
        <v>4</v>
      </c>
    </row>
    <row r="24">
      <c r="C24">
        <f>SUMPRODUCT(B18:B23,C18:C23)</f>
        <v>26</v>
      </c>
    </row>
    <row r="25">
      <c r="C25">
        <f>SUM(C18:C23)</f>
        <v>18</v>
      </c>
    </row>
    <row r="26">
      <c r="C26">
        <f>C24/C25</f>
        <v>1.4444444444444444</v>
      </c>
    </row>
    <row r="29">
      <c r="B29">
        <f>0.72 * 5</f>
        <v>3.5999999999999996</v>
      </c>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B8" activeCellId="0" sqref="B8"/>
    </sheetView>
  </sheetViews>
  <sheetFormatPr defaultColWidth="9.140625" defaultRowHeight="14.25"/>
  <cols>
    <col customWidth="1" min="1" max="1" style="1" width="5.28515625"/>
    <col customWidth="1" min="2" max="2" style="1" width="53.28515625"/>
    <col customWidth="1" min="3" max="3" style="2" width="13.85546875"/>
    <col customWidth="1" min="4" max="4" style="2" width="54.28515625"/>
    <col customWidth="1" min="5" max="5" style="2" width="46.28515625"/>
    <col customWidth="1" min="6" max="15" style="2" width="10.42578125"/>
    <col customWidth="1" min="16" max="16" style="2" width="10"/>
    <col customWidth="1" min="17" max="17" style="2" width="11.42578125"/>
    <col customWidth="1" min="18" max="19" style="2" width="10"/>
    <col min="20" max="16384" style="1" width="9.140625"/>
  </cols>
  <sheetData>
    <row r="1" s="3" customFormat="1" ht="16.5">
      <c r="A1" s="3" t="s">
        <v>29</v>
      </c>
      <c r="B1" s="26" t="s">
        <v>30</v>
      </c>
      <c r="C1" s="4"/>
      <c r="D1" s="4"/>
      <c r="E1" s="4"/>
      <c r="F1" s="4"/>
      <c r="G1" s="4"/>
      <c r="H1" s="4"/>
      <c r="I1" s="4"/>
      <c r="J1" s="4"/>
      <c r="K1" s="4"/>
      <c r="L1" s="4"/>
      <c r="M1" s="4"/>
      <c r="N1" s="4"/>
      <c r="O1" s="4"/>
      <c r="P1" s="4"/>
      <c r="Q1" s="4"/>
      <c r="R1" s="4"/>
      <c r="S1" s="4"/>
    </row>
    <row r="2" s="3" customFormat="1" ht="105">
      <c r="B2" s="27" t="s">
        <v>31</v>
      </c>
      <c r="C2" s="4"/>
      <c r="D2" s="4"/>
      <c r="E2" s="4"/>
      <c r="F2" s="4"/>
      <c r="G2" s="4"/>
      <c r="H2" s="4"/>
      <c r="I2" s="4"/>
      <c r="J2" s="4"/>
      <c r="K2" s="4"/>
      <c r="L2" s="4"/>
      <c r="M2" s="4"/>
      <c r="N2" s="4"/>
      <c r="O2" s="4"/>
      <c r="P2" s="4"/>
      <c r="Q2" s="4"/>
      <c r="R2" s="4"/>
      <c r="S2" s="4"/>
    </row>
    <row r="3" s="3" customFormat="1" ht="15">
      <c r="B3" s="6" t="s">
        <v>32</v>
      </c>
      <c r="C3" s="4"/>
      <c r="D3" s="4"/>
      <c r="E3" s="4"/>
      <c r="F3" s="4"/>
      <c r="G3" s="4"/>
      <c r="H3" s="4"/>
      <c r="I3" s="4"/>
      <c r="J3" s="4"/>
      <c r="K3" s="4"/>
      <c r="L3" s="4"/>
      <c r="M3" s="4"/>
      <c r="N3" s="4"/>
      <c r="O3" s="4"/>
      <c r="P3" s="4"/>
      <c r="Q3" s="4"/>
      <c r="R3" s="4"/>
      <c r="S3" s="4"/>
    </row>
    <row r="4" s="3" customFormat="1" ht="18">
      <c r="B4" s="7" t="s">
        <v>4</v>
      </c>
      <c r="C4" s="4"/>
      <c r="D4" s="4"/>
      <c r="E4" s="4"/>
      <c r="F4" s="4"/>
      <c r="G4" s="4"/>
      <c r="H4" s="4"/>
      <c r="I4" s="4"/>
      <c r="J4" s="4"/>
      <c r="K4" s="4"/>
      <c r="L4" s="4"/>
      <c r="M4" s="4"/>
      <c r="N4" s="4"/>
      <c r="O4" s="4"/>
      <c r="P4" s="4"/>
      <c r="Q4" s="4"/>
      <c r="R4" s="4"/>
      <c r="S4" s="4"/>
    </row>
    <row r="5" ht="16.5">
      <c r="B5" s="3" t="s">
        <v>5</v>
      </c>
    </row>
    <row r="6" ht="16.5">
      <c r="B6" s="8"/>
    </row>
    <row r="7" ht="16.5">
      <c r="B7" s="3" t="s">
        <v>6</v>
      </c>
    </row>
    <row r="8" ht="16.5">
      <c r="B8" s="8"/>
    </row>
    <row r="9">
      <c r="A9" s="7"/>
    </row>
    <row r="10" ht="15">
      <c r="B10" s="9" t="s">
        <v>33</v>
      </c>
      <c r="C10" s="10"/>
      <c r="D10" s="11"/>
      <c r="E10" s="12"/>
      <c r="F10" s="13"/>
      <c r="H10" s="10"/>
      <c r="I10" s="11"/>
      <c r="K10" s="1"/>
      <c r="L10" s="1"/>
      <c r="M10" s="1"/>
      <c r="N10" s="1"/>
      <c r="O10" s="14"/>
      <c r="P10" s="10"/>
      <c r="Q10" s="1"/>
      <c r="R10" s="1"/>
      <c r="S10" s="1"/>
    </row>
    <row r="11" ht="15">
      <c r="B11" s="9" t="s">
        <v>34</v>
      </c>
      <c r="C11" s="28" t="s">
        <v>35</v>
      </c>
      <c r="D11" s="29" t="s">
        <v>36</v>
      </c>
      <c r="E11" s="30" t="s">
        <v>37</v>
      </c>
      <c r="F11" s="12"/>
      <c r="G11" s="12"/>
      <c r="H11" s="12"/>
      <c r="I11" s="11"/>
      <c r="K11" s="11"/>
      <c r="L11" s="11"/>
      <c r="M11" s="11"/>
      <c r="N11" s="11"/>
      <c r="O11" s="11"/>
      <c r="P11" s="10"/>
      <c r="Q11" s="1"/>
      <c r="R11" s="1"/>
      <c r="S11" s="1"/>
    </row>
    <row r="12" ht="71.25">
      <c r="A12" s="1">
        <v>1</v>
      </c>
      <c r="B12" s="31" t="s">
        <v>38</v>
      </c>
      <c r="C12" s="32" t="s">
        <v>39</v>
      </c>
      <c r="D12" s="33" t="s">
        <v>40</v>
      </c>
      <c r="E12" s="34" t="s">
        <v>41</v>
      </c>
      <c r="F12" s="12"/>
      <c r="G12" s="12"/>
      <c r="H12" s="12"/>
      <c r="I12" s="11"/>
      <c r="K12" s="11"/>
      <c r="L12" s="11"/>
      <c r="M12" s="11"/>
      <c r="N12" s="11"/>
      <c r="O12" s="14"/>
      <c r="P12" s="10"/>
      <c r="Q12" s="1"/>
      <c r="R12" s="1"/>
      <c r="S12" s="1"/>
    </row>
    <row r="13">
      <c r="A13" s="1">
        <v>2</v>
      </c>
      <c r="B13" s="31"/>
      <c r="C13" s="35"/>
      <c r="D13" s="36"/>
      <c r="E13" s="37"/>
      <c r="F13" s="12"/>
      <c r="G13" s="12"/>
      <c r="H13" s="12"/>
      <c r="I13" s="11"/>
      <c r="K13" s="38"/>
      <c r="L13" s="38"/>
      <c r="M13" s="38"/>
      <c r="N13" s="38"/>
      <c r="O13" s="14"/>
      <c r="P13" s="10"/>
      <c r="Q13" s="1"/>
      <c r="R13" s="1"/>
      <c r="S13" s="1"/>
    </row>
    <row r="14">
      <c r="A14" s="1">
        <v>3</v>
      </c>
      <c r="B14" s="31"/>
      <c r="C14" s="35"/>
      <c r="D14" s="36"/>
      <c r="E14" s="37"/>
      <c r="F14" s="12"/>
      <c r="G14" s="12"/>
      <c r="H14" s="12"/>
      <c r="I14" s="11"/>
      <c r="K14" s="38"/>
      <c r="L14" s="38"/>
      <c r="M14" s="39"/>
      <c r="N14" s="40"/>
      <c r="O14" s="14"/>
      <c r="P14" s="10"/>
      <c r="Q14" s="1"/>
      <c r="R14" s="1"/>
      <c r="S14" s="1"/>
    </row>
    <row r="15">
      <c r="A15" s="1">
        <v>4</v>
      </c>
      <c r="B15" s="31"/>
      <c r="C15" s="35"/>
      <c r="D15" s="36"/>
      <c r="E15" s="37"/>
      <c r="F15" s="13"/>
      <c r="G15" s="13"/>
      <c r="H15" s="13"/>
      <c r="I15" s="11"/>
      <c r="K15" s="38"/>
      <c r="L15" s="41"/>
      <c r="M15" s="39"/>
      <c r="N15" s="40"/>
      <c r="O15" s="14"/>
      <c r="P15" s="10"/>
      <c r="Q15" s="1"/>
      <c r="R15" s="1"/>
      <c r="S15" s="1"/>
    </row>
    <row r="16">
      <c r="A16" s="1">
        <v>5</v>
      </c>
      <c r="B16" s="31"/>
      <c r="C16" s="35"/>
      <c r="D16" s="36"/>
      <c r="E16" s="37"/>
      <c r="K16" s="38"/>
      <c r="L16" s="39"/>
      <c r="M16" s="39"/>
      <c r="N16" s="39"/>
      <c r="Q16" s="1"/>
      <c r="R16" s="1"/>
      <c r="S16" s="1"/>
    </row>
    <row r="17">
      <c r="A17" s="1">
        <v>6</v>
      </c>
      <c r="B17" s="31"/>
      <c r="C17" s="35"/>
      <c r="D17" s="36"/>
      <c r="E17" s="37"/>
      <c r="K17" s="39"/>
      <c r="L17" s="39"/>
      <c r="M17" s="39"/>
      <c r="N17" s="39"/>
      <c r="Q17" s="1"/>
      <c r="R17" s="1"/>
      <c r="S17" s="1"/>
    </row>
    <row r="18">
      <c r="A18" s="1">
        <v>7</v>
      </c>
      <c r="B18" s="31"/>
      <c r="C18" s="35"/>
      <c r="D18" s="36"/>
      <c r="E18" s="37"/>
      <c r="K18" s="39"/>
      <c r="L18" s="39"/>
      <c r="M18" s="39"/>
      <c r="N18" s="39"/>
      <c r="Q18" s="1"/>
      <c r="R18" s="1"/>
      <c r="S18" s="1"/>
    </row>
    <row r="19">
      <c r="A19" s="1">
        <v>8</v>
      </c>
      <c r="B19" s="31"/>
      <c r="C19" s="35"/>
      <c r="D19" s="36"/>
      <c r="E19" s="37"/>
      <c r="K19" s="39"/>
      <c r="L19" s="39"/>
      <c r="M19" s="39"/>
      <c r="N19" s="39"/>
      <c r="Q19" s="1"/>
      <c r="R19" s="1"/>
      <c r="S19" s="1"/>
    </row>
    <row r="20">
      <c r="A20" s="1">
        <v>9</v>
      </c>
      <c r="B20" s="31"/>
      <c r="C20" s="35"/>
      <c r="D20" s="36"/>
      <c r="E20" s="37"/>
      <c r="K20" s="39"/>
      <c r="L20" s="39"/>
      <c r="M20" s="39"/>
      <c r="N20" s="39"/>
      <c r="Q20" s="1"/>
      <c r="R20" s="1"/>
      <c r="S20" s="1"/>
    </row>
    <row r="21">
      <c r="A21" s="1">
        <v>10</v>
      </c>
      <c r="B21" s="31"/>
      <c r="C21" s="35"/>
      <c r="D21" s="36"/>
      <c r="E21" s="37"/>
      <c r="K21" s="39"/>
      <c r="L21" s="39"/>
      <c r="M21" s="39"/>
      <c r="N21" s="39"/>
      <c r="Q21" s="1"/>
      <c r="R21" s="1"/>
      <c r="S21" s="1"/>
    </row>
    <row r="22">
      <c r="A22" s="1">
        <v>11</v>
      </c>
      <c r="B22" s="31"/>
      <c r="C22" s="35"/>
      <c r="D22" s="36"/>
      <c r="E22" s="37"/>
      <c r="K22" s="39"/>
      <c r="L22" s="39"/>
      <c r="M22" s="39"/>
      <c r="N22" s="39"/>
      <c r="Q22" s="1"/>
      <c r="R22" s="1"/>
      <c r="S22" s="1"/>
    </row>
    <row r="23">
      <c r="A23" s="1">
        <v>12</v>
      </c>
      <c r="B23" s="31"/>
      <c r="C23" s="35"/>
      <c r="D23" s="36"/>
      <c r="E23" s="37"/>
      <c r="K23" s="39"/>
      <c r="L23" s="39"/>
      <c r="M23" s="39"/>
      <c r="N23" s="39"/>
      <c r="Q23" s="1"/>
      <c r="R23" s="1"/>
      <c r="S23" s="1"/>
    </row>
    <row r="24">
      <c r="A24" s="1">
        <v>13</v>
      </c>
      <c r="B24" s="31"/>
      <c r="C24" s="35"/>
      <c r="D24" s="36"/>
      <c r="E24" s="37"/>
      <c r="K24" s="39"/>
      <c r="L24" s="39"/>
      <c r="M24" s="39"/>
      <c r="N24" s="39"/>
      <c r="Q24" s="1"/>
      <c r="R24" s="1"/>
      <c r="S24" s="1"/>
    </row>
    <row r="25">
      <c r="A25" s="1">
        <v>14</v>
      </c>
      <c r="B25" s="31"/>
      <c r="C25" s="35"/>
      <c r="D25" s="36"/>
      <c r="E25" s="37"/>
      <c r="K25" s="39"/>
      <c r="L25" s="39"/>
      <c r="M25" s="39"/>
      <c r="N25" s="39"/>
      <c r="Q25" s="1"/>
      <c r="R25" s="1"/>
      <c r="S25" s="1"/>
    </row>
    <row r="26">
      <c r="A26" s="1">
        <v>15</v>
      </c>
      <c r="B26" s="31"/>
      <c r="C26" s="35"/>
      <c r="D26" s="36"/>
      <c r="E26" s="37"/>
      <c r="K26" s="39"/>
      <c r="L26" s="39"/>
      <c r="M26" s="39"/>
      <c r="N26" s="39"/>
      <c r="Q26" s="1"/>
      <c r="R26" s="1"/>
      <c r="S26" s="1"/>
    </row>
    <row r="27">
      <c r="A27" s="1">
        <v>16</v>
      </c>
      <c r="B27" s="31"/>
      <c r="C27" s="35"/>
      <c r="D27" s="36"/>
      <c r="E27" s="37"/>
      <c r="K27" s="39"/>
      <c r="L27" s="39"/>
      <c r="M27" s="39"/>
      <c r="N27" s="39"/>
      <c r="Q27" s="1"/>
      <c r="R27" s="1"/>
      <c r="S27" s="1"/>
    </row>
    <row r="28">
      <c r="A28" s="1">
        <v>17</v>
      </c>
      <c r="B28" s="31"/>
      <c r="C28" s="35"/>
      <c r="D28" s="36"/>
      <c r="E28" s="37"/>
      <c r="K28" s="39"/>
      <c r="L28" s="39"/>
      <c r="M28" s="39"/>
      <c r="N28" s="39"/>
      <c r="Q28" s="1"/>
      <c r="R28" s="1"/>
      <c r="S28" s="1"/>
    </row>
    <row r="29">
      <c r="A29" s="1">
        <v>18</v>
      </c>
      <c r="B29" s="31"/>
      <c r="C29" s="35"/>
      <c r="D29" s="36"/>
      <c r="E29" s="37"/>
      <c r="K29" s="39"/>
      <c r="L29" s="39"/>
      <c r="M29" s="39"/>
      <c r="N29" s="39"/>
      <c r="Q29" s="1"/>
      <c r="R29" s="1"/>
      <c r="S29" s="1"/>
    </row>
    <row r="30">
      <c r="A30" s="1">
        <v>19</v>
      </c>
      <c r="B30" s="31"/>
      <c r="C30" s="35"/>
      <c r="D30" s="36"/>
      <c r="E30" s="37"/>
      <c r="K30" s="39"/>
      <c r="L30" s="39"/>
      <c r="M30" s="39"/>
      <c r="N30" s="39"/>
      <c r="Q30" s="1"/>
      <c r="R30" s="1"/>
      <c r="S30" s="1"/>
    </row>
    <row r="31">
      <c r="A31" s="1">
        <v>20</v>
      </c>
      <c r="B31" s="31"/>
      <c r="C31" s="35"/>
      <c r="D31" s="36"/>
      <c r="E31" s="37"/>
      <c r="K31" s="39"/>
      <c r="L31" s="39"/>
      <c r="M31" s="39"/>
      <c r="N31" s="39"/>
      <c r="Q31" s="1"/>
      <c r="R31" s="1"/>
      <c r="S31" s="1"/>
    </row>
    <row r="32">
      <c r="A32" s="1">
        <v>21</v>
      </c>
      <c r="B32" s="31"/>
      <c r="C32" s="35"/>
      <c r="D32" s="36"/>
      <c r="E32" s="37"/>
      <c r="K32" s="39"/>
      <c r="L32" s="39"/>
      <c r="M32" s="39"/>
      <c r="N32" s="39"/>
      <c r="Q32" s="1"/>
      <c r="R32" s="1"/>
      <c r="S32" s="1"/>
    </row>
    <row r="33">
      <c r="A33" s="1">
        <v>22</v>
      </c>
      <c r="B33" s="31"/>
      <c r="C33" s="35"/>
      <c r="D33" s="36"/>
      <c r="E33" s="37"/>
      <c r="K33" s="39"/>
      <c r="L33" s="39"/>
      <c r="M33" s="39"/>
      <c r="N33" s="39"/>
      <c r="Q33" s="1"/>
      <c r="R33" s="1"/>
      <c r="S33" s="1"/>
    </row>
    <row r="34">
      <c r="A34" s="1">
        <v>23</v>
      </c>
      <c r="B34" s="31"/>
      <c r="C34" s="35"/>
      <c r="D34" s="36"/>
      <c r="E34" s="37"/>
      <c r="K34" s="39"/>
      <c r="L34" s="39"/>
      <c r="M34" s="39"/>
      <c r="N34" s="39"/>
      <c r="Q34" s="1"/>
      <c r="R34" s="1"/>
      <c r="S34" s="1"/>
    </row>
    <row r="35">
      <c r="A35" s="1">
        <v>24</v>
      </c>
      <c r="B35" s="31"/>
      <c r="C35" s="35"/>
      <c r="D35" s="36"/>
      <c r="E35" s="37"/>
      <c r="K35" s="39"/>
      <c r="L35" s="39"/>
      <c r="M35" s="39"/>
      <c r="N35" s="39"/>
      <c r="Q35" s="1"/>
      <c r="R35" s="1"/>
      <c r="S35" s="1"/>
    </row>
    <row r="36">
      <c r="A36" s="1">
        <v>25</v>
      </c>
      <c r="B36" s="31"/>
      <c r="C36" s="35"/>
      <c r="D36" s="36"/>
      <c r="E36" s="37"/>
      <c r="K36" s="39"/>
      <c r="L36" s="39"/>
      <c r="M36" s="39"/>
      <c r="N36" s="39"/>
      <c r="Q36" s="1"/>
      <c r="R36" s="1"/>
      <c r="S36" s="1"/>
    </row>
    <row r="37">
      <c r="A37" s="1">
        <v>26</v>
      </c>
      <c r="B37" s="31"/>
      <c r="C37" s="35"/>
      <c r="D37" s="36"/>
      <c r="E37" s="37"/>
      <c r="K37" s="39"/>
      <c r="L37" s="39"/>
      <c r="M37" s="39"/>
      <c r="N37" s="39"/>
      <c r="Q37" s="1"/>
      <c r="R37" s="1"/>
      <c r="S37" s="1"/>
    </row>
    <row r="38">
      <c r="A38" s="1">
        <v>27</v>
      </c>
      <c r="B38" s="31"/>
      <c r="C38" s="35"/>
      <c r="D38" s="36"/>
      <c r="E38" s="37"/>
      <c r="K38" s="39"/>
      <c r="L38" s="39"/>
      <c r="M38" s="39"/>
      <c r="N38" s="39"/>
      <c r="Q38" s="1"/>
      <c r="R38" s="1"/>
      <c r="S38" s="1"/>
    </row>
    <row r="39">
      <c r="A39" s="1">
        <v>28</v>
      </c>
      <c r="B39" s="31"/>
      <c r="C39" s="35"/>
      <c r="D39" s="36"/>
      <c r="E39" s="37"/>
      <c r="K39" s="39"/>
      <c r="L39" s="39"/>
      <c r="M39" s="39"/>
      <c r="N39" s="39"/>
      <c r="Q39" s="1"/>
      <c r="R39" s="1"/>
      <c r="S39" s="1"/>
    </row>
    <row r="40">
      <c r="A40" s="1">
        <v>29</v>
      </c>
      <c r="B40" s="31"/>
      <c r="C40" s="35"/>
      <c r="D40" s="36"/>
      <c r="E40" s="37"/>
      <c r="K40" s="39"/>
      <c r="L40" s="39"/>
      <c r="M40" s="39"/>
      <c r="N40" s="39"/>
      <c r="Q40" s="1"/>
      <c r="R40" s="1"/>
      <c r="S40" s="1"/>
    </row>
    <row r="41">
      <c r="A41" s="1">
        <v>30</v>
      </c>
      <c r="B41" s="31"/>
      <c r="C41" s="35"/>
      <c r="D41" s="36"/>
      <c r="E41" s="37"/>
      <c r="K41" s="39"/>
      <c r="L41" s="39"/>
      <c r="M41" s="39"/>
      <c r="N41" s="39"/>
      <c r="Q41" s="1"/>
      <c r="R41" s="1"/>
      <c r="S41" s="1"/>
    </row>
    <row r="42">
      <c r="A42" s="1">
        <v>31</v>
      </c>
      <c r="B42" s="31"/>
      <c r="C42" s="35"/>
      <c r="D42" s="36"/>
      <c r="E42" s="37"/>
      <c r="K42" s="39"/>
      <c r="L42" s="39"/>
      <c r="M42" s="39"/>
      <c r="N42" s="39"/>
      <c r="Q42" s="1"/>
      <c r="R42" s="1"/>
      <c r="S42" s="1"/>
    </row>
    <row r="43">
      <c r="A43" s="1">
        <v>32</v>
      </c>
      <c r="B43" s="31"/>
      <c r="C43" s="35"/>
      <c r="D43" s="36"/>
      <c r="E43" s="37"/>
      <c r="K43" s="39"/>
      <c r="L43" s="39"/>
      <c r="M43" s="39"/>
      <c r="N43" s="39"/>
      <c r="Q43" s="1"/>
      <c r="R43" s="1"/>
      <c r="S43" s="1"/>
    </row>
    <row r="44">
      <c r="A44" s="1">
        <v>33</v>
      </c>
      <c r="B44" s="31"/>
      <c r="C44" s="35"/>
      <c r="D44" s="36"/>
      <c r="E44" s="37"/>
      <c r="K44" s="39"/>
      <c r="L44" s="39"/>
      <c r="M44" s="39"/>
      <c r="N44" s="39"/>
      <c r="Q44" s="1"/>
      <c r="R44" s="1"/>
      <c r="S44" s="1"/>
    </row>
    <row r="45">
      <c r="A45" s="1">
        <v>34</v>
      </c>
      <c r="B45" s="31"/>
      <c r="C45" s="35"/>
      <c r="D45" s="36"/>
      <c r="E45" s="37"/>
      <c r="K45" s="39"/>
      <c r="L45" s="39"/>
      <c r="M45" s="39"/>
      <c r="N45" s="39"/>
      <c r="Q45" s="1"/>
      <c r="R45" s="1"/>
      <c r="S45" s="1"/>
    </row>
    <row r="46">
      <c r="A46" s="1">
        <v>35</v>
      </c>
      <c r="B46" s="31"/>
      <c r="C46" s="35"/>
      <c r="D46" s="36"/>
      <c r="E46" s="37"/>
      <c r="K46" s="39"/>
      <c r="L46" s="39"/>
      <c r="M46" s="39"/>
      <c r="N46" s="39"/>
      <c r="Q46" s="1"/>
      <c r="R46" s="1"/>
      <c r="S46" s="1"/>
    </row>
    <row r="47">
      <c r="A47" s="1">
        <v>36</v>
      </c>
      <c r="B47" s="31"/>
      <c r="C47" s="35"/>
      <c r="D47" s="36"/>
      <c r="E47" s="37"/>
      <c r="K47" s="39"/>
      <c r="L47" s="39"/>
      <c r="M47" s="39"/>
      <c r="N47" s="39"/>
      <c r="Q47" s="1"/>
      <c r="R47" s="1"/>
      <c r="S47" s="1"/>
    </row>
    <row r="48">
      <c r="A48" s="1">
        <v>37</v>
      </c>
      <c r="B48" s="31"/>
      <c r="C48" s="35"/>
      <c r="D48" s="36"/>
      <c r="E48" s="37"/>
      <c r="K48" s="39"/>
      <c r="L48" s="39"/>
      <c r="M48" s="39"/>
      <c r="N48" s="39"/>
      <c r="Q48" s="1"/>
      <c r="R48" s="1"/>
      <c r="S48" s="1"/>
    </row>
    <row r="49">
      <c r="A49" s="1">
        <v>38</v>
      </c>
      <c r="B49" s="31"/>
      <c r="C49" s="35"/>
      <c r="D49" s="36"/>
      <c r="E49" s="37"/>
      <c r="K49" s="39"/>
      <c r="L49" s="39"/>
      <c r="M49" s="39"/>
      <c r="N49" s="39"/>
      <c r="Q49" s="1"/>
      <c r="R49" s="1"/>
      <c r="S49" s="1"/>
    </row>
    <row r="50">
      <c r="A50" s="1">
        <v>39</v>
      </c>
      <c r="B50" s="31"/>
      <c r="C50" s="35"/>
      <c r="D50" s="36"/>
      <c r="E50" s="37"/>
      <c r="K50" s="39"/>
      <c r="L50" s="39"/>
      <c r="M50" s="39"/>
      <c r="N50" s="39"/>
      <c r="Q50" s="1"/>
      <c r="R50" s="1"/>
      <c r="S50" s="1"/>
    </row>
    <row r="51">
      <c r="A51" s="1">
        <v>40</v>
      </c>
      <c r="B51" s="31"/>
      <c r="C51" s="35"/>
      <c r="D51" s="36"/>
      <c r="E51" s="37"/>
      <c r="K51" s="39"/>
      <c r="L51" s="39"/>
      <c r="M51" s="39"/>
      <c r="N51" s="39"/>
      <c r="Q51" s="1"/>
      <c r="R51" s="1"/>
      <c r="S51" s="1"/>
    </row>
    <row r="52">
      <c r="A52" s="1">
        <v>41</v>
      </c>
      <c r="B52" s="31"/>
      <c r="C52" s="35"/>
      <c r="D52" s="36"/>
      <c r="E52" s="37"/>
      <c r="K52" s="39"/>
      <c r="L52" s="39"/>
      <c r="M52" s="39"/>
      <c r="N52" s="39"/>
      <c r="Q52" s="1"/>
      <c r="R52" s="1"/>
      <c r="S52" s="1"/>
    </row>
    <row r="53">
      <c r="A53" s="1">
        <v>42</v>
      </c>
      <c r="B53" s="31"/>
      <c r="C53" s="35"/>
      <c r="D53" s="36"/>
      <c r="E53" s="37"/>
      <c r="K53" s="39"/>
      <c r="L53" s="39"/>
      <c r="M53" s="39"/>
      <c r="N53" s="39"/>
      <c r="Q53" s="1"/>
      <c r="R53" s="1"/>
      <c r="S53" s="1"/>
    </row>
    <row r="54">
      <c r="A54" s="1">
        <v>43</v>
      </c>
      <c r="B54" s="31"/>
      <c r="C54" s="35"/>
      <c r="D54" s="36"/>
      <c r="E54" s="37"/>
      <c r="K54" s="39"/>
      <c r="L54" s="39"/>
      <c r="M54" s="39"/>
      <c r="N54" s="39"/>
      <c r="Q54" s="1"/>
      <c r="R54" s="1"/>
      <c r="S54" s="1"/>
    </row>
    <row r="55">
      <c r="A55" s="1">
        <v>44</v>
      </c>
      <c r="B55" s="31"/>
      <c r="C55" s="35"/>
      <c r="D55" s="36"/>
      <c r="E55" s="37"/>
      <c r="K55" s="39"/>
      <c r="L55" s="39"/>
      <c r="M55" s="39"/>
      <c r="N55" s="39"/>
      <c r="Q55" s="1"/>
      <c r="R55" s="1"/>
      <c r="S55" s="1"/>
    </row>
    <row r="56">
      <c r="A56" s="1">
        <v>45</v>
      </c>
      <c r="B56" s="31"/>
      <c r="C56" s="35"/>
      <c r="D56" s="36"/>
      <c r="E56" s="37"/>
      <c r="K56" s="39"/>
      <c r="L56" s="39"/>
      <c r="M56" s="39"/>
      <c r="N56" s="39"/>
      <c r="Q56" s="1"/>
      <c r="R56" s="1"/>
      <c r="S56" s="1"/>
    </row>
    <row r="57">
      <c r="A57" s="1">
        <v>46</v>
      </c>
      <c r="B57" s="31"/>
      <c r="C57" s="35"/>
      <c r="D57" s="36"/>
      <c r="E57" s="37"/>
      <c r="K57" s="39"/>
      <c r="L57" s="39"/>
      <c r="M57" s="39"/>
      <c r="N57" s="39"/>
      <c r="Q57" s="1"/>
      <c r="R57" s="1"/>
      <c r="S57" s="1"/>
    </row>
    <row r="58">
      <c r="A58" s="1">
        <v>47</v>
      </c>
      <c r="B58" s="31"/>
      <c r="C58" s="35"/>
      <c r="D58" s="36"/>
      <c r="E58" s="37"/>
      <c r="K58" s="39"/>
      <c r="L58" s="39"/>
      <c r="M58" s="39"/>
      <c r="N58" s="39"/>
      <c r="Q58" s="1"/>
      <c r="R58" s="1"/>
      <c r="S58" s="1"/>
    </row>
    <row r="59">
      <c r="A59" s="1">
        <v>48</v>
      </c>
      <c r="B59" s="31"/>
      <c r="C59" s="35"/>
      <c r="D59" s="36"/>
      <c r="E59" s="37"/>
      <c r="K59" s="39"/>
      <c r="L59" s="39"/>
      <c r="M59" s="39"/>
      <c r="N59" s="39"/>
      <c r="Q59" s="1"/>
      <c r="R59" s="1"/>
      <c r="S59" s="1"/>
    </row>
    <row r="60">
      <c r="A60" s="1">
        <v>49</v>
      </c>
      <c r="B60" s="31"/>
      <c r="C60" s="35"/>
      <c r="D60" s="36"/>
      <c r="E60" s="37"/>
      <c r="K60" s="39"/>
      <c r="L60" s="39"/>
      <c r="M60" s="39"/>
      <c r="N60" s="39"/>
      <c r="Q60" s="1"/>
      <c r="R60" s="1"/>
      <c r="S60" s="1"/>
    </row>
    <row r="61">
      <c r="A61" s="1">
        <v>50</v>
      </c>
      <c r="B61" s="31"/>
      <c r="C61" s="35"/>
      <c r="D61" s="36"/>
      <c r="E61" s="37"/>
      <c r="K61" s="39"/>
      <c r="L61" s="39"/>
      <c r="M61" s="39"/>
      <c r="N61" s="39"/>
      <c r="Q61" s="1"/>
      <c r="R61" s="1"/>
      <c r="S61" s="1"/>
    </row>
    <row r="62" ht="15">
      <c r="B62" s="42" t="s">
        <v>42</v>
      </c>
      <c r="C62" s="43">
        <f>COUNTIF(B12:B61, "*")</f>
        <v>1</v>
      </c>
      <c r="K62" s="39"/>
      <c r="L62" s="39"/>
      <c r="M62" s="39"/>
      <c r="N62" s="39"/>
      <c r="Q62" s="1"/>
      <c r="R62" s="1"/>
      <c r="S62" s="1"/>
    </row>
    <row r="63">
      <c r="B63" s="39"/>
      <c r="K63" s="39"/>
      <c r="L63" s="39"/>
      <c r="M63" s="39"/>
      <c r="N63" s="39"/>
      <c r="Q63" s="1"/>
      <c r="R63" s="1"/>
      <c r="S63" s="1"/>
    </row>
    <row r="64">
      <c r="B64" s="39"/>
      <c r="K64" s="39"/>
      <c r="L64" s="39"/>
      <c r="M64" s="39"/>
      <c r="N64" s="39"/>
      <c r="Q64" s="1"/>
      <c r="R64" s="1"/>
      <c r="S64" s="1"/>
    </row>
    <row r="65">
      <c r="B65" s="39"/>
      <c r="K65" s="39"/>
      <c r="L65" s="39"/>
      <c r="M65" s="39"/>
      <c r="N65" s="39"/>
      <c r="Q65" s="1"/>
      <c r="R65" s="1"/>
      <c r="S65" s="1"/>
    </row>
    <row r="66" ht="15">
      <c r="B66" s="9" t="s">
        <v>25</v>
      </c>
      <c r="K66" s="39"/>
      <c r="L66" s="39"/>
      <c r="M66" s="39"/>
      <c r="N66" s="39"/>
      <c r="Q66" s="1"/>
      <c r="R66" s="1"/>
      <c r="S66" s="1"/>
    </row>
    <row r="67" ht="164.25" customHeight="1">
      <c r="B67" s="25" t="s">
        <v>26</v>
      </c>
      <c r="J67" s="39"/>
      <c r="K67" s="39"/>
      <c r="L67" s="39"/>
      <c r="M67" s="39"/>
      <c r="N67" s="39"/>
    </row>
    <row r="68">
      <c r="J68" s="39"/>
      <c r="K68" s="39"/>
      <c r="L68" s="39"/>
      <c r="M68" s="39"/>
      <c r="N68" s="39"/>
    </row>
    <row r="69" ht="15">
      <c r="B69" s="9" t="s">
        <v>27</v>
      </c>
      <c r="J69" s="39"/>
      <c r="K69" s="39"/>
      <c r="L69" s="39"/>
      <c r="M69" s="39"/>
      <c r="N69" s="39"/>
    </row>
    <row r="70" ht="198" customHeight="1">
      <c r="B70" s="25" t="s">
        <v>28</v>
      </c>
      <c r="J70" s="39"/>
      <c r="K70" s="39"/>
      <c r="L70" s="39"/>
      <c r="M70" s="39"/>
      <c r="N70" s="39"/>
    </row>
    <row r="71">
      <c r="J71" s="39"/>
      <c r="K71" s="39"/>
      <c r="L71" s="39"/>
      <c r="M71" s="39"/>
      <c r="N71" s="39"/>
    </row>
    <row r="72">
      <c r="J72" s="39"/>
      <c r="K72" s="39"/>
      <c r="L72" s="39"/>
      <c r="M72" s="39"/>
      <c r="N72" s="39"/>
    </row>
    <row r="73">
      <c r="J73" s="39"/>
      <c r="K73" s="39"/>
      <c r="L73" s="39"/>
      <c r="M73" s="39"/>
      <c r="N73" s="39"/>
    </row>
    <row r="74">
      <c r="J74" s="39"/>
      <c r="K74" s="39"/>
      <c r="L74" s="39"/>
      <c r="M74" s="39"/>
      <c r="N74" s="39"/>
    </row>
    <row r="75">
      <c r="J75" s="39"/>
      <c r="K75" s="39"/>
      <c r="L75" s="39"/>
      <c r="M75" s="39"/>
      <c r="N75" s="39"/>
    </row>
    <row r="76">
      <c r="J76" s="39"/>
      <c r="K76" s="39"/>
      <c r="L76" s="39"/>
      <c r="M76" s="39"/>
      <c r="N76" s="39"/>
    </row>
    <row r="77">
      <c r="J77" s="39"/>
      <c r="K77" s="39"/>
      <c r="L77" s="39"/>
      <c r="M77" s="39"/>
      <c r="N77" s="39"/>
    </row>
    <row r="78">
      <c r="J78" s="39"/>
      <c r="K78" s="39"/>
      <c r="L78" s="39"/>
      <c r="M78" s="39"/>
      <c r="N78" s="39"/>
    </row>
    <row r="79">
      <c r="J79" s="39"/>
      <c r="K79" s="39"/>
      <c r="L79" s="39"/>
      <c r="M79" s="39"/>
      <c r="N79" s="39"/>
    </row>
    <row r="80">
      <c r="J80" s="39"/>
      <c r="K80" s="39"/>
      <c r="L80" s="39"/>
      <c r="M80" s="39"/>
      <c r="N80" s="39"/>
    </row>
    <row r="81">
      <c r="J81" s="39"/>
      <c r="K81" s="39"/>
      <c r="L81" s="39"/>
      <c r="M81" s="39"/>
      <c r="N81" s="39"/>
    </row>
    <row r="82">
      <c r="J82" s="39"/>
      <c r="K82" s="39"/>
      <c r="L82" s="39"/>
      <c r="M82" s="39"/>
      <c r="N82" s="39"/>
    </row>
    <row r="83">
      <c r="J83" s="39"/>
      <c r="K83" s="39"/>
      <c r="L83" s="39"/>
      <c r="M83" s="39"/>
      <c r="N83" s="39"/>
    </row>
    <row r="84">
      <c r="J84" s="39"/>
      <c r="K84" s="39"/>
      <c r="L84" s="39"/>
      <c r="M84" s="39"/>
      <c r="N84" s="39"/>
    </row>
    <row r="85">
      <c r="J85" s="39"/>
      <c r="K85" s="39"/>
      <c r="L85" s="39"/>
      <c r="M85" s="39"/>
      <c r="N85" s="39"/>
    </row>
    <row r="86">
      <c r="J86" s="39"/>
      <c r="K86" s="39"/>
      <c r="L86" s="39"/>
      <c r="M86" s="39"/>
      <c r="N86" s="39"/>
    </row>
    <row r="87">
      <c r="J87" s="39"/>
      <c r="K87" s="39"/>
      <c r="L87" s="39"/>
      <c r="M87" s="39"/>
      <c r="N87" s="39"/>
    </row>
    <row r="88">
      <c r="J88" s="39"/>
      <c r="K88" s="39"/>
      <c r="L88" s="39"/>
      <c r="M88" s="39"/>
      <c r="N88" s="39"/>
    </row>
    <row r="89">
      <c r="J89" s="39"/>
      <c r="K89" s="39"/>
      <c r="L89" s="39"/>
      <c r="M89" s="39"/>
      <c r="N89" s="39"/>
    </row>
    <row r="90">
      <c r="J90" s="39"/>
      <c r="K90" s="39"/>
      <c r="L90" s="39"/>
      <c r="M90" s="39"/>
      <c r="N90" s="39"/>
    </row>
    <row r="91">
      <c r="J91" s="39"/>
      <c r="K91" s="39"/>
      <c r="L91" s="39"/>
      <c r="M91" s="39"/>
      <c r="N91" s="39"/>
    </row>
    <row r="92">
      <c r="J92" s="39"/>
      <c r="K92" s="39"/>
      <c r="L92" s="39"/>
      <c r="M92" s="39"/>
      <c r="N92" s="39"/>
    </row>
    <row r="93">
      <c r="J93" s="39"/>
      <c r="K93" s="39"/>
      <c r="L93" s="39"/>
      <c r="M93" s="39"/>
      <c r="N93" s="39"/>
    </row>
    <row r="94">
      <c r="J94" s="39"/>
      <c r="K94" s="39"/>
      <c r="L94" s="39"/>
      <c r="M94" s="39"/>
      <c r="N94" s="39"/>
    </row>
    <row r="95">
      <c r="J95" s="39"/>
      <c r="K95" s="39"/>
      <c r="L95" s="39"/>
      <c r="M95" s="39"/>
      <c r="N95" s="39"/>
    </row>
    <row r="96">
      <c r="J96" s="39"/>
      <c r="K96" s="39"/>
      <c r="L96" s="39"/>
      <c r="M96" s="39"/>
      <c r="N96" s="39"/>
    </row>
    <row r="97">
      <c r="J97" s="39"/>
      <c r="K97" s="39"/>
      <c r="L97" s="39"/>
      <c r="M97" s="39"/>
      <c r="N97" s="39"/>
    </row>
    <row r="98">
      <c r="J98" s="39"/>
      <c r="K98" s="39"/>
      <c r="L98" s="39"/>
      <c r="M98" s="39"/>
      <c r="N98" s="39"/>
    </row>
    <row r="99">
      <c r="J99" s="39"/>
      <c r="K99" s="39"/>
      <c r="L99" s="39"/>
      <c r="M99" s="39"/>
      <c r="N99" s="39"/>
    </row>
    <row r="100">
      <c r="J100" s="39"/>
      <c r="K100" s="39"/>
      <c r="L100" s="39"/>
      <c r="M100" s="39"/>
      <c r="N100" s="39"/>
    </row>
    <row r="101">
      <c r="J101" s="39"/>
      <c r="K101" s="39"/>
      <c r="L101" s="39"/>
      <c r="M101" s="39"/>
      <c r="N101" s="39"/>
    </row>
    <row r="102">
      <c r="J102" s="39"/>
      <c r="K102" s="39"/>
      <c r="L102" s="39"/>
      <c r="M102" s="39"/>
      <c r="N102" s="39"/>
    </row>
    <row r="103">
      <c r="J103" s="39"/>
      <c r="K103" s="39"/>
      <c r="L103" s="39"/>
      <c r="M103" s="39"/>
      <c r="N103" s="39"/>
    </row>
    <row r="104">
      <c r="J104" s="39"/>
      <c r="K104" s="39"/>
      <c r="L104" s="39"/>
      <c r="M104" s="39"/>
      <c r="N104" s="39"/>
    </row>
    <row r="105">
      <c r="J105" s="39"/>
      <c r="K105" s="39"/>
      <c r="L105" s="39"/>
      <c r="M105" s="39"/>
      <c r="N105" s="39"/>
    </row>
    <row r="106">
      <c r="J106" s="39"/>
      <c r="K106" s="39"/>
      <c r="L106" s="39"/>
      <c r="M106" s="39"/>
      <c r="N106" s="39"/>
    </row>
    <row r="107">
      <c r="J107" s="39"/>
      <c r="K107" s="39"/>
      <c r="L107" s="39"/>
      <c r="M107" s="39"/>
      <c r="N107" s="39"/>
    </row>
    <row r="108">
      <c r="J108" s="39"/>
      <c r="K108" s="39"/>
      <c r="L108" s="39"/>
      <c r="M108" s="39"/>
      <c r="N108" s="39"/>
    </row>
    <row r="109">
      <c r="J109" s="39"/>
      <c r="K109" s="39"/>
      <c r="L109" s="39"/>
      <c r="M109" s="39"/>
      <c r="N109" s="39"/>
    </row>
    <row r="110">
      <c r="J110" s="39"/>
      <c r="K110" s="39"/>
      <c r="L110" s="39"/>
      <c r="M110" s="39"/>
      <c r="N110" s="39"/>
    </row>
    <row r="111">
      <c r="J111" s="39"/>
      <c r="K111" s="39"/>
      <c r="L111" s="39"/>
      <c r="M111" s="39"/>
      <c r="N111" s="39"/>
    </row>
    <row r="112">
      <c r="J112" s="39"/>
      <c r="K112" s="39"/>
      <c r="L112" s="39"/>
      <c r="M112" s="39"/>
      <c r="N112" s="39"/>
    </row>
    <row r="113">
      <c r="J113" s="39"/>
      <c r="K113" s="39"/>
      <c r="L113" s="39"/>
      <c r="M113" s="39"/>
      <c r="N113" s="39"/>
    </row>
    <row r="114">
      <c r="J114" s="39"/>
      <c r="K114" s="39"/>
      <c r="L114" s="39"/>
      <c r="M114" s="39"/>
      <c r="N114" s="39"/>
    </row>
    <row r="115">
      <c r="J115" s="39"/>
      <c r="K115" s="39"/>
      <c r="L115" s="39"/>
      <c r="M115" s="39"/>
      <c r="N115" s="39"/>
    </row>
    <row r="116">
      <c r="J116" s="39"/>
      <c r="K116" s="39"/>
      <c r="L116" s="39"/>
      <c r="M116" s="39"/>
      <c r="N116" s="39"/>
    </row>
    <row r="117">
      <c r="J117" s="39"/>
      <c r="K117" s="39"/>
      <c r="L117" s="39"/>
      <c r="M117" s="39"/>
      <c r="N117" s="39"/>
    </row>
    <row r="118">
      <c r="J118" s="39"/>
      <c r="K118" s="39"/>
      <c r="L118" s="39"/>
      <c r="M118" s="39"/>
      <c r="N118" s="39"/>
    </row>
    <row r="119">
      <c r="J119" s="39"/>
      <c r="K119" s="39"/>
      <c r="L119" s="39"/>
      <c r="M119" s="39"/>
      <c r="N119" s="39"/>
    </row>
    <row r="120">
      <c r="J120" s="39"/>
      <c r="K120" s="39"/>
      <c r="L120" s="39"/>
      <c r="M120" s="39"/>
      <c r="N120" s="39"/>
    </row>
    <row r="121">
      <c r="J121" s="39"/>
      <c r="K121" s="39"/>
      <c r="L121" s="39"/>
      <c r="M121" s="39"/>
      <c r="N121" s="39"/>
    </row>
    <row r="122">
      <c r="J122" s="39"/>
      <c r="K122" s="39"/>
      <c r="L122" s="39"/>
      <c r="M122" s="39"/>
      <c r="N122" s="39"/>
    </row>
    <row r="123">
      <c r="J123" s="39"/>
      <c r="K123" s="39"/>
      <c r="L123" s="39"/>
      <c r="M123" s="39"/>
      <c r="N123" s="39"/>
    </row>
    <row r="124">
      <c r="J124" s="39"/>
      <c r="K124" s="39"/>
      <c r="L124" s="39"/>
      <c r="M124" s="39"/>
      <c r="N124" s="39"/>
    </row>
    <row r="125">
      <c r="J125" s="39"/>
      <c r="K125" s="39"/>
      <c r="L125" s="39"/>
      <c r="M125" s="39"/>
      <c r="N125" s="39"/>
    </row>
    <row r="126">
      <c r="J126" s="39"/>
      <c r="K126" s="39"/>
      <c r="L126" s="39"/>
      <c r="M126" s="39"/>
      <c r="N126" s="39"/>
    </row>
    <row r="127">
      <c r="J127" s="39"/>
      <c r="K127" s="39"/>
      <c r="L127" s="39"/>
      <c r="M127" s="39"/>
      <c r="N127" s="39"/>
    </row>
    <row r="128">
      <c r="J128" s="39"/>
      <c r="K128" s="39"/>
      <c r="L128" s="39"/>
      <c r="M128" s="39"/>
      <c r="N128" s="39"/>
    </row>
    <row r="129">
      <c r="J129" s="39"/>
      <c r="K129" s="39"/>
      <c r="L129" s="39"/>
      <c r="M129" s="39"/>
      <c r="N129" s="39"/>
    </row>
    <row r="130">
      <c r="J130" s="39"/>
      <c r="K130" s="39"/>
      <c r="L130" s="39"/>
      <c r="M130" s="39"/>
      <c r="N130" s="39"/>
    </row>
    <row r="131">
      <c r="J131" s="39"/>
      <c r="K131" s="39"/>
      <c r="L131" s="39"/>
      <c r="M131" s="39"/>
      <c r="N131" s="39"/>
    </row>
    <row r="132">
      <c r="J132" s="39"/>
      <c r="K132" s="39"/>
      <c r="L132" s="39"/>
      <c r="M132" s="39"/>
      <c r="N132" s="39"/>
    </row>
    <row r="133">
      <c r="J133" s="39"/>
      <c r="K133" s="39"/>
      <c r="L133" s="39"/>
      <c r="M133" s="39"/>
      <c r="N133" s="39"/>
    </row>
    <row r="134">
      <c r="J134" s="39"/>
      <c r="K134" s="39"/>
      <c r="L134" s="39"/>
      <c r="M134" s="39"/>
      <c r="N134" s="39"/>
    </row>
    <row r="135">
      <c r="J135" s="39"/>
      <c r="K135" s="39"/>
      <c r="L135" s="39"/>
      <c r="M135" s="39"/>
      <c r="N135" s="39"/>
    </row>
    <row r="136">
      <c r="J136" s="39"/>
      <c r="K136" s="39"/>
      <c r="L136" s="39"/>
      <c r="M136" s="39"/>
      <c r="N136" s="39"/>
    </row>
    <row r="137">
      <c r="J137" s="39"/>
      <c r="K137" s="39"/>
      <c r="L137" s="39"/>
      <c r="M137" s="39"/>
      <c r="N137" s="39"/>
    </row>
    <row r="138">
      <c r="J138" s="39"/>
      <c r="K138" s="39"/>
      <c r="L138" s="39"/>
      <c r="M138" s="39"/>
      <c r="N138" s="39"/>
    </row>
    <row r="139">
      <c r="J139" s="39"/>
      <c r="K139" s="39"/>
      <c r="L139" s="39"/>
      <c r="M139" s="39"/>
      <c r="N139" s="39"/>
    </row>
    <row r="140">
      <c r="J140" s="39"/>
      <c r="K140" s="39"/>
      <c r="L140" s="39"/>
      <c r="M140" s="39"/>
      <c r="N140" s="39"/>
    </row>
    <row r="141">
      <c r="J141" s="39"/>
      <c r="K141" s="39"/>
      <c r="L141" s="39"/>
      <c r="M141" s="39"/>
      <c r="N141" s="39"/>
    </row>
    <row r="142">
      <c r="J142" s="39"/>
      <c r="K142" s="39"/>
      <c r="L142" s="39"/>
      <c r="M142" s="39"/>
      <c r="N142" s="39"/>
    </row>
    <row r="143">
      <c r="J143" s="39"/>
      <c r="K143" s="39"/>
      <c r="L143" s="39"/>
      <c r="M143" s="39"/>
      <c r="N143" s="39"/>
    </row>
    <row r="144">
      <c r="J144" s="39"/>
      <c r="K144" s="39"/>
      <c r="L144" s="39"/>
      <c r="M144" s="39"/>
      <c r="N144" s="39"/>
    </row>
    <row r="145">
      <c r="J145" s="39"/>
      <c r="K145" s="39"/>
      <c r="L145" s="39"/>
      <c r="M145" s="39"/>
      <c r="N145" s="39"/>
    </row>
    <row r="146">
      <c r="J146" s="39"/>
      <c r="K146" s="39"/>
      <c r="L146" s="39"/>
      <c r="M146" s="39"/>
      <c r="N146" s="39"/>
    </row>
    <row r="147">
      <c r="J147" s="39"/>
      <c r="K147" s="39"/>
      <c r="L147" s="39"/>
      <c r="M147" s="39"/>
      <c r="N147" s="39"/>
    </row>
    <row r="148">
      <c r="J148" s="39"/>
      <c r="K148" s="39"/>
      <c r="L148" s="39"/>
      <c r="M148" s="39"/>
      <c r="N148" s="39"/>
    </row>
    <row r="149">
      <c r="J149" s="39"/>
      <c r="K149" s="39"/>
      <c r="L149" s="39"/>
      <c r="M149" s="39"/>
      <c r="N149" s="39"/>
    </row>
    <row r="150">
      <c r="J150" s="39"/>
      <c r="K150" s="39"/>
      <c r="L150" s="39"/>
      <c r="M150" s="39"/>
      <c r="N150" s="39"/>
    </row>
    <row r="151">
      <c r="J151" s="39"/>
      <c r="K151" s="39"/>
      <c r="L151" s="39"/>
      <c r="M151" s="39"/>
      <c r="N151" s="39"/>
    </row>
    <row r="152">
      <c r="J152" s="39"/>
      <c r="K152" s="39"/>
      <c r="L152" s="39"/>
      <c r="M152" s="39"/>
      <c r="N152" s="39"/>
    </row>
    <row r="153">
      <c r="J153" s="39"/>
      <c r="K153" s="39"/>
      <c r="L153" s="39"/>
      <c r="M153" s="39"/>
      <c r="N153" s="39"/>
    </row>
    <row r="154">
      <c r="J154" s="39"/>
      <c r="K154" s="39"/>
      <c r="L154" s="39"/>
      <c r="M154" s="39"/>
      <c r="N154" s="39"/>
    </row>
    <row r="155">
      <c r="J155" s="39"/>
      <c r="K155" s="39"/>
      <c r="L155" s="39"/>
      <c r="M155" s="39"/>
      <c r="N155" s="39"/>
    </row>
    <row r="156">
      <c r="J156" s="39"/>
      <c r="K156" s="39"/>
      <c r="L156" s="39"/>
      <c r="M156" s="39"/>
      <c r="N156" s="39"/>
    </row>
    <row r="157">
      <c r="J157" s="39"/>
      <c r="K157" s="39"/>
      <c r="L157" s="39"/>
      <c r="M157" s="39"/>
      <c r="N157" s="39"/>
    </row>
    <row r="158">
      <c r="J158" s="39"/>
      <c r="K158" s="39"/>
      <c r="L158" s="39"/>
      <c r="M158" s="39"/>
      <c r="N158" s="39"/>
    </row>
    <row r="159">
      <c r="J159" s="39"/>
      <c r="K159" s="39"/>
      <c r="L159" s="39"/>
      <c r="M159" s="39"/>
      <c r="N159" s="39"/>
    </row>
    <row r="160">
      <c r="J160" s="39"/>
      <c r="K160" s="39"/>
      <c r="L160" s="39"/>
      <c r="M160" s="39"/>
      <c r="N160" s="39"/>
    </row>
    <row r="161">
      <c r="J161" s="39"/>
      <c r="K161" s="39"/>
      <c r="L161" s="39"/>
      <c r="M161" s="39"/>
      <c r="N161" s="39"/>
    </row>
    <row r="162">
      <c r="J162" s="39"/>
      <c r="K162" s="39"/>
      <c r="L162" s="39"/>
      <c r="M162" s="39"/>
      <c r="N162" s="39"/>
    </row>
    <row r="163">
      <c r="J163" s="39"/>
      <c r="K163" s="39"/>
      <c r="L163" s="39"/>
      <c r="M163" s="39"/>
      <c r="N163" s="39"/>
    </row>
    <row r="164">
      <c r="J164" s="39"/>
      <c r="K164" s="39"/>
      <c r="L164" s="39"/>
      <c r="M164" s="39"/>
      <c r="N164" s="39"/>
    </row>
    <row r="165">
      <c r="J165" s="39"/>
      <c r="K165" s="39"/>
      <c r="L165" s="39"/>
      <c r="M165" s="39"/>
      <c r="N165" s="39"/>
    </row>
    <row r="166">
      <c r="J166" s="39"/>
      <c r="K166" s="39"/>
      <c r="L166" s="39"/>
      <c r="M166" s="39"/>
      <c r="N166" s="39"/>
    </row>
    <row r="167">
      <c r="J167" s="39"/>
      <c r="K167" s="39"/>
      <c r="L167" s="39"/>
      <c r="M167" s="39"/>
      <c r="N167" s="39"/>
    </row>
    <row r="168">
      <c r="J168" s="39"/>
      <c r="K168" s="39"/>
      <c r="L168" s="39"/>
      <c r="M168" s="39"/>
      <c r="N168" s="39"/>
    </row>
    <row r="169">
      <c r="J169" s="39"/>
      <c r="K169" s="39"/>
      <c r="L169" s="39"/>
      <c r="M169" s="39"/>
      <c r="N169" s="39"/>
    </row>
    <row r="170">
      <c r="J170" s="39"/>
      <c r="K170" s="39"/>
      <c r="L170" s="39"/>
      <c r="M170" s="39"/>
      <c r="N170" s="39"/>
    </row>
    <row r="171">
      <c r="J171" s="39"/>
      <c r="K171" s="39"/>
      <c r="L171" s="39"/>
      <c r="M171" s="39"/>
      <c r="N171" s="39"/>
    </row>
    <row r="172">
      <c r="J172" s="39"/>
      <c r="K172" s="39"/>
      <c r="L172" s="39"/>
      <c r="M172" s="39"/>
      <c r="N172" s="39"/>
    </row>
    <row r="173">
      <c r="J173" s="39"/>
      <c r="K173" s="39"/>
      <c r="L173" s="39"/>
      <c r="M173" s="39"/>
      <c r="N173" s="39"/>
    </row>
    <row r="174">
      <c r="J174" s="39"/>
      <c r="K174" s="39"/>
      <c r="L174" s="39"/>
      <c r="M174" s="39"/>
      <c r="N174" s="39"/>
    </row>
    <row r="175">
      <c r="J175" s="39"/>
      <c r="K175" s="39"/>
      <c r="L175" s="39"/>
      <c r="M175" s="39"/>
      <c r="N175" s="39"/>
    </row>
    <row r="176">
      <c r="J176" s="39"/>
      <c r="K176" s="39"/>
      <c r="L176" s="39"/>
      <c r="M176" s="39"/>
      <c r="N176" s="39"/>
    </row>
    <row r="177">
      <c r="J177" s="39"/>
      <c r="K177" s="39"/>
      <c r="L177" s="39"/>
      <c r="M177" s="39"/>
      <c r="N177" s="39"/>
    </row>
    <row r="178">
      <c r="J178" s="39"/>
      <c r="K178" s="39"/>
      <c r="L178" s="39"/>
      <c r="M178" s="39"/>
      <c r="N178" s="39"/>
    </row>
    <row r="179">
      <c r="J179" s="39"/>
      <c r="K179" s="39"/>
      <c r="L179" s="39"/>
      <c r="M179" s="39"/>
      <c r="N179" s="39"/>
    </row>
    <row r="180">
      <c r="J180" s="39"/>
      <c r="K180" s="39"/>
      <c r="L180" s="39"/>
      <c r="M180" s="39"/>
      <c r="N180" s="39"/>
    </row>
    <row r="181">
      <c r="J181" s="39"/>
      <c r="K181" s="39"/>
      <c r="L181" s="39"/>
      <c r="M181" s="39"/>
      <c r="N181" s="39"/>
    </row>
    <row r="182">
      <c r="J182" s="39"/>
      <c r="K182" s="39"/>
      <c r="L182" s="39"/>
      <c r="M182" s="39"/>
      <c r="N182" s="39"/>
    </row>
    <row r="183">
      <c r="J183" s="39"/>
      <c r="K183" s="39"/>
      <c r="L183" s="39"/>
      <c r="M183" s="39"/>
      <c r="N183" s="39"/>
    </row>
    <row r="184">
      <c r="J184" s="39"/>
      <c r="K184" s="39"/>
      <c r="L184" s="39"/>
      <c r="M184" s="39"/>
      <c r="N184" s="39"/>
    </row>
    <row r="185">
      <c r="J185" s="39"/>
      <c r="K185" s="39"/>
      <c r="L185" s="39"/>
      <c r="M185" s="39"/>
      <c r="N185" s="39"/>
    </row>
    <row r="186">
      <c r="J186" s="39"/>
      <c r="K186" s="39"/>
      <c r="L186" s="39"/>
      <c r="M186" s="39"/>
      <c r="N186" s="39"/>
    </row>
    <row r="187">
      <c r="J187" s="39"/>
      <c r="K187" s="39"/>
      <c r="L187" s="39"/>
      <c r="M187" s="39"/>
      <c r="N187" s="39"/>
    </row>
    <row r="188">
      <c r="J188" s="39"/>
      <c r="K188" s="39"/>
      <c r="L188" s="39"/>
      <c r="M188" s="39"/>
      <c r="N188" s="39"/>
    </row>
    <row r="189">
      <c r="J189" s="39"/>
      <c r="K189" s="39"/>
      <c r="L189" s="39"/>
      <c r="M189" s="39"/>
      <c r="N189" s="39"/>
    </row>
    <row r="190">
      <c r="J190" s="39"/>
      <c r="K190" s="39"/>
      <c r="L190" s="39"/>
      <c r="M190" s="39"/>
      <c r="N190" s="39"/>
    </row>
    <row r="191">
      <c r="J191" s="39"/>
      <c r="K191" s="39"/>
      <c r="L191" s="39"/>
      <c r="M191" s="39"/>
      <c r="N191" s="39"/>
    </row>
    <row r="192">
      <c r="J192" s="39"/>
      <c r="K192" s="39"/>
      <c r="L192" s="39"/>
      <c r="M192" s="39"/>
      <c r="N192" s="39"/>
    </row>
    <row r="193">
      <c r="J193" s="39"/>
      <c r="K193" s="39"/>
      <c r="L193" s="39"/>
      <c r="M193" s="39"/>
      <c r="N193" s="39"/>
    </row>
    <row r="194">
      <c r="J194" s="39"/>
      <c r="K194" s="39"/>
      <c r="L194" s="39"/>
      <c r="M194" s="39"/>
      <c r="N194" s="39"/>
    </row>
    <row r="195">
      <c r="J195" s="39"/>
      <c r="K195" s="39"/>
      <c r="L195" s="39"/>
      <c r="M195" s="39"/>
      <c r="N195" s="39"/>
    </row>
    <row r="196">
      <c r="J196" s="39"/>
      <c r="K196" s="39"/>
      <c r="L196" s="39"/>
      <c r="M196" s="39"/>
      <c r="N196" s="39"/>
    </row>
    <row r="197">
      <c r="J197" s="39"/>
      <c r="K197" s="39"/>
      <c r="L197" s="39"/>
      <c r="M197" s="39"/>
      <c r="N197" s="39"/>
    </row>
    <row r="198">
      <c r="J198" s="39"/>
      <c r="K198" s="39"/>
      <c r="L198" s="39"/>
      <c r="M198" s="39"/>
      <c r="N198" s="39"/>
    </row>
    <row r="199">
      <c r="J199" s="39"/>
      <c r="K199" s="39"/>
      <c r="L199" s="39"/>
      <c r="M199" s="39"/>
      <c r="N199" s="39"/>
    </row>
    <row r="200">
      <c r="J200" s="39"/>
      <c r="K200" s="39"/>
      <c r="L200" s="39"/>
      <c r="M200" s="39"/>
      <c r="N200" s="39"/>
    </row>
    <row r="201">
      <c r="J201" s="39"/>
      <c r="K201" s="39"/>
      <c r="L201" s="39"/>
      <c r="M201" s="39"/>
      <c r="N201" s="39"/>
    </row>
    <row r="202">
      <c r="J202" s="39"/>
      <c r="K202" s="39"/>
      <c r="L202" s="39"/>
      <c r="M202" s="39"/>
      <c r="N202" s="39"/>
    </row>
    <row r="203">
      <c r="J203" s="39"/>
      <c r="K203" s="39"/>
      <c r="L203" s="39"/>
      <c r="M203" s="39"/>
      <c r="N203" s="39"/>
    </row>
    <row r="204">
      <c r="J204" s="39"/>
      <c r="K204" s="39"/>
      <c r="L204" s="39"/>
      <c r="M204" s="39"/>
      <c r="N204" s="39"/>
    </row>
    <row r="205">
      <c r="J205" s="39"/>
      <c r="K205" s="39"/>
      <c r="L205" s="39"/>
      <c r="M205" s="39"/>
      <c r="N205" s="39"/>
    </row>
    <row r="206">
      <c r="J206" s="39"/>
      <c r="K206" s="39"/>
      <c r="L206" s="39"/>
      <c r="M206" s="39"/>
      <c r="N206" s="39"/>
    </row>
    <row r="207">
      <c r="J207" s="39"/>
      <c r="K207" s="39"/>
      <c r="L207" s="39"/>
      <c r="M207" s="39"/>
      <c r="N207" s="39"/>
    </row>
    <row r="208">
      <c r="J208" s="39"/>
      <c r="K208" s="39"/>
      <c r="L208" s="39"/>
      <c r="M208" s="39"/>
      <c r="N208" s="39"/>
    </row>
    <row r="209">
      <c r="J209" s="39"/>
      <c r="K209" s="39"/>
      <c r="L209" s="39"/>
      <c r="M209" s="39"/>
      <c r="N209" s="39"/>
    </row>
    <row r="210">
      <c r="J210" s="39"/>
      <c r="K210" s="39"/>
      <c r="L210" s="39"/>
      <c r="M210" s="39"/>
      <c r="N210" s="39"/>
    </row>
    <row r="211">
      <c r="J211" s="39"/>
      <c r="K211" s="39"/>
      <c r="L211" s="39"/>
      <c r="M211" s="39"/>
      <c r="N211" s="39"/>
    </row>
    <row r="212">
      <c r="J212" s="39"/>
      <c r="K212" s="39"/>
      <c r="L212" s="39"/>
      <c r="M212" s="39"/>
      <c r="N212" s="39"/>
    </row>
    <row r="213">
      <c r="J213" s="39"/>
      <c r="K213" s="39"/>
      <c r="L213" s="39"/>
      <c r="M213" s="39"/>
      <c r="N213" s="39"/>
    </row>
    <row r="214">
      <c r="J214" s="39"/>
      <c r="K214" s="39"/>
      <c r="L214" s="39"/>
      <c r="M214" s="39"/>
      <c r="N214" s="39"/>
    </row>
    <row r="215">
      <c r="J215" s="39"/>
      <c r="K215" s="39"/>
      <c r="L215" s="39"/>
      <c r="M215" s="39"/>
      <c r="N215" s="39"/>
    </row>
    <row r="216">
      <c r="J216" s="39"/>
      <c r="K216" s="39"/>
      <c r="L216" s="39"/>
      <c r="M216" s="39"/>
      <c r="N216" s="39"/>
    </row>
    <row r="217">
      <c r="J217" s="39"/>
      <c r="K217" s="39"/>
      <c r="L217" s="39"/>
      <c r="M217" s="39"/>
      <c r="N217" s="39"/>
    </row>
    <row r="218">
      <c r="J218" s="39"/>
      <c r="K218" s="39"/>
      <c r="L218" s="39"/>
      <c r="M218" s="39"/>
      <c r="N218" s="39"/>
    </row>
    <row r="219">
      <c r="J219" s="39"/>
      <c r="K219" s="39"/>
      <c r="L219" s="39"/>
      <c r="M219" s="39"/>
      <c r="N219" s="39"/>
    </row>
    <row r="220">
      <c r="J220" s="39"/>
      <c r="K220" s="39"/>
      <c r="L220" s="39"/>
      <c r="M220" s="39"/>
      <c r="N220" s="39"/>
    </row>
    <row r="221">
      <c r="J221" s="39"/>
      <c r="K221" s="39"/>
      <c r="L221" s="39"/>
      <c r="M221" s="39"/>
      <c r="N221" s="39"/>
    </row>
    <row r="222">
      <c r="J222" s="39"/>
      <c r="K222" s="39"/>
      <c r="L222" s="39"/>
      <c r="M222" s="39"/>
      <c r="N222" s="39"/>
    </row>
    <row r="223">
      <c r="J223" s="39"/>
      <c r="K223" s="39"/>
      <c r="L223" s="39"/>
      <c r="M223" s="39"/>
      <c r="N223" s="39"/>
    </row>
    <row r="224">
      <c r="J224" s="39"/>
      <c r="K224" s="39"/>
      <c r="L224" s="39"/>
      <c r="M224" s="39"/>
      <c r="N224" s="39"/>
    </row>
    <row r="225">
      <c r="J225" s="39"/>
      <c r="K225" s="39"/>
      <c r="L225" s="39"/>
      <c r="M225" s="39"/>
      <c r="N225" s="39"/>
    </row>
    <row r="226">
      <c r="J226" s="39"/>
      <c r="K226" s="39"/>
      <c r="L226" s="39"/>
      <c r="M226" s="39"/>
      <c r="N226" s="39"/>
    </row>
    <row r="227">
      <c r="J227" s="39"/>
      <c r="K227" s="39"/>
      <c r="L227" s="39"/>
      <c r="M227" s="39"/>
      <c r="N227" s="39"/>
    </row>
    <row r="228">
      <c r="J228" s="39"/>
      <c r="K228" s="39"/>
      <c r="L228" s="39"/>
      <c r="M228" s="39"/>
      <c r="N228" s="39"/>
    </row>
    <row r="229">
      <c r="J229" s="39"/>
      <c r="K229" s="39"/>
      <c r="L229" s="39"/>
      <c r="M229" s="39"/>
      <c r="N229" s="39"/>
    </row>
    <row r="230">
      <c r="J230" s="39"/>
      <c r="K230" s="39"/>
      <c r="L230" s="39"/>
      <c r="M230" s="39"/>
      <c r="N230" s="39"/>
    </row>
    <row r="231">
      <c r="J231" s="39"/>
      <c r="K231" s="39"/>
      <c r="L231" s="39"/>
      <c r="M231" s="39"/>
      <c r="N231" s="39"/>
    </row>
    <row r="232">
      <c r="J232" s="39"/>
      <c r="K232" s="39"/>
      <c r="L232" s="39"/>
      <c r="M232" s="39"/>
      <c r="N232" s="39"/>
    </row>
    <row r="233">
      <c r="J233" s="39"/>
      <c r="K233" s="39"/>
      <c r="L233" s="39"/>
      <c r="M233" s="39"/>
      <c r="N233" s="39"/>
    </row>
    <row r="234">
      <c r="J234" s="39"/>
      <c r="K234" s="39"/>
      <c r="L234" s="39"/>
      <c r="M234" s="39"/>
      <c r="N234" s="39"/>
    </row>
    <row r="235">
      <c r="J235" s="39"/>
      <c r="K235" s="39"/>
      <c r="L235" s="39"/>
      <c r="M235" s="39"/>
      <c r="N235" s="39"/>
    </row>
    <row r="236">
      <c r="J236" s="39"/>
      <c r="K236" s="39"/>
      <c r="L236" s="39"/>
      <c r="M236" s="39"/>
      <c r="N236" s="39"/>
    </row>
    <row r="237">
      <c r="J237" s="39"/>
      <c r="K237" s="39"/>
      <c r="L237" s="39"/>
      <c r="M237" s="39"/>
      <c r="N237" s="39"/>
    </row>
    <row r="238">
      <c r="J238" s="39"/>
      <c r="K238" s="39"/>
      <c r="L238" s="39"/>
      <c r="M238" s="39"/>
      <c r="N238" s="39"/>
    </row>
    <row r="239">
      <c r="J239" s="39"/>
      <c r="K239" s="39"/>
      <c r="L239" s="39"/>
      <c r="M239" s="39"/>
      <c r="N239" s="39"/>
    </row>
    <row r="240">
      <c r="J240" s="39"/>
      <c r="K240" s="39"/>
      <c r="L240" s="39"/>
      <c r="M240" s="39"/>
      <c r="N240" s="39"/>
    </row>
    <row r="241">
      <c r="J241" s="39"/>
      <c r="K241" s="39"/>
      <c r="L241" s="39"/>
      <c r="M241" s="39"/>
      <c r="N241" s="39"/>
    </row>
    <row r="242">
      <c r="J242" s="39"/>
      <c r="K242" s="39"/>
      <c r="L242" s="39"/>
      <c r="M242" s="39"/>
      <c r="N242" s="39"/>
    </row>
    <row r="243">
      <c r="J243" s="39"/>
      <c r="K243" s="39"/>
      <c r="L243" s="39"/>
      <c r="M243" s="39"/>
      <c r="N243" s="39"/>
    </row>
    <row r="244">
      <c r="J244" s="39"/>
      <c r="K244" s="39"/>
      <c r="L244" s="39"/>
      <c r="M244" s="39"/>
      <c r="N244" s="39"/>
    </row>
    <row r="245">
      <c r="J245" s="39"/>
      <c r="K245" s="39"/>
      <c r="L245" s="39"/>
      <c r="M245" s="39"/>
      <c r="N245" s="39"/>
    </row>
    <row r="246">
      <c r="J246" s="39"/>
      <c r="K246" s="39"/>
      <c r="L246" s="39"/>
      <c r="M246" s="39"/>
      <c r="N246" s="39"/>
    </row>
    <row r="247">
      <c r="J247" s="39"/>
      <c r="K247" s="39"/>
      <c r="L247" s="39"/>
      <c r="M247" s="39"/>
      <c r="N247" s="39"/>
    </row>
    <row r="248">
      <c r="J248" s="39"/>
      <c r="K248" s="39"/>
      <c r="L248" s="39"/>
      <c r="M248" s="39"/>
      <c r="N248" s="39"/>
    </row>
    <row r="249">
      <c r="J249" s="39"/>
      <c r="K249" s="39"/>
      <c r="L249" s="39"/>
      <c r="M249" s="39"/>
      <c r="N249" s="39"/>
    </row>
    <row r="250">
      <c r="J250" s="39"/>
      <c r="K250" s="39"/>
      <c r="L250" s="39"/>
      <c r="M250" s="39"/>
      <c r="N250" s="39"/>
    </row>
    <row r="251">
      <c r="J251" s="39"/>
      <c r="K251" s="39"/>
      <c r="L251" s="39"/>
      <c r="M251" s="39"/>
      <c r="N251" s="39"/>
    </row>
    <row r="252">
      <c r="J252" s="39"/>
      <c r="K252" s="39"/>
      <c r="L252" s="39"/>
      <c r="M252" s="39"/>
      <c r="N252" s="39"/>
    </row>
    <row r="253">
      <c r="J253" s="39"/>
      <c r="K253" s="39"/>
      <c r="L253" s="39"/>
      <c r="M253" s="39"/>
      <c r="N253" s="39"/>
    </row>
    <row r="254">
      <c r="J254" s="39"/>
      <c r="K254" s="39"/>
      <c r="L254" s="39"/>
      <c r="M254" s="39"/>
      <c r="N254" s="39"/>
    </row>
    <row r="255">
      <c r="J255" s="39"/>
      <c r="K255" s="39"/>
      <c r="L255" s="39"/>
      <c r="M255" s="39"/>
      <c r="N255" s="39"/>
    </row>
    <row r="256">
      <c r="J256" s="39"/>
      <c r="K256" s="39"/>
      <c r="L256" s="39"/>
      <c r="M256" s="39"/>
      <c r="N256" s="39"/>
    </row>
    <row r="257">
      <c r="J257" s="39"/>
      <c r="K257" s="39"/>
      <c r="L257" s="39"/>
      <c r="M257" s="39"/>
      <c r="N257" s="39"/>
    </row>
    <row r="258">
      <c r="J258" s="39"/>
      <c r="K258" s="39"/>
      <c r="L258" s="39"/>
      <c r="M258" s="39"/>
      <c r="N258" s="39"/>
    </row>
    <row r="259">
      <c r="J259" s="39"/>
      <c r="K259" s="39"/>
      <c r="L259" s="39"/>
      <c r="M259" s="39"/>
      <c r="N259" s="39"/>
    </row>
    <row r="260">
      <c r="J260" s="39"/>
      <c r="K260" s="39"/>
      <c r="L260" s="39"/>
      <c r="M260" s="39"/>
      <c r="N260" s="39"/>
    </row>
    <row r="261">
      <c r="J261" s="39"/>
      <c r="K261" s="39"/>
      <c r="L261" s="39"/>
      <c r="M261" s="39"/>
      <c r="N261" s="39"/>
    </row>
    <row r="262">
      <c r="J262" s="39"/>
      <c r="K262" s="39"/>
      <c r="L262" s="39"/>
      <c r="M262" s="39"/>
      <c r="N262" s="39"/>
    </row>
    <row r="263">
      <c r="J263" s="39"/>
      <c r="K263" s="39"/>
      <c r="L263" s="39"/>
      <c r="M263" s="39"/>
      <c r="N263" s="39"/>
    </row>
    <row r="264">
      <c r="J264" s="39"/>
      <c r="K264" s="39"/>
      <c r="L264" s="39"/>
      <c r="M264" s="39"/>
      <c r="N264" s="39"/>
    </row>
    <row r="265">
      <c r="J265" s="39"/>
      <c r="K265" s="39"/>
      <c r="L265" s="39"/>
      <c r="M265" s="39"/>
      <c r="N265" s="39"/>
    </row>
    <row r="266">
      <c r="J266" s="39"/>
      <c r="K266" s="39"/>
      <c r="L266" s="39"/>
      <c r="M266" s="39"/>
      <c r="N266" s="39"/>
    </row>
    <row r="267">
      <c r="J267" s="39"/>
      <c r="K267" s="39"/>
      <c r="L267" s="39"/>
      <c r="M267" s="39"/>
      <c r="N267" s="39"/>
    </row>
    <row r="268">
      <c r="J268" s="39"/>
      <c r="K268" s="39"/>
      <c r="L268" s="39"/>
      <c r="M268" s="39"/>
      <c r="N268" s="39"/>
    </row>
    <row r="269">
      <c r="J269" s="39"/>
      <c r="K269" s="39"/>
      <c r="L269" s="39"/>
      <c r="M269" s="39"/>
      <c r="N269" s="39"/>
    </row>
    <row r="270">
      <c r="J270" s="39"/>
      <c r="K270" s="39"/>
      <c r="L270" s="39"/>
      <c r="M270" s="39"/>
      <c r="N270" s="39"/>
    </row>
    <row r="271">
      <c r="J271" s="39"/>
      <c r="K271" s="39"/>
      <c r="L271" s="39"/>
      <c r="M271" s="39"/>
      <c r="N271" s="39"/>
    </row>
    <row r="272">
      <c r="J272" s="39"/>
      <c r="K272" s="39"/>
      <c r="L272" s="39"/>
      <c r="M272" s="39"/>
      <c r="N272" s="39"/>
    </row>
    <row r="273">
      <c r="J273" s="39"/>
      <c r="K273" s="39"/>
      <c r="L273" s="39"/>
      <c r="M273" s="39"/>
      <c r="N273" s="39"/>
    </row>
    <row r="274">
      <c r="J274" s="39"/>
      <c r="K274" s="39"/>
      <c r="L274" s="39"/>
      <c r="M274" s="39"/>
      <c r="N274" s="39"/>
    </row>
    <row r="275">
      <c r="J275" s="39"/>
      <c r="K275" s="39"/>
      <c r="L275" s="39"/>
      <c r="M275" s="39"/>
      <c r="N275" s="39"/>
    </row>
    <row r="276">
      <c r="J276" s="39"/>
      <c r="K276" s="39"/>
      <c r="L276" s="39"/>
      <c r="M276" s="39"/>
      <c r="N276" s="39"/>
    </row>
    <row r="277">
      <c r="J277" s="39"/>
      <c r="K277" s="39"/>
      <c r="L277" s="39"/>
      <c r="M277" s="39"/>
      <c r="N277" s="39"/>
    </row>
    <row r="278">
      <c r="J278" s="39"/>
      <c r="K278" s="39"/>
      <c r="L278" s="39"/>
      <c r="M278" s="39"/>
      <c r="N278" s="39"/>
    </row>
    <row r="279">
      <c r="J279" s="39"/>
      <c r="K279" s="39"/>
      <c r="L279" s="39"/>
      <c r="M279" s="39"/>
      <c r="N279" s="39"/>
    </row>
    <row r="280">
      <c r="J280" s="39"/>
      <c r="K280" s="39"/>
      <c r="L280" s="39"/>
      <c r="M280" s="39"/>
      <c r="N280" s="39"/>
    </row>
    <row r="281">
      <c r="J281" s="39"/>
      <c r="K281" s="39"/>
      <c r="L281" s="39"/>
      <c r="M281" s="39"/>
      <c r="N281" s="39"/>
    </row>
    <row r="282">
      <c r="J282" s="39"/>
      <c r="K282" s="39"/>
      <c r="L282" s="39"/>
      <c r="M282" s="39"/>
      <c r="N282" s="39"/>
    </row>
    <row r="283">
      <c r="J283" s="39"/>
      <c r="K283" s="39"/>
      <c r="L283" s="39"/>
      <c r="M283" s="39"/>
      <c r="N283" s="39"/>
    </row>
    <row r="284">
      <c r="J284" s="39"/>
      <c r="K284" s="39"/>
      <c r="L284" s="39"/>
      <c r="M284" s="39"/>
      <c r="N284" s="39"/>
    </row>
    <row r="285">
      <c r="J285" s="39"/>
      <c r="K285" s="39"/>
      <c r="L285" s="39"/>
      <c r="M285" s="39"/>
      <c r="N285" s="39"/>
    </row>
    <row r="286">
      <c r="J286" s="39"/>
      <c r="K286" s="39"/>
      <c r="L286" s="39"/>
      <c r="M286" s="39"/>
      <c r="N286" s="39"/>
    </row>
    <row r="287">
      <c r="J287" s="39"/>
      <c r="K287" s="39"/>
      <c r="L287" s="39"/>
      <c r="M287" s="39"/>
      <c r="N287" s="39"/>
    </row>
    <row r="288">
      <c r="J288" s="39"/>
      <c r="K288" s="39"/>
      <c r="L288" s="39"/>
      <c r="M288" s="39"/>
      <c r="N288" s="39"/>
    </row>
    <row r="289">
      <c r="J289" s="39"/>
      <c r="K289" s="39"/>
      <c r="L289" s="39"/>
      <c r="M289" s="39"/>
      <c r="N289" s="39"/>
    </row>
    <row r="290">
      <c r="J290" s="39"/>
      <c r="K290" s="39"/>
      <c r="L290" s="39"/>
      <c r="M290" s="39"/>
      <c r="N290" s="39"/>
    </row>
    <row r="291">
      <c r="J291" s="39"/>
      <c r="K291" s="39"/>
      <c r="L291" s="39"/>
      <c r="M291" s="39"/>
      <c r="N291" s="39"/>
    </row>
    <row r="292">
      <c r="J292" s="39"/>
      <c r="K292" s="39"/>
      <c r="L292" s="39"/>
      <c r="M292" s="39"/>
      <c r="N292" s="39"/>
    </row>
    <row r="293">
      <c r="J293" s="39"/>
      <c r="K293" s="39"/>
      <c r="L293" s="39"/>
      <c r="M293" s="39"/>
      <c r="N293" s="39"/>
    </row>
    <row r="294">
      <c r="J294" s="39"/>
      <c r="K294" s="39"/>
      <c r="L294" s="39"/>
      <c r="M294" s="39"/>
      <c r="N294" s="39"/>
    </row>
    <row r="295">
      <c r="J295" s="39"/>
      <c r="K295" s="39"/>
      <c r="L295" s="39"/>
      <c r="M295" s="39"/>
      <c r="N295" s="39"/>
    </row>
    <row r="296">
      <c r="J296" s="39"/>
      <c r="K296" s="39"/>
      <c r="L296" s="39"/>
      <c r="M296" s="39"/>
      <c r="N296" s="39"/>
    </row>
    <row r="297">
      <c r="J297" s="39"/>
      <c r="K297" s="39"/>
      <c r="L297" s="39"/>
      <c r="M297" s="39"/>
      <c r="N297" s="39"/>
    </row>
    <row r="298">
      <c r="J298" s="39"/>
      <c r="K298" s="39"/>
      <c r="L298" s="39"/>
      <c r="M298" s="39"/>
      <c r="N298" s="39"/>
    </row>
    <row r="299">
      <c r="J299" s="39"/>
      <c r="K299" s="39"/>
      <c r="L299" s="39"/>
      <c r="M299" s="39"/>
      <c r="N299" s="39"/>
    </row>
    <row r="300">
      <c r="J300" s="39"/>
      <c r="K300" s="39"/>
      <c r="L300" s="39"/>
      <c r="M300" s="39"/>
      <c r="N300" s="39"/>
    </row>
    <row r="301">
      <c r="J301" s="39"/>
      <c r="K301" s="39"/>
      <c r="L301" s="39"/>
      <c r="M301" s="39"/>
      <c r="N301" s="39"/>
    </row>
    <row r="302">
      <c r="J302" s="39"/>
      <c r="K302" s="39"/>
      <c r="L302" s="39"/>
      <c r="M302" s="39"/>
      <c r="N302" s="39"/>
    </row>
    <row r="303">
      <c r="J303" s="39"/>
      <c r="K303" s="39"/>
      <c r="L303" s="39"/>
      <c r="M303" s="39"/>
      <c r="N303" s="39"/>
    </row>
    <row r="304">
      <c r="J304" s="39"/>
      <c r="K304" s="39"/>
      <c r="L304" s="39"/>
      <c r="M304" s="39"/>
      <c r="N304" s="39"/>
    </row>
    <row r="305">
      <c r="J305" s="39"/>
      <c r="K305" s="39"/>
      <c r="L305" s="39"/>
      <c r="M305" s="39"/>
      <c r="N305" s="39"/>
    </row>
    <row r="306">
      <c r="J306" s="39"/>
      <c r="K306" s="39"/>
      <c r="L306" s="39"/>
      <c r="M306" s="39"/>
      <c r="N306" s="39"/>
    </row>
    <row r="307">
      <c r="J307" s="39"/>
      <c r="K307" s="39"/>
      <c r="L307" s="39"/>
      <c r="M307" s="39"/>
      <c r="N307" s="39"/>
    </row>
    <row r="308">
      <c r="J308" s="39"/>
      <c r="K308" s="39"/>
      <c r="L308" s="39"/>
      <c r="M308" s="39"/>
      <c r="N308" s="39"/>
    </row>
    <row r="309">
      <c r="J309" s="39"/>
      <c r="K309" s="39"/>
      <c r="L309" s="39"/>
      <c r="M309" s="39"/>
      <c r="N309" s="39"/>
    </row>
    <row r="310">
      <c r="J310" s="39"/>
      <c r="K310" s="39"/>
      <c r="L310" s="39"/>
      <c r="M310" s="39"/>
      <c r="N310" s="39"/>
    </row>
    <row r="311">
      <c r="J311" s="39"/>
      <c r="K311" s="39"/>
      <c r="L311" s="39"/>
      <c r="M311" s="39"/>
      <c r="N311" s="39"/>
    </row>
    <row r="312">
      <c r="J312" s="39"/>
      <c r="K312" s="39"/>
      <c r="L312" s="39"/>
      <c r="M312" s="39"/>
      <c r="N312" s="39"/>
    </row>
    <row r="313">
      <c r="J313" s="39"/>
      <c r="K313" s="39"/>
      <c r="L313" s="39"/>
      <c r="M313" s="39"/>
      <c r="N313" s="39"/>
    </row>
    <row r="314">
      <c r="J314" s="39"/>
      <c r="K314" s="39"/>
      <c r="L314" s="39"/>
      <c r="M314" s="39"/>
      <c r="N314" s="39"/>
    </row>
    <row r="315">
      <c r="J315" s="39"/>
      <c r="K315" s="39"/>
      <c r="L315" s="39"/>
      <c r="M315" s="39"/>
      <c r="N315" s="39"/>
    </row>
    <row r="316">
      <c r="J316" s="39"/>
      <c r="K316" s="39"/>
      <c r="L316" s="39"/>
      <c r="M316" s="39"/>
      <c r="N316" s="39"/>
    </row>
    <row r="317">
      <c r="J317" s="39"/>
      <c r="K317" s="39"/>
      <c r="L317" s="39"/>
      <c r="M317" s="39"/>
      <c r="N317" s="39"/>
    </row>
    <row r="318">
      <c r="J318" s="39"/>
      <c r="K318" s="39"/>
      <c r="L318" s="39"/>
      <c r="M318" s="39"/>
      <c r="N318" s="39"/>
    </row>
    <row r="319">
      <c r="J319" s="39"/>
      <c r="K319" s="39"/>
      <c r="L319" s="39"/>
      <c r="M319" s="39"/>
      <c r="N319" s="39"/>
    </row>
    <row r="320">
      <c r="J320" s="39"/>
      <c r="K320" s="39"/>
      <c r="L320" s="39"/>
      <c r="M320" s="39"/>
      <c r="N320" s="39"/>
    </row>
    <row r="321">
      <c r="J321" s="39"/>
      <c r="K321" s="39"/>
      <c r="L321" s="39"/>
      <c r="M321" s="39"/>
      <c r="N321" s="39"/>
    </row>
    <row r="322">
      <c r="J322" s="39"/>
      <c r="K322" s="39"/>
      <c r="L322" s="39"/>
      <c r="M322" s="39"/>
      <c r="N322" s="39"/>
    </row>
    <row r="323">
      <c r="J323" s="39"/>
      <c r="K323" s="39"/>
      <c r="L323" s="39"/>
      <c r="M323" s="39"/>
      <c r="N323" s="39"/>
    </row>
    <row r="324">
      <c r="J324" s="39"/>
      <c r="K324" s="39"/>
      <c r="L324" s="39"/>
      <c r="M324" s="39"/>
      <c r="N324" s="39"/>
    </row>
    <row r="325">
      <c r="J325" s="39"/>
      <c r="K325" s="39"/>
      <c r="L325" s="39"/>
      <c r="M325" s="39"/>
      <c r="N325" s="39"/>
    </row>
    <row r="326">
      <c r="J326" s="39"/>
      <c r="K326" s="39"/>
      <c r="L326" s="39"/>
      <c r="M326" s="39"/>
      <c r="N326" s="39"/>
    </row>
    <row r="327">
      <c r="J327" s="39"/>
      <c r="K327" s="39"/>
      <c r="L327" s="39"/>
      <c r="M327" s="39"/>
      <c r="N327" s="39"/>
    </row>
    <row r="328">
      <c r="J328" s="39"/>
      <c r="K328" s="39"/>
      <c r="L328" s="39"/>
      <c r="M328" s="39"/>
      <c r="N328" s="39"/>
    </row>
    <row r="329">
      <c r="J329" s="39"/>
      <c r="K329" s="39"/>
      <c r="L329" s="39"/>
      <c r="M329" s="39"/>
      <c r="N329" s="39"/>
    </row>
    <row r="330">
      <c r="J330" s="39"/>
      <c r="K330" s="39"/>
      <c r="L330" s="39"/>
      <c r="M330" s="39"/>
      <c r="N330" s="39"/>
    </row>
    <row r="331">
      <c r="J331" s="39"/>
      <c r="K331" s="39"/>
      <c r="L331" s="39"/>
      <c r="M331" s="39"/>
      <c r="N331" s="39"/>
    </row>
    <row r="332">
      <c r="J332" s="39"/>
      <c r="K332" s="39"/>
      <c r="L332" s="39"/>
      <c r="M332" s="39"/>
      <c r="N332" s="39"/>
    </row>
    <row r="333">
      <c r="J333" s="39"/>
      <c r="K333" s="39"/>
      <c r="L333" s="39"/>
      <c r="M333" s="39"/>
      <c r="N333" s="39"/>
    </row>
    <row r="334">
      <c r="J334" s="39"/>
      <c r="K334" s="39"/>
      <c r="L334" s="39"/>
      <c r="M334" s="39"/>
      <c r="N334" s="39"/>
    </row>
    <row r="335">
      <c r="J335" s="39"/>
      <c r="K335" s="39"/>
      <c r="L335" s="39"/>
      <c r="M335" s="39"/>
      <c r="N335" s="39"/>
    </row>
    <row r="336">
      <c r="J336" s="39"/>
      <c r="K336" s="39"/>
      <c r="L336" s="39"/>
      <c r="M336" s="39"/>
      <c r="N336" s="39"/>
    </row>
    <row r="337">
      <c r="J337" s="39"/>
      <c r="K337" s="39"/>
      <c r="L337" s="39"/>
      <c r="M337" s="39"/>
      <c r="N337" s="39"/>
    </row>
    <row r="338">
      <c r="J338" s="39"/>
      <c r="K338" s="39"/>
      <c r="L338" s="39"/>
      <c r="M338" s="39"/>
      <c r="N338" s="39"/>
    </row>
    <row r="339">
      <c r="J339" s="39"/>
      <c r="K339" s="39"/>
      <c r="L339" s="39"/>
      <c r="M339" s="39"/>
      <c r="N339" s="39"/>
    </row>
    <row r="340">
      <c r="J340" s="39"/>
      <c r="K340" s="39"/>
      <c r="L340" s="39"/>
      <c r="M340" s="39"/>
      <c r="N340" s="39"/>
    </row>
    <row r="341">
      <c r="J341" s="39"/>
      <c r="K341" s="39"/>
      <c r="L341" s="39"/>
      <c r="M341" s="39"/>
      <c r="N341" s="39"/>
    </row>
    <row r="342">
      <c r="J342" s="39"/>
      <c r="K342" s="39"/>
      <c r="L342" s="39"/>
      <c r="M342" s="39"/>
      <c r="N342" s="39"/>
    </row>
    <row r="343">
      <c r="J343" s="39"/>
      <c r="K343" s="39"/>
      <c r="L343" s="39"/>
      <c r="M343" s="39"/>
      <c r="N343" s="39"/>
    </row>
    <row r="344">
      <c r="J344" s="39"/>
      <c r="K344" s="39"/>
      <c r="L344" s="39"/>
      <c r="M344" s="39"/>
      <c r="N344" s="39"/>
    </row>
    <row r="345">
      <c r="J345" s="39"/>
      <c r="K345" s="39"/>
      <c r="L345" s="39"/>
      <c r="M345" s="39"/>
      <c r="N345" s="39"/>
    </row>
    <row r="346">
      <c r="J346" s="39"/>
      <c r="K346" s="39"/>
      <c r="L346" s="39"/>
      <c r="M346" s="39"/>
      <c r="N346" s="39"/>
    </row>
    <row r="347">
      <c r="J347" s="39"/>
      <c r="K347" s="39"/>
      <c r="L347" s="39"/>
      <c r="M347" s="39"/>
      <c r="N347" s="39"/>
    </row>
    <row r="348">
      <c r="J348" s="39"/>
      <c r="K348" s="39"/>
      <c r="L348" s="39"/>
      <c r="M348" s="39"/>
      <c r="N348" s="39"/>
    </row>
    <row r="349">
      <c r="J349" s="39"/>
      <c r="K349" s="39"/>
      <c r="L349" s="39"/>
      <c r="M349" s="39"/>
      <c r="N349" s="39"/>
    </row>
    <row r="350">
      <c r="J350" s="39"/>
      <c r="K350" s="39"/>
      <c r="L350" s="39"/>
      <c r="M350" s="39"/>
      <c r="N350" s="39"/>
    </row>
    <row r="351">
      <c r="J351" s="39"/>
      <c r="K351" s="39"/>
      <c r="L351" s="39"/>
      <c r="M351" s="39"/>
      <c r="N351" s="39"/>
    </row>
    <row r="352">
      <c r="J352" s="39"/>
      <c r="K352" s="39"/>
      <c r="L352" s="39"/>
      <c r="M352" s="39"/>
      <c r="N352" s="39"/>
    </row>
    <row r="353">
      <c r="J353" s="39"/>
      <c r="K353" s="39"/>
      <c r="L353" s="39"/>
      <c r="M353" s="39"/>
      <c r="N353" s="39"/>
    </row>
    <row r="354">
      <c r="J354" s="39"/>
      <c r="K354" s="39"/>
      <c r="L354" s="39"/>
      <c r="M354" s="39"/>
      <c r="N354" s="39"/>
    </row>
    <row r="355">
      <c r="J355" s="39"/>
      <c r="K355" s="39"/>
      <c r="L355" s="39"/>
      <c r="M355" s="39"/>
      <c r="N355" s="39"/>
    </row>
    <row r="356">
      <c r="J356" s="39"/>
      <c r="K356" s="39"/>
      <c r="L356" s="39"/>
      <c r="M356" s="39"/>
      <c r="N356" s="39"/>
    </row>
    <row r="357">
      <c r="J357" s="39"/>
      <c r="K357" s="39"/>
      <c r="L357" s="39"/>
      <c r="M357" s="39"/>
      <c r="N357" s="39"/>
    </row>
    <row r="358">
      <c r="J358" s="39"/>
      <c r="K358" s="39"/>
      <c r="L358" s="39"/>
      <c r="M358" s="39"/>
      <c r="N358" s="39"/>
    </row>
    <row r="359">
      <c r="J359" s="39"/>
      <c r="K359" s="39"/>
      <c r="L359" s="39"/>
      <c r="M359" s="39"/>
      <c r="N359" s="39"/>
    </row>
    <row r="360">
      <c r="J360" s="39"/>
      <c r="K360" s="39"/>
      <c r="L360" s="39"/>
      <c r="M360" s="39"/>
      <c r="N360" s="39"/>
    </row>
    <row r="361">
      <c r="J361" s="39"/>
      <c r="K361" s="39"/>
      <c r="L361" s="39"/>
      <c r="M361" s="39"/>
      <c r="N361" s="39"/>
    </row>
    <row r="362">
      <c r="J362" s="39"/>
      <c r="K362" s="39"/>
      <c r="L362" s="39"/>
      <c r="M362" s="39"/>
      <c r="N362" s="39"/>
    </row>
    <row r="363">
      <c r="J363" s="39"/>
      <c r="K363" s="39"/>
      <c r="L363" s="39"/>
      <c r="M363" s="39"/>
      <c r="N363" s="39"/>
    </row>
    <row r="364">
      <c r="J364" s="39"/>
      <c r="K364" s="39"/>
      <c r="L364" s="39"/>
      <c r="M364" s="39"/>
      <c r="N364" s="39"/>
    </row>
    <row r="365">
      <c r="J365" s="39"/>
      <c r="K365" s="39"/>
      <c r="L365" s="39"/>
      <c r="M365" s="39"/>
      <c r="N365" s="39"/>
    </row>
    <row r="366">
      <c r="J366" s="39"/>
      <c r="K366" s="39"/>
      <c r="L366" s="39"/>
      <c r="M366" s="39"/>
      <c r="N366" s="39"/>
    </row>
    <row r="367">
      <c r="J367" s="39"/>
      <c r="K367" s="39"/>
      <c r="L367" s="39"/>
      <c r="M367" s="39"/>
      <c r="N367" s="39"/>
    </row>
    <row r="368">
      <c r="J368" s="39"/>
      <c r="K368" s="39"/>
      <c r="L368" s="39"/>
      <c r="M368" s="39"/>
      <c r="N368" s="39"/>
    </row>
    <row r="369">
      <c r="J369" s="39"/>
      <c r="K369" s="39"/>
      <c r="L369" s="39"/>
      <c r="M369" s="39"/>
      <c r="N369" s="39"/>
    </row>
    <row r="370">
      <c r="J370" s="39"/>
      <c r="K370" s="39"/>
      <c r="L370" s="39"/>
      <c r="M370" s="39"/>
      <c r="N370" s="39"/>
    </row>
    <row r="371">
      <c r="J371" s="39"/>
      <c r="K371" s="39"/>
      <c r="L371" s="39"/>
      <c r="M371" s="39"/>
      <c r="N371" s="39"/>
    </row>
    <row r="372">
      <c r="J372" s="39"/>
      <c r="K372" s="39"/>
      <c r="L372" s="39"/>
      <c r="M372" s="39"/>
      <c r="N372" s="39"/>
    </row>
    <row r="373">
      <c r="J373" s="39"/>
      <c r="K373" s="39"/>
      <c r="L373" s="39"/>
      <c r="M373" s="39"/>
      <c r="N373" s="39"/>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P20" activeCellId="0" sqref="P20"/>
    </sheetView>
  </sheetViews>
  <sheetFormatPr defaultColWidth="9.140625" defaultRowHeight="14.25"/>
  <cols>
    <col customWidth="1" min="1" max="1" style="1" width="5.28515625"/>
    <col customWidth="1" min="2" max="2" style="1" width="53.28515625"/>
    <col customWidth="1" min="3" max="3" style="2" width="20.42578125"/>
    <col customWidth="1" min="4" max="4" style="2" width="10.28515625"/>
    <col customWidth="1" min="5" max="5" style="2" width="5.28515625"/>
    <col customWidth="1" min="6" max="6" style="2" width="53.28515625"/>
    <col customWidth="1" min="7" max="7" style="2" width="20.42578125"/>
    <col customWidth="1" min="8" max="8" style="2" width="10.28515625"/>
    <col customWidth="1" min="9" max="9" style="2" width="5.28515625"/>
    <col customWidth="1" min="10" max="10" style="2" width="53.28515625"/>
    <col customWidth="1" min="11" max="11" style="2" width="20.42578125"/>
    <col customWidth="1" min="12" max="12" style="2" width="10.42578125"/>
    <col customWidth="1" min="13" max="13" style="2" width="5.28515625"/>
    <col customWidth="1" min="14" max="14" style="2" width="53.28515625"/>
    <col customWidth="1" min="15" max="15" style="2" width="20.42578125"/>
    <col customWidth="1" min="16" max="16" style="2" width="10.42578125"/>
    <col customWidth="1" min="17" max="17" style="2" width="11.42578125"/>
    <col customWidth="1" min="18" max="19" style="2" width="10"/>
    <col min="20" max="16384" style="1" width="9.140625"/>
  </cols>
  <sheetData>
    <row r="1" s="3" customFormat="1" ht="16.5">
      <c r="A1" s="3" t="s">
        <v>43</v>
      </c>
      <c r="B1" s="26" t="s">
        <v>44</v>
      </c>
      <c r="C1" s="4"/>
      <c r="D1" s="4"/>
      <c r="E1" s="4"/>
      <c r="F1" s="4"/>
      <c r="G1" s="4"/>
      <c r="H1" s="4"/>
      <c r="I1" s="4"/>
      <c r="J1" s="4"/>
      <c r="K1" s="4"/>
      <c r="L1" s="4"/>
      <c r="M1" s="4"/>
      <c r="N1" s="4"/>
      <c r="O1" s="4"/>
      <c r="P1" s="4"/>
      <c r="Q1" s="4"/>
      <c r="R1" s="4"/>
      <c r="S1" s="4"/>
    </row>
    <row r="2" s="3" customFormat="1" ht="45">
      <c r="B2" s="44" t="s">
        <v>45</v>
      </c>
      <c r="C2" s="4"/>
      <c r="D2" s="4"/>
      <c r="E2" s="4"/>
      <c r="F2" s="4"/>
      <c r="G2" s="4"/>
      <c r="H2" s="4"/>
      <c r="I2" s="4"/>
      <c r="J2" s="4"/>
      <c r="K2" s="4"/>
      <c r="L2" s="4"/>
      <c r="M2" s="4"/>
      <c r="N2" s="4"/>
      <c r="O2" s="4"/>
      <c r="P2" s="4"/>
      <c r="Q2" s="4"/>
      <c r="R2" s="4"/>
      <c r="S2" s="4"/>
    </row>
    <row r="3" s="3" customFormat="1" ht="15">
      <c r="B3" s="6" t="s">
        <v>3</v>
      </c>
      <c r="C3" s="4"/>
      <c r="D3" s="4"/>
      <c r="E3" s="4"/>
      <c r="F3" s="4"/>
      <c r="G3" s="4"/>
      <c r="H3" s="4"/>
      <c r="I3" s="4"/>
      <c r="J3" s="4"/>
      <c r="K3" s="4"/>
      <c r="L3" s="4"/>
      <c r="M3" s="4"/>
      <c r="N3" s="4"/>
      <c r="O3" s="4"/>
      <c r="P3" s="4"/>
      <c r="Q3" s="4"/>
      <c r="R3" s="4"/>
      <c r="S3" s="4"/>
    </row>
    <row r="4" s="3" customFormat="1" ht="18">
      <c r="B4" s="7" t="s">
        <v>4</v>
      </c>
      <c r="C4" s="4"/>
      <c r="D4" s="4"/>
      <c r="E4" s="4"/>
      <c r="F4" s="4"/>
      <c r="G4" s="4"/>
      <c r="H4" s="4"/>
      <c r="I4" s="4"/>
      <c r="J4" s="4"/>
      <c r="K4" s="4"/>
      <c r="L4" s="4"/>
      <c r="M4" s="4"/>
      <c r="N4" s="4"/>
      <c r="O4" s="4"/>
      <c r="P4" s="4"/>
      <c r="Q4" s="4"/>
      <c r="R4" s="4"/>
      <c r="S4" s="4"/>
    </row>
    <row r="5" ht="16.5">
      <c r="B5" s="3" t="s">
        <v>5</v>
      </c>
    </row>
    <row r="6" ht="16.5">
      <c r="B6" s="8"/>
    </row>
    <row r="7" ht="16.5">
      <c r="B7" s="3" t="s">
        <v>6</v>
      </c>
    </row>
    <row r="8" ht="16.5">
      <c r="B8" s="8"/>
    </row>
    <row r="9">
      <c r="B9" s="45"/>
    </row>
    <row r="10" ht="15">
      <c r="B10" s="9" t="s">
        <v>46</v>
      </c>
      <c r="C10" s="46" t="s">
        <v>47</v>
      </c>
      <c r="E10" s="1"/>
      <c r="F10" s="9" t="s">
        <v>48</v>
      </c>
      <c r="G10" s="46" t="s">
        <v>47</v>
      </c>
      <c r="I10" s="1"/>
      <c r="J10" s="9" t="s">
        <v>49</v>
      </c>
      <c r="K10" s="2" t="s">
        <v>47</v>
      </c>
      <c r="L10" s="39"/>
      <c r="M10" s="1"/>
      <c r="N10" s="9" t="s">
        <v>50</v>
      </c>
      <c r="O10" s="2" t="s">
        <v>47</v>
      </c>
      <c r="Q10" s="1"/>
      <c r="R10" s="1"/>
      <c r="S10" s="1"/>
    </row>
    <row r="11">
      <c r="A11" s="1">
        <v>1</v>
      </c>
      <c r="B11" s="47" t="s">
        <v>51</v>
      </c>
      <c r="C11" s="48">
        <v>200000</v>
      </c>
      <c r="E11" s="1">
        <v>1</v>
      </c>
      <c r="F11" s="47" t="s">
        <v>52</v>
      </c>
      <c r="G11" s="48">
        <v>3000000</v>
      </c>
      <c r="I11" s="1">
        <v>1</v>
      </c>
      <c r="J11" s="47" t="s">
        <v>51</v>
      </c>
      <c r="K11" s="48">
        <v>250000</v>
      </c>
      <c r="L11" s="39"/>
      <c r="M11" s="1">
        <v>1</v>
      </c>
      <c r="N11" s="47" t="s">
        <v>53</v>
      </c>
      <c r="O11" s="48">
        <v>1000000</v>
      </c>
      <c r="Q11" s="1"/>
      <c r="R11" s="1"/>
      <c r="S11" s="1"/>
    </row>
    <row r="12">
      <c r="A12" s="1">
        <v>2</v>
      </c>
      <c r="B12" s="47"/>
      <c r="C12" s="48"/>
      <c r="E12" s="1">
        <v>2</v>
      </c>
      <c r="F12" s="47" t="s">
        <v>53</v>
      </c>
      <c r="G12" s="48">
        <v>1000000</v>
      </c>
      <c r="I12" s="1">
        <v>2</v>
      </c>
      <c r="J12" s="47"/>
      <c r="K12" s="48"/>
      <c r="L12" s="39"/>
      <c r="M12" s="1">
        <v>2</v>
      </c>
      <c r="N12" s="47"/>
      <c r="O12" s="48"/>
      <c r="Q12" s="1"/>
      <c r="R12" s="1"/>
      <c r="S12" s="1"/>
    </row>
    <row r="13">
      <c r="A13" s="1">
        <v>3</v>
      </c>
      <c r="B13" s="47"/>
      <c r="C13" s="48"/>
      <c r="E13" s="1">
        <v>3</v>
      </c>
      <c r="F13" s="47"/>
      <c r="G13" s="48"/>
      <c r="I13" s="1">
        <v>3</v>
      </c>
      <c r="J13" s="47"/>
      <c r="K13" s="48"/>
      <c r="L13" s="39"/>
      <c r="M13" s="1">
        <v>3</v>
      </c>
      <c r="N13" s="47"/>
      <c r="O13" s="48"/>
      <c r="Q13" s="1"/>
      <c r="R13" s="1"/>
      <c r="S13" s="1"/>
    </row>
    <row r="14">
      <c r="A14" s="1">
        <v>4</v>
      </c>
      <c r="B14" s="47"/>
      <c r="C14" s="48"/>
      <c r="E14" s="1">
        <v>4</v>
      </c>
      <c r="F14" s="47"/>
      <c r="G14" s="48"/>
      <c r="I14" s="1">
        <v>4</v>
      </c>
      <c r="J14" s="47"/>
      <c r="K14" s="48"/>
      <c r="L14" s="39"/>
      <c r="M14" s="1">
        <v>4</v>
      </c>
      <c r="N14" s="47"/>
      <c r="O14" s="48"/>
      <c r="Q14" s="1"/>
      <c r="R14" s="1"/>
      <c r="S14" s="1"/>
    </row>
    <row r="15">
      <c r="A15" s="1">
        <v>5</v>
      </c>
      <c r="B15" s="47"/>
      <c r="C15" s="48"/>
      <c r="E15" s="1">
        <v>5</v>
      </c>
      <c r="F15" s="47"/>
      <c r="G15" s="48"/>
      <c r="I15" s="1">
        <v>5</v>
      </c>
      <c r="J15" s="47"/>
      <c r="K15" s="48"/>
      <c r="L15" s="39"/>
      <c r="M15" s="1">
        <v>5</v>
      </c>
      <c r="N15" s="47"/>
      <c r="O15" s="48"/>
      <c r="Q15" s="1"/>
      <c r="R15" s="1"/>
      <c r="S15" s="1"/>
    </row>
    <row r="16">
      <c r="A16" s="1">
        <v>6</v>
      </c>
      <c r="B16" s="47"/>
      <c r="C16" s="48"/>
      <c r="E16" s="1">
        <v>6</v>
      </c>
      <c r="F16" s="47"/>
      <c r="G16" s="48"/>
      <c r="I16" s="1">
        <v>6</v>
      </c>
      <c r="J16" s="47"/>
      <c r="K16" s="48"/>
      <c r="L16" s="39"/>
      <c r="M16" s="1">
        <v>6</v>
      </c>
      <c r="N16" s="47"/>
      <c r="O16" s="48"/>
      <c r="Q16" s="1"/>
      <c r="R16" s="1"/>
      <c r="S16" s="1"/>
    </row>
    <row r="17">
      <c r="A17" s="1">
        <v>7</v>
      </c>
      <c r="B17" s="47"/>
      <c r="C17" s="48"/>
      <c r="E17" s="1">
        <v>7</v>
      </c>
      <c r="F17" s="47"/>
      <c r="G17" s="48"/>
      <c r="I17" s="1">
        <v>7</v>
      </c>
      <c r="J17" s="47"/>
      <c r="K17" s="48"/>
      <c r="L17" s="39"/>
      <c r="M17" s="1">
        <v>7</v>
      </c>
      <c r="N17" s="47"/>
      <c r="O17" s="48"/>
      <c r="Q17" s="1"/>
      <c r="R17" s="1"/>
      <c r="S17" s="1"/>
    </row>
    <row r="18">
      <c r="A18" s="1">
        <v>8</v>
      </c>
      <c r="B18" s="47"/>
      <c r="C18" s="48"/>
      <c r="E18" s="1">
        <v>8</v>
      </c>
      <c r="F18" s="47"/>
      <c r="G18" s="48"/>
      <c r="I18" s="1">
        <v>8</v>
      </c>
      <c r="J18" s="47"/>
      <c r="K18" s="48"/>
      <c r="L18" s="39"/>
      <c r="M18" s="1">
        <v>8</v>
      </c>
      <c r="N18" s="47"/>
      <c r="O18" s="48"/>
      <c r="Q18" s="1"/>
      <c r="R18" s="1"/>
      <c r="S18" s="1"/>
    </row>
    <row r="19">
      <c r="A19" s="1">
        <v>9</v>
      </c>
      <c r="B19" s="47"/>
      <c r="C19" s="48"/>
      <c r="E19" s="1">
        <v>9</v>
      </c>
      <c r="F19" s="47"/>
      <c r="G19" s="48"/>
      <c r="I19" s="1">
        <v>9</v>
      </c>
      <c r="J19" s="47"/>
      <c r="K19" s="48"/>
      <c r="L19" s="39"/>
      <c r="M19" s="1">
        <v>9</v>
      </c>
      <c r="N19" s="47"/>
      <c r="O19" s="48"/>
      <c r="Q19" s="1"/>
      <c r="R19" s="1"/>
      <c r="S19" s="1"/>
    </row>
    <row r="20">
      <c r="A20" s="1">
        <v>10</v>
      </c>
      <c r="B20" s="47"/>
      <c r="C20" s="48"/>
      <c r="E20" s="1">
        <v>10</v>
      </c>
      <c r="F20" s="47"/>
      <c r="G20" s="48"/>
      <c r="I20" s="1">
        <v>10</v>
      </c>
      <c r="J20" s="47"/>
      <c r="K20" s="48"/>
      <c r="L20" s="39"/>
      <c r="M20" s="1">
        <v>10</v>
      </c>
      <c r="N20" s="47"/>
      <c r="O20" s="48"/>
      <c r="Q20" s="1"/>
      <c r="R20" s="1"/>
      <c r="S20" s="1"/>
    </row>
    <row r="21">
      <c r="A21" s="1">
        <v>11</v>
      </c>
      <c r="B21" s="47"/>
      <c r="C21" s="48"/>
      <c r="E21" s="1">
        <v>11</v>
      </c>
      <c r="F21" s="47"/>
      <c r="G21" s="48"/>
      <c r="I21" s="1">
        <v>11</v>
      </c>
      <c r="J21" s="47"/>
      <c r="K21" s="48"/>
      <c r="L21" s="39"/>
      <c r="M21" s="1">
        <v>11</v>
      </c>
      <c r="N21" s="47"/>
      <c r="O21" s="48"/>
      <c r="Q21" s="1"/>
      <c r="R21" s="1"/>
      <c r="S21" s="1"/>
    </row>
    <row r="22">
      <c r="A22" s="1">
        <v>12</v>
      </c>
      <c r="B22" s="47"/>
      <c r="C22" s="48"/>
      <c r="E22" s="1">
        <v>12</v>
      </c>
      <c r="F22" s="47"/>
      <c r="G22" s="48"/>
      <c r="I22" s="1">
        <v>12</v>
      </c>
      <c r="J22" s="47"/>
      <c r="K22" s="48"/>
      <c r="L22" s="39"/>
      <c r="M22" s="1">
        <v>12</v>
      </c>
      <c r="N22" s="47"/>
      <c r="O22" s="48"/>
      <c r="Q22" s="1"/>
      <c r="R22" s="1"/>
      <c r="S22" s="1"/>
    </row>
    <row r="23">
      <c r="A23" s="1">
        <v>13</v>
      </c>
      <c r="B23" s="47"/>
      <c r="C23" s="48"/>
      <c r="E23" s="1">
        <v>13</v>
      </c>
      <c r="F23" s="47"/>
      <c r="G23" s="48"/>
      <c r="I23" s="1">
        <v>13</v>
      </c>
      <c r="J23" s="47"/>
      <c r="K23" s="48"/>
      <c r="L23" s="39"/>
      <c r="M23" s="1">
        <v>13</v>
      </c>
      <c r="N23" s="47"/>
      <c r="O23" s="48"/>
      <c r="Q23" s="1"/>
      <c r="R23" s="1"/>
      <c r="S23" s="1"/>
    </row>
    <row r="24">
      <c r="A24" s="1">
        <v>14</v>
      </c>
      <c r="B24" s="47"/>
      <c r="C24" s="48"/>
      <c r="E24" s="1">
        <v>14</v>
      </c>
      <c r="F24" s="47"/>
      <c r="G24" s="48"/>
      <c r="I24" s="1">
        <v>14</v>
      </c>
      <c r="J24" s="47"/>
      <c r="K24" s="48"/>
      <c r="L24" s="39"/>
      <c r="M24" s="1">
        <v>14</v>
      </c>
      <c r="N24" s="47"/>
      <c r="O24" s="48"/>
      <c r="Q24" s="1"/>
      <c r="R24" s="1"/>
      <c r="S24" s="1"/>
    </row>
    <row r="25">
      <c r="A25" s="1">
        <v>15</v>
      </c>
      <c r="B25" s="47"/>
      <c r="C25" s="48"/>
      <c r="E25" s="1">
        <v>15</v>
      </c>
      <c r="F25" s="47"/>
      <c r="G25" s="48"/>
      <c r="I25" s="1">
        <v>15</v>
      </c>
      <c r="J25" s="47"/>
      <c r="K25" s="48"/>
      <c r="L25" s="39"/>
      <c r="M25" s="1">
        <v>15</v>
      </c>
      <c r="N25" s="47"/>
      <c r="O25" s="48"/>
      <c r="Q25" s="1"/>
      <c r="R25" s="1"/>
      <c r="S25" s="1"/>
    </row>
    <row r="26">
      <c r="A26" s="1">
        <v>16</v>
      </c>
      <c r="B26" s="47"/>
      <c r="C26" s="48"/>
      <c r="E26" s="1">
        <v>16</v>
      </c>
      <c r="F26" s="47"/>
      <c r="G26" s="48"/>
      <c r="I26" s="1">
        <v>16</v>
      </c>
      <c r="J26" s="47"/>
      <c r="K26" s="48"/>
      <c r="L26" s="39"/>
      <c r="M26" s="1">
        <v>16</v>
      </c>
      <c r="N26" s="47"/>
      <c r="O26" s="48"/>
      <c r="Q26" s="1"/>
      <c r="R26" s="1"/>
      <c r="S26" s="1"/>
    </row>
    <row r="27">
      <c r="A27" s="1">
        <v>17</v>
      </c>
      <c r="B27" s="47"/>
      <c r="C27" s="48"/>
      <c r="E27" s="1">
        <v>17</v>
      </c>
      <c r="F27" s="47"/>
      <c r="G27" s="48"/>
      <c r="I27" s="1">
        <v>17</v>
      </c>
      <c r="J27" s="47"/>
      <c r="K27" s="48"/>
      <c r="L27" s="39"/>
      <c r="M27" s="1">
        <v>17</v>
      </c>
      <c r="N27" s="47"/>
      <c r="O27" s="48"/>
      <c r="Q27" s="1"/>
      <c r="R27" s="1"/>
      <c r="S27" s="1"/>
    </row>
    <row r="28">
      <c r="A28" s="1">
        <v>18</v>
      </c>
      <c r="B28" s="47"/>
      <c r="C28" s="48"/>
      <c r="E28" s="1">
        <v>18</v>
      </c>
      <c r="F28" s="47"/>
      <c r="G28" s="48"/>
      <c r="I28" s="1">
        <v>18</v>
      </c>
      <c r="J28" s="47"/>
      <c r="K28" s="48"/>
      <c r="L28" s="39"/>
      <c r="M28" s="1">
        <v>18</v>
      </c>
      <c r="N28" s="47"/>
      <c r="O28" s="48"/>
      <c r="Q28" s="1"/>
      <c r="R28" s="1"/>
      <c r="S28" s="1"/>
    </row>
    <row r="29">
      <c r="A29" s="1">
        <v>19</v>
      </c>
      <c r="B29" s="47"/>
      <c r="C29" s="48"/>
      <c r="E29" s="1">
        <v>19</v>
      </c>
      <c r="F29" s="47"/>
      <c r="G29" s="48"/>
      <c r="I29" s="1">
        <v>19</v>
      </c>
      <c r="J29" s="47"/>
      <c r="K29" s="48"/>
      <c r="L29" s="39"/>
      <c r="M29" s="1">
        <v>19</v>
      </c>
      <c r="N29" s="47"/>
      <c r="O29" s="48"/>
      <c r="Q29" s="1"/>
      <c r="R29" s="1"/>
      <c r="S29" s="1"/>
    </row>
    <row r="30">
      <c r="A30" s="1">
        <v>20</v>
      </c>
      <c r="B30" s="47"/>
      <c r="C30" s="48"/>
      <c r="E30" s="1">
        <v>20</v>
      </c>
      <c r="F30" s="47"/>
      <c r="G30" s="48"/>
      <c r="I30" s="1">
        <v>20</v>
      </c>
      <c r="J30" s="47"/>
      <c r="K30" s="48"/>
      <c r="L30" s="39"/>
      <c r="M30" s="1">
        <v>20</v>
      </c>
      <c r="N30" s="47"/>
      <c r="O30" s="48"/>
      <c r="Q30" s="1"/>
      <c r="R30" s="1"/>
      <c r="S30" s="1"/>
    </row>
    <row r="31">
      <c r="A31" s="1">
        <v>21</v>
      </c>
      <c r="B31" s="47"/>
      <c r="C31" s="48"/>
      <c r="E31" s="1">
        <v>21</v>
      </c>
      <c r="F31" s="47"/>
      <c r="G31" s="48"/>
      <c r="I31" s="1">
        <v>21</v>
      </c>
      <c r="J31" s="47"/>
      <c r="K31" s="48"/>
      <c r="L31" s="39"/>
      <c r="M31" s="1">
        <v>21</v>
      </c>
      <c r="N31" s="47"/>
      <c r="O31" s="48"/>
      <c r="Q31" s="1"/>
      <c r="R31" s="1"/>
      <c r="S31" s="1"/>
    </row>
    <row r="32">
      <c r="A32" s="1">
        <v>22</v>
      </c>
      <c r="B32" s="47"/>
      <c r="C32" s="48"/>
      <c r="E32" s="1">
        <v>22</v>
      </c>
      <c r="F32" s="47"/>
      <c r="G32" s="48"/>
      <c r="I32" s="1">
        <v>22</v>
      </c>
      <c r="J32" s="47"/>
      <c r="K32" s="48"/>
      <c r="L32" s="39"/>
      <c r="M32" s="1">
        <v>22</v>
      </c>
      <c r="N32" s="47"/>
      <c r="O32" s="48"/>
      <c r="Q32" s="1"/>
      <c r="R32" s="1"/>
      <c r="S32" s="1"/>
    </row>
    <row r="33">
      <c r="A33" s="1">
        <v>23</v>
      </c>
      <c r="B33" s="47"/>
      <c r="C33" s="48"/>
      <c r="E33" s="1">
        <v>23</v>
      </c>
      <c r="F33" s="47"/>
      <c r="G33" s="48"/>
      <c r="I33" s="1">
        <v>23</v>
      </c>
      <c r="J33" s="47"/>
      <c r="K33" s="48"/>
      <c r="L33" s="39"/>
      <c r="M33" s="1">
        <v>23</v>
      </c>
      <c r="N33" s="47"/>
      <c r="O33" s="48"/>
      <c r="Q33" s="1"/>
      <c r="R33" s="1"/>
      <c r="S33" s="1"/>
    </row>
    <row r="34">
      <c r="A34" s="1">
        <v>24</v>
      </c>
      <c r="B34" s="47"/>
      <c r="C34" s="48"/>
      <c r="E34" s="1">
        <v>24</v>
      </c>
      <c r="F34" s="47"/>
      <c r="G34" s="48"/>
      <c r="I34" s="1">
        <v>24</v>
      </c>
      <c r="J34" s="47"/>
      <c r="K34" s="48"/>
      <c r="L34" s="39"/>
      <c r="M34" s="1">
        <v>24</v>
      </c>
      <c r="N34" s="47"/>
      <c r="O34" s="48"/>
      <c r="Q34" s="1"/>
      <c r="R34" s="1"/>
      <c r="S34" s="1"/>
    </row>
    <row r="35">
      <c r="A35" s="1">
        <v>25</v>
      </c>
      <c r="B35" s="47"/>
      <c r="C35" s="48"/>
      <c r="E35" s="1">
        <v>25</v>
      </c>
      <c r="F35" s="47"/>
      <c r="G35" s="48"/>
      <c r="I35" s="1">
        <v>25</v>
      </c>
      <c r="J35" s="47"/>
      <c r="K35" s="48"/>
      <c r="L35" s="39"/>
      <c r="M35" s="1">
        <v>25</v>
      </c>
      <c r="N35" s="47"/>
      <c r="O35" s="48"/>
      <c r="Q35" s="1"/>
      <c r="R35" s="1"/>
      <c r="S35" s="1"/>
    </row>
    <row r="36">
      <c r="C36" s="1"/>
      <c r="E36" s="1"/>
      <c r="F36" s="1"/>
      <c r="G36" s="1"/>
      <c r="I36" s="1"/>
      <c r="J36" s="1"/>
      <c r="K36" s="1"/>
      <c r="L36" s="39"/>
      <c r="M36" s="1"/>
      <c r="N36" s="1"/>
      <c r="O36" s="1"/>
      <c r="Q36" s="1"/>
      <c r="R36" s="1"/>
      <c r="S36" s="1"/>
    </row>
    <row r="37" ht="15">
      <c r="B37" s="9"/>
      <c r="C37" s="1"/>
      <c r="I37" s="1"/>
      <c r="J37" s="1"/>
      <c r="K37" s="1"/>
      <c r="L37" s="39"/>
      <c r="M37" s="1"/>
      <c r="N37" s="9"/>
      <c r="O37" s="49"/>
      <c r="Q37" s="1"/>
      <c r="R37" s="1"/>
      <c r="S37" s="1"/>
    </row>
    <row r="38">
      <c r="B38" s="1" t="s">
        <v>54</v>
      </c>
      <c r="C38" s="50">
        <f>SUM(C11:C35)</f>
        <v>200000</v>
      </c>
      <c r="J38" s="39"/>
      <c r="K38" s="39"/>
      <c r="L38" s="39"/>
      <c r="M38" s="39"/>
      <c r="N38" s="39"/>
      <c r="Q38" s="1"/>
      <c r="R38" s="1"/>
      <c r="S38" s="1"/>
    </row>
    <row r="39">
      <c r="B39" s="1" t="s">
        <v>55</v>
      </c>
      <c r="C39" s="50">
        <f>SUM(G11:G35)</f>
        <v>4000000</v>
      </c>
      <c r="J39" s="39"/>
      <c r="K39" s="39"/>
      <c r="L39" s="39"/>
      <c r="M39" s="39"/>
      <c r="N39" s="39"/>
      <c r="Q39" s="1"/>
      <c r="R39" s="1"/>
      <c r="S39" s="1"/>
    </row>
    <row r="40">
      <c r="B40" s="1" t="s">
        <v>56</v>
      </c>
      <c r="C40" s="50">
        <f>SUM(K11:K35)</f>
        <v>250000</v>
      </c>
      <c r="G40" s="1"/>
      <c r="H40" s="1"/>
      <c r="J40" s="39"/>
      <c r="K40" s="39"/>
      <c r="L40" s="39"/>
      <c r="M40" s="39"/>
      <c r="N40" s="39"/>
      <c r="Q40" s="1"/>
      <c r="R40" s="1"/>
      <c r="S40" s="1"/>
    </row>
    <row r="41">
      <c r="B41" s="1" t="s">
        <v>57</v>
      </c>
      <c r="C41" s="50">
        <f>SUM(O11:O35)</f>
        <v>1000000</v>
      </c>
      <c r="J41" s="39"/>
      <c r="K41" s="39"/>
      <c r="L41" s="39"/>
      <c r="M41" s="39"/>
      <c r="N41" s="39"/>
      <c r="Q41" s="1"/>
      <c r="R41" s="1"/>
      <c r="S41" s="1"/>
    </row>
    <row r="42" ht="15">
      <c r="B42" s="9" t="s">
        <v>58</v>
      </c>
      <c r="C42" s="49">
        <f>C39/C38</f>
        <v>20</v>
      </c>
      <c r="J42" s="39"/>
      <c r="K42" s="39"/>
      <c r="L42" s="39"/>
      <c r="M42" s="39"/>
      <c r="N42" s="39"/>
      <c r="Q42" s="1"/>
      <c r="R42" s="1"/>
      <c r="S42" s="1"/>
    </row>
    <row r="43" ht="15">
      <c r="B43" s="9" t="s">
        <v>59</v>
      </c>
      <c r="C43" s="49">
        <f>C41/C40</f>
        <v>4</v>
      </c>
      <c r="J43" s="39"/>
      <c r="K43" s="39"/>
      <c r="L43" s="39"/>
      <c r="M43" s="39"/>
      <c r="N43" s="39"/>
      <c r="Q43" s="1"/>
      <c r="R43" s="1"/>
      <c r="S43" s="1"/>
    </row>
    <row r="44">
      <c r="C44" s="1"/>
      <c r="J44" s="39"/>
      <c r="K44" s="39"/>
      <c r="L44" s="39"/>
      <c r="M44" s="39"/>
      <c r="N44" s="39"/>
      <c r="Q44" s="1"/>
      <c r="R44" s="1"/>
      <c r="S44" s="1"/>
    </row>
    <row r="45" ht="15">
      <c r="B45" s="9" t="s">
        <v>25</v>
      </c>
      <c r="J45" s="39"/>
      <c r="K45" s="39"/>
      <c r="L45" s="39"/>
      <c r="M45" s="39"/>
      <c r="N45" s="39"/>
      <c r="Q45" s="1"/>
      <c r="R45" s="1"/>
      <c r="S45" s="1"/>
    </row>
    <row r="46" ht="164.25" customHeight="1">
      <c r="B46" s="25" t="s">
        <v>26</v>
      </c>
      <c r="E46" s="1"/>
      <c r="F46" s="1"/>
      <c r="J46" s="39"/>
      <c r="K46" s="39"/>
      <c r="L46" s="39"/>
      <c r="M46" s="39"/>
      <c r="N46" s="39"/>
    </row>
    <row r="47">
      <c r="J47" s="39"/>
      <c r="K47" s="39"/>
      <c r="L47" s="39"/>
      <c r="M47" s="39"/>
      <c r="N47" s="39"/>
    </row>
    <row r="48" ht="15">
      <c r="B48" s="9" t="s">
        <v>27</v>
      </c>
      <c r="J48" s="39"/>
      <c r="K48" s="39"/>
      <c r="L48" s="39"/>
      <c r="M48" s="39"/>
      <c r="N48" s="39"/>
    </row>
    <row r="49" ht="198" customHeight="1">
      <c r="B49" s="25" t="s">
        <v>28</v>
      </c>
      <c r="J49" s="39"/>
      <c r="K49" s="39"/>
      <c r="L49" s="39"/>
      <c r="M49" s="39"/>
      <c r="N49" s="39"/>
    </row>
    <row r="50">
      <c r="J50" s="39"/>
      <c r="K50" s="39"/>
      <c r="L50" s="39"/>
      <c r="M50" s="39"/>
      <c r="N50" s="39"/>
    </row>
    <row r="51" s="2" customFormat="1">
      <c r="A51" s="1"/>
      <c r="B51" s="1"/>
      <c r="J51" s="39"/>
      <c r="K51" s="39"/>
      <c r="L51" s="39"/>
      <c r="M51" s="39"/>
      <c r="N51" s="39"/>
    </row>
    <row r="52" s="2" customFormat="1">
      <c r="A52" s="1"/>
      <c r="B52" s="1"/>
      <c r="J52" s="39"/>
      <c r="K52" s="39"/>
      <c r="L52" s="39"/>
      <c r="M52" s="39"/>
      <c r="N52" s="39"/>
    </row>
    <row r="53" s="2" customFormat="1">
      <c r="A53" s="1"/>
      <c r="B53" s="1"/>
      <c r="J53" s="39"/>
      <c r="K53" s="39"/>
      <c r="L53" s="39"/>
      <c r="M53" s="39"/>
      <c r="N53" s="39"/>
    </row>
    <row r="54" s="2" customFormat="1">
      <c r="A54" s="1"/>
      <c r="B54" s="1"/>
      <c r="J54" s="39"/>
      <c r="K54" s="39"/>
      <c r="L54" s="39"/>
      <c r="M54" s="39"/>
      <c r="N54" s="39"/>
    </row>
    <row r="55" s="2" customFormat="1">
      <c r="A55" s="1"/>
      <c r="B55" s="1"/>
      <c r="J55" s="39"/>
      <c r="K55" s="39"/>
      <c r="L55" s="39"/>
      <c r="M55" s="39"/>
      <c r="N55" s="39"/>
    </row>
    <row r="56" s="2" customFormat="1">
      <c r="A56" s="1"/>
      <c r="B56" s="1"/>
      <c r="J56" s="39"/>
      <c r="K56" s="39"/>
      <c r="L56" s="39"/>
      <c r="M56" s="39"/>
      <c r="N56" s="39"/>
    </row>
    <row r="57" s="2" customFormat="1">
      <c r="A57" s="1"/>
      <c r="B57" s="1"/>
      <c r="J57" s="39"/>
      <c r="K57" s="39"/>
      <c r="L57" s="39"/>
      <c r="M57" s="39"/>
      <c r="N57" s="39"/>
    </row>
    <row r="58" s="2" customFormat="1">
      <c r="A58" s="1"/>
      <c r="B58" s="1"/>
      <c r="J58" s="39"/>
      <c r="K58" s="39"/>
      <c r="L58" s="39"/>
      <c r="M58" s="39"/>
      <c r="N58" s="39"/>
    </row>
    <row r="59" s="2" customFormat="1">
      <c r="A59" s="1"/>
      <c r="B59" s="1"/>
      <c r="J59" s="39"/>
      <c r="K59" s="39"/>
      <c r="L59" s="39"/>
      <c r="M59" s="39"/>
      <c r="N59" s="39"/>
    </row>
    <row r="60" s="2" customFormat="1">
      <c r="A60" s="1"/>
      <c r="B60" s="1"/>
      <c r="J60" s="39"/>
      <c r="K60" s="39"/>
      <c r="L60" s="39"/>
      <c r="M60" s="39"/>
      <c r="N60" s="39"/>
    </row>
    <row r="61" s="2" customFormat="1">
      <c r="A61" s="1"/>
      <c r="B61" s="1"/>
      <c r="J61" s="39"/>
      <c r="K61" s="39"/>
      <c r="L61" s="39"/>
      <c r="M61" s="39"/>
      <c r="N61" s="39"/>
    </row>
    <row r="62" s="2" customFormat="1">
      <c r="A62" s="1"/>
      <c r="B62" s="1"/>
      <c r="J62" s="39"/>
      <c r="K62" s="39"/>
      <c r="L62" s="39"/>
      <c r="M62" s="39"/>
      <c r="N62" s="39"/>
    </row>
    <row r="63" s="2" customFormat="1">
      <c r="A63" s="1"/>
      <c r="B63" s="1"/>
      <c r="J63" s="39"/>
      <c r="K63" s="39"/>
      <c r="L63" s="39"/>
      <c r="M63" s="39"/>
      <c r="N63" s="39"/>
    </row>
    <row r="64" s="2" customFormat="1">
      <c r="A64" s="1"/>
      <c r="B64" s="1"/>
      <c r="J64" s="39"/>
      <c r="K64" s="39"/>
      <c r="L64" s="39"/>
      <c r="M64" s="39"/>
      <c r="N64" s="39"/>
    </row>
    <row r="65" s="2" customFormat="1">
      <c r="A65" s="1"/>
      <c r="B65" s="1"/>
      <c r="J65" s="39"/>
      <c r="K65" s="39"/>
      <c r="L65" s="39"/>
      <c r="M65" s="39"/>
      <c r="N65" s="39"/>
    </row>
    <row r="66" s="2" customFormat="1">
      <c r="A66" s="1"/>
      <c r="B66" s="1"/>
      <c r="J66" s="39"/>
      <c r="K66" s="39"/>
      <c r="L66" s="39"/>
      <c r="M66" s="39"/>
      <c r="N66" s="39"/>
    </row>
    <row r="67" s="2" customFormat="1">
      <c r="A67" s="1"/>
      <c r="B67" s="1"/>
      <c r="J67" s="39"/>
      <c r="K67" s="39"/>
      <c r="L67" s="39"/>
      <c r="M67" s="39"/>
      <c r="N67" s="39"/>
    </row>
    <row r="68" s="2" customFormat="1">
      <c r="A68" s="1"/>
      <c r="B68" s="1"/>
      <c r="J68" s="39"/>
      <c r="K68" s="39"/>
      <c r="L68" s="39"/>
      <c r="M68" s="39"/>
      <c r="N68" s="39"/>
    </row>
    <row r="69" s="2" customFormat="1">
      <c r="A69" s="1"/>
      <c r="B69" s="1"/>
      <c r="J69" s="39"/>
      <c r="K69" s="39"/>
      <c r="L69" s="39"/>
      <c r="M69" s="39"/>
      <c r="N69" s="39"/>
    </row>
    <row r="70" s="2" customFormat="1">
      <c r="A70" s="1"/>
      <c r="B70" s="1"/>
      <c r="J70" s="39"/>
      <c r="K70" s="39"/>
      <c r="L70" s="39"/>
      <c r="M70" s="39"/>
      <c r="N70" s="39"/>
    </row>
    <row r="71" s="2" customFormat="1">
      <c r="A71" s="1"/>
      <c r="B71" s="1"/>
      <c r="J71" s="39"/>
      <c r="K71" s="39"/>
      <c r="L71" s="39"/>
      <c r="M71" s="39"/>
      <c r="N71" s="39"/>
    </row>
    <row r="72" s="2" customFormat="1">
      <c r="A72" s="1"/>
      <c r="B72" s="1"/>
      <c r="J72" s="39"/>
      <c r="K72" s="39"/>
      <c r="L72" s="39"/>
      <c r="M72" s="39"/>
      <c r="N72" s="39"/>
    </row>
    <row r="73" s="2" customFormat="1">
      <c r="A73" s="1"/>
      <c r="B73" s="1"/>
      <c r="J73" s="39"/>
      <c r="K73" s="39"/>
      <c r="L73" s="39"/>
      <c r="M73" s="39"/>
      <c r="N73" s="39"/>
    </row>
    <row r="74" s="2" customFormat="1">
      <c r="A74" s="1"/>
      <c r="B74" s="1"/>
      <c r="J74" s="39"/>
      <c r="K74" s="39"/>
      <c r="L74" s="39"/>
      <c r="M74" s="39"/>
      <c r="N74" s="39"/>
    </row>
    <row r="75" s="2" customFormat="1">
      <c r="A75" s="1"/>
      <c r="B75" s="1"/>
      <c r="J75" s="39"/>
      <c r="K75" s="39"/>
      <c r="L75" s="39"/>
      <c r="M75" s="39"/>
      <c r="N75" s="39"/>
    </row>
    <row r="76" s="2" customFormat="1">
      <c r="A76" s="1"/>
      <c r="B76" s="1"/>
      <c r="J76" s="39"/>
      <c r="K76" s="39"/>
      <c r="L76" s="39"/>
      <c r="M76" s="39"/>
      <c r="N76" s="39"/>
    </row>
    <row r="77" s="2" customFormat="1">
      <c r="A77" s="1"/>
      <c r="B77" s="1"/>
      <c r="J77" s="39"/>
      <c r="K77" s="39"/>
      <c r="L77" s="39"/>
      <c r="M77" s="39"/>
      <c r="N77" s="39"/>
    </row>
    <row r="78" s="2" customFormat="1">
      <c r="A78" s="1"/>
      <c r="B78" s="1"/>
      <c r="J78" s="39"/>
      <c r="K78" s="39"/>
      <c r="L78" s="39"/>
      <c r="M78" s="39"/>
      <c r="N78" s="39"/>
    </row>
    <row r="79" s="2" customFormat="1">
      <c r="A79" s="1"/>
      <c r="B79" s="1"/>
      <c r="J79" s="39"/>
      <c r="K79" s="39"/>
      <c r="L79" s="39"/>
      <c r="M79" s="39"/>
      <c r="N79" s="39"/>
    </row>
    <row r="80" s="2" customFormat="1">
      <c r="A80" s="1"/>
      <c r="B80" s="1"/>
      <c r="J80" s="39"/>
      <c r="K80" s="39"/>
      <c r="L80" s="39"/>
      <c r="M80" s="39"/>
      <c r="N80" s="39"/>
    </row>
    <row r="81" s="2" customFormat="1">
      <c r="A81" s="1"/>
      <c r="B81" s="1"/>
      <c r="J81" s="39"/>
      <c r="K81" s="39"/>
      <c r="L81" s="39"/>
      <c r="M81" s="39"/>
      <c r="N81" s="39"/>
    </row>
    <row r="82" s="2" customFormat="1">
      <c r="A82" s="1"/>
      <c r="B82" s="1"/>
      <c r="J82" s="39"/>
      <c r="K82" s="39"/>
      <c r="L82" s="39"/>
      <c r="M82" s="39"/>
      <c r="N82" s="39"/>
    </row>
    <row r="83" s="2" customFormat="1">
      <c r="A83" s="1"/>
      <c r="B83" s="1"/>
      <c r="J83" s="39"/>
      <c r="K83" s="39"/>
      <c r="L83" s="39"/>
      <c r="M83" s="39"/>
      <c r="N83" s="39"/>
    </row>
    <row r="84" s="2" customFormat="1">
      <c r="A84" s="1"/>
      <c r="B84" s="1"/>
      <c r="J84" s="39"/>
      <c r="K84" s="39"/>
      <c r="L84" s="39"/>
      <c r="M84" s="39"/>
      <c r="N84" s="39"/>
    </row>
    <row r="85" s="2" customFormat="1">
      <c r="A85" s="1"/>
      <c r="B85" s="1"/>
      <c r="J85" s="39"/>
      <c r="K85" s="39"/>
      <c r="L85" s="39"/>
      <c r="M85" s="39"/>
      <c r="N85" s="39"/>
    </row>
    <row r="86" s="2" customFormat="1">
      <c r="A86" s="1"/>
      <c r="B86" s="1"/>
      <c r="J86" s="39"/>
      <c r="K86" s="39"/>
      <c r="L86" s="39"/>
      <c r="M86" s="39"/>
      <c r="N86" s="39"/>
    </row>
    <row r="87" s="2" customFormat="1">
      <c r="A87" s="1"/>
      <c r="B87" s="1"/>
      <c r="J87" s="39"/>
      <c r="K87" s="39"/>
      <c r="L87" s="39"/>
      <c r="M87" s="39"/>
      <c r="N87" s="39"/>
    </row>
    <row r="88" s="2" customFormat="1">
      <c r="A88" s="1"/>
      <c r="B88" s="1"/>
      <c r="J88" s="39"/>
      <c r="K88" s="39"/>
      <c r="L88" s="39"/>
      <c r="M88" s="39"/>
      <c r="N88" s="39"/>
    </row>
    <row r="89" s="2" customFormat="1">
      <c r="A89" s="1"/>
      <c r="B89" s="1"/>
      <c r="J89" s="39"/>
      <c r="K89" s="39"/>
      <c r="L89" s="39"/>
      <c r="M89" s="39"/>
      <c r="N89" s="39"/>
    </row>
    <row r="90" s="2" customFormat="1">
      <c r="A90" s="1"/>
      <c r="B90" s="1"/>
      <c r="J90" s="39"/>
      <c r="K90" s="39"/>
      <c r="L90" s="39"/>
      <c r="M90" s="39"/>
      <c r="N90" s="39"/>
    </row>
    <row r="91" s="2" customFormat="1">
      <c r="A91" s="1"/>
      <c r="B91" s="1"/>
      <c r="J91" s="39"/>
      <c r="K91" s="39"/>
      <c r="L91" s="39"/>
      <c r="M91" s="39"/>
      <c r="N91" s="39"/>
    </row>
    <row r="92" s="2" customFormat="1">
      <c r="A92" s="1"/>
      <c r="B92" s="1"/>
      <c r="J92" s="39"/>
      <c r="K92" s="39"/>
      <c r="L92" s="39"/>
      <c r="M92" s="39"/>
      <c r="N92" s="39"/>
    </row>
    <row r="93" s="2" customFormat="1">
      <c r="A93" s="1"/>
      <c r="B93" s="1"/>
      <c r="J93" s="39"/>
      <c r="K93" s="39"/>
      <c r="L93" s="39"/>
      <c r="M93" s="39"/>
      <c r="N93" s="39"/>
    </row>
    <row r="94" s="2" customFormat="1">
      <c r="A94" s="1"/>
      <c r="B94" s="1"/>
      <c r="J94" s="39"/>
      <c r="K94" s="39"/>
      <c r="L94" s="39"/>
      <c r="M94" s="39"/>
      <c r="N94" s="39"/>
    </row>
    <row r="95" s="2" customFormat="1">
      <c r="A95" s="1"/>
      <c r="B95" s="1"/>
      <c r="J95" s="39"/>
      <c r="K95" s="39"/>
      <c r="L95" s="39"/>
      <c r="M95" s="39"/>
      <c r="N95" s="39"/>
    </row>
    <row r="96" s="2" customFormat="1">
      <c r="A96" s="1"/>
      <c r="B96" s="1"/>
      <c r="J96" s="39"/>
      <c r="K96" s="39"/>
      <c r="L96" s="39"/>
      <c r="M96" s="39"/>
      <c r="N96" s="39"/>
    </row>
    <row r="97" s="2" customFormat="1">
      <c r="A97" s="1"/>
      <c r="B97" s="1"/>
      <c r="J97" s="39"/>
      <c r="K97" s="39"/>
      <c r="L97" s="39"/>
      <c r="M97" s="39"/>
      <c r="N97" s="39"/>
    </row>
    <row r="98" s="2" customFormat="1">
      <c r="A98" s="1"/>
      <c r="B98" s="1"/>
      <c r="J98" s="39"/>
      <c r="K98" s="39"/>
      <c r="L98" s="39"/>
      <c r="M98" s="39"/>
      <c r="N98" s="39"/>
    </row>
    <row r="99" s="2" customFormat="1">
      <c r="A99" s="1"/>
      <c r="B99" s="1"/>
      <c r="J99" s="39"/>
      <c r="K99" s="39"/>
      <c r="L99" s="39"/>
      <c r="M99" s="39"/>
      <c r="N99" s="39"/>
    </row>
    <row r="100" s="2" customFormat="1">
      <c r="A100" s="1"/>
      <c r="B100" s="1"/>
      <c r="J100" s="39"/>
      <c r="K100" s="39"/>
      <c r="L100" s="39"/>
      <c r="M100" s="39"/>
      <c r="N100" s="39"/>
    </row>
    <row r="101" s="2" customFormat="1">
      <c r="A101" s="1"/>
      <c r="B101" s="1"/>
      <c r="J101" s="39"/>
      <c r="K101" s="39"/>
      <c r="L101" s="39"/>
      <c r="M101" s="39"/>
      <c r="N101" s="39"/>
    </row>
    <row r="102" s="2" customFormat="1">
      <c r="A102" s="1"/>
      <c r="B102" s="1"/>
      <c r="J102" s="39"/>
      <c r="K102" s="39"/>
      <c r="L102" s="39"/>
      <c r="M102" s="39"/>
      <c r="N102" s="39"/>
    </row>
    <row r="103" s="2" customFormat="1">
      <c r="A103" s="1"/>
      <c r="B103" s="1"/>
      <c r="J103" s="39"/>
      <c r="K103" s="39"/>
      <c r="L103" s="39"/>
      <c r="M103" s="39"/>
      <c r="N103" s="39"/>
    </row>
    <row r="104" s="2" customFormat="1">
      <c r="A104" s="1"/>
      <c r="B104" s="1"/>
      <c r="J104" s="39"/>
      <c r="K104" s="39"/>
      <c r="L104" s="39"/>
      <c r="M104" s="39"/>
      <c r="N104" s="39"/>
    </row>
    <row r="105" s="2" customFormat="1">
      <c r="A105" s="1"/>
      <c r="B105" s="1"/>
      <c r="J105" s="39"/>
      <c r="K105" s="39"/>
      <c r="L105" s="39"/>
      <c r="M105" s="39"/>
      <c r="N105" s="39"/>
    </row>
    <row r="106" s="2" customFormat="1">
      <c r="A106" s="1"/>
      <c r="B106" s="1"/>
      <c r="J106" s="39"/>
      <c r="K106" s="39"/>
      <c r="L106" s="39"/>
      <c r="M106" s="39"/>
      <c r="N106" s="39"/>
    </row>
    <row r="107" s="2" customFormat="1">
      <c r="A107" s="1"/>
      <c r="B107" s="1"/>
      <c r="J107" s="39"/>
      <c r="K107" s="39"/>
      <c r="L107" s="39"/>
      <c r="M107" s="39"/>
      <c r="N107" s="39"/>
    </row>
    <row r="108" s="2" customFormat="1">
      <c r="A108" s="1"/>
      <c r="B108" s="1"/>
      <c r="J108" s="39"/>
      <c r="K108" s="39"/>
      <c r="L108" s="39"/>
      <c r="M108" s="39"/>
      <c r="N108" s="39"/>
    </row>
    <row r="109" s="2" customFormat="1">
      <c r="A109" s="1"/>
      <c r="B109" s="1"/>
      <c r="J109" s="39"/>
      <c r="K109" s="39"/>
      <c r="L109" s="39"/>
      <c r="M109" s="39"/>
      <c r="N109" s="39"/>
    </row>
    <row r="110" s="2" customFormat="1">
      <c r="A110" s="1"/>
      <c r="B110" s="1"/>
      <c r="J110" s="39"/>
      <c r="K110" s="39"/>
      <c r="L110" s="39"/>
      <c r="M110" s="39"/>
      <c r="N110" s="39"/>
    </row>
    <row r="111" s="2" customFormat="1">
      <c r="A111" s="1"/>
      <c r="B111" s="1"/>
      <c r="J111" s="39"/>
      <c r="K111" s="39"/>
      <c r="L111" s="39"/>
      <c r="M111" s="39"/>
      <c r="N111" s="39"/>
    </row>
    <row r="112" s="2" customFormat="1">
      <c r="A112" s="1"/>
      <c r="B112" s="1"/>
      <c r="J112" s="39"/>
      <c r="K112" s="39"/>
      <c r="L112" s="39"/>
      <c r="M112" s="39"/>
      <c r="N112" s="39"/>
    </row>
    <row r="113" s="2" customFormat="1">
      <c r="A113" s="1"/>
      <c r="B113" s="1"/>
      <c r="J113" s="39"/>
      <c r="K113" s="39"/>
      <c r="L113" s="39"/>
      <c r="M113" s="39"/>
      <c r="N113" s="39"/>
    </row>
    <row r="114" s="2" customFormat="1">
      <c r="A114" s="1"/>
      <c r="B114" s="1"/>
      <c r="J114" s="39"/>
      <c r="K114" s="39"/>
      <c r="L114" s="39"/>
      <c r="M114" s="39"/>
      <c r="N114" s="39"/>
    </row>
    <row r="115" s="2" customFormat="1">
      <c r="A115" s="1"/>
      <c r="B115" s="1"/>
      <c r="J115" s="39"/>
      <c r="K115" s="39"/>
      <c r="L115" s="39"/>
      <c r="M115" s="39"/>
      <c r="N115" s="39"/>
    </row>
    <row r="116" s="2" customFormat="1">
      <c r="A116" s="1"/>
      <c r="B116" s="1"/>
      <c r="J116" s="39"/>
      <c r="K116" s="39"/>
      <c r="L116" s="39"/>
      <c r="M116" s="39"/>
      <c r="N116" s="39"/>
    </row>
    <row r="117" s="2" customFormat="1">
      <c r="A117" s="1"/>
      <c r="B117" s="1"/>
      <c r="J117" s="39"/>
      <c r="K117" s="39"/>
      <c r="L117" s="39"/>
      <c r="M117" s="39"/>
      <c r="N117" s="39"/>
    </row>
    <row r="118" s="2" customFormat="1">
      <c r="A118" s="1"/>
      <c r="B118" s="1"/>
      <c r="J118" s="39"/>
      <c r="K118" s="39"/>
      <c r="L118" s="39"/>
      <c r="M118" s="39"/>
      <c r="N118" s="39"/>
    </row>
    <row r="119" s="2" customFormat="1">
      <c r="A119" s="1"/>
      <c r="B119" s="1"/>
      <c r="J119" s="39"/>
      <c r="K119" s="39"/>
      <c r="L119" s="39"/>
      <c r="M119" s="39"/>
      <c r="N119" s="39"/>
    </row>
    <row r="120" s="2" customFormat="1">
      <c r="A120" s="1"/>
      <c r="B120" s="1"/>
      <c r="J120" s="39"/>
      <c r="K120" s="39"/>
      <c r="L120" s="39"/>
      <c r="M120" s="39"/>
      <c r="N120" s="39"/>
    </row>
    <row r="121" s="2" customFormat="1">
      <c r="A121" s="1"/>
      <c r="B121" s="1"/>
      <c r="J121" s="39"/>
      <c r="K121" s="39"/>
      <c r="L121" s="39"/>
      <c r="M121" s="39"/>
      <c r="N121" s="39"/>
    </row>
    <row r="122" s="2" customFormat="1">
      <c r="A122" s="1"/>
      <c r="B122" s="1"/>
      <c r="J122" s="39"/>
      <c r="K122" s="39"/>
      <c r="L122" s="39"/>
      <c r="M122" s="39"/>
      <c r="N122" s="39"/>
    </row>
    <row r="123" s="2" customFormat="1">
      <c r="A123" s="1"/>
      <c r="B123" s="1"/>
      <c r="J123" s="39"/>
      <c r="K123" s="39"/>
      <c r="L123" s="39"/>
      <c r="M123" s="39"/>
      <c r="N123" s="39"/>
    </row>
    <row r="124" s="2" customFormat="1">
      <c r="A124" s="1"/>
      <c r="B124" s="1"/>
      <c r="J124" s="39"/>
      <c r="K124" s="39"/>
      <c r="L124" s="39"/>
      <c r="M124" s="39"/>
      <c r="N124" s="39"/>
    </row>
    <row r="125" s="2" customFormat="1">
      <c r="A125" s="1"/>
      <c r="B125" s="1"/>
      <c r="J125" s="39"/>
      <c r="K125" s="39"/>
      <c r="L125" s="39"/>
      <c r="M125" s="39"/>
      <c r="N125" s="39"/>
    </row>
    <row r="126" s="2" customFormat="1">
      <c r="A126" s="1"/>
      <c r="B126" s="1"/>
      <c r="J126" s="39"/>
      <c r="K126" s="39"/>
      <c r="L126" s="39"/>
      <c r="M126" s="39"/>
      <c r="N126" s="39"/>
    </row>
    <row r="127" s="2" customFormat="1">
      <c r="A127" s="1"/>
      <c r="B127" s="1"/>
      <c r="J127" s="39"/>
      <c r="K127" s="39"/>
      <c r="L127" s="39"/>
      <c r="M127" s="39"/>
      <c r="N127" s="39"/>
    </row>
    <row r="128" s="2" customFormat="1">
      <c r="A128" s="1"/>
      <c r="B128" s="1"/>
      <c r="J128" s="39"/>
      <c r="K128" s="39"/>
      <c r="L128" s="39"/>
      <c r="M128" s="39"/>
      <c r="N128" s="39"/>
    </row>
    <row r="129" s="2" customFormat="1">
      <c r="A129" s="1"/>
      <c r="B129" s="1"/>
      <c r="J129" s="39"/>
      <c r="K129" s="39"/>
      <c r="L129" s="39"/>
      <c r="M129" s="39"/>
      <c r="N129" s="39"/>
    </row>
    <row r="130" s="2" customFormat="1">
      <c r="A130" s="1"/>
      <c r="B130" s="1"/>
      <c r="J130" s="39"/>
      <c r="K130" s="39"/>
      <c r="L130" s="39"/>
      <c r="M130" s="39"/>
      <c r="N130" s="39"/>
    </row>
    <row r="131" s="2" customFormat="1">
      <c r="A131" s="1"/>
      <c r="B131" s="1"/>
      <c r="J131" s="39"/>
      <c r="K131" s="39"/>
      <c r="L131" s="39"/>
      <c r="M131" s="39"/>
      <c r="N131" s="39"/>
    </row>
    <row r="132" s="2" customFormat="1">
      <c r="A132" s="1"/>
      <c r="B132" s="1"/>
      <c r="J132" s="39"/>
      <c r="K132" s="39"/>
      <c r="L132" s="39"/>
      <c r="M132" s="39"/>
      <c r="N132" s="39"/>
    </row>
    <row r="133" s="2" customFormat="1">
      <c r="A133" s="1"/>
      <c r="B133" s="1"/>
      <c r="J133" s="39"/>
      <c r="K133" s="39"/>
      <c r="L133" s="39"/>
      <c r="M133" s="39"/>
      <c r="N133" s="39"/>
    </row>
    <row r="134" s="2" customFormat="1">
      <c r="A134" s="1"/>
      <c r="B134" s="1"/>
      <c r="J134" s="39"/>
      <c r="K134" s="39"/>
      <c r="L134" s="39"/>
      <c r="M134" s="39"/>
      <c r="N134" s="39"/>
    </row>
    <row r="135" s="2" customFormat="1">
      <c r="A135" s="1"/>
      <c r="B135" s="1"/>
      <c r="J135" s="39"/>
      <c r="K135" s="39"/>
      <c r="L135" s="39"/>
      <c r="M135" s="39"/>
      <c r="N135" s="39"/>
    </row>
    <row r="136" s="2" customFormat="1">
      <c r="A136" s="1"/>
      <c r="B136" s="1"/>
      <c r="J136" s="39"/>
      <c r="K136" s="39"/>
      <c r="L136" s="39"/>
      <c r="M136" s="39"/>
      <c r="N136" s="39"/>
    </row>
    <row r="137" s="2" customFormat="1">
      <c r="A137" s="1"/>
      <c r="B137" s="1"/>
      <c r="J137" s="39"/>
      <c r="K137" s="39"/>
      <c r="L137" s="39"/>
      <c r="M137" s="39"/>
      <c r="N137" s="39"/>
    </row>
    <row r="138" s="2" customFormat="1">
      <c r="A138" s="1"/>
      <c r="B138" s="1"/>
      <c r="J138" s="39"/>
      <c r="K138" s="39"/>
      <c r="L138" s="39"/>
      <c r="M138" s="39"/>
      <c r="N138" s="39"/>
    </row>
    <row r="139" s="2" customFormat="1">
      <c r="A139" s="1"/>
      <c r="B139" s="1"/>
      <c r="J139" s="39"/>
      <c r="K139" s="39"/>
      <c r="L139" s="39"/>
      <c r="M139" s="39"/>
      <c r="N139" s="39"/>
    </row>
    <row r="140" s="2" customFormat="1">
      <c r="A140" s="1"/>
      <c r="B140" s="1"/>
      <c r="J140" s="39"/>
      <c r="K140" s="39"/>
      <c r="L140" s="39"/>
      <c r="M140" s="39"/>
      <c r="N140" s="39"/>
    </row>
    <row r="141" s="2" customFormat="1">
      <c r="A141" s="1"/>
      <c r="B141" s="1"/>
      <c r="J141" s="39"/>
      <c r="K141" s="39"/>
      <c r="L141" s="39"/>
      <c r="M141" s="39"/>
      <c r="N141" s="39"/>
    </row>
    <row r="142" s="2" customFormat="1">
      <c r="A142" s="1"/>
      <c r="B142" s="1"/>
      <c r="J142" s="39"/>
      <c r="K142" s="39"/>
      <c r="L142" s="39"/>
      <c r="M142" s="39"/>
      <c r="N142" s="39"/>
    </row>
    <row r="143" s="2" customFormat="1">
      <c r="A143" s="1"/>
      <c r="B143" s="1"/>
      <c r="J143" s="39"/>
      <c r="K143" s="39"/>
      <c r="L143" s="39"/>
      <c r="M143" s="39"/>
      <c r="N143" s="39"/>
    </row>
    <row r="144" s="2" customFormat="1">
      <c r="A144" s="1"/>
      <c r="B144" s="1"/>
      <c r="J144" s="39"/>
      <c r="K144" s="39"/>
      <c r="L144" s="39"/>
      <c r="M144" s="39"/>
      <c r="N144" s="39"/>
    </row>
    <row r="145" s="2" customFormat="1">
      <c r="A145" s="1"/>
      <c r="B145" s="1"/>
      <c r="J145" s="39"/>
      <c r="K145" s="39"/>
      <c r="L145" s="39"/>
      <c r="M145" s="39"/>
      <c r="N145" s="39"/>
    </row>
    <row r="146" s="2" customFormat="1">
      <c r="A146" s="1"/>
      <c r="B146" s="1"/>
      <c r="J146" s="39"/>
      <c r="K146" s="39"/>
      <c r="L146" s="39"/>
      <c r="M146" s="39"/>
      <c r="N146" s="39"/>
    </row>
    <row r="147" s="2" customFormat="1">
      <c r="A147" s="1"/>
      <c r="B147" s="1"/>
      <c r="J147" s="39"/>
      <c r="K147" s="39"/>
      <c r="L147" s="39"/>
      <c r="M147" s="39"/>
      <c r="N147" s="39"/>
    </row>
    <row r="148" s="2" customFormat="1">
      <c r="A148" s="1"/>
      <c r="B148" s="1"/>
      <c r="J148" s="39"/>
      <c r="K148" s="39"/>
      <c r="L148" s="39"/>
      <c r="M148" s="39"/>
      <c r="N148" s="39"/>
    </row>
    <row r="149" s="2" customFormat="1">
      <c r="A149" s="1"/>
      <c r="B149" s="1"/>
      <c r="J149" s="39"/>
      <c r="K149" s="39"/>
      <c r="L149" s="39"/>
      <c r="M149" s="39"/>
      <c r="N149" s="39"/>
    </row>
    <row r="150" s="2" customFormat="1">
      <c r="A150" s="1"/>
      <c r="B150" s="1"/>
      <c r="J150" s="39"/>
      <c r="K150" s="39"/>
      <c r="L150" s="39"/>
      <c r="M150" s="39"/>
      <c r="N150" s="39"/>
    </row>
    <row r="151" s="2" customFormat="1">
      <c r="A151" s="1"/>
      <c r="B151" s="1"/>
      <c r="J151" s="39"/>
      <c r="K151" s="39"/>
      <c r="L151" s="39"/>
      <c r="M151" s="39"/>
      <c r="N151" s="39"/>
    </row>
    <row r="152" s="2" customFormat="1">
      <c r="A152" s="1"/>
      <c r="B152" s="1"/>
      <c r="J152" s="39"/>
      <c r="K152" s="39"/>
      <c r="L152" s="39"/>
      <c r="M152" s="39"/>
      <c r="N152" s="39"/>
    </row>
    <row r="153" s="2" customFormat="1">
      <c r="A153" s="1"/>
      <c r="B153" s="1"/>
      <c r="J153" s="39"/>
      <c r="K153" s="39"/>
      <c r="L153" s="39"/>
      <c r="M153" s="39"/>
      <c r="N153" s="39"/>
    </row>
    <row r="154" s="2" customFormat="1">
      <c r="A154" s="1"/>
      <c r="B154" s="1"/>
      <c r="J154" s="39"/>
      <c r="K154" s="39"/>
      <c r="L154" s="39"/>
      <c r="M154" s="39"/>
      <c r="N154" s="39"/>
    </row>
    <row r="155" s="2" customFormat="1">
      <c r="A155" s="1"/>
      <c r="B155" s="1"/>
      <c r="J155" s="39"/>
      <c r="K155" s="39"/>
      <c r="L155" s="39"/>
      <c r="M155" s="39"/>
      <c r="N155" s="39"/>
    </row>
    <row r="156" s="2" customFormat="1">
      <c r="A156" s="1"/>
      <c r="B156" s="1"/>
      <c r="J156" s="39"/>
      <c r="K156" s="39"/>
      <c r="L156" s="39"/>
      <c r="M156" s="39"/>
      <c r="N156" s="39"/>
    </row>
    <row r="157" s="2" customFormat="1">
      <c r="A157" s="1"/>
      <c r="B157" s="1"/>
      <c r="J157" s="39"/>
      <c r="K157" s="39"/>
      <c r="L157" s="39"/>
      <c r="M157" s="39"/>
      <c r="N157" s="39"/>
    </row>
    <row r="158" s="2" customFormat="1">
      <c r="A158" s="1"/>
      <c r="B158" s="1"/>
      <c r="J158" s="39"/>
      <c r="K158" s="39"/>
      <c r="L158" s="39"/>
      <c r="M158" s="39"/>
      <c r="N158" s="39"/>
    </row>
    <row r="159" s="2" customFormat="1">
      <c r="A159" s="1"/>
      <c r="B159" s="1"/>
      <c r="J159" s="39"/>
      <c r="K159" s="39"/>
      <c r="L159" s="39"/>
      <c r="M159" s="39"/>
      <c r="N159" s="39"/>
    </row>
    <row r="160" s="2" customFormat="1">
      <c r="A160" s="1"/>
      <c r="B160" s="1"/>
      <c r="J160" s="39"/>
      <c r="K160" s="39"/>
      <c r="L160" s="39"/>
      <c r="M160" s="39"/>
      <c r="N160" s="39"/>
    </row>
    <row r="161" s="2" customFormat="1">
      <c r="A161" s="1"/>
      <c r="B161" s="1"/>
      <c r="J161" s="39"/>
      <c r="K161" s="39"/>
      <c r="L161" s="39"/>
      <c r="M161" s="39"/>
      <c r="N161" s="39"/>
    </row>
    <row r="162" s="2" customFormat="1">
      <c r="A162" s="1"/>
      <c r="B162" s="1"/>
      <c r="J162" s="39"/>
      <c r="K162" s="39"/>
      <c r="L162" s="39"/>
      <c r="M162" s="39"/>
      <c r="N162" s="39"/>
    </row>
    <row r="163" s="2" customFormat="1">
      <c r="A163" s="1"/>
      <c r="B163" s="1"/>
      <c r="J163" s="39"/>
      <c r="K163" s="39"/>
      <c r="L163" s="39"/>
      <c r="M163" s="39"/>
      <c r="N163" s="39"/>
    </row>
    <row r="164" s="2" customFormat="1">
      <c r="A164" s="1"/>
      <c r="B164" s="1"/>
      <c r="J164" s="39"/>
      <c r="K164" s="39"/>
      <c r="L164" s="39"/>
      <c r="M164" s="39"/>
      <c r="N164" s="39"/>
    </row>
    <row r="165" s="2" customFormat="1">
      <c r="A165" s="1"/>
      <c r="B165" s="1"/>
      <c r="J165" s="39"/>
      <c r="K165" s="39"/>
      <c r="L165" s="39"/>
      <c r="M165" s="39"/>
      <c r="N165" s="39"/>
    </row>
    <row r="166" s="2" customFormat="1">
      <c r="A166" s="1"/>
      <c r="B166" s="1"/>
      <c r="J166" s="39"/>
      <c r="K166" s="39"/>
      <c r="L166" s="39"/>
      <c r="M166" s="39"/>
      <c r="N166" s="39"/>
    </row>
    <row r="167" s="2" customFormat="1">
      <c r="A167" s="1"/>
      <c r="B167" s="1"/>
      <c r="J167" s="39"/>
      <c r="K167" s="39"/>
      <c r="L167" s="39"/>
      <c r="M167" s="39"/>
      <c r="N167" s="39"/>
    </row>
    <row r="168" s="2" customFormat="1">
      <c r="A168" s="1"/>
      <c r="B168" s="1"/>
      <c r="J168" s="39"/>
      <c r="K168" s="39"/>
      <c r="L168" s="39"/>
      <c r="M168" s="39"/>
      <c r="N168" s="39"/>
    </row>
    <row r="169" s="2" customFormat="1">
      <c r="A169" s="1"/>
      <c r="B169" s="1"/>
      <c r="J169" s="39"/>
      <c r="K169" s="39"/>
      <c r="L169" s="39"/>
      <c r="M169" s="39"/>
      <c r="N169" s="39"/>
    </row>
    <row r="170" s="2" customFormat="1">
      <c r="A170" s="1"/>
      <c r="B170" s="1"/>
      <c r="J170" s="39"/>
      <c r="K170" s="39"/>
      <c r="L170" s="39"/>
      <c r="M170" s="39"/>
      <c r="N170" s="39"/>
    </row>
    <row r="171" s="2" customFormat="1">
      <c r="A171" s="1"/>
      <c r="B171" s="1"/>
      <c r="J171" s="39"/>
      <c r="K171" s="39"/>
      <c r="L171" s="39"/>
      <c r="M171" s="39"/>
      <c r="N171" s="39"/>
    </row>
    <row r="172" s="2" customFormat="1">
      <c r="A172" s="1"/>
      <c r="B172" s="1"/>
      <c r="J172" s="39"/>
      <c r="K172" s="39"/>
      <c r="L172" s="39"/>
      <c r="M172" s="39"/>
      <c r="N172" s="39"/>
    </row>
    <row r="173" s="2" customFormat="1">
      <c r="A173" s="1"/>
      <c r="B173" s="1"/>
      <c r="J173" s="39"/>
      <c r="K173" s="39"/>
      <c r="L173" s="39"/>
      <c r="M173" s="39"/>
      <c r="N173" s="39"/>
    </row>
    <row r="174" s="2" customFormat="1">
      <c r="A174" s="1"/>
      <c r="B174" s="1"/>
      <c r="J174" s="39"/>
      <c r="K174" s="39"/>
      <c r="L174" s="39"/>
      <c r="M174" s="39"/>
      <c r="N174" s="39"/>
    </row>
    <row r="175" s="2" customFormat="1">
      <c r="A175" s="1"/>
      <c r="B175" s="1"/>
      <c r="J175" s="39"/>
      <c r="K175" s="39"/>
      <c r="L175" s="39"/>
      <c r="M175" s="39"/>
      <c r="N175" s="39"/>
    </row>
    <row r="176" s="2" customFormat="1">
      <c r="A176" s="1"/>
      <c r="B176" s="1"/>
      <c r="J176" s="39"/>
      <c r="K176" s="39"/>
      <c r="L176" s="39"/>
      <c r="M176" s="39"/>
      <c r="N176" s="39"/>
    </row>
    <row r="177" s="2" customFormat="1">
      <c r="A177" s="1"/>
      <c r="B177" s="1"/>
      <c r="J177" s="39"/>
      <c r="K177" s="39"/>
      <c r="L177" s="39"/>
      <c r="M177" s="39"/>
      <c r="N177" s="39"/>
    </row>
    <row r="178" s="2" customFormat="1">
      <c r="A178" s="1"/>
      <c r="B178" s="1"/>
      <c r="J178" s="39"/>
      <c r="K178" s="39"/>
      <c r="L178" s="39"/>
      <c r="M178" s="39"/>
      <c r="N178" s="39"/>
    </row>
    <row r="179" s="2" customFormat="1">
      <c r="A179" s="1"/>
      <c r="B179" s="1"/>
      <c r="J179" s="39"/>
      <c r="K179" s="39"/>
      <c r="L179" s="39"/>
      <c r="M179" s="39"/>
      <c r="N179" s="39"/>
    </row>
    <row r="180" s="2" customFormat="1">
      <c r="A180" s="1"/>
      <c r="B180" s="1"/>
      <c r="J180" s="39"/>
      <c r="K180" s="39"/>
      <c r="L180" s="39"/>
      <c r="M180" s="39"/>
      <c r="N180" s="39"/>
    </row>
    <row r="181" s="2" customFormat="1">
      <c r="A181" s="1"/>
      <c r="B181" s="1"/>
      <c r="J181" s="39"/>
      <c r="K181" s="39"/>
      <c r="L181" s="39"/>
      <c r="M181" s="39"/>
      <c r="N181" s="39"/>
    </row>
    <row r="182" s="2" customFormat="1">
      <c r="A182" s="1"/>
      <c r="B182" s="1"/>
      <c r="J182" s="39"/>
      <c r="K182" s="39"/>
      <c r="L182" s="39"/>
      <c r="M182" s="39"/>
      <c r="N182" s="39"/>
    </row>
    <row r="183" s="2" customFormat="1">
      <c r="A183" s="1"/>
      <c r="B183" s="1"/>
      <c r="J183" s="39"/>
      <c r="K183" s="39"/>
      <c r="L183" s="39"/>
      <c r="M183" s="39"/>
      <c r="N183" s="39"/>
    </row>
    <row r="184" s="2" customFormat="1">
      <c r="A184" s="1"/>
      <c r="B184" s="1"/>
      <c r="J184" s="39"/>
      <c r="K184" s="39"/>
      <c r="L184" s="39"/>
      <c r="M184" s="39"/>
      <c r="N184" s="39"/>
    </row>
    <row r="185" s="2" customFormat="1">
      <c r="A185" s="1"/>
      <c r="B185" s="1"/>
      <c r="J185" s="39"/>
      <c r="K185" s="39"/>
      <c r="L185" s="39"/>
      <c r="M185" s="39"/>
      <c r="N185" s="39"/>
    </row>
    <row r="186" s="2" customFormat="1">
      <c r="A186" s="1"/>
      <c r="B186" s="1"/>
      <c r="J186" s="39"/>
      <c r="K186" s="39"/>
      <c r="L186" s="39"/>
      <c r="M186" s="39"/>
      <c r="N186" s="39"/>
    </row>
    <row r="187" s="2" customFormat="1">
      <c r="A187" s="1"/>
      <c r="B187" s="1"/>
      <c r="J187" s="39"/>
      <c r="K187" s="39"/>
      <c r="L187" s="39"/>
      <c r="M187" s="39"/>
      <c r="N187" s="39"/>
    </row>
    <row r="188" s="2" customFormat="1">
      <c r="A188" s="1"/>
      <c r="B188" s="1"/>
      <c r="J188" s="39"/>
      <c r="K188" s="39"/>
      <c r="L188" s="39"/>
      <c r="M188" s="39"/>
      <c r="N188" s="39"/>
    </row>
    <row r="189" s="2" customFormat="1">
      <c r="A189" s="1"/>
      <c r="B189" s="1"/>
      <c r="J189" s="39"/>
      <c r="K189" s="39"/>
      <c r="L189" s="39"/>
      <c r="M189" s="39"/>
      <c r="N189" s="39"/>
    </row>
    <row r="190" s="2" customFormat="1">
      <c r="A190" s="1"/>
      <c r="B190" s="1"/>
      <c r="J190" s="39"/>
      <c r="K190" s="39"/>
      <c r="L190" s="39"/>
      <c r="M190" s="39"/>
      <c r="N190" s="39"/>
    </row>
    <row r="191" s="2" customFormat="1">
      <c r="A191" s="1"/>
      <c r="B191" s="1"/>
      <c r="J191" s="39"/>
      <c r="K191" s="39"/>
      <c r="L191" s="39"/>
      <c r="M191" s="39"/>
      <c r="N191" s="39"/>
    </row>
    <row r="192" s="2" customFormat="1">
      <c r="A192" s="1"/>
      <c r="B192" s="1"/>
      <c r="J192" s="39"/>
      <c r="K192" s="39"/>
      <c r="L192" s="39"/>
      <c r="M192" s="39"/>
      <c r="N192" s="39"/>
    </row>
    <row r="193" s="2" customFormat="1">
      <c r="A193" s="1"/>
      <c r="B193" s="1"/>
      <c r="J193" s="39"/>
      <c r="K193" s="39"/>
      <c r="L193" s="39"/>
      <c r="M193" s="39"/>
      <c r="N193" s="39"/>
    </row>
    <row r="194" s="2" customFormat="1">
      <c r="A194" s="1"/>
      <c r="B194" s="1"/>
      <c r="J194" s="39"/>
      <c r="K194" s="39"/>
      <c r="L194" s="39"/>
      <c r="M194" s="39"/>
      <c r="N194" s="39"/>
    </row>
    <row r="195" s="2" customFormat="1">
      <c r="A195" s="1"/>
      <c r="B195" s="1"/>
      <c r="J195" s="39"/>
      <c r="K195" s="39"/>
      <c r="L195" s="39"/>
      <c r="M195" s="39"/>
      <c r="N195" s="39"/>
    </row>
    <row r="196" s="2" customFormat="1">
      <c r="A196" s="1"/>
      <c r="B196" s="1"/>
      <c r="J196" s="39"/>
      <c r="K196" s="39"/>
      <c r="L196" s="39"/>
      <c r="M196" s="39"/>
      <c r="N196" s="39"/>
    </row>
    <row r="197" s="2" customFormat="1">
      <c r="A197" s="1"/>
      <c r="B197" s="1"/>
      <c r="J197" s="39"/>
      <c r="K197" s="39"/>
      <c r="L197" s="39"/>
      <c r="M197" s="39"/>
      <c r="N197" s="39"/>
    </row>
    <row r="198" s="2" customFormat="1">
      <c r="A198" s="1"/>
      <c r="B198" s="1"/>
      <c r="J198" s="39"/>
      <c r="K198" s="39"/>
      <c r="L198" s="39"/>
      <c r="M198" s="39"/>
      <c r="N198" s="39"/>
    </row>
    <row r="199" s="2" customFormat="1">
      <c r="A199" s="1"/>
      <c r="B199" s="1"/>
      <c r="J199" s="39"/>
      <c r="K199" s="39"/>
      <c r="L199" s="39"/>
      <c r="M199" s="39"/>
      <c r="N199" s="39"/>
    </row>
    <row r="200" s="2" customFormat="1">
      <c r="A200" s="1"/>
      <c r="B200" s="1"/>
      <c r="J200" s="39"/>
      <c r="K200" s="39"/>
      <c r="L200" s="39"/>
      <c r="M200" s="39"/>
      <c r="N200" s="39"/>
    </row>
    <row r="201" s="2" customFormat="1">
      <c r="A201" s="1"/>
      <c r="B201" s="1"/>
      <c r="J201" s="39"/>
      <c r="K201" s="39"/>
      <c r="L201" s="39"/>
      <c r="M201" s="39"/>
      <c r="N201" s="39"/>
    </row>
    <row r="202" s="2" customFormat="1">
      <c r="A202" s="1"/>
      <c r="B202" s="1"/>
      <c r="J202" s="39"/>
      <c r="K202" s="39"/>
      <c r="L202" s="39"/>
      <c r="M202" s="39"/>
      <c r="N202" s="39"/>
    </row>
    <row r="203" s="2" customFormat="1">
      <c r="A203" s="1"/>
      <c r="B203" s="1"/>
      <c r="J203" s="39"/>
      <c r="K203" s="39"/>
      <c r="L203" s="39"/>
      <c r="M203" s="39"/>
      <c r="N203" s="39"/>
    </row>
    <row r="204" s="2" customFormat="1">
      <c r="A204" s="1"/>
      <c r="B204" s="1"/>
      <c r="J204" s="39"/>
      <c r="K204" s="39"/>
      <c r="L204" s="39"/>
      <c r="M204" s="39"/>
      <c r="N204" s="39"/>
    </row>
    <row r="205" s="2" customFormat="1">
      <c r="A205" s="1"/>
      <c r="B205" s="1"/>
      <c r="J205" s="39"/>
      <c r="K205" s="39"/>
      <c r="L205" s="39"/>
      <c r="M205" s="39"/>
      <c r="N205" s="39"/>
    </row>
    <row r="206" s="2" customFormat="1">
      <c r="A206" s="1"/>
      <c r="B206" s="1"/>
      <c r="J206" s="39"/>
      <c r="K206" s="39"/>
      <c r="L206" s="39"/>
      <c r="M206" s="39"/>
      <c r="N206" s="39"/>
    </row>
    <row r="207" s="2" customFormat="1">
      <c r="A207" s="1"/>
      <c r="B207" s="1"/>
      <c r="J207" s="39"/>
      <c r="K207" s="39"/>
      <c r="L207" s="39"/>
      <c r="M207" s="39"/>
      <c r="N207" s="39"/>
    </row>
    <row r="208" s="2" customFormat="1">
      <c r="A208" s="1"/>
      <c r="B208" s="1"/>
      <c r="J208" s="39"/>
      <c r="K208" s="39"/>
      <c r="L208" s="39"/>
      <c r="M208" s="39"/>
      <c r="N208" s="39"/>
    </row>
    <row r="209" s="2" customFormat="1">
      <c r="A209" s="1"/>
      <c r="B209" s="1"/>
      <c r="J209" s="39"/>
      <c r="K209" s="39"/>
      <c r="L209" s="39"/>
      <c r="M209" s="39"/>
      <c r="N209" s="39"/>
    </row>
    <row r="210" s="2" customFormat="1">
      <c r="A210" s="1"/>
      <c r="B210" s="1"/>
      <c r="J210" s="39"/>
      <c r="K210" s="39"/>
      <c r="L210" s="39"/>
      <c r="M210" s="39"/>
      <c r="N210" s="39"/>
    </row>
    <row r="211" s="2" customFormat="1">
      <c r="A211" s="1"/>
      <c r="B211" s="1"/>
      <c r="J211" s="39"/>
      <c r="K211" s="39"/>
      <c r="L211" s="39"/>
      <c r="M211" s="39"/>
      <c r="N211" s="39"/>
    </row>
    <row r="212" s="2" customFormat="1">
      <c r="A212" s="1"/>
      <c r="B212" s="1"/>
      <c r="J212" s="39"/>
      <c r="K212" s="39"/>
      <c r="L212" s="39"/>
      <c r="M212" s="39"/>
      <c r="N212" s="39"/>
    </row>
    <row r="213" s="2" customFormat="1">
      <c r="A213" s="1"/>
      <c r="B213" s="1"/>
      <c r="J213" s="39"/>
      <c r="K213" s="39"/>
      <c r="L213" s="39"/>
      <c r="M213" s="39"/>
      <c r="N213" s="39"/>
    </row>
    <row r="214" s="2" customFormat="1">
      <c r="A214" s="1"/>
      <c r="B214" s="1"/>
      <c r="J214" s="39"/>
      <c r="K214" s="39"/>
      <c r="L214" s="39"/>
      <c r="M214" s="39"/>
      <c r="N214" s="39"/>
    </row>
    <row r="215" s="2" customFormat="1">
      <c r="A215" s="1"/>
      <c r="B215" s="1"/>
      <c r="J215" s="39"/>
      <c r="K215" s="39"/>
      <c r="L215" s="39"/>
      <c r="M215" s="39"/>
      <c r="N215" s="39"/>
    </row>
    <row r="216" s="2" customFormat="1">
      <c r="A216" s="1"/>
      <c r="B216" s="1"/>
      <c r="J216" s="39"/>
      <c r="K216" s="39"/>
      <c r="L216" s="39"/>
      <c r="M216" s="39"/>
      <c r="N216" s="39"/>
    </row>
    <row r="217" s="2" customFormat="1">
      <c r="A217" s="1"/>
      <c r="B217" s="1"/>
      <c r="J217" s="39"/>
      <c r="K217" s="39"/>
      <c r="L217" s="39"/>
      <c r="M217" s="39"/>
      <c r="N217" s="39"/>
    </row>
    <row r="218" s="2" customFormat="1">
      <c r="A218" s="1"/>
      <c r="B218" s="1"/>
      <c r="J218" s="39"/>
      <c r="K218" s="39"/>
      <c r="L218" s="39"/>
      <c r="M218" s="39"/>
      <c r="N218" s="39"/>
    </row>
    <row r="219" s="2" customFormat="1">
      <c r="A219" s="1"/>
      <c r="B219" s="1"/>
      <c r="J219" s="39"/>
      <c r="K219" s="39"/>
      <c r="L219" s="39"/>
      <c r="M219" s="39"/>
      <c r="N219" s="39"/>
    </row>
    <row r="220" s="2" customFormat="1">
      <c r="A220" s="1"/>
      <c r="B220" s="1"/>
      <c r="J220" s="39"/>
      <c r="K220" s="39"/>
      <c r="L220" s="39"/>
      <c r="M220" s="39"/>
      <c r="N220" s="39"/>
    </row>
    <row r="221" s="2" customFormat="1">
      <c r="A221" s="1"/>
      <c r="B221" s="1"/>
      <c r="J221" s="39"/>
      <c r="K221" s="39"/>
      <c r="L221" s="39"/>
      <c r="M221" s="39"/>
      <c r="N221" s="39"/>
    </row>
    <row r="222" s="2" customFormat="1">
      <c r="A222" s="1"/>
      <c r="B222" s="1"/>
      <c r="J222" s="39"/>
      <c r="K222" s="39"/>
      <c r="L222" s="39"/>
      <c r="M222" s="39"/>
      <c r="N222" s="39"/>
    </row>
    <row r="223" s="2" customFormat="1">
      <c r="A223" s="1"/>
      <c r="B223" s="1"/>
      <c r="J223" s="39"/>
      <c r="K223" s="39"/>
      <c r="L223" s="39"/>
      <c r="M223" s="39"/>
      <c r="N223" s="39"/>
    </row>
    <row r="224" s="2" customFormat="1">
      <c r="A224" s="1"/>
      <c r="B224" s="1"/>
      <c r="J224" s="39"/>
      <c r="K224" s="39"/>
      <c r="L224" s="39"/>
      <c r="M224" s="39"/>
      <c r="N224" s="39"/>
    </row>
    <row r="225" s="2" customFormat="1">
      <c r="A225" s="1"/>
      <c r="B225" s="1"/>
      <c r="J225" s="39"/>
      <c r="K225" s="39"/>
      <c r="L225" s="39"/>
      <c r="M225" s="39"/>
      <c r="N225" s="39"/>
    </row>
    <row r="226" s="2" customFormat="1">
      <c r="A226" s="1"/>
      <c r="B226" s="1"/>
      <c r="J226" s="39"/>
      <c r="K226" s="39"/>
      <c r="L226" s="39"/>
      <c r="M226" s="39"/>
      <c r="N226" s="39"/>
    </row>
    <row r="227" s="2" customFormat="1">
      <c r="A227" s="1"/>
      <c r="B227" s="1"/>
      <c r="J227" s="39"/>
      <c r="K227" s="39"/>
      <c r="L227" s="39"/>
      <c r="M227" s="39"/>
      <c r="N227" s="39"/>
    </row>
    <row r="228" s="2" customFormat="1">
      <c r="A228" s="1"/>
      <c r="B228" s="1"/>
      <c r="J228" s="39"/>
      <c r="K228" s="39"/>
      <c r="L228" s="39"/>
      <c r="M228" s="39"/>
      <c r="N228" s="39"/>
    </row>
    <row r="229" s="2" customFormat="1">
      <c r="A229" s="1"/>
      <c r="B229" s="1"/>
      <c r="J229" s="39"/>
      <c r="K229" s="39"/>
      <c r="L229" s="39"/>
      <c r="M229" s="39"/>
      <c r="N229" s="39"/>
    </row>
    <row r="230" s="2" customFormat="1">
      <c r="A230" s="1"/>
      <c r="B230" s="1"/>
      <c r="J230" s="39"/>
      <c r="K230" s="39"/>
      <c r="L230" s="39"/>
      <c r="M230" s="39"/>
      <c r="N230" s="39"/>
    </row>
    <row r="231" s="2" customFormat="1">
      <c r="A231" s="1"/>
      <c r="B231" s="1"/>
      <c r="J231" s="39"/>
      <c r="K231" s="39"/>
      <c r="L231" s="39"/>
      <c r="M231" s="39"/>
      <c r="N231" s="39"/>
    </row>
    <row r="232" s="2" customFormat="1">
      <c r="A232" s="1"/>
      <c r="B232" s="1"/>
      <c r="J232" s="39"/>
      <c r="K232" s="39"/>
      <c r="L232" s="39"/>
      <c r="M232" s="39"/>
      <c r="N232" s="39"/>
    </row>
    <row r="233" s="2" customFormat="1">
      <c r="A233" s="1"/>
      <c r="B233" s="1"/>
      <c r="J233" s="39"/>
      <c r="K233" s="39"/>
      <c r="L233" s="39"/>
      <c r="M233" s="39"/>
      <c r="N233" s="39"/>
    </row>
    <row r="234" s="2" customFormat="1">
      <c r="A234" s="1"/>
      <c r="B234" s="1"/>
      <c r="J234" s="39"/>
      <c r="K234" s="39"/>
      <c r="L234" s="39"/>
      <c r="M234" s="39"/>
      <c r="N234" s="39"/>
    </row>
    <row r="235" s="2" customFormat="1">
      <c r="A235" s="1"/>
      <c r="B235" s="1"/>
      <c r="J235" s="39"/>
      <c r="K235" s="39"/>
      <c r="L235" s="39"/>
      <c r="M235" s="39"/>
      <c r="N235" s="39"/>
    </row>
    <row r="236" s="2" customFormat="1">
      <c r="A236" s="1"/>
      <c r="B236" s="1"/>
      <c r="J236" s="39"/>
      <c r="K236" s="39"/>
      <c r="L236" s="39"/>
      <c r="M236" s="39"/>
      <c r="N236" s="39"/>
    </row>
    <row r="237" s="2" customFormat="1">
      <c r="A237" s="1"/>
      <c r="B237" s="1"/>
      <c r="J237" s="39"/>
      <c r="K237" s="39"/>
      <c r="L237" s="39"/>
      <c r="M237" s="39"/>
      <c r="N237" s="39"/>
    </row>
    <row r="238" s="2" customFormat="1">
      <c r="A238" s="1"/>
      <c r="B238" s="1"/>
      <c r="J238" s="39"/>
      <c r="K238" s="39"/>
      <c r="L238" s="39"/>
      <c r="M238" s="39"/>
      <c r="N238" s="39"/>
    </row>
    <row r="239" s="2" customFormat="1">
      <c r="A239" s="1"/>
      <c r="B239" s="1"/>
      <c r="J239" s="39"/>
      <c r="K239" s="39"/>
      <c r="L239" s="39"/>
      <c r="M239" s="39"/>
      <c r="N239" s="39"/>
    </row>
    <row r="240" s="2" customFormat="1">
      <c r="A240" s="1"/>
      <c r="B240" s="1"/>
      <c r="J240" s="39"/>
      <c r="K240" s="39"/>
      <c r="L240" s="39"/>
      <c r="M240" s="39"/>
      <c r="N240" s="39"/>
    </row>
    <row r="241" s="2" customFormat="1">
      <c r="A241" s="1"/>
      <c r="B241" s="1"/>
      <c r="J241" s="39"/>
      <c r="K241" s="39"/>
      <c r="L241" s="39"/>
      <c r="M241" s="39"/>
      <c r="N241" s="39"/>
    </row>
    <row r="242" s="2" customFormat="1">
      <c r="A242" s="1"/>
      <c r="B242" s="1"/>
      <c r="J242" s="39"/>
      <c r="K242" s="39"/>
      <c r="L242" s="39"/>
      <c r="M242" s="39"/>
      <c r="N242" s="39"/>
    </row>
    <row r="243" s="2" customFormat="1">
      <c r="A243" s="1"/>
      <c r="B243" s="1"/>
      <c r="J243" s="39"/>
      <c r="K243" s="39"/>
      <c r="L243" s="39"/>
      <c r="M243" s="39"/>
      <c r="N243" s="39"/>
    </row>
    <row r="244" s="2" customFormat="1">
      <c r="A244" s="1"/>
      <c r="B244" s="1"/>
      <c r="J244" s="39"/>
      <c r="K244" s="39"/>
      <c r="L244" s="39"/>
      <c r="M244" s="39"/>
      <c r="N244" s="39"/>
    </row>
    <row r="245" s="2" customFormat="1">
      <c r="A245" s="1"/>
      <c r="B245" s="1"/>
      <c r="J245" s="39"/>
      <c r="K245" s="39"/>
      <c r="L245" s="39"/>
      <c r="M245" s="39"/>
      <c r="N245" s="39"/>
    </row>
    <row r="246" s="2" customFormat="1">
      <c r="A246" s="1"/>
      <c r="B246" s="1"/>
      <c r="J246" s="39"/>
      <c r="K246" s="39"/>
      <c r="L246" s="39"/>
      <c r="M246" s="39"/>
      <c r="N246" s="39"/>
    </row>
    <row r="247" s="2" customFormat="1">
      <c r="A247" s="1"/>
      <c r="B247" s="1"/>
      <c r="J247" s="39"/>
      <c r="K247" s="39"/>
      <c r="L247" s="39"/>
      <c r="M247" s="39"/>
      <c r="N247" s="39"/>
    </row>
    <row r="248" s="2" customFormat="1">
      <c r="A248" s="1"/>
      <c r="B248" s="1"/>
      <c r="J248" s="39"/>
      <c r="K248" s="39"/>
      <c r="L248" s="39"/>
      <c r="M248" s="39"/>
      <c r="N248" s="39"/>
    </row>
    <row r="249" s="2" customFormat="1">
      <c r="A249" s="1"/>
      <c r="B249" s="1"/>
      <c r="J249" s="39"/>
      <c r="K249" s="39"/>
      <c r="L249" s="39"/>
      <c r="M249" s="39"/>
      <c r="N249" s="39"/>
    </row>
    <row r="250" s="2" customFormat="1">
      <c r="A250" s="1"/>
      <c r="B250" s="1"/>
      <c r="J250" s="39"/>
      <c r="K250" s="39"/>
      <c r="L250" s="39"/>
      <c r="M250" s="39"/>
      <c r="N250" s="39"/>
    </row>
    <row r="251" s="2" customFormat="1">
      <c r="A251" s="1"/>
      <c r="B251" s="1"/>
      <c r="J251" s="39"/>
      <c r="K251" s="39"/>
      <c r="L251" s="39"/>
      <c r="M251" s="39"/>
      <c r="N251" s="39"/>
    </row>
    <row r="252" s="2" customFormat="1">
      <c r="A252" s="1"/>
      <c r="B252" s="1"/>
      <c r="J252" s="39"/>
      <c r="K252" s="39"/>
      <c r="L252" s="39"/>
      <c r="M252" s="39"/>
      <c r="N252" s="39"/>
    </row>
    <row r="253" s="2" customFormat="1">
      <c r="A253" s="1"/>
      <c r="B253" s="1"/>
      <c r="J253" s="39"/>
      <c r="K253" s="39"/>
      <c r="L253" s="39"/>
      <c r="M253" s="39"/>
      <c r="N253" s="39"/>
    </row>
    <row r="254" s="2" customFormat="1">
      <c r="A254" s="1"/>
      <c r="B254" s="1"/>
      <c r="J254" s="39"/>
      <c r="K254" s="39"/>
      <c r="L254" s="39"/>
      <c r="M254" s="39"/>
      <c r="N254" s="39"/>
    </row>
    <row r="255" s="2" customFormat="1">
      <c r="A255" s="1"/>
      <c r="B255" s="1"/>
      <c r="J255" s="39"/>
      <c r="K255" s="39"/>
      <c r="L255" s="39"/>
      <c r="M255" s="39"/>
      <c r="N255" s="39"/>
    </row>
    <row r="256" s="2" customFormat="1">
      <c r="A256" s="1"/>
      <c r="B256" s="1"/>
      <c r="J256" s="39"/>
      <c r="K256" s="39"/>
      <c r="L256" s="39"/>
      <c r="M256" s="39"/>
      <c r="N256" s="39"/>
    </row>
    <row r="257" s="2" customFormat="1">
      <c r="A257" s="1"/>
      <c r="B257" s="1"/>
      <c r="J257" s="39"/>
      <c r="K257" s="39"/>
      <c r="L257" s="39"/>
      <c r="M257" s="39"/>
      <c r="N257" s="39"/>
    </row>
    <row r="258" s="2" customFormat="1">
      <c r="A258" s="1"/>
      <c r="B258" s="1"/>
      <c r="J258" s="39"/>
      <c r="K258" s="39"/>
      <c r="L258" s="39"/>
      <c r="M258" s="39"/>
      <c r="N258" s="39"/>
    </row>
    <row r="259" s="2" customFormat="1">
      <c r="A259" s="1"/>
      <c r="B259" s="1"/>
      <c r="J259" s="39"/>
      <c r="K259" s="39"/>
      <c r="L259" s="39"/>
      <c r="M259" s="39"/>
      <c r="N259" s="39"/>
    </row>
    <row r="260" s="2" customFormat="1">
      <c r="A260" s="1"/>
      <c r="B260" s="1"/>
      <c r="J260" s="39"/>
      <c r="K260" s="39"/>
      <c r="L260" s="39"/>
      <c r="M260" s="39"/>
      <c r="N260" s="39"/>
    </row>
    <row r="261" s="2" customFormat="1">
      <c r="A261" s="1"/>
      <c r="B261" s="1"/>
      <c r="J261" s="39"/>
      <c r="K261" s="39"/>
      <c r="L261" s="39"/>
      <c r="M261" s="39"/>
      <c r="N261" s="39"/>
    </row>
    <row r="262" s="2" customFormat="1">
      <c r="A262" s="1"/>
      <c r="B262" s="1"/>
      <c r="J262" s="39"/>
      <c r="K262" s="39"/>
      <c r="L262" s="39"/>
      <c r="M262" s="39"/>
      <c r="N262" s="39"/>
    </row>
    <row r="263" s="2" customFormat="1">
      <c r="A263" s="1"/>
      <c r="B263" s="1"/>
      <c r="J263" s="39"/>
      <c r="K263" s="39"/>
      <c r="L263" s="39"/>
      <c r="M263" s="39"/>
      <c r="N263" s="39"/>
    </row>
    <row r="264" s="2" customFormat="1">
      <c r="A264" s="1"/>
      <c r="B264" s="1"/>
      <c r="J264" s="39"/>
      <c r="K264" s="39"/>
      <c r="L264" s="39"/>
      <c r="M264" s="39"/>
      <c r="N264" s="39"/>
    </row>
    <row r="265" s="2" customFormat="1">
      <c r="A265" s="1"/>
      <c r="B265" s="1"/>
      <c r="J265" s="39"/>
      <c r="K265" s="39"/>
      <c r="L265" s="39"/>
      <c r="M265" s="39"/>
      <c r="N265" s="39"/>
    </row>
    <row r="266" s="2" customFormat="1">
      <c r="A266" s="1"/>
      <c r="B266" s="1"/>
      <c r="J266" s="39"/>
      <c r="K266" s="39"/>
      <c r="L266" s="39"/>
      <c r="M266" s="39"/>
      <c r="N266" s="39"/>
    </row>
    <row r="267" s="2" customFormat="1">
      <c r="A267" s="1"/>
      <c r="B267" s="1"/>
      <c r="J267" s="39"/>
      <c r="K267" s="39"/>
      <c r="L267" s="39"/>
      <c r="M267" s="39"/>
      <c r="N267" s="39"/>
    </row>
    <row r="268" s="2" customFormat="1">
      <c r="A268" s="1"/>
      <c r="B268" s="1"/>
      <c r="J268" s="39"/>
      <c r="K268" s="39"/>
      <c r="L268" s="39"/>
      <c r="M268" s="39"/>
      <c r="N268" s="39"/>
    </row>
    <row r="269" s="2" customFormat="1">
      <c r="A269" s="1"/>
      <c r="B269" s="1"/>
      <c r="J269" s="39"/>
      <c r="K269" s="39"/>
      <c r="L269" s="39"/>
      <c r="M269" s="39"/>
      <c r="N269" s="39"/>
    </row>
    <row r="270" s="2" customFormat="1">
      <c r="A270" s="1"/>
      <c r="B270" s="1"/>
      <c r="J270" s="39"/>
      <c r="K270" s="39"/>
      <c r="L270" s="39"/>
      <c r="M270" s="39"/>
      <c r="N270" s="39"/>
    </row>
    <row r="271" s="2" customFormat="1">
      <c r="A271" s="1"/>
      <c r="B271" s="1"/>
      <c r="J271" s="39"/>
      <c r="K271" s="39"/>
      <c r="L271" s="39"/>
      <c r="M271" s="39"/>
      <c r="N271" s="39"/>
    </row>
    <row r="272" s="2" customFormat="1">
      <c r="A272" s="1"/>
      <c r="B272" s="1"/>
      <c r="J272" s="39"/>
      <c r="K272" s="39"/>
      <c r="L272" s="39"/>
      <c r="M272" s="39"/>
      <c r="N272" s="39"/>
    </row>
    <row r="273" s="2" customFormat="1">
      <c r="A273" s="1"/>
      <c r="B273" s="1"/>
      <c r="J273" s="39"/>
      <c r="K273" s="39"/>
      <c r="L273" s="39"/>
      <c r="M273" s="39"/>
      <c r="N273" s="39"/>
    </row>
    <row r="274" s="2" customFormat="1">
      <c r="A274" s="1"/>
      <c r="B274" s="1"/>
      <c r="J274" s="39"/>
      <c r="K274" s="39"/>
      <c r="L274" s="39"/>
      <c r="M274" s="39"/>
      <c r="N274" s="39"/>
    </row>
    <row r="275" s="2" customFormat="1">
      <c r="A275" s="1"/>
      <c r="B275" s="1"/>
      <c r="J275" s="39"/>
      <c r="K275" s="39"/>
      <c r="L275" s="39"/>
      <c r="M275" s="39"/>
      <c r="N275" s="39"/>
    </row>
    <row r="276" s="2" customFormat="1">
      <c r="A276" s="1"/>
      <c r="B276" s="1"/>
      <c r="J276" s="39"/>
      <c r="K276" s="39"/>
      <c r="L276" s="39"/>
      <c r="M276" s="39"/>
      <c r="N276" s="39"/>
    </row>
    <row r="277" s="2" customFormat="1">
      <c r="A277" s="1"/>
      <c r="B277" s="1"/>
      <c r="J277" s="39"/>
      <c r="K277" s="39"/>
      <c r="L277" s="39"/>
      <c r="M277" s="39"/>
      <c r="N277" s="39"/>
    </row>
    <row r="278" s="2" customFormat="1">
      <c r="A278" s="1"/>
      <c r="B278" s="1"/>
      <c r="J278" s="39"/>
      <c r="K278" s="39"/>
      <c r="L278" s="39"/>
      <c r="M278" s="39"/>
      <c r="N278" s="39"/>
    </row>
    <row r="279" s="2" customFormat="1">
      <c r="A279" s="1"/>
      <c r="B279" s="1"/>
      <c r="J279" s="39"/>
      <c r="K279" s="39"/>
      <c r="L279" s="39"/>
      <c r="M279" s="39"/>
      <c r="N279" s="39"/>
    </row>
    <row r="280" s="2" customFormat="1">
      <c r="A280" s="1"/>
      <c r="B280" s="1"/>
      <c r="J280" s="39"/>
      <c r="K280" s="39"/>
      <c r="L280" s="39"/>
      <c r="M280" s="39"/>
      <c r="N280" s="39"/>
    </row>
    <row r="281" s="2" customFormat="1">
      <c r="A281" s="1"/>
      <c r="B281" s="1"/>
      <c r="J281" s="39"/>
      <c r="K281" s="39"/>
      <c r="L281" s="39"/>
      <c r="M281" s="39"/>
      <c r="N281" s="39"/>
    </row>
    <row r="282" s="2" customFormat="1">
      <c r="A282" s="1"/>
      <c r="B282" s="1"/>
      <c r="J282" s="39"/>
      <c r="K282" s="39"/>
      <c r="L282" s="39"/>
      <c r="M282" s="39"/>
      <c r="N282" s="39"/>
    </row>
    <row r="283" s="2" customFormat="1">
      <c r="A283" s="1"/>
      <c r="B283" s="1"/>
      <c r="J283" s="39"/>
      <c r="K283" s="39"/>
      <c r="L283" s="39"/>
      <c r="M283" s="39"/>
      <c r="N283" s="39"/>
    </row>
    <row r="284" s="2" customFormat="1">
      <c r="A284" s="1"/>
      <c r="B284" s="1"/>
      <c r="J284" s="39"/>
      <c r="K284" s="39"/>
      <c r="L284" s="39"/>
      <c r="M284" s="39"/>
      <c r="N284" s="39"/>
    </row>
    <row r="285" s="2" customFormat="1">
      <c r="A285" s="1"/>
      <c r="B285" s="1"/>
      <c r="J285" s="39"/>
      <c r="K285" s="39"/>
      <c r="L285" s="39"/>
      <c r="M285" s="39"/>
      <c r="N285" s="39"/>
    </row>
    <row r="286" s="2" customFormat="1">
      <c r="A286" s="1"/>
      <c r="B286" s="1"/>
      <c r="J286" s="39"/>
      <c r="K286" s="39"/>
      <c r="L286" s="39"/>
      <c r="M286" s="39"/>
      <c r="N286" s="39"/>
    </row>
    <row r="287" s="2" customFormat="1">
      <c r="A287" s="1"/>
      <c r="B287" s="1"/>
      <c r="J287" s="39"/>
      <c r="K287" s="39"/>
      <c r="L287" s="39"/>
      <c r="M287" s="39"/>
      <c r="N287" s="39"/>
    </row>
    <row r="288" s="2" customFormat="1">
      <c r="A288" s="1"/>
      <c r="B288" s="1"/>
      <c r="J288" s="39"/>
      <c r="K288" s="39"/>
      <c r="L288" s="39"/>
      <c r="M288" s="39"/>
      <c r="N288" s="39"/>
    </row>
    <row r="289" s="2" customFormat="1">
      <c r="A289" s="1"/>
      <c r="B289" s="1"/>
      <c r="J289" s="39"/>
      <c r="K289" s="39"/>
      <c r="L289" s="39"/>
      <c r="M289" s="39"/>
      <c r="N289" s="39"/>
    </row>
    <row r="290" s="2" customFormat="1">
      <c r="A290" s="1"/>
      <c r="B290" s="1"/>
      <c r="J290" s="39"/>
      <c r="K290" s="39"/>
      <c r="L290" s="39"/>
      <c r="M290" s="39"/>
      <c r="N290" s="39"/>
    </row>
    <row r="291" s="2" customFormat="1">
      <c r="A291" s="1"/>
      <c r="B291" s="1"/>
      <c r="J291" s="39"/>
      <c r="K291" s="39"/>
      <c r="L291" s="39"/>
      <c r="M291" s="39"/>
      <c r="N291" s="39"/>
    </row>
    <row r="292" s="2" customFormat="1">
      <c r="A292" s="1"/>
      <c r="B292" s="1"/>
      <c r="J292" s="39"/>
      <c r="K292" s="39"/>
      <c r="L292" s="39"/>
      <c r="M292" s="39"/>
      <c r="N292" s="39"/>
    </row>
    <row r="293" s="2" customFormat="1">
      <c r="A293" s="1"/>
      <c r="B293" s="1"/>
      <c r="J293" s="39"/>
      <c r="K293" s="39"/>
      <c r="L293" s="39"/>
      <c r="M293" s="39"/>
      <c r="N293" s="39"/>
    </row>
    <row r="294" s="2" customFormat="1">
      <c r="A294" s="1"/>
      <c r="B294" s="1"/>
      <c r="J294" s="39"/>
      <c r="K294" s="39"/>
      <c r="L294" s="39"/>
      <c r="M294" s="39"/>
      <c r="N294" s="39"/>
    </row>
    <row r="295" s="2" customFormat="1">
      <c r="A295" s="1"/>
      <c r="B295" s="1"/>
      <c r="J295" s="39"/>
      <c r="K295" s="39"/>
      <c r="L295" s="39"/>
      <c r="M295" s="39"/>
      <c r="N295" s="39"/>
    </row>
    <row r="296" s="2" customFormat="1">
      <c r="A296" s="1"/>
      <c r="B296" s="1"/>
      <c r="J296" s="39"/>
      <c r="K296" s="39"/>
      <c r="L296" s="39"/>
      <c r="M296" s="39"/>
      <c r="N296" s="39"/>
    </row>
    <row r="297" s="2" customFormat="1">
      <c r="A297" s="1"/>
      <c r="B297" s="1"/>
      <c r="J297" s="39"/>
      <c r="K297" s="39"/>
      <c r="L297" s="39"/>
      <c r="M297" s="39"/>
      <c r="N297" s="39"/>
    </row>
    <row r="298" s="2" customFormat="1">
      <c r="A298" s="1"/>
      <c r="B298" s="1"/>
      <c r="J298" s="39"/>
      <c r="K298" s="39"/>
      <c r="L298" s="39"/>
      <c r="M298" s="39"/>
      <c r="N298" s="39"/>
    </row>
    <row r="299" s="2" customFormat="1">
      <c r="A299" s="1"/>
      <c r="B299" s="1"/>
      <c r="J299" s="39"/>
      <c r="K299" s="39"/>
      <c r="L299" s="39"/>
      <c r="M299" s="39"/>
      <c r="N299" s="39"/>
    </row>
    <row r="300" s="2" customFormat="1">
      <c r="A300" s="1"/>
      <c r="B300" s="1"/>
      <c r="J300" s="39"/>
      <c r="K300" s="39"/>
      <c r="L300" s="39"/>
      <c r="M300" s="39"/>
      <c r="N300" s="39"/>
    </row>
    <row r="301" s="2" customFormat="1">
      <c r="A301" s="1"/>
      <c r="B301" s="1"/>
      <c r="J301" s="39"/>
      <c r="K301" s="39"/>
      <c r="L301" s="39"/>
      <c r="M301" s="39"/>
      <c r="N301" s="39"/>
    </row>
    <row r="302" s="2" customFormat="1">
      <c r="A302" s="1"/>
      <c r="B302" s="1"/>
      <c r="J302" s="39"/>
      <c r="K302" s="39"/>
      <c r="L302" s="39"/>
      <c r="M302" s="39"/>
      <c r="N302" s="39"/>
    </row>
    <row r="303" s="2" customFormat="1">
      <c r="A303" s="1"/>
      <c r="B303" s="1"/>
      <c r="J303" s="39"/>
      <c r="K303" s="39"/>
      <c r="L303" s="39"/>
      <c r="M303" s="39"/>
      <c r="N303" s="39"/>
    </row>
    <row r="304" s="2" customFormat="1">
      <c r="A304" s="1"/>
      <c r="B304" s="1"/>
      <c r="J304" s="39"/>
      <c r="K304" s="39"/>
      <c r="L304" s="39"/>
      <c r="M304" s="39"/>
      <c r="N304" s="39"/>
    </row>
    <row r="305" s="2" customFormat="1">
      <c r="A305" s="1"/>
      <c r="B305" s="1"/>
      <c r="J305" s="39"/>
      <c r="K305" s="39"/>
      <c r="L305" s="39"/>
      <c r="M305" s="39"/>
      <c r="N305" s="39"/>
    </row>
    <row r="306" s="2" customFormat="1">
      <c r="A306" s="1"/>
      <c r="B306" s="1"/>
      <c r="J306" s="39"/>
      <c r="K306" s="39"/>
      <c r="L306" s="39"/>
      <c r="M306" s="39"/>
      <c r="N306" s="39"/>
    </row>
    <row r="307" s="2" customFormat="1">
      <c r="A307" s="1"/>
      <c r="B307" s="1"/>
      <c r="J307" s="39"/>
      <c r="K307" s="39"/>
      <c r="L307" s="39"/>
      <c r="M307" s="39"/>
      <c r="N307" s="39"/>
    </row>
    <row r="308" s="2" customFormat="1">
      <c r="A308" s="1"/>
      <c r="B308" s="1"/>
      <c r="J308" s="39"/>
      <c r="K308" s="39"/>
      <c r="L308" s="39"/>
      <c r="M308" s="39"/>
      <c r="N308" s="39"/>
    </row>
    <row r="309" s="2" customFormat="1">
      <c r="A309" s="1"/>
      <c r="B309" s="1"/>
      <c r="J309" s="39"/>
      <c r="K309" s="39"/>
      <c r="L309" s="39"/>
      <c r="M309" s="39"/>
      <c r="N309" s="39"/>
    </row>
    <row r="310" s="2" customFormat="1">
      <c r="A310" s="1"/>
      <c r="B310" s="1"/>
      <c r="J310" s="39"/>
      <c r="K310" s="39"/>
      <c r="L310" s="39"/>
      <c r="M310" s="39"/>
      <c r="N310" s="39"/>
    </row>
    <row r="311" s="2" customFormat="1">
      <c r="A311" s="1"/>
      <c r="B311" s="1"/>
      <c r="J311" s="39"/>
      <c r="K311" s="39"/>
      <c r="L311" s="39"/>
      <c r="M311" s="39"/>
      <c r="N311" s="39"/>
    </row>
    <row r="312" s="2" customFormat="1">
      <c r="A312" s="1"/>
      <c r="B312" s="1"/>
      <c r="J312" s="39"/>
      <c r="K312" s="39"/>
      <c r="L312" s="39"/>
      <c r="M312" s="39"/>
      <c r="N312" s="39"/>
    </row>
    <row r="313" s="2" customFormat="1">
      <c r="A313" s="1"/>
      <c r="B313" s="1"/>
      <c r="J313" s="39"/>
      <c r="K313" s="39"/>
      <c r="L313" s="39"/>
      <c r="M313" s="39"/>
      <c r="N313" s="39"/>
    </row>
    <row r="314" s="2" customFormat="1">
      <c r="A314" s="1"/>
      <c r="B314" s="1"/>
      <c r="J314" s="39"/>
      <c r="K314" s="39"/>
      <c r="L314" s="39"/>
      <c r="M314" s="39"/>
      <c r="N314" s="39"/>
    </row>
    <row r="315" s="2" customFormat="1">
      <c r="A315" s="1"/>
      <c r="B315" s="1"/>
      <c r="J315" s="39"/>
      <c r="K315" s="39"/>
      <c r="L315" s="39"/>
      <c r="M315" s="39"/>
      <c r="N315" s="39"/>
    </row>
    <row r="316" s="2" customFormat="1">
      <c r="A316" s="1"/>
      <c r="B316" s="1"/>
      <c r="J316" s="39"/>
      <c r="K316" s="39"/>
      <c r="L316" s="39"/>
      <c r="M316" s="39"/>
      <c r="N316" s="39"/>
    </row>
    <row r="317" s="2" customFormat="1">
      <c r="A317" s="1"/>
      <c r="B317" s="1"/>
      <c r="J317" s="39"/>
      <c r="K317" s="39"/>
      <c r="L317" s="39"/>
      <c r="M317" s="39"/>
      <c r="N317" s="39"/>
    </row>
    <row r="318" s="2" customFormat="1">
      <c r="A318" s="1"/>
      <c r="B318" s="1"/>
      <c r="J318" s="39"/>
      <c r="K318" s="39"/>
      <c r="L318" s="39"/>
      <c r="M318" s="39"/>
      <c r="N318" s="39"/>
    </row>
    <row r="319" s="2" customFormat="1">
      <c r="A319" s="1"/>
      <c r="B319" s="1"/>
      <c r="J319" s="39"/>
      <c r="K319" s="39"/>
      <c r="L319" s="39"/>
      <c r="M319" s="39"/>
      <c r="N319" s="39"/>
    </row>
    <row r="320" s="2" customFormat="1">
      <c r="A320" s="1"/>
      <c r="B320" s="1"/>
      <c r="J320" s="39"/>
      <c r="K320" s="39"/>
      <c r="L320" s="39"/>
      <c r="M320" s="39"/>
      <c r="N320" s="39"/>
    </row>
    <row r="321" s="2" customFormat="1">
      <c r="A321" s="1"/>
      <c r="B321" s="1"/>
      <c r="J321" s="39"/>
      <c r="K321" s="39"/>
      <c r="L321" s="39"/>
      <c r="M321" s="39"/>
      <c r="N321" s="39"/>
    </row>
    <row r="322" s="2" customFormat="1">
      <c r="A322" s="1"/>
      <c r="B322" s="1"/>
      <c r="J322" s="39"/>
      <c r="K322" s="39"/>
      <c r="L322" s="39"/>
      <c r="M322" s="39"/>
      <c r="N322" s="39"/>
    </row>
    <row r="323" s="2" customFormat="1">
      <c r="A323" s="1"/>
      <c r="B323" s="1"/>
      <c r="J323" s="39"/>
      <c r="K323" s="39"/>
      <c r="L323" s="39"/>
      <c r="M323" s="39"/>
      <c r="N323" s="39"/>
    </row>
    <row r="324" s="2" customFormat="1">
      <c r="A324" s="1"/>
      <c r="B324" s="1"/>
      <c r="J324" s="39"/>
      <c r="K324" s="39"/>
      <c r="L324" s="39"/>
      <c r="M324" s="39"/>
      <c r="N324" s="39"/>
    </row>
    <row r="325" s="2" customFormat="1">
      <c r="A325" s="1"/>
      <c r="B325" s="1"/>
      <c r="J325" s="39"/>
      <c r="K325" s="39"/>
      <c r="L325" s="39"/>
      <c r="M325" s="39"/>
      <c r="N325" s="39"/>
    </row>
    <row r="326" s="2" customFormat="1">
      <c r="A326" s="1"/>
      <c r="B326" s="1"/>
      <c r="J326" s="39"/>
      <c r="K326" s="39"/>
      <c r="L326" s="39"/>
      <c r="M326" s="39"/>
      <c r="N326" s="39"/>
    </row>
    <row r="327" s="2" customFormat="1">
      <c r="A327" s="1"/>
      <c r="B327" s="1"/>
      <c r="J327" s="39"/>
      <c r="K327" s="39"/>
      <c r="L327" s="39"/>
      <c r="M327" s="39"/>
      <c r="N327" s="39"/>
    </row>
    <row r="328" s="2" customFormat="1">
      <c r="A328" s="1"/>
      <c r="B328" s="1"/>
      <c r="J328" s="39"/>
      <c r="K328" s="39"/>
      <c r="L328" s="39"/>
      <c r="M328" s="39"/>
      <c r="N328" s="39"/>
    </row>
    <row r="329" s="2" customFormat="1">
      <c r="A329" s="1"/>
      <c r="B329" s="1"/>
      <c r="J329" s="39"/>
      <c r="K329" s="39"/>
      <c r="L329" s="39"/>
      <c r="M329" s="39"/>
      <c r="N329" s="39"/>
    </row>
    <row r="330" s="2" customFormat="1">
      <c r="A330" s="1"/>
      <c r="B330" s="1"/>
      <c r="J330" s="39"/>
      <c r="K330" s="39"/>
      <c r="L330" s="39"/>
      <c r="M330" s="39"/>
      <c r="N330" s="39"/>
    </row>
    <row r="331" s="2" customFormat="1">
      <c r="A331" s="1"/>
      <c r="B331" s="1"/>
      <c r="J331" s="39"/>
      <c r="K331" s="39"/>
      <c r="L331" s="39"/>
      <c r="M331" s="39"/>
      <c r="N331" s="39"/>
    </row>
    <row r="332" s="2" customFormat="1">
      <c r="A332" s="1"/>
      <c r="B332" s="1"/>
      <c r="J332" s="39"/>
      <c r="K332" s="39"/>
      <c r="L332" s="39"/>
      <c r="M332" s="39"/>
      <c r="N332" s="39"/>
    </row>
    <row r="333" s="2" customFormat="1">
      <c r="A333" s="1"/>
      <c r="B333" s="1"/>
      <c r="J333" s="39"/>
      <c r="K333" s="39"/>
      <c r="L333" s="39"/>
      <c r="M333" s="39"/>
      <c r="N333" s="39"/>
    </row>
    <row r="334" s="2" customFormat="1">
      <c r="A334" s="1"/>
      <c r="B334" s="1"/>
      <c r="J334" s="39"/>
      <c r="K334" s="39"/>
      <c r="L334" s="39"/>
      <c r="M334" s="39"/>
      <c r="N334" s="39"/>
    </row>
    <row r="335" s="2" customFormat="1">
      <c r="A335" s="1"/>
      <c r="B335" s="1"/>
      <c r="J335" s="39"/>
      <c r="K335" s="39"/>
      <c r="L335" s="39"/>
      <c r="M335" s="39"/>
      <c r="N335" s="39"/>
    </row>
    <row r="336" s="2" customFormat="1">
      <c r="A336" s="1"/>
      <c r="B336" s="1"/>
      <c r="J336" s="39"/>
      <c r="K336" s="39"/>
      <c r="L336" s="39"/>
      <c r="M336" s="39"/>
      <c r="N336" s="39"/>
    </row>
    <row r="337" s="2" customFormat="1">
      <c r="A337" s="1"/>
      <c r="B337" s="1"/>
      <c r="J337" s="39"/>
      <c r="K337" s="39"/>
      <c r="L337" s="39"/>
      <c r="M337" s="39"/>
      <c r="N337" s="39"/>
    </row>
    <row r="338" s="2" customFormat="1">
      <c r="A338" s="1"/>
      <c r="B338" s="1"/>
      <c r="J338" s="39"/>
      <c r="K338" s="39"/>
      <c r="L338" s="39"/>
      <c r="M338" s="39"/>
      <c r="N338" s="39"/>
    </row>
    <row r="339" s="2" customFormat="1">
      <c r="A339" s="1"/>
      <c r="B339" s="1"/>
      <c r="J339" s="39"/>
      <c r="K339" s="39"/>
      <c r="L339" s="39"/>
      <c r="M339" s="39"/>
      <c r="N339" s="39"/>
    </row>
    <row r="340" s="2" customFormat="1">
      <c r="A340" s="1"/>
      <c r="B340" s="1"/>
      <c r="J340" s="39"/>
      <c r="K340" s="39"/>
      <c r="L340" s="39"/>
      <c r="M340" s="39"/>
      <c r="N340" s="39"/>
    </row>
    <row r="341" s="2" customFormat="1">
      <c r="A341" s="1"/>
      <c r="B341" s="1"/>
      <c r="J341" s="39"/>
      <c r="K341" s="39"/>
      <c r="L341" s="39"/>
      <c r="M341" s="39"/>
      <c r="N341" s="39"/>
    </row>
    <row r="342" s="2" customFormat="1">
      <c r="A342" s="1"/>
      <c r="B342" s="1"/>
      <c r="J342" s="39"/>
      <c r="K342" s="39"/>
      <c r="L342" s="39"/>
      <c r="M342" s="39"/>
      <c r="N342" s="39"/>
    </row>
    <row r="343" s="2" customFormat="1">
      <c r="A343" s="1"/>
      <c r="B343" s="1"/>
      <c r="J343" s="39"/>
      <c r="K343" s="39"/>
      <c r="L343" s="39"/>
      <c r="M343" s="39"/>
      <c r="N343" s="39"/>
    </row>
    <row r="344" s="2" customFormat="1">
      <c r="A344" s="1"/>
      <c r="B344" s="1"/>
      <c r="J344" s="39"/>
      <c r="K344" s="39"/>
      <c r="L344" s="39"/>
      <c r="M344" s="39"/>
      <c r="N344" s="39"/>
    </row>
    <row r="345" s="2" customFormat="1">
      <c r="A345" s="1"/>
      <c r="B345" s="1"/>
      <c r="J345" s="39"/>
      <c r="K345" s="39"/>
      <c r="L345" s="39"/>
      <c r="M345" s="39"/>
      <c r="N345" s="39"/>
    </row>
    <row r="346" s="2" customFormat="1">
      <c r="A346" s="1"/>
      <c r="B346" s="1"/>
      <c r="J346" s="39"/>
      <c r="K346" s="39"/>
      <c r="L346" s="39"/>
      <c r="M346" s="39"/>
      <c r="N346" s="39"/>
    </row>
    <row r="347" s="2" customFormat="1">
      <c r="A347" s="1"/>
      <c r="B347" s="1"/>
      <c r="J347" s="39"/>
      <c r="K347" s="39"/>
      <c r="L347" s="39"/>
      <c r="M347" s="39"/>
      <c r="N347" s="39"/>
    </row>
    <row r="348" s="2" customFormat="1">
      <c r="A348" s="1"/>
      <c r="B348" s="1"/>
      <c r="J348" s="39"/>
      <c r="K348" s="39"/>
      <c r="L348" s="39"/>
      <c r="M348" s="39"/>
      <c r="N348" s="39"/>
    </row>
    <row r="349" s="2" customFormat="1">
      <c r="A349" s="1"/>
      <c r="B349" s="1"/>
      <c r="J349" s="39"/>
      <c r="K349" s="39"/>
      <c r="L349" s="39"/>
      <c r="M349" s="39"/>
      <c r="N349" s="39"/>
    </row>
    <row r="350" s="2" customFormat="1">
      <c r="A350" s="1"/>
      <c r="B350" s="1"/>
      <c r="J350" s="39"/>
      <c r="K350" s="39"/>
      <c r="L350" s="39"/>
      <c r="M350" s="39"/>
      <c r="N350" s="39"/>
    </row>
    <row r="351" s="2" customFormat="1">
      <c r="A351" s="1"/>
      <c r="B351" s="1"/>
      <c r="J351" s="39"/>
      <c r="K351" s="39"/>
      <c r="L351" s="39"/>
      <c r="M351" s="39"/>
      <c r="N351" s="39"/>
    </row>
    <row r="352" s="2" customFormat="1">
      <c r="A352" s="1"/>
      <c r="B352" s="1"/>
      <c r="J352" s="39"/>
      <c r="K352" s="39"/>
      <c r="L352" s="39"/>
      <c r="M352" s="39"/>
      <c r="N352" s="39"/>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90">
      <selection activeCell="D6" activeCellId="0" sqref="D6"/>
    </sheetView>
  </sheetViews>
  <sheetFormatPr defaultColWidth="9.140625" defaultRowHeight="14.25"/>
  <cols>
    <col customWidth="1" min="1" max="1" style="1" width="5.28515625"/>
    <col customWidth="1" min="2" max="2" style="1" width="53.28515625"/>
    <col customWidth="1" min="3" max="4" style="2" width="39.28515625"/>
    <col customWidth="1" min="5" max="14" style="2" width="10.42578125"/>
    <col customWidth="1" min="15" max="15" style="2" width="10"/>
    <col customWidth="1" min="16" max="16" style="2" width="11.42578125"/>
    <col customWidth="1" min="17" max="18" style="2" width="10"/>
    <col min="19" max="16384" style="1" width="9.140625"/>
  </cols>
  <sheetData>
    <row r="1" s="3" customFormat="1" ht="16.5">
      <c r="A1" s="3" t="s">
        <v>60</v>
      </c>
      <c r="B1" s="26" t="s">
        <v>61</v>
      </c>
      <c r="C1" s="4"/>
      <c r="D1" s="4"/>
      <c r="E1" s="4"/>
      <c r="F1" s="4"/>
      <c r="G1" s="4"/>
      <c r="H1" s="4"/>
      <c r="I1" s="4"/>
      <c r="J1" s="4"/>
      <c r="K1" s="4"/>
      <c r="L1" s="4"/>
      <c r="M1" s="4"/>
      <c r="N1" s="4"/>
      <c r="O1" s="4"/>
      <c r="P1" s="4"/>
      <c r="Q1" s="4"/>
      <c r="R1" s="4"/>
    </row>
    <row r="2" s="3" customFormat="1" ht="75">
      <c r="B2" s="27" t="s">
        <v>62</v>
      </c>
      <c r="C2" s="4"/>
      <c r="D2" s="4"/>
      <c r="E2" s="4"/>
      <c r="F2" s="4"/>
      <c r="G2" s="4"/>
      <c r="H2" s="4"/>
      <c r="I2" s="4"/>
      <c r="J2" s="4"/>
      <c r="K2" s="4"/>
      <c r="L2" s="4"/>
      <c r="M2" s="4"/>
      <c r="N2" s="4"/>
      <c r="O2" s="4"/>
      <c r="P2" s="4"/>
      <c r="Q2" s="4"/>
      <c r="R2" s="4"/>
    </row>
    <row r="3" s="3" customFormat="1" ht="15">
      <c r="B3" s="51" t="s">
        <v>63</v>
      </c>
      <c r="C3" s="4"/>
      <c r="D3" s="4"/>
      <c r="E3" s="4"/>
      <c r="F3" s="4"/>
      <c r="G3" s="4"/>
      <c r="H3" s="4"/>
      <c r="I3" s="4"/>
      <c r="J3" s="4"/>
      <c r="K3" s="4"/>
      <c r="L3" s="4"/>
      <c r="M3" s="4"/>
      <c r="N3" s="4"/>
      <c r="O3" s="4"/>
      <c r="P3" s="4"/>
      <c r="Q3" s="4"/>
      <c r="R3" s="4"/>
    </row>
    <row r="4" s="3" customFormat="1" ht="15">
      <c r="B4" s="6" t="s">
        <v>32</v>
      </c>
      <c r="C4" s="4"/>
      <c r="D4" s="4"/>
      <c r="E4" s="4"/>
      <c r="F4" s="4"/>
      <c r="G4" s="4"/>
      <c r="H4" s="4"/>
      <c r="I4" s="4"/>
      <c r="J4" s="4"/>
      <c r="K4" s="4"/>
      <c r="L4" s="4"/>
      <c r="M4" s="4"/>
      <c r="N4" s="4"/>
      <c r="O4" s="4"/>
      <c r="P4" s="4"/>
      <c r="Q4" s="4"/>
      <c r="R4" s="4"/>
    </row>
    <row r="5" s="3" customFormat="1" ht="18">
      <c r="B5" s="7" t="s">
        <v>4</v>
      </c>
      <c r="C5" s="4"/>
      <c r="D5" s="4"/>
      <c r="E5" s="4"/>
      <c r="F5" s="4"/>
      <c r="G5" s="4"/>
      <c r="H5" s="4"/>
      <c r="I5" s="4"/>
      <c r="J5" s="4"/>
      <c r="K5" s="4"/>
      <c r="L5" s="4"/>
      <c r="M5" s="4"/>
      <c r="N5" s="4"/>
      <c r="O5" s="4"/>
      <c r="P5" s="4"/>
      <c r="Q5" s="4"/>
      <c r="R5" s="4"/>
    </row>
    <row r="6" ht="16.5">
      <c r="B6" s="3" t="s">
        <v>5</v>
      </c>
    </row>
    <row r="7" ht="16.5">
      <c r="B7" s="8"/>
    </row>
    <row r="8" ht="16.5">
      <c r="B8" s="3" t="s">
        <v>6</v>
      </c>
    </row>
    <row r="9" ht="16.5">
      <c r="B9" s="8"/>
    </row>
    <row r="10">
      <c r="A10" s="7"/>
    </row>
    <row r="11" ht="15">
      <c r="B11" s="9" t="s">
        <v>64</v>
      </c>
      <c r="C11" s="11"/>
      <c r="D11" s="12"/>
      <c r="E11" s="13"/>
      <c r="G11" s="10"/>
      <c r="H11" s="11"/>
      <c r="J11" s="1"/>
      <c r="K11" s="1"/>
      <c r="L11" s="1"/>
      <c r="M11" s="1"/>
      <c r="N11" s="14"/>
      <c r="O11" s="10"/>
      <c r="P11" s="1"/>
      <c r="Q11" s="1"/>
      <c r="R11" s="1"/>
    </row>
    <row r="12" ht="15">
      <c r="B12" s="9" t="s">
        <v>65</v>
      </c>
      <c r="C12" s="29" t="s">
        <v>66</v>
      </c>
      <c r="D12" s="30" t="s">
        <v>67</v>
      </c>
      <c r="E12" s="12"/>
      <c r="F12" s="12"/>
      <c r="G12" s="12"/>
      <c r="H12" s="11"/>
      <c r="J12" s="11"/>
      <c r="K12" s="11"/>
      <c r="L12" s="11"/>
      <c r="M12" s="11"/>
      <c r="N12" s="11"/>
      <c r="O12" s="10"/>
      <c r="P12" s="1"/>
      <c r="Q12" s="1"/>
      <c r="R12" s="1"/>
    </row>
    <row r="13" ht="85.5">
      <c r="A13" s="1">
        <v>1</v>
      </c>
      <c r="B13" s="31" t="s">
        <v>68</v>
      </c>
      <c r="C13" s="33" t="s">
        <v>69</v>
      </c>
      <c r="D13" s="34" t="s">
        <v>70</v>
      </c>
      <c r="E13" s="12"/>
      <c r="F13" s="12"/>
      <c r="G13" s="12"/>
      <c r="H13" s="11"/>
      <c r="J13" s="11"/>
      <c r="K13" s="11"/>
      <c r="L13" s="11"/>
      <c r="M13" s="11"/>
      <c r="N13" s="14"/>
      <c r="O13" s="10"/>
      <c r="P13" s="1"/>
      <c r="Q13" s="1"/>
      <c r="R13" s="1"/>
    </row>
    <row r="14">
      <c r="A14" s="1">
        <v>2</v>
      </c>
      <c r="B14" s="31"/>
      <c r="C14" s="36"/>
      <c r="D14" s="37"/>
      <c r="E14" s="12"/>
      <c r="F14" s="12"/>
      <c r="G14" s="12"/>
      <c r="H14" s="11"/>
      <c r="J14" s="38"/>
      <c r="K14" s="38"/>
      <c r="L14" s="38"/>
      <c r="M14" s="38"/>
      <c r="N14" s="14"/>
      <c r="O14" s="10"/>
      <c r="P14" s="1"/>
      <c r="Q14" s="1"/>
      <c r="R14" s="1"/>
    </row>
    <row r="15">
      <c r="A15" s="1">
        <v>3</v>
      </c>
      <c r="B15" s="31"/>
      <c r="C15" s="36"/>
      <c r="D15" s="37"/>
      <c r="E15" s="12"/>
      <c r="F15" s="12"/>
      <c r="G15" s="12"/>
      <c r="H15" s="11"/>
      <c r="J15" s="38"/>
      <c r="K15" s="38"/>
      <c r="L15" s="39"/>
      <c r="M15" s="40"/>
      <c r="N15" s="14"/>
      <c r="O15" s="10"/>
      <c r="P15" s="1"/>
      <c r="Q15" s="1"/>
      <c r="R15" s="1"/>
    </row>
    <row r="16">
      <c r="A16" s="1">
        <v>4</v>
      </c>
      <c r="B16" s="31"/>
      <c r="C16" s="36"/>
      <c r="D16" s="37"/>
      <c r="E16" s="13"/>
      <c r="F16" s="13"/>
      <c r="G16" s="13"/>
      <c r="H16" s="11"/>
      <c r="J16" s="38"/>
      <c r="K16" s="41"/>
      <c r="L16" s="39"/>
      <c r="M16" s="40"/>
      <c r="N16" s="14"/>
      <c r="O16" s="10"/>
      <c r="P16" s="1"/>
      <c r="Q16" s="1"/>
      <c r="R16" s="1"/>
    </row>
    <row r="17">
      <c r="A17" s="1">
        <v>5</v>
      </c>
      <c r="B17" s="31"/>
      <c r="C17" s="36"/>
      <c r="D17" s="37"/>
      <c r="J17" s="38"/>
      <c r="K17" s="39"/>
      <c r="L17" s="39"/>
      <c r="M17" s="39"/>
      <c r="P17" s="1"/>
      <c r="Q17" s="1"/>
      <c r="R17" s="1"/>
    </row>
    <row r="18">
      <c r="A18" s="1">
        <v>6</v>
      </c>
      <c r="B18" s="31"/>
      <c r="C18" s="36"/>
      <c r="D18" s="37"/>
      <c r="J18" s="39"/>
      <c r="K18" s="39"/>
      <c r="L18" s="39"/>
      <c r="M18" s="39"/>
      <c r="P18" s="1"/>
      <c r="Q18" s="1"/>
      <c r="R18" s="1"/>
    </row>
    <row r="19">
      <c r="A19" s="1">
        <v>7</v>
      </c>
      <c r="B19" s="31"/>
      <c r="C19" s="36"/>
      <c r="D19" s="37"/>
      <c r="J19" s="39"/>
      <c r="K19" s="39"/>
      <c r="L19" s="39"/>
      <c r="M19" s="39"/>
      <c r="P19" s="1"/>
      <c r="Q19" s="1"/>
      <c r="R19" s="1"/>
    </row>
    <row r="20">
      <c r="A20" s="1">
        <v>8</v>
      </c>
      <c r="B20" s="31"/>
      <c r="C20" s="36"/>
      <c r="D20" s="37"/>
      <c r="J20" s="39"/>
      <c r="K20" s="39"/>
      <c r="L20" s="39"/>
      <c r="M20" s="39"/>
      <c r="P20" s="1"/>
      <c r="Q20" s="1"/>
      <c r="R20" s="1"/>
    </row>
    <row r="21">
      <c r="A21" s="1">
        <v>9</v>
      </c>
      <c r="B21" s="31"/>
      <c r="C21" s="36"/>
      <c r="D21" s="37"/>
      <c r="J21" s="39"/>
      <c r="K21" s="39"/>
      <c r="L21" s="39"/>
      <c r="M21" s="39"/>
      <c r="P21" s="1"/>
      <c r="Q21" s="1"/>
      <c r="R21" s="1"/>
    </row>
    <row r="22">
      <c r="A22" s="1">
        <v>10</v>
      </c>
      <c r="B22" s="31"/>
      <c r="C22" s="36"/>
      <c r="D22" s="37"/>
      <c r="J22" s="39"/>
      <c r="K22" s="39"/>
      <c r="L22" s="39"/>
      <c r="M22" s="39"/>
      <c r="P22" s="1"/>
      <c r="Q22" s="1"/>
      <c r="R22" s="1"/>
    </row>
    <row r="23">
      <c r="A23" s="1">
        <v>11</v>
      </c>
      <c r="B23" s="31"/>
      <c r="C23" s="36"/>
      <c r="D23" s="37"/>
      <c r="J23" s="39"/>
      <c r="K23" s="39"/>
      <c r="L23" s="39"/>
      <c r="M23" s="39"/>
      <c r="P23" s="1"/>
      <c r="Q23" s="1"/>
      <c r="R23" s="1"/>
    </row>
    <row r="24">
      <c r="A24" s="1">
        <v>12</v>
      </c>
      <c r="B24" s="31"/>
      <c r="C24" s="36"/>
      <c r="D24" s="37"/>
      <c r="J24" s="39"/>
      <c r="K24" s="39"/>
      <c r="L24" s="39"/>
      <c r="M24" s="39"/>
      <c r="P24" s="1"/>
      <c r="Q24" s="1"/>
      <c r="R24" s="1"/>
    </row>
    <row r="25">
      <c r="A25" s="1">
        <v>13</v>
      </c>
      <c r="B25" s="31"/>
      <c r="C25" s="36"/>
      <c r="D25" s="37"/>
      <c r="J25" s="39"/>
      <c r="K25" s="39"/>
      <c r="L25" s="39"/>
      <c r="M25" s="39"/>
      <c r="P25" s="1"/>
      <c r="Q25" s="1"/>
      <c r="R25" s="1"/>
    </row>
    <row r="26">
      <c r="A26" s="1">
        <v>14</v>
      </c>
      <c r="B26" s="31"/>
      <c r="C26" s="36"/>
      <c r="D26" s="37"/>
      <c r="J26" s="39"/>
      <c r="K26" s="39"/>
      <c r="L26" s="39"/>
      <c r="M26" s="39"/>
      <c r="P26" s="1"/>
      <c r="Q26" s="1"/>
      <c r="R26" s="1"/>
    </row>
    <row r="27">
      <c r="A27" s="1">
        <v>15</v>
      </c>
      <c r="B27" s="31"/>
      <c r="C27" s="36"/>
      <c r="D27" s="37"/>
      <c r="J27" s="39"/>
      <c r="K27" s="39"/>
      <c r="L27" s="39"/>
      <c r="M27" s="39"/>
      <c r="P27" s="1"/>
      <c r="Q27" s="1"/>
      <c r="R27" s="1"/>
    </row>
    <row r="28">
      <c r="A28" s="1">
        <v>16</v>
      </c>
      <c r="B28" s="31"/>
      <c r="C28" s="36"/>
      <c r="D28" s="37"/>
      <c r="J28" s="39"/>
      <c r="K28" s="39"/>
      <c r="L28" s="39"/>
      <c r="M28" s="39"/>
      <c r="P28" s="1"/>
      <c r="Q28" s="1"/>
      <c r="R28" s="1"/>
    </row>
    <row r="29">
      <c r="A29" s="1">
        <v>17</v>
      </c>
      <c r="B29" s="31"/>
      <c r="C29" s="36"/>
      <c r="D29" s="37"/>
      <c r="J29" s="39"/>
      <c r="K29" s="39"/>
      <c r="L29" s="39"/>
      <c r="M29" s="39"/>
      <c r="P29" s="1"/>
      <c r="Q29" s="1"/>
      <c r="R29" s="1"/>
    </row>
    <row r="30">
      <c r="A30" s="1">
        <v>18</v>
      </c>
      <c r="B30" s="31"/>
      <c r="C30" s="36"/>
      <c r="D30" s="37"/>
      <c r="J30" s="39"/>
      <c r="K30" s="39"/>
      <c r="L30" s="39"/>
      <c r="M30" s="39"/>
      <c r="P30" s="1"/>
      <c r="Q30" s="1"/>
      <c r="R30" s="1"/>
    </row>
    <row r="31">
      <c r="A31" s="1">
        <v>19</v>
      </c>
      <c r="B31" s="31"/>
      <c r="C31" s="36"/>
      <c r="D31" s="37"/>
      <c r="J31" s="39"/>
      <c r="K31" s="39"/>
      <c r="L31" s="39"/>
      <c r="M31" s="39"/>
      <c r="P31" s="1"/>
      <c r="Q31" s="1"/>
      <c r="R31" s="1"/>
    </row>
    <row r="32">
      <c r="A32" s="1">
        <v>20</v>
      </c>
      <c r="B32" s="31"/>
      <c r="C32" s="36"/>
      <c r="D32" s="37"/>
      <c r="J32" s="39"/>
      <c r="K32" s="39"/>
      <c r="L32" s="39"/>
      <c r="M32" s="39"/>
      <c r="P32" s="1"/>
      <c r="Q32" s="1"/>
      <c r="R32" s="1"/>
    </row>
    <row r="33" ht="15">
      <c r="B33" s="42" t="s">
        <v>71</v>
      </c>
      <c r="C33" s="43">
        <f>COUNTIF(B13:B32, "*")</f>
        <v>1</v>
      </c>
      <c r="J33" s="39"/>
      <c r="K33" s="39"/>
      <c r="L33" s="39"/>
      <c r="M33" s="39"/>
      <c r="P33" s="1"/>
      <c r="Q33" s="1"/>
      <c r="R33" s="1"/>
    </row>
    <row r="34" ht="15">
      <c r="B34" s="42"/>
      <c r="C34" s="43"/>
      <c r="J34" s="39"/>
      <c r="K34" s="39"/>
      <c r="L34" s="39"/>
      <c r="M34" s="39"/>
      <c r="P34" s="1"/>
      <c r="Q34" s="1"/>
      <c r="R34" s="1"/>
    </row>
    <row r="35">
      <c r="B35" s="39"/>
      <c r="J35" s="39"/>
      <c r="K35" s="39"/>
      <c r="L35" s="39"/>
      <c r="M35" s="39"/>
      <c r="P35" s="1"/>
      <c r="Q35" s="1"/>
      <c r="R35" s="1"/>
    </row>
    <row r="36" ht="15">
      <c r="B36" s="9" t="s">
        <v>25</v>
      </c>
      <c r="J36" s="39"/>
      <c r="K36" s="39"/>
      <c r="L36" s="39"/>
      <c r="M36" s="39"/>
      <c r="P36" s="1"/>
      <c r="Q36" s="1"/>
      <c r="R36" s="1"/>
    </row>
    <row r="37" ht="164.25" customHeight="1">
      <c r="B37" s="25" t="s">
        <v>26</v>
      </c>
      <c r="I37" s="39"/>
      <c r="J37" s="39"/>
      <c r="K37" s="39"/>
      <c r="L37" s="39"/>
      <c r="M37" s="39"/>
    </row>
    <row r="38">
      <c r="I38" s="39"/>
      <c r="J38" s="39"/>
      <c r="K38" s="39"/>
      <c r="L38" s="39"/>
      <c r="M38" s="39"/>
    </row>
    <row r="39" s="2" customFormat="1" ht="15">
      <c r="A39" s="1"/>
      <c r="B39" s="9" t="s">
        <v>27</v>
      </c>
      <c r="I39" s="39"/>
      <c r="J39" s="39"/>
      <c r="K39" s="39"/>
      <c r="L39" s="39"/>
      <c r="M39" s="39"/>
      <c r="S39" s="1"/>
    </row>
    <row r="40" s="2" customFormat="1" ht="198" customHeight="1">
      <c r="A40" s="1"/>
      <c r="B40" s="25" t="s">
        <v>28</v>
      </c>
      <c r="I40" s="39"/>
      <c r="J40" s="39"/>
      <c r="K40" s="39"/>
      <c r="L40" s="39"/>
      <c r="M40" s="39"/>
      <c r="S40" s="1"/>
    </row>
    <row r="41" s="2" customFormat="1">
      <c r="A41" s="1"/>
      <c r="B41" s="1"/>
      <c r="I41" s="39"/>
      <c r="J41" s="39"/>
      <c r="K41" s="39"/>
      <c r="L41" s="39"/>
      <c r="M41" s="39"/>
      <c r="S41" s="1"/>
    </row>
    <row r="42" s="2" customFormat="1">
      <c r="A42" s="1"/>
      <c r="B42" s="1"/>
      <c r="I42" s="39"/>
      <c r="J42" s="39"/>
      <c r="K42" s="39"/>
      <c r="L42" s="39"/>
      <c r="M42" s="39"/>
      <c r="S42" s="1"/>
    </row>
    <row r="43" s="2" customFormat="1">
      <c r="A43" s="1"/>
      <c r="B43" s="1"/>
      <c r="I43" s="39"/>
      <c r="J43" s="39"/>
      <c r="K43" s="39"/>
      <c r="L43" s="39"/>
      <c r="M43" s="39"/>
      <c r="S43" s="1"/>
    </row>
    <row r="44" s="2" customFormat="1">
      <c r="A44" s="1"/>
      <c r="B44" s="1"/>
      <c r="I44" s="39"/>
      <c r="J44" s="39"/>
      <c r="K44" s="39"/>
      <c r="L44" s="39"/>
      <c r="M44" s="39"/>
      <c r="S44" s="1"/>
    </row>
    <row r="45" s="2" customFormat="1">
      <c r="A45" s="1"/>
      <c r="B45" s="1"/>
      <c r="I45" s="39"/>
      <c r="J45" s="39"/>
      <c r="K45" s="39"/>
      <c r="L45" s="39"/>
      <c r="M45" s="39"/>
      <c r="S45" s="1"/>
    </row>
    <row r="46" s="2" customFormat="1">
      <c r="A46" s="1"/>
      <c r="B46" s="1"/>
      <c r="I46" s="39"/>
      <c r="J46" s="39"/>
      <c r="K46" s="39"/>
      <c r="L46" s="39"/>
      <c r="M46" s="39"/>
      <c r="S46" s="1"/>
    </row>
    <row r="47" s="2" customFormat="1">
      <c r="A47" s="1"/>
      <c r="B47" s="1"/>
      <c r="I47" s="39"/>
      <c r="J47" s="39"/>
      <c r="K47" s="39"/>
      <c r="L47" s="39"/>
      <c r="M47" s="39"/>
      <c r="S47" s="1"/>
    </row>
    <row r="48" s="2" customFormat="1">
      <c r="A48" s="1"/>
      <c r="B48" s="1"/>
      <c r="I48" s="39"/>
      <c r="J48" s="39"/>
      <c r="K48" s="39"/>
      <c r="L48" s="39"/>
      <c r="M48" s="39"/>
      <c r="S48" s="1"/>
    </row>
    <row r="49" s="2" customFormat="1">
      <c r="A49" s="1"/>
      <c r="B49" s="1"/>
      <c r="I49" s="39"/>
      <c r="J49" s="39"/>
      <c r="K49" s="39"/>
      <c r="L49" s="39"/>
      <c r="M49" s="39"/>
      <c r="S49" s="1"/>
    </row>
    <row r="50" s="2" customFormat="1">
      <c r="A50" s="1"/>
      <c r="B50" s="1"/>
      <c r="I50" s="39"/>
      <c r="J50" s="39"/>
      <c r="K50" s="39"/>
      <c r="L50" s="39"/>
      <c r="M50" s="39"/>
      <c r="S50" s="1"/>
    </row>
    <row r="51" s="2" customFormat="1">
      <c r="A51" s="1"/>
      <c r="B51" s="1"/>
      <c r="I51" s="39"/>
      <c r="J51" s="39"/>
      <c r="K51" s="39"/>
      <c r="L51" s="39"/>
      <c r="M51" s="39"/>
      <c r="S51" s="1"/>
    </row>
    <row r="52" s="2" customFormat="1">
      <c r="A52" s="1"/>
      <c r="B52" s="1"/>
      <c r="I52" s="39"/>
      <c r="J52" s="39"/>
      <c r="K52" s="39"/>
      <c r="L52" s="39"/>
      <c r="M52" s="39"/>
      <c r="S52" s="1"/>
    </row>
    <row r="53" s="2" customFormat="1">
      <c r="A53" s="1"/>
      <c r="B53" s="1"/>
      <c r="I53" s="39"/>
      <c r="J53" s="39"/>
      <c r="K53" s="39"/>
      <c r="L53" s="39"/>
      <c r="M53" s="39"/>
      <c r="S53" s="1"/>
    </row>
    <row r="54" s="2" customFormat="1">
      <c r="A54" s="1"/>
      <c r="B54" s="1"/>
      <c r="I54" s="39"/>
      <c r="J54" s="39"/>
      <c r="K54" s="39"/>
      <c r="L54" s="39"/>
      <c r="M54" s="39"/>
      <c r="S54" s="1"/>
    </row>
    <row r="55" s="2" customFormat="1">
      <c r="A55" s="1"/>
      <c r="B55" s="1"/>
      <c r="I55" s="39"/>
      <c r="J55" s="39"/>
      <c r="K55" s="39"/>
      <c r="L55" s="39"/>
      <c r="M55" s="39"/>
      <c r="S55" s="1"/>
    </row>
    <row r="56" s="2" customFormat="1">
      <c r="A56" s="1"/>
      <c r="B56" s="1"/>
      <c r="I56" s="39"/>
      <c r="J56" s="39"/>
      <c r="K56" s="39"/>
      <c r="L56" s="39"/>
      <c r="M56" s="39"/>
      <c r="S56" s="1"/>
    </row>
    <row r="57" s="2" customFormat="1">
      <c r="A57" s="1"/>
      <c r="B57" s="1"/>
      <c r="I57" s="39"/>
      <c r="J57" s="39"/>
      <c r="K57" s="39"/>
      <c r="L57" s="39"/>
      <c r="M57" s="39"/>
      <c r="S57" s="1"/>
    </row>
    <row r="58" s="2" customFormat="1">
      <c r="A58" s="1"/>
      <c r="B58" s="1"/>
      <c r="I58" s="39"/>
      <c r="J58" s="39"/>
      <c r="K58" s="39"/>
      <c r="L58" s="39"/>
      <c r="M58" s="39"/>
      <c r="S58" s="1"/>
    </row>
    <row r="59" s="2" customFormat="1">
      <c r="A59" s="1"/>
      <c r="B59" s="1"/>
      <c r="I59" s="39"/>
      <c r="J59" s="39"/>
      <c r="K59" s="39"/>
      <c r="L59" s="39"/>
      <c r="M59" s="39"/>
      <c r="S59" s="1"/>
    </row>
    <row r="60" s="2" customFormat="1">
      <c r="A60" s="1"/>
      <c r="B60" s="1"/>
      <c r="I60" s="39"/>
      <c r="J60" s="39"/>
      <c r="K60" s="39"/>
      <c r="L60" s="39"/>
      <c r="M60" s="39"/>
      <c r="S60" s="1"/>
    </row>
    <row r="61" s="2" customFormat="1">
      <c r="A61" s="1"/>
      <c r="B61" s="1"/>
      <c r="I61" s="39"/>
      <c r="J61" s="39"/>
      <c r="K61" s="39"/>
      <c r="L61" s="39"/>
      <c r="M61" s="39"/>
      <c r="S61" s="1"/>
    </row>
    <row r="62" s="2" customFormat="1">
      <c r="A62" s="1"/>
      <c r="B62" s="1"/>
      <c r="I62" s="39"/>
      <c r="J62" s="39"/>
      <c r="K62" s="39"/>
      <c r="L62" s="39"/>
      <c r="M62" s="39"/>
      <c r="S62" s="1"/>
    </row>
    <row r="63" s="2" customFormat="1">
      <c r="A63" s="1"/>
      <c r="B63" s="1"/>
      <c r="I63" s="39"/>
      <c r="J63" s="39"/>
      <c r="K63" s="39"/>
      <c r="L63" s="39"/>
      <c r="M63" s="39"/>
      <c r="S63" s="1"/>
    </row>
    <row r="64" s="2" customFormat="1">
      <c r="A64" s="1"/>
      <c r="B64" s="1"/>
      <c r="I64" s="39"/>
      <c r="J64" s="39"/>
      <c r="K64" s="39"/>
      <c r="L64" s="39"/>
      <c r="M64" s="39"/>
      <c r="S64" s="1"/>
    </row>
    <row r="65" s="2" customFormat="1">
      <c r="A65" s="1"/>
      <c r="B65" s="1"/>
      <c r="I65" s="39"/>
      <c r="J65" s="39"/>
      <c r="K65" s="39"/>
      <c r="L65" s="39"/>
      <c r="M65" s="39"/>
      <c r="S65" s="1"/>
    </row>
    <row r="66" s="2" customFormat="1">
      <c r="A66" s="1"/>
      <c r="B66" s="1"/>
      <c r="I66" s="39"/>
      <c r="J66" s="39"/>
      <c r="K66" s="39"/>
      <c r="L66" s="39"/>
      <c r="M66" s="39"/>
      <c r="S66" s="1"/>
    </row>
    <row r="67" s="2" customFormat="1">
      <c r="A67" s="1"/>
      <c r="B67" s="1"/>
      <c r="I67" s="39"/>
      <c r="J67" s="39"/>
      <c r="K67" s="39"/>
      <c r="L67" s="39"/>
      <c r="M67" s="39"/>
      <c r="S67" s="1"/>
    </row>
    <row r="68" s="2" customFormat="1">
      <c r="A68" s="1"/>
      <c r="B68" s="1"/>
      <c r="I68" s="39"/>
      <c r="J68" s="39"/>
      <c r="K68" s="39"/>
      <c r="L68" s="39"/>
      <c r="M68" s="39"/>
      <c r="S68" s="1"/>
    </row>
    <row r="69" s="2" customFormat="1">
      <c r="A69" s="1"/>
      <c r="B69" s="1"/>
      <c r="I69" s="39"/>
      <c r="J69" s="39"/>
      <c r="K69" s="39"/>
      <c r="L69" s="39"/>
      <c r="M69" s="39"/>
      <c r="S69" s="1"/>
    </row>
    <row r="70" s="2" customFormat="1">
      <c r="A70" s="1"/>
      <c r="B70" s="1"/>
      <c r="I70" s="39"/>
      <c r="J70" s="39"/>
      <c r="K70" s="39"/>
      <c r="L70" s="39"/>
      <c r="M70" s="39"/>
      <c r="S70" s="1"/>
    </row>
    <row r="71" s="2" customFormat="1">
      <c r="A71" s="1"/>
      <c r="B71" s="1"/>
      <c r="I71" s="39"/>
      <c r="J71" s="39"/>
      <c r="K71" s="39"/>
      <c r="L71" s="39"/>
      <c r="M71" s="39"/>
      <c r="S71" s="1"/>
    </row>
    <row r="72" s="2" customFormat="1">
      <c r="A72" s="1"/>
      <c r="B72" s="1"/>
      <c r="I72" s="39"/>
      <c r="J72" s="39"/>
      <c r="K72" s="39"/>
      <c r="L72" s="39"/>
      <c r="M72" s="39"/>
      <c r="S72" s="1"/>
    </row>
    <row r="73" s="2" customFormat="1">
      <c r="A73" s="1"/>
      <c r="B73" s="1"/>
      <c r="I73" s="39"/>
      <c r="J73" s="39"/>
      <c r="K73" s="39"/>
      <c r="L73" s="39"/>
      <c r="M73" s="39"/>
      <c r="S73" s="1"/>
    </row>
    <row r="74" s="2" customFormat="1">
      <c r="A74" s="1"/>
      <c r="B74" s="1"/>
      <c r="I74" s="39"/>
      <c r="J74" s="39"/>
      <c r="K74" s="39"/>
      <c r="L74" s="39"/>
      <c r="M74" s="39"/>
      <c r="S74" s="1"/>
    </row>
    <row r="75" s="2" customFormat="1">
      <c r="A75" s="1"/>
      <c r="B75" s="1"/>
      <c r="I75" s="39"/>
      <c r="J75" s="39"/>
      <c r="K75" s="39"/>
      <c r="L75" s="39"/>
      <c r="M75" s="39"/>
      <c r="S75" s="1"/>
    </row>
    <row r="76" s="2" customFormat="1">
      <c r="A76" s="1"/>
      <c r="B76" s="1"/>
      <c r="I76" s="39"/>
      <c r="J76" s="39"/>
      <c r="K76" s="39"/>
      <c r="L76" s="39"/>
      <c r="M76" s="39"/>
      <c r="S76" s="1"/>
    </row>
    <row r="77" s="2" customFormat="1">
      <c r="A77" s="1"/>
      <c r="B77" s="1"/>
      <c r="I77" s="39"/>
      <c r="J77" s="39"/>
      <c r="K77" s="39"/>
      <c r="L77" s="39"/>
      <c r="M77" s="39"/>
      <c r="S77" s="1"/>
    </row>
    <row r="78" s="2" customFormat="1">
      <c r="A78" s="1"/>
      <c r="B78" s="1"/>
      <c r="I78" s="39"/>
      <c r="J78" s="39"/>
      <c r="K78" s="39"/>
      <c r="L78" s="39"/>
      <c r="M78" s="39"/>
      <c r="S78" s="1"/>
    </row>
    <row r="79" s="2" customFormat="1">
      <c r="A79" s="1"/>
      <c r="B79" s="1"/>
      <c r="I79" s="39"/>
      <c r="J79" s="39"/>
      <c r="K79" s="39"/>
      <c r="L79" s="39"/>
      <c r="M79" s="39"/>
      <c r="S79" s="1"/>
    </row>
    <row r="80" s="2" customFormat="1">
      <c r="A80" s="1"/>
      <c r="B80" s="1"/>
      <c r="I80" s="39"/>
      <c r="J80" s="39"/>
      <c r="K80" s="39"/>
      <c r="L80" s="39"/>
      <c r="M80" s="39"/>
      <c r="S80" s="1"/>
    </row>
    <row r="81" s="2" customFormat="1">
      <c r="A81" s="1"/>
      <c r="B81" s="1"/>
      <c r="I81" s="39"/>
      <c r="J81" s="39"/>
      <c r="K81" s="39"/>
      <c r="L81" s="39"/>
      <c r="M81" s="39"/>
      <c r="S81" s="1"/>
    </row>
    <row r="82" s="2" customFormat="1">
      <c r="A82" s="1"/>
      <c r="B82" s="1"/>
      <c r="I82" s="39"/>
      <c r="J82" s="39"/>
      <c r="K82" s="39"/>
      <c r="L82" s="39"/>
      <c r="M82" s="39"/>
      <c r="S82" s="1"/>
    </row>
    <row r="83" s="2" customFormat="1">
      <c r="A83" s="1"/>
      <c r="B83" s="1"/>
      <c r="I83" s="39"/>
      <c r="J83" s="39"/>
      <c r="K83" s="39"/>
      <c r="L83" s="39"/>
      <c r="M83" s="39"/>
      <c r="S83" s="1"/>
    </row>
    <row r="84" s="2" customFormat="1">
      <c r="A84" s="1"/>
      <c r="B84" s="1"/>
      <c r="I84" s="39"/>
      <c r="J84" s="39"/>
      <c r="K84" s="39"/>
      <c r="L84" s="39"/>
      <c r="M84" s="39"/>
      <c r="S84" s="1"/>
    </row>
    <row r="85" s="2" customFormat="1">
      <c r="A85" s="1"/>
      <c r="B85" s="1"/>
      <c r="I85" s="39"/>
      <c r="J85" s="39"/>
      <c r="K85" s="39"/>
      <c r="L85" s="39"/>
      <c r="M85" s="39"/>
      <c r="S85" s="1"/>
    </row>
    <row r="86" s="2" customFormat="1">
      <c r="A86" s="1"/>
      <c r="B86" s="1"/>
      <c r="I86" s="39"/>
      <c r="J86" s="39"/>
      <c r="K86" s="39"/>
      <c r="L86" s="39"/>
      <c r="M86" s="39"/>
      <c r="S86" s="1"/>
    </row>
    <row r="87" s="2" customFormat="1">
      <c r="A87" s="1"/>
      <c r="B87" s="1"/>
      <c r="I87" s="39"/>
      <c r="J87" s="39"/>
      <c r="K87" s="39"/>
      <c r="L87" s="39"/>
      <c r="M87" s="39"/>
      <c r="S87" s="1"/>
    </row>
    <row r="88" s="2" customFormat="1">
      <c r="A88" s="1"/>
      <c r="B88" s="1"/>
      <c r="I88" s="39"/>
      <c r="J88" s="39"/>
      <c r="K88" s="39"/>
      <c r="L88" s="39"/>
      <c r="M88" s="39"/>
      <c r="S88" s="1"/>
    </row>
    <row r="89" s="2" customFormat="1">
      <c r="A89" s="1"/>
      <c r="B89" s="1"/>
      <c r="I89" s="39"/>
      <c r="J89" s="39"/>
      <c r="K89" s="39"/>
      <c r="L89" s="39"/>
      <c r="M89" s="39"/>
      <c r="S89" s="1"/>
    </row>
    <row r="90" s="2" customFormat="1">
      <c r="A90" s="1"/>
      <c r="B90" s="1"/>
      <c r="I90" s="39"/>
      <c r="J90" s="39"/>
      <c r="K90" s="39"/>
      <c r="L90" s="39"/>
      <c r="M90" s="39"/>
      <c r="S90" s="1"/>
    </row>
    <row r="91" s="2" customFormat="1">
      <c r="A91" s="1"/>
      <c r="B91" s="1"/>
      <c r="I91" s="39"/>
      <c r="J91" s="39"/>
      <c r="K91" s="39"/>
      <c r="L91" s="39"/>
      <c r="M91" s="39"/>
      <c r="S91" s="1"/>
    </row>
    <row r="92" s="2" customFormat="1">
      <c r="A92" s="1"/>
      <c r="B92" s="1"/>
      <c r="I92" s="39"/>
      <c r="J92" s="39"/>
      <c r="K92" s="39"/>
      <c r="L92" s="39"/>
      <c r="M92" s="39"/>
      <c r="S92" s="1"/>
    </row>
    <row r="93" s="2" customFormat="1">
      <c r="A93" s="1"/>
      <c r="B93" s="1"/>
      <c r="I93" s="39"/>
      <c r="J93" s="39"/>
      <c r="K93" s="39"/>
      <c r="L93" s="39"/>
      <c r="M93" s="39"/>
      <c r="S93" s="1"/>
    </row>
    <row r="94" s="2" customFormat="1">
      <c r="A94" s="1"/>
      <c r="B94" s="1"/>
      <c r="I94" s="39"/>
      <c r="J94" s="39"/>
      <c r="K94" s="39"/>
      <c r="L94" s="39"/>
      <c r="M94" s="39"/>
      <c r="S94" s="1"/>
    </row>
    <row r="95" s="2" customFormat="1">
      <c r="A95" s="1"/>
      <c r="B95" s="1"/>
      <c r="I95" s="39"/>
      <c r="J95" s="39"/>
      <c r="K95" s="39"/>
      <c r="L95" s="39"/>
      <c r="M95" s="39"/>
      <c r="S95" s="1"/>
    </row>
    <row r="96" s="2" customFormat="1">
      <c r="A96" s="1"/>
      <c r="B96" s="1"/>
      <c r="I96" s="39"/>
      <c r="J96" s="39"/>
      <c r="K96" s="39"/>
      <c r="L96" s="39"/>
      <c r="M96" s="39"/>
      <c r="S96" s="1"/>
    </row>
    <row r="97" s="2" customFormat="1">
      <c r="A97" s="1"/>
      <c r="B97" s="1"/>
      <c r="I97" s="39"/>
      <c r="J97" s="39"/>
      <c r="K97" s="39"/>
      <c r="L97" s="39"/>
      <c r="M97" s="39"/>
      <c r="S97" s="1"/>
    </row>
    <row r="98" s="2" customFormat="1">
      <c r="A98" s="1"/>
      <c r="B98" s="1"/>
      <c r="I98" s="39"/>
      <c r="J98" s="39"/>
      <c r="K98" s="39"/>
      <c r="L98" s="39"/>
      <c r="M98" s="39"/>
      <c r="S98" s="1"/>
    </row>
    <row r="99" s="2" customFormat="1">
      <c r="A99" s="1"/>
      <c r="B99" s="1"/>
      <c r="I99" s="39"/>
      <c r="J99" s="39"/>
      <c r="K99" s="39"/>
      <c r="L99" s="39"/>
      <c r="M99" s="39"/>
      <c r="S99" s="1"/>
    </row>
    <row r="100" s="2" customFormat="1">
      <c r="A100" s="1"/>
      <c r="B100" s="1"/>
      <c r="I100" s="39"/>
      <c r="J100" s="39"/>
      <c r="K100" s="39"/>
      <c r="L100" s="39"/>
      <c r="M100" s="39"/>
      <c r="S100" s="1"/>
    </row>
    <row r="101" s="2" customFormat="1">
      <c r="A101" s="1"/>
      <c r="B101" s="1"/>
      <c r="I101" s="39"/>
      <c r="J101" s="39"/>
      <c r="K101" s="39"/>
      <c r="L101" s="39"/>
      <c r="M101" s="39"/>
      <c r="S101" s="1"/>
    </row>
    <row r="102" s="2" customFormat="1">
      <c r="A102" s="1"/>
      <c r="B102" s="1"/>
      <c r="I102" s="39"/>
      <c r="J102" s="39"/>
      <c r="K102" s="39"/>
      <c r="L102" s="39"/>
      <c r="M102" s="39"/>
      <c r="S102" s="1"/>
    </row>
    <row r="103" s="2" customFormat="1">
      <c r="A103" s="1"/>
      <c r="B103" s="1"/>
      <c r="I103" s="39"/>
      <c r="J103" s="39"/>
      <c r="K103" s="39"/>
      <c r="L103" s="39"/>
      <c r="M103" s="39"/>
      <c r="S103" s="1"/>
    </row>
    <row r="104" s="2" customFormat="1">
      <c r="A104" s="1"/>
      <c r="B104" s="1"/>
      <c r="I104" s="39"/>
      <c r="J104" s="39"/>
      <c r="K104" s="39"/>
      <c r="L104" s="39"/>
      <c r="M104" s="39"/>
      <c r="S104" s="1"/>
    </row>
    <row r="105" s="2" customFormat="1">
      <c r="A105" s="1"/>
      <c r="B105" s="1"/>
      <c r="I105" s="39"/>
      <c r="J105" s="39"/>
      <c r="K105" s="39"/>
      <c r="L105" s="39"/>
      <c r="M105" s="39"/>
      <c r="S105" s="1"/>
    </row>
    <row r="106" s="2" customFormat="1">
      <c r="A106" s="1"/>
      <c r="B106" s="1"/>
      <c r="I106" s="39"/>
      <c r="J106" s="39"/>
      <c r="K106" s="39"/>
      <c r="L106" s="39"/>
      <c r="M106" s="39"/>
      <c r="S106" s="1"/>
    </row>
    <row r="107" s="2" customFormat="1">
      <c r="A107" s="1"/>
      <c r="B107" s="1"/>
      <c r="I107" s="39"/>
      <c r="J107" s="39"/>
      <c r="K107" s="39"/>
      <c r="L107" s="39"/>
      <c r="M107" s="39"/>
      <c r="S107" s="1"/>
    </row>
    <row r="108" s="2" customFormat="1">
      <c r="A108" s="1"/>
      <c r="B108" s="1"/>
      <c r="I108" s="39"/>
      <c r="J108" s="39"/>
      <c r="K108" s="39"/>
      <c r="L108" s="39"/>
      <c r="M108" s="39"/>
      <c r="S108" s="1"/>
    </row>
    <row r="109" s="2" customFormat="1">
      <c r="A109" s="1"/>
      <c r="B109" s="1"/>
      <c r="I109" s="39"/>
      <c r="J109" s="39"/>
      <c r="K109" s="39"/>
      <c r="L109" s="39"/>
      <c r="M109" s="39"/>
      <c r="S109" s="1"/>
    </row>
    <row r="110" s="2" customFormat="1">
      <c r="A110" s="1"/>
      <c r="B110" s="1"/>
      <c r="I110" s="39"/>
      <c r="J110" s="39"/>
      <c r="K110" s="39"/>
      <c r="L110" s="39"/>
      <c r="M110" s="39"/>
      <c r="S110" s="1"/>
    </row>
    <row r="111" s="2" customFormat="1">
      <c r="A111" s="1"/>
      <c r="B111" s="1"/>
      <c r="I111" s="39"/>
      <c r="J111" s="39"/>
      <c r="K111" s="39"/>
      <c r="L111" s="39"/>
      <c r="M111" s="39"/>
      <c r="S111" s="1"/>
    </row>
    <row r="112" s="2" customFormat="1">
      <c r="A112" s="1"/>
      <c r="B112" s="1"/>
      <c r="I112" s="39"/>
      <c r="J112" s="39"/>
      <c r="K112" s="39"/>
      <c r="L112" s="39"/>
      <c r="M112" s="39"/>
      <c r="S112" s="1"/>
    </row>
    <row r="113" s="2" customFormat="1">
      <c r="A113" s="1"/>
      <c r="B113" s="1"/>
      <c r="I113" s="39"/>
      <c r="J113" s="39"/>
      <c r="K113" s="39"/>
      <c r="L113" s="39"/>
      <c r="M113" s="39"/>
      <c r="S113" s="1"/>
    </row>
    <row r="114" s="2" customFormat="1">
      <c r="A114" s="1"/>
      <c r="B114" s="1"/>
      <c r="I114" s="39"/>
      <c r="J114" s="39"/>
      <c r="K114" s="39"/>
      <c r="L114" s="39"/>
      <c r="M114" s="39"/>
      <c r="S114" s="1"/>
    </row>
    <row r="115" s="2" customFormat="1">
      <c r="A115" s="1"/>
      <c r="B115" s="1"/>
      <c r="I115" s="39"/>
      <c r="J115" s="39"/>
      <c r="K115" s="39"/>
      <c r="L115" s="39"/>
      <c r="M115" s="39"/>
      <c r="S115" s="1"/>
    </row>
    <row r="116" s="2" customFormat="1">
      <c r="A116" s="1"/>
      <c r="B116" s="1"/>
      <c r="I116" s="39"/>
      <c r="J116" s="39"/>
      <c r="K116" s="39"/>
      <c r="L116" s="39"/>
      <c r="M116" s="39"/>
      <c r="S116" s="1"/>
    </row>
    <row r="117" s="2" customFormat="1">
      <c r="A117" s="1"/>
      <c r="B117" s="1"/>
      <c r="I117" s="39"/>
      <c r="J117" s="39"/>
      <c r="K117" s="39"/>
      <c r="L117" s="39"/>
      <c r="M117" s="39"/>
      <c r="S117" s="1"/>
    </row>
    <row r="118" s="2" customFormat="1">
      <c r="A118" s="1"/>
      <c r="B118" s="1"/>
      <c r="I118" s="39"/>
      <c r="J118" s="39"/>
      <c r="K118" s="39"/>
      <c r="L118" s="39"/>
      <c r="M118" s="39"/>
      <c r="S118" s="1"/>
    </row>
    <row r="119" s="2" customFormat="1">
      <c r="A119" s="1"/>
      <c r="B119" s="1"/>
      <c r="I119" s="39"/>
      <c r="J119" s="39"/>
      <c r="K119" s="39"/>
      <c r="L119" s="39"/>
      <c r="M119" s="39"/>
      <c r="S119" s="1"/>
    </row>
    <row r="120" s="2" customFormat="1">
      <c r="A120" s="1"/>
      <c r="B120" s="1"/>
      <c r="I120" s="39"/>
      <c r="J120" s="39"/>
      <c r="K120" s="39"/>
      <c r="L120" s="39"/>
      <c r="M120" s="39"/>
      <c r="S120" s="1"/>
    </row>
    <row r="121" s="2" customFormat="1">
      <c r="A121" s="1"/>
      <c r="B121" s="1"/>
      <c r="I121" s="39"/>
      <c r="J121" s="39"/>
      <c r="K121" s="39"/>
      <c r="L121" s="39"/>
      <c r="M121" s="39"/>
      <c r="S121" s="1"/>
    </row>
    <row r="122" s="2" customFormat="1">
      <c r="A122" s="1"/>
      <c r="B122" s="1"/>
      <c r="I122" s="39"/>
      <c r="J122" s="39"/>
      <c r="K122" s="39"/>
      <c r="L122" s="39"/>
      <c r="M122" s="39"/>
      <c r="S122" s="1"/>
    </row>
    <row r="123" s="2" customFormat="1">
      <c r="A123" s="1"/>
      <c r="B123" s="1"/>
      <c r="I123" s="39"/>
      <c r="J123" s="39"/>
      <c r="K123" s="39"/>
      <c r="L123" s="39"/>
      <c r="M123" s="39"/>
      <c r="S123" s="1"/>
    </row>
    <row r="124" s="2" customFormat="1">
      <c r="A124" s="1"/>
      <c r="B124" s="1"/>
      <c r="I124" s="39"/>
      <c r="J124" s="39"/>
      <c r="K124" s="39"/>
      <c r="L124" s="39"/>
      <c r="M124" s="39"/>
      <c r="S124" s="1"/>
    </row>
    <row r="125" s="2" customFormat="1">
      <c r="A125" s="1"/>
      <c r="B125" s="1"/>
      <c r="I125" s="39"/>
      <c r="J125" s="39"/>
      <c r="K125" s="39"/>
      <c r="L125" s="39"/>
      <c r="M125" s="39"/>
      <c r="S125" s="1"/>
    </row>
    <row r="126" s="2" customFormat="1">
      <c r="A126" s="1"/>
      <c r="B126" s="1"/>
      <c r="I126" s="39"/>
      <c r="J126" s="39"/>
      <c r="K126" s="39"/>
      <c r="L126" s="39"/>
      <c r="M126" s="39"/>
      <c r="S126" s="1"/>
    </row>
    <row r="127" s="2" customFormat="1">
      <c r="A127" s="1"/>
      <c r="B127" s="1"/>
      <c r="I127" s="39"/>
      <c r="J127" s="39"/>
      <c r="K127" s="39"/>
      <c r="L127" s="39"/>
      <c r="M127" s="39"/>
      <c r="S127" s="1"/>
    </row>
    <row r="128" s="2" customFormat="1">
      <c r="A128" s="1"/>
      <c r="B128" s="1"/>
      <c r="I128" s="39"/>
      <c r="J128" s="39"/>
      <c r="K128" s="39"/>
      <c r="L128" s="39"/>
      <c r="M128" s="39"/>
      <c r="S128" s="1"/>
    </row>
    <row r="129" s="2" customFormat="1">
      <c r="A129" s="1"/>
      <c r="B129" s="1"/>
      <c r="I129" s="39"/>
      <c r="J129" s="39"/>
      <c r="K129" s="39"/>
      <c r="L129" s="39"/>
      <c r="M129" s="39"/>
      <c r="S129" s="1"/>
    </row>
    <row r="130" s="2" customFormat="1">
      <c r="A130" s="1"/>
      <c r="B130" s="1"/>
      <c r="I130" s="39"/>
      <c r="J130" s="39"/>
      <c r="K130" s="39"/>
      <c r="L130" s="39"/>
      <c r="M130" s="39"/>
      <c r="S130" s="1"/>
    </row>
    <row r="131" s="2" customFormat="1">
      <c r="A131" s="1"/>
      <c r="B131" s="1"/>
      <c r="I131" s="39"/>
      <c r="J131" s="39"/>
      <c r="K131" s="39"/>
      <c r="L131" s="39"/>
      <c r="M131" s="39"/>
      <c r="S131" s="1"/>
    </row>
    <row r="132" s="2" customFormat="1">
      <c r="A132" s="1"/>
      <c r="B132" s="1"/>
      <c r="I132" s="39"/>
      <c r="J132" s="39"/>
      <c r="K132" s="39"/>
      <c r="L132" s="39"/>
      <c r="M132" s="39"/>
      <c r="S132" s="1"/>
    </row>
    <row r="133" s="2" customFormat="1">
      <c r="A133" s="1"/>
      <c r="B133" s="1"/>
      <c r="I133" s="39"/>
      <c r="J133" s="39"/>
      <c r="K133" s="39"/>
      <c r="L133" s="39"/>
      <c r="M133" s="39"/>
      <c r="S133" s="1"/>
    </row>
    <row r="134" s="2" customFormat="1">
      <c r="A134" s="1"/>
      <c r="B134" s="1"/>
      <c r="I134" s="39"/>
      <c r="J134" s="39"/>
      <c r="K134" s="39"/>
      <c r="L134" s="39"/>
      <c r="M134" s="39"/>
      <c r="S134" s="1"/>
    </row>
    <row r="135" s="2" customFormat="1">
      <c r="A135" s="1"/>
      <c r="B135" s="1"/>
      <c r="I135" s="39"/>
      <c r="J135" s="39"/>
      <c r="K135" s="39"/>
      <c r="L135" s="39"/>
      <c r="M135" s="39"/>
      <c r="S135" s="1"/>
    </row>
    <row r="136" s="2" customFormat="1">
      <c r="A136" s="1"/>
      <c r="B136" s="1"/>
      <c r="I136" s="39"/>
      <c r="J136" s="39"/>
      <c r="K136" s="39"/>
      <c r="L136" s="39"/>
      <c r="M136" s="39"/>
      <c r="S136" s="1"/>
    </row>
    <row r="137" s="2" customFormat="1">
      <c r="A137" s="1"/>
      <c r="B137" s="1"/>
      <c r="I137" s="39"/>
      <c r="J137" s="39"/>
      <c r="K137" s="39"/>
      <c r="L137" s="39"/>
      <c r="M137" s="39"/>
      <c r="S137" s="1"/>
    </row>
    <row r="138" s="2" customFormat="1">
      <c r="A138" s="1"/>
      <c r="B138" s="1"/>
      <c r="I138" s="39"/>
      <c r="J138" s="39"/>
      <c r="K138" s="39"/>
      <c r="L138" s="39"/>
      <c r="M138" s="39"/>
      <c r="S138" s="1"/>
    </row>
    <row r="139" s="2" customFormat="1">
      <c r="A139" s="1"/>
      <c r="B139" s="1"/>
      <c r="I139" s="39"/>
      <c r="J139" s="39"/>
      <c r="K139" s="39"/>
      <c r="L139" s="39"/>
      <c r="M139" s="39"/>
      <c r="S139" s="1"/>
    </row>
    <row r="140" s="2" customFormat="1">
      <c r="A140" s="1"/>
      <c r="B140" s="1"/>
      <c r="I140" s="39"/>
      <c r="J140" s="39"/>
      <c r="K140" s="39"/>
      <c r="L140" s="39"/>
      <c r="M140" s="39"/>
      <c r="S140" s="1"/>
    </row>
    <row r="141" s="2" customFormat="1">
      <c r="A141" s="1"/>
      <c r="B141" s="1"/>
      <c r="I141" s="39"/>
      <c r="J141" s="39"/>
      <c r="K141" s="39"/>
      <c r="L141" s="39"/>
      <c r="M141" s="39"/>
      <c r="S141" s="1"/>
    </row>
    <row r="142" s="2" customFormat="1">
      <c r="A142" s="1"/>
      <c r="B142" s="1"/>
      <c r="I142" s="39"/>
      <c r="J142" s="39"/>
      <c r="K142" s="39"/>
      <c r="L142" s="39"/>
      <c r="M142" s="39"/>
      <c r="S142" s="1"/>
    </row>
    <row r="143" s="2" customFormat="1">
      <c r="A143" s="1"/>
      <c r="B143" s="1"/>
      <c r="I143" s="39"/>
      <c r="J143" s="39"/>
      <c r="K143" s="39"/>
      <c r="L143" s="39"/>
      <c r="M143" s="39"/>
      <c r="S143" s="1"/>
    </row>
    <row r="144" s="2" customFormat="1">
      <c r="A144" s="1"/>
      <c r="B144" s="1"/>
      <c r="I144" s="39"/>
      <c r="J144" s="39"/>
      <c r="K144" s="39"/>
      <c r="L144" s="39"/>
      <c r="M144" s="39"/>
      <c r="S144" s="1"/>
    </row>
    <row r="145" s="2" customFormat="1">
      <c r="A145" s="1"/>
      <c r="B145" s="1"/>
      <c r="I145" s="39"/>
      <c r="J145" s="39"/>
      <c r="K145" s="39"/>
      <c r="L145" s="39"/>
      <c r="M145" s="39"/>
      <c r="S145" s="1"/>
    </row>
    <row r="146" s="2" customFormat="1">
      <c r="A146" s="1"/>
      <c r="B146" s="1"/>
      <c r="I146" s="39"/>
      <c r="J146" s="39"/>
      <c r="K146" s="39"/>
      <c r="L146" s="39"/>
      <c r="M146" s="39"/>
      <c r="S146" s="1"/>
    </row>
    <row r="147" s="2" customFormat="1">
      <c r="A147" s="1"/>
      <c r="B147" s="1"/>
      <c r="I147" s="39"/>
      <c r="J147" s="39"/>
      <c r="K147" s="39"/>
      <c r="L147" s="39"/>
      <c r="M147" s="39"/>
      <c r="S147" s="1"/>
    </row>
    <row r="148" s="2" customFormat="1">
      <c r="A148" s="1"/>
      <c r="B148" s="1"/>
      <c r="I148" s="39"/>
      <c r="J148" s="39"/>
      <c r="K148" s="39"/>
      <c r="L148" s="39"/>
      <c r="M148" s="39"/>
      <c r="S148" s="1"/>
    </row>
    <row r="149" s="2" customFormat="1">
      <c r="A149" s="1"/>
      <c r="B149" s="1"/>
      <c r="I149" s="39"/>
      <c r="J149" s="39"/>
      <c r="K149" s="39"/>
      <c r="L149" s="39"/>
      <c r="M149" s="39"/>
      <c r="S149" s="1"/>
    </row>
    <row r="150" s="2" customFormat="1">
      <c r="A150" s="1"/>
      <c r="B150" s="1"/>
      <c r="I150" s="39"/>
      <c r="J150" s="39"/>
      <c r="K150" s="39"/>
      <c r="L150" s="39"/>
      <c r="M150" s="39"/>
      <c r="S150" s="1"/>
    </row>
    <row r="151" s="2" customFormat="1">
      <c r="A151" s="1"/>
      <c r="B151" s="1"/>
      <c r="I151" s="39"/>
      <c r="J151" s="39"/>
      <c r="K151" s="39"/>
      <c r="L151" s="39"/>
      <c r="M151" s="39"/>
      <c r="S151" s="1"/>
    </row>
    <row r="152" s="2" customFormat="1">
      <c r="A152" s="1"/>
      <c r="B152" s="1"/>
      <c r="I152" s="39"/>
      <c r="J152" s="39"/>
      <c r="K152" s="39"/>
      <c r="L152" s="39"/>
      <c r="M152" s="39"/>
      <c r="S152" s="1"/>
    </row>
    <row r="153" s="2" customFormat="1">
      <c r="A153" s="1"/>
      <c r="B153" s="1"/>
      <c r="I153" s="39"/>
      <c r="J153" s="39"/>
      <c r="K153" s="39"/>
      <c r="L153" s="39"/>
      <c r="M153" s="39"/>
      <c r="S153" s="1"/>
    </row>
    <row r="154" s="2" customFormat="1">
      <c r="A154" s="1"/>
      <c r="B154" s="1"/>
      <c r="I154" s="39"/>
      <c r="J154" s="39"/>
      <c r="K154" s="39"/>
      <c r="L154" s="39"/>
      <c r="M154" s="39"/>
      <c r="S154" s="1"/>
    </row>
    <row r="155" s="2" customFormat="1">
      <c r="A155" s="1"/>
      <c r="B155" s="1"/>
      <c r="I155" s="39"/>
      <c r="J155" s="39"/>
      <c r="K155" s="39"/>
      <c r="L155" s="39"/>
      <c r="M155" s="39"/>
      <c r="S155" s="1"/>
    </row>
    <row r="156" s="2" customFormat="1">
      <c r="A156" s="1"/>
      <c r="B156" s="1"/>
      <c r="I156" s="39"/>
      <c r="J156" s="39"/>
      <c r="K156" s="39"/>
      <c r="L156" s="39"/>
      <c r="M156" s="39"/>
      <c r="S156" s="1"/>
    </row>
    <row r="157" s="2" customFormat="1">
      <c r="A157" s="1"/>
      <c r="B157" s="1"/>
      <c r="I157" s="39"/>
      <c r="J157" s="39"/>
      <c r="K157" s="39"/>
      <c r="L157" s="39"/>
      <c r="M157" s="39"/>
      <c r="S157" s="1"/>
    </row>
    <row r="158" s="2" customFormat="1">
      <c r="A158" s="1"/>
      <c r="B158" s="1"/>
      <c r="I158" s="39"/>
      <c r="J158" s="39"/>
      <c r="K158" s="39"/>
      <c r="L158" s="39"/>
      <c r="M158" s="39"/>
      <c r="S158" s="1"/>
    </row>
    <row r="159" s="2" customFormat="1">
      <c r="A159" s="1"/>
      <c r="B159" s="1"/>
      <c r="I159" s="39"/>
      <c r="J159" s="39"/>
      <c r="K159" s="39"/>
      <c r="L159" s="39"/>
      <c r="M159" s="39"/>
      <c r="S159" s="1"/>
    </row>
    <row r="160" s="2" customFormat="1">
      <c r="A160" s="1"/>
      <c r="B160" s="1"/>
      <c r="I160" s="39"/>
      <c r="J160" s="39"/>
      <c r="K160" s="39"/>
      <c r="L160" s="39"/>
      <c r="M160" s="39"/>
      <c r="S160" s="1"/>
    </row>
    <row r="161" s="2" customFormat="1">
      <c r="A161" s="1"/>
      <c r="B161" s="1"/>
      <c r="I161" s="39"/>
      <c r="J161" s="39"/>
      <c r="K161" s="39"/>
      <c r="L161" s="39"/>
      <c r="M161" s="39"/>
      <c r="S161" s="1"/>
    </row>
    <row r="162" s="2" customFormat="1">
      <c r="A162" s="1"/>
      <c r="B162" s="1"/>
      <c r="I162" s="39"/>
      <c r="J162" s="39"/>
      <c r="K162" s="39"/>
      <c r="L162" s="39"/>
      <c r="M162" s="39"/>
      <c r="S162" s="1"/>
    </row>
    <row r="163" s="2" customFormat="1">
      <c r="A163" s="1"/>
      <c r="B163" s="1"/>
      <c r="I163" s="39"/>
      <c r="J163" s="39"/>
      <c r="K163" s="39"/>
      <c r="L163" s="39"/>
      <c r="M163" s="39"/>
      <c r="S163" s="1"/>
    </row>
    <row r="164" s="2" customFormat="1">
      <c r="A164" s="1"/>
      <c r="B164" s="1"/>
      <c r="I164" s="39"/>
      <c r="J164" s="39"/>
      <c r="K164" s="39"/>
      <c r="L164" s="39"/>
      <c r="M164" s="39"/>
      <c r="S164" s="1"/>
    </row>
    <row r="165" s="2" customFormat="1">
      <c r="A165" s="1"/>
      <c r="B165" s="1"/>
      <c r="I165" s="39"/>
      <c r="J165" s="39"/>
      <c r="K165" s="39"/>
      <c r="L165" s="39"/>
      <c r="M165" s="39"/>
      <c r="S165" s="1"/>
    </row>
    <row r="166" s="2" customFormat="1">
      <c r="A166" s="1"/>
      <c r="B166" s="1"/>
      <c r="I166" s="39"/>
      <c r="J166" s="39"/>
      <c r="K166" s="39"/>
      <c r="L166" s="39"/>
      <c r="M166" s="39"/>
      <c r="S166" s="1"/>
    </row>
    <row r="167" s="2" customFormat="1">
      <c r="A167" s="1"/>
      <c r="B167" s="1"/>
      <c r="I167" s="39"/>
      <c r="J167" s="39"/>
      <c r="K167" s="39"/>
      <c r="L167" s="39"/>
      <c r="M167" s="39"/>
      <c r="S167" s="1"/>
    </row>
    <row r="168" s="2" customFormat="1">
      <c r="A168" s="1"/>
      <c r="B168" s="1"/>
      <c r="I168" s="39"/>
      <c r="J168" s="39"/>
      <c r="K168" s="39"/>
      <c r="L168" s="39"/>
      <c r="M168" s="39"/>
      <c r="S168" s="1"/>
    </row>
    <row r="169" s="2" customFormat="1">
      <c r="A169" s="1"/>
      <c r="B169" s="1"/>
      <c r="I169" s="39"/>
      <c r="J169" s="39"/>
      <c r="K169" s="39"/>
      <c r="L169" s="39"/>
      <c r="M169" s="39"/>
      <c r="S169" s="1"/>
    </row>
    <row r="170" s="2" customFormat="1">
      <c r="A170" s="1"/>
      <c r="B170" s="1"/>
      <c r="I170" s="39"/>
      <c r="J170" s="39"/>
      <c r="K170" s="39"/>
      <c r="L170" s="39"/>
      <c r="M170" s="39"/>
      <c r="S170" s="1"/>
    </row>
    <row r="171" s="2" customFormat="1">
      <c r="A171" s="1"/>
      <c r="B171" s="1"/>
      <c r="I171" s="39"/>
      <c r="J171" s="39"/>
      <c r="K171" s="39"/>
      <c r="L171" s="39"/>
      <c r="M171" s="39"/>
      <c r="S171" s="1"/>
    </row>
    <row r="172" s="2" customFormat="1">
      <c r="A172" s="1"/>
      <c r="B172" s="1"/>
      <c r="I172" s="39"/>
      <c r="J172" s="39"/>
      <c r="K172" s="39"/>
      <c r="L172" s="39"/>
      <c r="M172" s="39"/>
      <c r="S172" s="1"/>
    </row>
    <row r="173" s="2" customFormat="1">
      <c r="A173" s="1"/>
      <c r="B173" s="1"/>
      <c r="I173" s="39"/>
      <c r="J173" s="39"/>
      <c r="K173" s="39"/>
      <c r="L173" s="39"/>
      <c r="M173" s="39"/>
      <c r="S173" s="1"/>
    </row>
    <row r="174" s="2" customFormat="1">
      <c r="A174" s="1"/>
      <c r="B174" s="1"/>
      <c r="I174" s="39"/>
      <c r="J174" s="39"/>
      <c r="K174" s="39"/>
      <c r="L174" s="39"/>
      <c r="M174" s="39"/>
      <c r="S174" s="1"/>
    </row>
    <row r="175" s="2" customFormat="1">
      <c r="A175" s="1"/>
      <c r="B175" s="1"/>
      <c r="I175" s="39"/>
      <c r="J175" s="39"/>
      <c r="K175" s="39"/>
      <c r="L175" s="39"/>
      <c r="M175" s="39"/>
      <c r="S175" s="1"/>
    </row>
    <row r="176" s="2" customFormat="1">
      <c r="A176" s="1"/>
      <c r="B176" s="1"/>
      <c r="I176" s="39"/>
      <c r="J176" s="39"/>
      <c r="K176" s="39"/>
      <c r="L176" s="39"/>
      <c r="M176" s="39"/>
      <c r="S176" s="1"/>
    </row>
    <row r="177" s="2" customFormat="1">
      <c r="A177" s="1"/>
      <c r="B177" s="1"/>
      <c r="I177" s="39"/>
      <c r="J177" s="39"/>
      <c r="K177" s="39"/>
      <c r="L177" s="39"/>
      <c r="M177" s="39"/>
      <c r="S177" s="1"/>
    </row>
    <row r="178" s="2" customFormat="1">
      <c r="A178" s="1"/>
      <c r="B178" s="1"/>
      <c r="I178" s="39"/>
      <c r="J178" s="39"/>
      <c r="K178" s="39"/>
      <c r="L178" s="39"/>
      <c r="M178" s="39"/>
      <c r="S178" s="1"/>
    </row>
    <row r="179" s="2" customFormat="1">
      <c r="A179" s="1"/>
      <c r="B179" s="1"/>
      <c r="I179" s="39"/>
      <c r="J179" s="39"/>
      <c r="K179" s="39"/>
      <c r="L179" s="39"/>
      <c r="M179" s="39"/>
      <c r="S179" s="1"/>
    </row>
    <row r="180" s="2" customFormat="1">
      <c r="A180" s="1"/>
      <c r="B180" s="1"/>
      <c r="I180" s="39"/>
      <c r="J180" s="39"/>
      <c r="K180" s="39"/>
      <c r="L180" s="39"/>
      <c r="M180" s="39"/>
      <c r="S180" s="1"/>
    </row>
    <row r="181" s="2" customFormat="1">
      <c r="A181" s="1"/>
      <c r="B181" s="1"/>
      <c r="I181" s="39"/>
      <c r="J181" s="39"/>
      <c r="K181" s="39"/>
      <c r="L181" s="39"/>
      <c r="M181" s="39"/>
      <c r="S181" s="1"/>
    </row>
    <row r="182" s="2" customFormat="1">
      <c r="A182" s="1"/>
      <c r="B182" s="1"/>
      <c r="I182" s="39"/>
      <c r="J182" s="39"/>
      <c r="K182" s="39"/>
      <c r="L182" s="39"/>
      <c r="M182" s="39"/>
      <c r="S182" s="1"/>
    </row>
    <row r="183" s="2" customFormat="1">
      <c r="A183" s="1"/>
      <c r="B183" s="1"/>
      <c r="I183" s="39"/>
      <c r="J183" s="39"/>
      <c r="K183" s="39"/>
      <c r="L183" s="39"/>
      <c r="M183" s="39"/>
      <c r="S183" s="1"/>
    </row>
    <row r="184" s="2" customFormat="1">
      <c r="A184" s="1"/>
      <c r="B184" s="1"/>
      <c r="I184" s="39"/>
      <c r="J184" s="39"/>
      <c r="K184" s="39"/>
      <c r="L184" s="39"/>
      <c r="M184" s="39"/>
      <c r="S184" s="1"/>
    </row>
    <row r="185" s="2" customFormat="1">
      <c r="A185" s="1"/>
      <c r="B185" s="1"/>
      <c r="I185" s="39"/>
      <c r="J185" s="39"/>
      <c r="K185" s="39"/>
      <c r="L185" s="39"/>
      <c r="M185" s="39"/>
      <c r="S185" s="1"/>
    </row>
    <row r="186" s="2" customFormat="1">
      <c r="A186" s="1"/>
      <c r="B186" s="1"/>
      <c r="I186" s="39"/>
      <c r="J186" s="39"/>
      <c r="K186" s="39"/>
      <c r="L186" s="39"/>
      <c r="M186" s="39"/>
      <c r="S186" s="1"/>
    </row>
    <row r="187" s="2" customFormat="1">
      <c r="A187" s="1"/>
      <c r="B187" s="1"/>
      <c r="I187" s="39"/>
      <c r="J187" s="39"/>
      <c r="K187" s="39"/>
      <c r="L187" s="39"/>
      <c r="M187" s="39"/>
      <c r="S187" s="1"/>
    </row>
    <row r="188" s="2" customFormat="1">
      <c r="A188" s="1"/>
      <c r="B188" s="1"/>
      <c r="I188" s="39"/>
      <c r="J188" s="39"/>
      <c r="K188" s="39"/>
      <c r="L188" s="39"/>
      <c r="M188" s="39"/>
      <c r="S188" s="1"/>
    </row>
    <row r="189" s="2" customFormat="1">
      <c r="A189" s="1"/>
      <c r="B189" s="1"/>
      <c r="I189" s="39"/>
      <c r="J189" s="39"/>
      <c r="K189" s="39"/>
      <c r="L189" s="39"/>
      <c r="M189" s="39"/>
      <c r="S189" s="1"/>
    </row>
    <row r="190" s="2" customFormat="1">
      <c r="A190" s="1"/>
      <c r="B190" s="1"/>
      <c r="I190" s="39"/>
      <c r="J190" s="39"/>
      <c r="K190" s="39"/>
      <c r="L190" s="39"/>
      <c r="M190" s="39"/>
      <c r="S190" s="1"/>
    </row>
    <row r="191" s="2" customFormat="1">
      <c r="A191" s="1"/>
      <c r="B191" s="1"/>
      <c r="I191" s="39"/>
      <c r="J191" s="39"/>
      <c r="K191" s="39"/>
      <c r="L191" s="39"/>
      <c r="M191" s="39"/>
      <c r="S191" s="1"/>
    </row>
    <row r="192" s="2" customFormat="1">
      <c r="A192" s="1"/>
      <c r="B192" s="1"/>
      <c r="I192" s="39"/>
      <c r="J192" s="39"/>
      <c r="K192" s="39"/>
      <c r="L192" s="39"/>
      <c r="M192" s="39"/>
      <c r="S192" s="1"/>
    </row>
    <row r="193" s="2" customFormat="1">
      <c r="A193" s="1"/>
      <c r="B193" s="1"/>
      <c r="I193" s="39"/>
      <c r="J193" s="39"/>
      <c r="K193" s="39"/>
      <c r="L193" s="39"/>
      <c r="M193" s="39"/>
      <c r="S193" s="1"/>
    </row>
    <row r="194" s="2" customFormat="1">
      <c r="A194" s="1"/>
      <c r="B194" s="1"/>
      <c r="I194" s="39"/>
      <c r="J194" s="39"/>
      <c r="K194" s="39"/>
      <c r="L194" s="39"/>
      <c r="M194" s="39"/>
      <c r="S194" s="1"/>
    </row>
    <row r="195" s="2" customFormat="1">
      <c r="A195" s="1"/>
      <c r="B195" s="1"/>
      <c r="I195" s="39"/>
      <c r="J195" s="39"/>
      <c r="K195" s="39"/>
      <c r="L195" s="39"/>
      <c r="M195" s="39"/>
      <c r="S195" s="1"/>
    </row>
    <row r="196" s="2" customFormat="1">
      <c r="A196" s="1"/>
      <c r="B196" s="1"/>
      <c r="I196" s="39"/>
      <c r="J196" s="39"/>
      <c r="K196" s="39"/>
      <c r="L196" s="39"/>
      <c r="M196" s="39"/>
      <c r="S196" s="1"/>
    </row>
    <row r="197" s="2" customFormat="1">
      <c r="A197" s="1"/>
      <c r="B197" s="1"/>
      <c r="I197" s="39"/>
      <c r="J197" s="39"/>
      <c r="K197" s="39"/>
      <c r="L197" s="39"/>
      <c r="M197" s="39"/>
      <c r="S197" s="1"/>
    </row>
    <row r="198" s="2" customFormat="1">
      <c r="A198" s="1"/>
      <c r="B198" s="1"/>
      <c r="I198" s="39"/>
      <c r="J198" s="39"/>
      <c r="K198" s="39"/>
      <c r="L198" s="39"/>
      <c r="M198" s="39"/>
      <c r="S198" s="1"/>
    </row>
    <row r="199" s="2" customFormat="1">
      <c r="A199" s="1"/>
      <c r="B199" s="1"/>
      <c r="I199" s="39"/>
      <c r="J199" s="39"/>
      <c r="K199" s="39"/>
      <c r="L199" s="39"/>
      <c r="M199" s="39"/>
      <c r="S199" s="1"/>
    </row>
    <row r="200" s="2" customFormat="1">
      <c r="A200" s="1"/>
      <c r="B200" s="1"/>
      <c r="I200" s="39"/>
      <c r="J200" s="39"/>
      <c r="K200" s="39"/>
      <c r="L200" s="39"/>
      <c r="M200" s="39"/>
      <c r="S200" s="1"/>
    </row>
    <row r="201" s="2" customFormat="1">
      <c r="A201" s="1"/>
      <c r="B201" s="1"/>
      <c r="I201" s="39"/>
      <c r="J201" s="39"/>
      <c r="K201" s="39"/>
      <c r="L201" s="39"/>
      <c r="M201" s="39"/>
      <c r="S201" s="1"/>
    </row>
    <row r="202" s="2" customFormat="1">
      <c r="A202" s="1"/>
      <c r="B202" s="1"/>
      <c r="I202" s="39"/>
      <c r="J202" s="39"/>
      <c r="K202" s="39"/>
      <c r="L202" s="39"/>
      <c r="M202" s="39"/>
      <c r="S202" s="1"/>
    </row>
    <row r="203" s="2" customFormat="1">
      <c r="A203" s="1"/>
      <c r="B203" s="1"/>
      <c r="I203" s="39"/>
      <c r="J203" s="39"/>
      <c r="K203" s="39"/>
      <c r="L203" s="39"/>
      <c r="M203" s="39"/>
      <c r="S203" s="1"/>
    </row>
    <row r="204" s="2" customFormat="1">
      <c r="A204" s="1"/>
      <c r="B204" s="1"/>
      <c r="I204" s="39"/>
      <c r="J204" s="39"/>
      <c r="K204" s="39"/>
      <c r="L204" s="39"/>
      <c r="M204" s="39"/>
      <c r="S204" s="1"/>
    </row>
    <row r="205" s="2" customFormat="1">
      <c r="A205" s="1"/>
      <c r="B205" s="1"/>
      <c r="I205" s="39"/>
      <c r="J205" s="39"/>
      <c r="K205" s="39"/>
      <c r="L205" s="39"/>
      <c r="M205" s="39"/>
      <c r="S205" s="1"/>
    </row>
    <row r="206" s="2" customFormat="1">
      <c r="A206" s="1"/>
      <c r="B206" s="1"/>
      <c r="I206" s="39"/>
      <c r="J206" s="39"/>
      <c r="K206" s="39"/>
      <c r="L206" s="39"/>
      <c r="M206" s="39"/>
      <c r="S206" s="1"/>
    </row>
    <row r="207" s="2" customFormat="1">
      <c r="A207" s="1"/>
      <c r="B207" s="1"/>
      <c r="I207" s="39"/>
      <c r="J207" s="39"/>
      <c r="K207" s="39"/>
      <c r="L207" s="39"/>
      <c r="M207" s="39"/>
      <c r="S207" s="1"/>
    </row>
    <row r="208" s="2" customFormat="1">
      <c r="A208" s="1"/>
      <c r="B208" s="1"/>
      <c r="I208" s="39"/>
      <c r="J208" s="39"/>
      <c r="K208" s="39"/>
      <c r="L208" s="39"/>
      <c r="M208" s="39"/>
      <c r="S208" s="1"/>
    </row>
    <row r="209" s="2" customFormat="1">
      <c r="A209" s="1"/>
      <c r="B209" s="1"/>
      <c r="I209" s="39"/>
      <c r="J209" s="39"/>
      <c r="K209" s="39"/>
      <c r="L209" s="39"/>
      <c r="M209" s="39"/>
      <c r="S209" s="1"/>
    </row>
    <row r="210" s="2" customFormat="1">
      <c r="A210" s="1"/>
      <c r="B210" s="1"/>
      <c r="I210" s="39"/>
      <c r="J210" s="39"/>
      <c r="K210" s="39"/>
      <c r="L210" s="39"/>
      <c r="M210" s="39"/>
      <c r="S210" s="1"/>
    </row>
    <row r="211" s="2" customFormat="1">
      <c r="A211" s="1"/>
      <c r="B211" s="1"/>
      <c r="I211" s="39"/>
      <c r="J211" s="39"/>
      <c r="K211" s="39"/>
      <c r="L211" s="39"/>
      <c r="M211" s="39"/>
      <c r="S211" s="1"/>
    </row>
    <row r="212" s="2" customFormat="1">
      <c r="A212" s="1"/>
      <c r="B212" s="1"/>
      <c r="I212" s="39"/>
      <c r="J212" s="39"/>
      <c r="K212" s="39"/>
      <c r="L212" s="39"/>
      <c r="M212" s="39"/>
      <c r="S212" s="1"/>
    </row>
    <row r="213" s="2" customFormat="1">
      <c r="A213" s="1"/>
      <c r="B213" s="1"/>
      <c r="I213" s="39"/>
      <c r="J213" s="39"/>
      <c r="K213" s="39"/>
      <c r="L213" s="39"/>
      <c r="M213" s="39"/>
      <c r="S213" s="1"/>
    </row>
    <row r="214" s="2" customFormat="1">
      <c r="A214" s="1"/>
      <c r="B214" s="1"/>
      <c r="I214" s="39"/>
      <c r="J214" s="39"/>
      <c r="K214" s="39"/>
      <c r="L214" s="39"/>
      <c r="M214" s="39"/>
      <c r="S214" s="1"/>
    </row>
    <row r="215" s="2" customFormat="1">
      <c r="A215" s="1"/>
      <c r="B215" s="1"/>
      <c r="I215" s="39"/>
      <c r="J215" s="39"/>
      <c r="K215" s="39"/>
      <c r="L215" s="39"/>
      <c r="M215" s="39"/>
      <c r="S215" s="1"/>
    </row>
    <row r="216" s="2" customFormat="1">
      <c r="A216" s="1"/>
      <c r="B216" s="1"/>
      <c r="I216" s="39"/>
      <c r="J216" s="39"/>
      <c r="K216" s="39"/>
      <c r="L216" s="39"/>
      <c r="M216" s="39"/>
      <c r="S216" s="1"/>
    </row>
    <row r="217" s="2" customFormat="1">
      <c r="A217" s="1"/>
      <c r="B217" s="1"/>
      <c r="I217" s="39"/>
      <c r="J217" s="39"/>
      <c r="K217" s="39"/>
      <c r="L217" s="39"/>
      <c r="M217" s="39"/>
      <c r="S217" s="1"/>
    </row>
    <row r="218" s="2" customFormat="1">
      <c r="A218" s="1"/>
      <c r="B218" s="1"/>
      <c r="I218" s="39"/>
      <c r="J218" s="39"/>
      <c r="K218" s="39"/>
      <c r="L218" s="39"/>
      <c r="M218" s="39"/>
      <c r="S218" s="1"/>
    </row>
    <row r="219" s="2" customFormat="1">
      <c r="A219" s="1"/>
      <c r="B219" s="1"/>
      <c r="I219" s="39"/>
      <c r="J219" s="39"/>
      <c r="K219" s="39"/>
      <c r="L219" s="39"/>
      <c r="M219" s="39"/>
      <c r="S219" s="1"/>
    </row>
    <row r="220" s="2" customFormat="1">
      <c r="A220" s="1"/>
      <c r="B220" s="1"/>
      <c r="I220" s="39"/>
      <c r="J220" s="39"/>
      <c r="K220" s="39"/>
      <c r="L220" s="39"/>
      <c r="M220" s="39"/>
      <c r="S220" s="1"/>
    </row>
    <row r="221" s="2" customFormat="1">
      <c r="A221" s="1"/>
      <c r="B221" s="1"/>
      <c r="I221" s="39"/>
      <c r="J221" s="39"/>
      <c r="K221" s="39"/>
      <c r="L221" s="39"/>
      <c r="M221" s="39"/>
      <c r="S221" s="1"/>
    </row>
    <row r="222" s="2" customFormat="1">
      <c r="A222" s="1"/>
      <c r="B222" s="1"/>
      <c r="I222" s="39"/>
      <c r="J222" s="39"/>
      <c r="K222" s="39"/>
      <c r="L222" s="39"/>
      <c r="M222" s="39"/>
      <c r="S222" s="1"/>
    </row>
    <row r="223" s="2" customFormat="1">
      <c r="A223" s="1"/>
      <c r="B223" s="1"/>
      <c r="I223" s="39"/>
      <c r="J223" s="39"/>
      <c r="K223" s="39"/>
      <c r="L223" s="39"/>
      <c r="M223" s="39"/>
      <c r="S223" s="1"/>
    </row>
    <row r="224" s="2" customFormat="1">
      <c r="A224" s="1"/>
      <c r="B224" s="1"/>
      <c r="I224" s="39"/>
      <c r="J224" s="39"/>
      <c r="K224" s="39"/>
      <c r="L224" s="39"/>
      <c r="M224" s="39"/>
      <c r="S224" s="1"/>
    </row>
    <row r="225" s="2" customFormat="1">
      <c r="A225" s="1"/>
      <c r="B225" s="1"/>
      <c r="I225" s="39"/>
      <c r="J225" s="39"/>
      <c r="K225" s="39"/>
      <c r="L225" s="39"/>
      <c r="M225" s="39"/>
      <c r="S225" s="1"/>
    </row>
    <row r="226" s="2" customFormat="1">
      <c r="A226" s="1"/>
      <c r="B226" s="1"/>
      <c r="I226" s="39"/>
      <c r="J226" s="39"/>
      <c r="K226" s="39"/>
      <c r="L226" s="39"/>
      <c r="M226" s="39"/>
      <c r="S226" s="1"/>
    </row>
    <row r="227" s="2" customFormat="1">
      <c r="A227" s="1"/>
      <c r="B227" s="1"/>
      <c r="I227" s="39"/>
      <c r="J227" s="39"/>
      <c r="K227" s="39"/>
      <c r="L227" s="39"/>
      <c r="M227" s="39"/>
      <c r="S227" s="1"/>
    </row>
    <row r="228" s="2" customFormat="1">
      <c r="A228" s="1"/>
      <c r="B228" s="1"/>
      <c r="I228" s="39"/>
      <c r="J228" s="39"/>
      <c r="K228" s="39"/>
      <c r="L228" s="39"/>
      <c r="M228" s="39"/>
      <c r="S228" s="1"/>
    </row>
    <row r="229" s="2" customFormat="1">
      <c r="A229" s="1"/>
      <c r="B229" s="1"/>
      <c r="I229" s="39"/>
      <c r="J229" s="39"/>
      <c r="K229" s="39"/>
      <c r="L229" s="39"/>
      <c r="M229" s="39"/>
      <c r="S229" s="1"/>
    </row>
    <row r="230" s="2" customFormat="1">
      <c r="A230" s="1"/>
      <c r="B230" s="1"/>
      <c r="I230" s="39"/>
      <c r="J230" s="39"/>
      <c r="K230" s="39"/>
      <c r="L230" s="39"/>
      <c r="M230" s="39"/>
      <c r="S230" s="1"/>
    </row>
    <row r="231" s="2" customFormat="1">
      <c r="A231" s="1"/>
      <c r="B231" s="1"/>
      <c r="I231" s="39"/>
      <c r="J231" s="39"/>
      <c r="K231" s="39"/>
      <c r="L231" s="39"/>
      <c r="M231" s="39"/>
      <c r="S231" s="1"/>
    </row>
    <row r="232" s="2" customFormat="1">
      <c r="A232" s="1"/>
      <c r="B232" s="1"/>
      <c r="I232" s="39"/>
      <c r="J232" s="39"/>
      <c r="K232" s="39"/>
      <c r="L232" s="39"/>
      <c r="M232" s="39"/>
      <c r="S232" s="1"/>
    </row>
    <row r="233" s="2" customFormat="1">
      <c r="A233" s="1"/>
      <c r="B233" s="1"/>
      <c r="I233" s="39"/>
      <c r="J233" s="39"/>
      <c r="K233" s="39"/>
      <c r="L233" s="39"/>
      <c r="M233" s="39"/>
      <c r="S233" s="1"/>
    </row>
    <row r="234" s="2" customFormat="1">
      <c r="A234" s="1"/>
      <c r="B234" s="1"/>
      <c r="I234" s="39"/>
      <c r="J234" s="39"/>
      <c r="K234" s="39"/>
      <c r="L234" s="39"/>
      <c r="M234" s="39"/>
      <c r="S234" s="1"/>
    </row>
    <row r="235" s="2" customFormat="1">
      <c r="A235" s="1"/>
      <c r="B235" s="1"/>
      <c r="I235" s="39"/>
      <c r="J235" s="39"/>
      <c r="K235" s="39"/>
      <c r="L235" s="39"/>
      <c r="M235" s="39"/>
      <c r="S235" s="1"/>
    </row>
    <row r="236" s="2" customFormat="1">
      <c r="A236" s="1"/>
      <c r="B236" s="1"/>
      <c r="I236" s="39"/>
      <c r="J236" s="39"/>
      <c r="K236" s="39"/>
      <c r="L236" s="39"/>
      <c r="M236" s="39"/>
      <c r="S236" s="1"/>
    </row>
    <row r="237" s="2" customFormat="1">
      <c r="A237" s="1"/>
      <c r="B237" s="1"/>
      <c r="I237" s="39"/>
      <c r="J237" s="39"/>
      <c r="K237" s="39"/>
      <c r="L237" s="39"/>
      <c r="M237" s="39"/>
      <c r="S237" s="1"/>
    </row>
    <row r="238" s="2" customFormat="1">
      <c r="A238" s="1"/>
      <c r="B238" s="1"/>
      <c r="I238" s="39"/>
      <c r="J238" s="39"/>
      <c r="K238" s="39"/>
      <c r="L238" s="39"/>
      <c r="M238" s="39"/>
      <c r="S238" s="1"/>
    </row>
    <row r="239" s="2" customFormat="1">
      <c r="A239" s="1"/>
      <c r="B239" s="1"/>
      <c r="I239" s="39"/>
      <c r="J239" s="39"/>
      <c r="K239" s="39"/>
      <c r="L239" s="39"/>
      <c r="M239" s="39"/>
      <c r="S239" s="1"/>
    </row>
    <row r="240" s="2" customFormat="1">
      <c r="A240" s="1"/>
      <c r="B240" s="1"/>
      <c r="I240" s="39"/>
      <c r="J240" s="39"/>
      <c r="K240" s="39"/>
      <c r="L240" s="39"/>
      <c r="M240" s="39"/>
      <c r="S240" s="1"/>
    </row>
    <row r="241" s="2" customFormat="1">
      <c r="A241" s="1"/>
      <c r="B241" s="1"/>
      <c r="I241" s="39"/>
      <c r="J241" s="39"/>
      <c r="K241" s="39"/>
      <c r="L241" s="39"/>
      <c r="M241" s="39"/>
      <c r="S241" s="1"/>
    </row>
    <row r="242" s="2" customFormat="1">
      <c r="A242" s="1"/>
      <c r="B242" s="1"/>
      <c r="I242" s="39"/>
      <c r="J242" s="39"/>
      <c r="K242" s="39"/>
      <c r="L242" s="39"/>
      <c r="M242" s="39"/>
      <c r="S242" s="1"/>
    </row>
    <row r="243" s="2" customFormat="1">
      <c r="A243" s="1"/>
      <c r="B243" s="1"/>
      <c r="I243" s="39"/>
      <c r="J243" s="39"/>
      <c r="K243" s="39"/>
      <c r="L243" s="39"/>
      <c r="M243" s="39"/>
      <c r="S243" s="1"/>
    </row>
    <row r="244" s="2" customFormat="1">
      <c r="A244" s="1"/>
      <c r="B244" s="1"/>
      <c r="I244" s="39"/>
      <c r="J244" s="39"/>
      <c r="K244" s="39"/>
      <c r="L244" s="39"/>
      <c r="M244" s="39"/>
      <c r="S244" s="1"/>
    </row>
    <row r="245" s="2" customFormat="1">
      <c r="A245" s="1"/>
      <c r="B245" s="1"/>
      <c r="I245" s="39"/>
      <c r="J245" s="39"/>
      <c r="K245" s="39"/>
      <c r="L245" s="39"/>
      <c r="M245" s="39"/>
      <c r="S245" s="1"/>
    </row>
    <row r="246" s="2" customFormat="1">
      <c r="A246" s="1"/>
      <c r="B246" s="1"/>
      <c r="I246" s="39"/>
      <c r="J246" s="39"/>
      <c r="K246" s="39"/>
      <c r="L246" s="39"/>
      <c r="M246" s="39"/>
      <c r="S246" s="1"/>
    </row>
    <row r="247" s="2" customFormat="1">
      <c r="A247" s="1"/>
      <c r="B247" s="1"/>
      <c r="I247" s="39"/>
      <c r="J247" s="39"/>
      <c r="K247" s="39"/>
      <c r="L247" s="39"/>
      <c r="M247" s="39"/>
      <c r="S247" s="1"/>
    </row>
    <row r="248" s="2" customFormat="1">
      <c r="A248" s="1"/>
      <c r="B248" s="1"/>
      <c r="I248" s="39"/>
      <c r="J248" s="39"/>
      <c r="K248" s="39"/>
      <c r="L248" s="39"/>
      <c r="M248" s="39"/>
      <c r="S248" s="1"/>
    </row>
    <row r="249" s="2" customFormat="1">
      <c r="A249" s="1"/>
      <c r="B249" s="1"/>
      <c r="I249" s="39"/>
      <c r="J249" s="39"/>
      <c r="K249" s="39"/>
      <c r="L249" s="39"/>
      <c r="M249" s="39"/>
      <c r="S249" s="1"/>
    </row>
    <row r="250" s="2" customFormat="1">
      <c r="A250" s="1"/>
      <c r="B250" s="1"/>
      <c r="I250" s="39"/>
      <c r="J250" s="39"/>
      <c r="K250" s="39"/>
      <c r="L250" s="39"/>
      <c r="M250" s="39"/>
      <c r="S250" s="1"/>
    </row>
    <row r="251" s="2" customFormat="1">
      <c r="A251" s="1"/>
      <c r="B251" s="1"/>
      <c r="I251" s="39"/>
      <c r="J251" s="39"/>
      <c r="K251" s="39"/>
      <c r="L251" s="39"/>
      <c r="M251" s="39"/>
      <c r="S251" s="1"/>
    </row>
    <row r="252" s="2" customFormat="1">
      <c r="A252" s="1"/>
      <c r="B252" s="1"/>
      <c r="I252" s="39"/>
      <c r="J252" s="39"/>
      <c r="K252" s="39"/>
      <c r="L252" s="39"/>
      <c r="M252" s="39"/>
      <c r="S252" s="1"/>
    </row>
    <row r="253" s="2" customFormat="1">
      <c r="A253" s="1"/>
      <c r="B253" s="1"/>
      <c r="I253" s="39"/>
      <c r="J253" s="39"/>
      <c r="K253" s="39"/>
      <c r="L253" s="39"/>
      <c r="M253" s="39"/>
      <c r="S253" s="1"/>
    </row>
    <row r="254" s="2" customFormat="1">
      <c r="A254" s="1"/>
      <c r="B254" s="1"/>
      <c r="I254" s="39"/>
      <c r="J254" s="39"/>
      <c r="K254" s="39"/>
      <c r="L254" s="39"/>
      <c r="M254" s="39"/>
      <c r="S254" s="1"/>
    </row>
    <row r="255" s="2" customFormat="1">
      <c r="A255" s="1"/>
      <c r="B255" s="1"/>
      <c r="I255" s="39"/>
      <c r="J255" s="39"/>
      <c r="K255" s="39"/>
      <c r="L255" s="39"/>
      <c r="M255" s="39"/>
      <c r="S255" s="1"/>
    </row>
    <row r="256" s="2" customFormat="1">
      <c r="A256" s="1"/>
      <c r="B256" s="1"/>
      <c r="I256" s="39"/>
      <c r="J256" s="39"/>
      <c r="K256" s="39"/>
      <c r="L256" s="39"/>
      <c r="M256" s="39"/>
      <c r="S256" s="1"/>
    </row>
    <row r="257" s="2" customFormat="1">
      <c r="A257" s="1"/>
      <c r="B257" s="1"/>
      <c r="I257" s="39"/>
      <c r="J257" s="39"/>
      <c r="K257" s="39"/>
      <c r="L257" s="39"/>
      <c r="M257" s="39"/>
      <c r="S257" s="1"/>
    </row>
    <row r="258" s="2" customFormat="1">
      <c r="A258" s="1"/>
      <c r="B258" s="1"/>
      <c r="I258" s="39"/>
      <c r="J258" s="39"/>
      <c r="K258" s="39"/>
      <c r="L258" s="39"/>
      <c r="M258" s="39"/>
      <c r="S258" s="1"/>
    </row>
    <row r="259" s="2" customFormat="1">
      <c r="A259" s="1"/>
      <c r="B259" s="1"/>
      <c r="I259" s="39"/>
      <c r="J259" s="39"/>
      <c r="K259" s="39"/>
      <c r="L259" s="39"/>
      <c r="M259" s="39"/>
      <c r="S259" s="1"/>
    </row>
    <row r="260" s="2" customFormat="1">
      <c r="A260" s="1"/>
      <c r="B260" s="1"/>
      <c r="I260" s="39"/>
      <c r="J260" s="39"/>
      <c r="K260" s="39"/>
      <c r="L260" s="39"/>
      <c r="M260" s="39"/>
      <c r="S260" s="1"/>
    </row>
    <row r="261" s="2" customFormat="1">
      <c r="A261" s="1"/>
      <c r="B261" s="1"/>
      <c r="I261" s="39"/>
      <c r="J261" s="39"/>
      <c r="K261" s="39"/>
      <c r="L261" s="39"/>
      <c r="M261" s="39"/>
      <c r="S261" s="1"/>
    </row>
    <row r="262" s="2" customFormat="1">
      <c r="A262" s="1"/>
      <c r="B262" s="1"/>
      <c r="I262" s="39"/>
      <c r="J262" s="39"/>
      <c r="K262" s="39"/>
      <c r="L262" s="39"/>
      <c r="M262" s="39"/>
      <c r="S262" s="1"/>
    </row>
    <row r="263" s="2" customFormat="1">
      <c r="A263" s="1"/>
      <c r="B263" s="1"/>
      <c r="I263" s="39"/>
      <c r="J263" s="39"/>
      <c r="K263" s="39"/>
      <c r="L263" s="39"/>
      <c r="M263" s="39"/>
      <c r="S263" s="1"/>
    </row>
    <row r="264" s="2" customFormat="1">
      <c r="A264" s="1"/>
      <c r="B264" s="1"/>
      <c r="I264" s="39"/>
      <c r="J264" s="39"/>
      <c r="K264" s="39"/>
      <c r="L264" s="39"/>
      <c r="M264" s="39"/>
      <c r="S264" s="1"/>
    </row>
    <row r="265" s="2" customFormat="1">
      <c r="A265" s="1"/>
      <c r="B265" s="1"/>
      <c r="I265" s="39"/>
      <c r="J265" s="39"/>
      <c r="K265" s="39"/>
      <c r="L265" s="39"/>
      <c r="M265" s="39"/>
      <c r="S265" s="1"/>
    </row>
    <row r="266" s="2" customFormat="1">
      <c r="A266" s="1"/>
      <c r="B266" s="1"/>
      <c r="I266" s="39"/>
      <c r="J266" s="39"/>
      <c r="K266" s="39"/>
      <c r="L266" s="39"/>
      <c r="M266" s="39"/>
      <c r="S266" s="1"/>
    </row>
    <row r="267" s="2" customFormat="1">
      <c r="A267" s="1"/>
      <c r="B267" s="1"/>
      <c r="I267" s="39"/>
      <c r="J267" s="39"/>
      <c r="K267" s="39"/>
      <c r="L267" s="39"/>
      <c r="M267" s="39"/>
      <c r="S267" s="1"/>
    </row>
    <row r="268" s="2" customFormat="1">
      <c r="A268" s="1"/>
      <c r="B268" s="1"/>
      <c r="I268" s="39"/>
      <c r="J268" s="39"/>
      <c r="K268" s="39"/>
      <c r="L268" s="39"/>
      <c r="M268" s="39"/>
      <c r="S268" s="1"/>
    </row>
    <row r="269" s="2" customFormat="1">
      <c r="A269" s="1"/>
      <c r="B269" s="1"/>
      <c r="I269" s="39"/>
      <c r="J269" s="39"/>
      <c r="K269" s="39"/>
      <c r="L269" s="39"/>
      <c r="M269" s="39"/>
      <c r="S269" s="1"/>
    </row>
    <row r="270" s="2" customFormat="1">
      <c r="A270" s="1"/>
      <c r="B270" s="1"/>
      <c r="I270" s="39"/>
      <c r="J270" s="39"/>
      <c r="K270" s="39"/>
      <c r="L270" s="39"/>
      <c r="M270" s="39"/>
      <c r="S270" s="1"/>
    </row>
    <row r="271" s="2" customFormat="1">
      <c r="A271" s="1"/>
      <c r="B271" s="1"/>
      <c r="I271" s="39"/>
      <c r="J271" s="39"/>
      <c r="K271" s="39"/>
      <c r="L271" s="39"/>
      <c r="M271" s="39"/>
      <c r="S271" s="1"/>
    </row>
    <row r="272" s="2" customFormat="1">
      <c r="A272" s="1"/>
      <c r="B272" s="1"/>
      <c r="I272" s="39"/>
      <c r="J272" s="39"/>
      <c r="K272" s="39"/>
      <c r="L272" s="39"/>
      <c r="M272" s="39"/>
      <c r="S272" s="1"/>
    </row>
    <row r="273" s="2" customFormat="1">
      <c r="A273" s="1"/>
      <c r="B273" s="1"/>
      <c r="I273" s="39"/>
      <c r="J273" s="39"/>
      <c r="K273" s="39"/>
      <c r="L273" s="39"/>
      <c r="M273" s="39"/>
      <c r="S273" s="1"/>
    </row>
    <row r="274" s="2" customFormat="1">
      <c r="A274" s="1"/>
      <c r="B274" s="1"/>
      <c r="I274" s="39"/>
      <c r="J274" s="39"/>
      <c r="K274" s="39"/>
      <c r="L274" s="39"/>
      <c r="M274" s="39"/>
      <c r="S274" s="1"/>
    </row>
    <row r="275" s="2" customFormat="1">
      <c r="A275" s="1"/>
      <c r="B275" s="1"/>
      <c r="I275" s="39"/>
      <c r="J275" s="39"/>
      <c r="K275" s="39"/>
      <c r="L275" s="39"/>
      <c r="M275" s="39"/>
      <c r="S275" s="1"/>
    </row>
    <row r="276" s="2" customFormat="1">
      <c r="A276" s="1"/>
      <c r="B276" s="1"/>
      <c r="I276" s="39"/>
      <c r="J276" s="39"/>
      <c r="K276" s="39"/>
      <c r="L276" s="39"/>
      <c r="M276" s="39"/>
      <c r="S276" s="1"/>
    </row>
    <row r="277" s="2" customFormat="1">
      <c r="A277" s="1"/>
      <c r="B277" s="1"/>
      <c r="I277" s="39"/>
      <c r="J277" s="39"/>
      <c r="K277" s="39"/>
      <c r="L277" s="39"/>
      <c r="M277" s="39"/>
      <c r="S277" s="1"/>
    </row>
    <row r="278" s="2" customFormat="1">
      <c r="A278" s="1"/>
      <c r="B278" s="1"/>
      <c r="I278" s="39"/>
      <c r="J278" s="39"/>
      <c r="K278" s="39"/>
      <c r="L278" s="39"/>
      <c r="M278" s="39"/>
      <c r="S278" s="1"/>
    </row>
    <row r="279" s="2" customFormat="1">
      <c r="A279" s="1"/>
      <c r="B279" s="1"/>
      <c r="I279" s="39"/>
      <c r="J279" s="39"/>
      <c r="K279" s="39"/>
      <c r="L279" s="39"/>
      <c r="M279" s="39"/>
      <c r="S279" s="1"/>
    </row>
    <row r="280" s="2" customFormat="1">
      <c r="A280" s="1"/>
      <c r="B280" s="1"/>
      <c r="I280" s="39"/>
      <c r="J280" s="39"/>
      <c r="K280" s="39"/>
      <c r="L280" s="39"/>
      <c r="M280" s="39"/>
      <c r="S280" s="1"/>
    </row>
    <row r="281" s="2" customFormat="1">
      <c r="A281" s="1"/>
      <c r="B281" s="1"/>
      <c r="I281" s="39"/>
      <c r="J281" s="39"/>
      <c r="K281" s="39"/>
      <c r="L281" s="39"/>
      <c r="M281" s="39"/>
      <c r="S281" s="1"/>
    </row>
    <row r="282" s="2" customFormat="1">
      <c r="A282" s="1"/>
      <c r="B282" s="1"/>
      <c r="I282" s="39"/>
      <c r="J282" s="39"/>
      <c r="K282" s="39"/>
      <c r="L282" s="39"/>
      <c r="M282" s="39"/>
      <c r="S282" s="1"/>
    </row>
    <row r="283" s="2" customFormat="1">
      <c r="A283" s="1"/>
      <c r="B283" s="1"/>
      <c r="I283" s="39"/>
      <c r="J283" s="39"/>
      <c r="K283" s="39"/>
      <c r="L283" s="39"/>
      <c r="M283" s="39"/>
      <c r="S283" s="1"/>
    </row>
    <row r="284" s="2" customFormat="1">
      <c r="A284" s="1"/>
      <c r="B284" s="1"/>
      <c r="I284" s="39"/>
      <c r="J284" s="39"/>
      <c r="K284" s="39"/>
      <c r="L284" s="39"/>
      <c r="M284" s="39"/>
      <c r="S284" s="1"/>
    </row>
    <row r="285" s="2" customFormat="1">
      <c r="A285" s="1"/>
      <c r="B285" s="1"/>
      <c r="I285" s="39"/>
      <c r="J285" s="39"/>
      <c r="K285" s="39"/>
      <c r="L285" s="39"/>
      <c r="M285" s="39"/>
      <c r="S285" s="1"/>
    </row>
    <row r="286" s="2" customFormat="1">
      <c r="A286" s="1"/>
      <c r="B286" s="1"/>
      <c r="I286" s="39"/>
      <c r="J286" s="39"/>
      <c r="K286" s="39"/>
      <c r="L286" s="39"/>
      <c r="M286" s="39"/>
      <c r="S286" s="1"/>
    </row>
    <row r="287" s="2" customFormat="1">
      <c r="A287" s="1"/>
      <c r="B287" s="1"/>
      <c r="I287" s="39"/>
      <c r="J287" s="39"/>
      <c r="K287" s="39"/>
      <c r="L287" s="39"/>
      <c r="M287" s="39"/>
      <c r="S287" s="1"/>
    </row>
    <row r="288" s="2" customFormat="1">
      <c r="A288" s="1"/>
      <c r="B288" s="1"/>
      <c r="I288" s="39"/>
      <c r="J288" s="39"/>
      <c r="K288" s="39"/>
      <c r="L288" s="39"/>
      <c r="M288" s="39"/>
      <c r="S288" s="1"/>
    </row>
    <row r="289" s="2" customFormat="1">
      <c r="A289" s="1"/>
      <c r="B289" s="1"/>
      <c r="I289" s="39"/>
      <c r="J289" s="39"/>
      <c r="K289" s="39"/>
      <c r="L289" s="39"/>
      <c r="M289" s="39"/>
      <c r="S289" s="1"/>
    </row>
    <row r="290" s="2" customFormat="1">
      <c r="A290" s="1"/>
      <c r="B290" s="1"/>
      <c r="I290" s="39"/>
      <c r="J290" s="39"/>
      <c r="K290" s="39"/>
      <c r="L290" s="39"/>
      <c r="M290" s="39"/>
      <c r="S290" s="1"/>
    </row>
    <row r="291" s="2" customFormat="1">
      <c r="A291" s="1"/>
      <c r="B291" s="1"/>
      <c r="I291" s="39"/>
      <c r="J291" s="39"/>
      <c r="K291" s="39"/>
      <c r="L291" s="39"/>
      <c r="M291" s="39"/>
      <c r="S291" s="1"/>
    </row>
    <row r="292" s="2" customFormat="1">
      <c r="A292" s="1"/>
      <c r="B292" s="1"/>
      <c r="I292" s="39"/>
      <c r="J292" s="39"/>
      <c r="K292" s="39"/>
      <c r="L292" s="39"/>
      <c r="M292" s="39"/>
      <c r="S292" s="1"/>
    </row>
    <row r="293" s="2" customFormat="1">
      <c r="A293" s="1"/>
      <c r="B293" s="1"/>
      <c r="I293" s="39"/>
      <c r="J293" s="39"/>
      <c r="K293" s="39"/>
      <c r="L293" s="39"/>
      <c r="M293" s="39"/>
      <c r="S293" s="1"/>
    </row>
    <row r="294" s="2" customFormat="1">
      <c r="A294" s="1"/>
      <c r="B294" s="1"/>
      <c r="I294" s="39"/>
      <c r="J294" s="39"/>
      <c r="K294" s="39"/>
      <c r="L294" s="39"/>
      <c r="M294" s="39"/>
      <c r="S294" s="1"/>
    </row>
    <row r="295" s="2" customFormat="1">
      <c r="A295" s="1"/>
      <c r="B295" s="1"/>
      <c r="I295" s="39"/>
      <c r="J295" s="39"/>
      <c r="K295" s="39"/>
      <c r="L295" s="39"/>
      <c r="M295" s="39"/>
      <c r="S295" s="1"/>
    </row>
    <row r="296" s="2" customFormat="1">
      <c r="A296" s="1"/>
      <c r="B296" s="1"/>
      <c r="I296" s="39"/>
      <c r="J296" s="39"/>
      <c r="K296" s="39"/>
      <c r="L296" s="39"/>
      <c r="M296" s="39"/>
      <c r="S296" s="1"/>
    </row>
    <row r="297" s="2" customFormat="1">
      <c r="A297" s="1"/>
      <c r="B297" s="1"/>
      <c r="I297" s="39"/>
      <c r="J297" s="39"/>
      <c r="K297" s="39"/>
      <c r="L297" s="39"/>
      <c r="M297" s="39"/>
      <c r="S297" s="1"/>
    </row>
    <row r="298" s="2" customFormat="1">
      <c r="A298" s="1"/>
      <c r="B298" s="1"/>
      <c r="I298" s="39"/>
      <c r="J298" s="39"/>
      <c r="K298" s="39"/>
      <c r="L298" s="39"/>
      <c r="M298" s="39"/>
      <c r="S298" s="1"/>
    </row>
    <row r="299" s="2" customFormat="1">
      <c r="A299" s="1"/>
      <c r="B299" s="1"/>
      <c r="I299" s="39"/>
      <c r="J299" s="39"/>
      <c r="K299" s="39"/>
      <c r="L299" s="39"/>
      <c r="M299" s="39"/>
      <c r="S299" s="1"/>
    </row>
    <row r="300" s="2" customFormat="1">
      <c r="A300" s="1"/>
      <c r="B300" s="1"/>
      <c r="I300" s="39"/>
      <c r="J300" s="39"/>
      <c r="K300" s="39"/>
      <c r="L300" s="39"/>
      <c r="M300" s="39"/>
      <c r="S300" s="1"/>
    </row>
    <row r="301" s="2" customFormat="1">
      <c r="A301" s="1"/>
      <c r="B301" s="1"/>
      <c r="I301" s="39"/>
      <c r="J301" s="39"/>
      <c r="K301" s="39"/>
      <c r="L301" s="39"/>
      <c r="M301" s="39"/>
      <c r="S301" s="1"/>
    </row>
    <row r="302" s="2" customFormat="1">
      <c r="A302" s="1"/>
      <c r="B302" s="1"/>
      <c r="I302" s="39"/>
      <c r="J302" s="39"/>
      <c r="K302" s="39"/>
      <c r="L302" s="39"/>
      <c r="M302" s="39"/>
      <c r="S302" s="1"/>
    </row>
    <row r="303" s="2" customFormat="1">
      <c r="A303" s="1"/>
      <c r="B303" s="1"/>
      <c r="I303" s="39"/>
      <c r="J303" s="39"/>
      <c r="K303" s="39"/>
      <c r="L303" s="39"/>
      <c r="M303" s="39"/>
      <c r="S303" s="1"/>
    </row>
    <row r="304" s="2" customFormat="1">
      <c r="A304" s="1"/>
      <c r="B304" s="1"/>
      <c r="I304" s="39"/>
      <c r="J304" s="39"/>
      <c r="K304" s="39"/>
      <c r="L304" s="39"/>
      <c r="M304" s="39"/>
      <c r="S304" s="1"/>
    </row>
    <row r="305" s="2" customFormat="1">
      <c r="A305" s="1"/>
      <c r="B305" s="1"/>
      <c r="I305" s="39"/>
      <c r="J305" s="39"/>
      <c r="K305" s="39"/>
      <c r="L305" s="39"/>
      <c r="M305" s="39"/>
      <c r="S305" s="1"/>
    </row>
    <row r="306" s="2" customFormat="1">
      <c r="A306" s="1"/>
      <c r="B306" s="1"/>
      <c r="I306" s="39"/>
      <c r="J306" s="39"/>
      <c r="K306" s="39"/>
      <c r="L306" s="39"/>
      <c r="M306" s="39"/>
      <c r="S306" s="1"/>
    </row>
    <row r="307" s="2" customFormat="1">
      <c r="A307" s="1"/>
      <c r="B307" s="1"/>
      <c r="I307" s="39"/>
      <c r="J307" s="39"/>
      <c r="K307" s="39"/>
      <c r="L307" s="39"/>
      <c r="M307" s="39"/>
      <c r="S307" s="1"/>
    </row>
    <row r="308" s="2" customFormat="1">
      <c r="A308" s="1"/>
      <c r="B308" s="1"/>
      <c r="I308" s="39"/>
      <c r="J308" s="39"/>
      <c r="K308" s="39"/>
      <c r="L308" s="39"/>
      <c r="M308" s="39"/>
      <c r="S308" s="1"/>
    </row>
    <row r="309" s="2" customFormat="1">
      <c r="A309" s="1"/>
      <c r="B309" s="1"/>
      <c r="I309" s="39"/>
      <c r="J309" s="39"/>
      <c r="K309" s="39"/>
      <c r="L309" s="39"/>
      <c r="M309" s="39"/>
      <c r="S309" s="1"/>
    </row>
    <row r="310" s="2" customFormat="1">
      <c r="A310" s="1"/>
      <c r="B310" s="1"/>
      <c r="I310" s="39"/>
      <c r="J310" s="39"/>
      <c r="K310" s="39"/>
      <c r="L310" s="39"/>
      <c r="M310" s="39"/>
      <c r="S310" s="1"/>
    </row>
    <row r="311" s="2" customFormat="1">
      <c r="A311" s="1"/>
      <c r="B311" s="1"/>
      <c r="I311" s="39"/>
      <c r="J311" s="39"/>
      <c r="K311" s="39"/>
      <c r="L311" s="39"/>
      <c r="M311" s="39"/>
      <c r="S311" s="1"/>
    </row>
    <row r="312" s="2" customFormat="1">
      <c r="A312" s="1"/>
      <c r="B312" s="1"/>
      <c r="I312" s="39"/>
      <c r="J312" s="39"/>
      <c r="K312" s="39"/>
      <c r="L312" s="39"/>
      <c r="M312" s="39"/>
      <c r="S312" s="1"/>
    </row>
    <row r="313" s="2" customFormat="1">
      <c r="A313" s="1"/>
      <c r="B313" s="1"/>
      <c r="I313" s="39"/>
      <c r="J313" s="39"/>
      <c r="K313" s="39"/>
      <c r="L313" s="39"/>
      <c r="M313" s="39"/>
      <c r="S313" s="1"/>
    </row>
    <row r="314" s="2" customFormat="1">
      <c r="A314" s="1"/>
      <c r="B314" s="1"/>
      <c r="I314" s="39"/>
      <c r="J314" s="39"/>
      <c r="K314" s="39"/>
      <c r="L314" s="39"/>
      <c r="M314" s="39"/>
      <c r="S314" s="1"/>
    </row>
    <row r="315" s="2" customFormat="1">
      <c r="A315" s="1"/>
      <c r="B315" s="1"/>
      <c r="I315" s="39"/>
      <c r="J315" s="39"/>
      <c r="K315" s="39"/>
      <c r="L315" s="39"/>
      <c r="M315" s="39"/>
      <c r="S315" s="1"/>
    </row>
    <row r="316" s="2" customFormat="1">
      <c r="A316" s="1"/>
      <c r="B316" s="1"/>
      <c r="I316" s="39"/>
      <c r="J316" s="39"/>
      <c r="K316" s="39"/>
      <c r="L316" s="39"/>
      <c r="M316" s="39"/>
      <c r="S316" s="1"/>
    </row>
    <row r="317" s="2" customFormat="1">
      <c r="A317" s="1"/>
      <c r="B317" s="1"/>
      <c r="I317" s="39"/>
      <c r="J317" s="39"/>
      <c r="K317" s="39"/>
      <c r="L317" s="39"/>
      <c r="M317" s="39"/>
      <c r="S317" s="1"/>
    </row>
    <row r="318" s="2" customFormat="1">
      <c r="A318" s="1"/>
      <c r="B318" s="1"/>
      <c r="I318" s="39"/>
      <c r="J318" s="39"/>
      <c r="K318" s="39"/>
      <c r="L318" s="39"/>
      <c r="M318" s="39"/>
      <c r="S318" s="1"/>
    </row>
    <row r="319" s="2" customFormat="1">
      <c r="A319" s="1"/>
      <c r="B319" s="1"/>
      <c r="I319" s="39"/>
      <c r="J319" s="39"/>
      <c r="K319" s="39"/>
      <c r="L319" s="39"/>
      <c r="M319" s="39"/>
      <c r="S319" s="1"/>
    </row>
    <row r="320" s="2" customFormat="1">
      <c r="A320" s="1"/>
      <c r="B320" s="1"/>
      <c r="I320" s="39"/>
      <c r="J320" s="39"/>
      <c r="K320" s="39"/>
      <c r="L320" s="39"/>
      <c r="M320" s="39"/>
      <c r="S320" s="1"/>
    </row>
    <row r="321" s="2" customFormat="1">
      <c r="A321" s="1"/>
      <c r="B321" s="1"/>
      <c r="I321" s="39"/>
      <c r="J321" s="39"/>
      <c r="K321" s="39"/>
      <c r="L321" s="39"/>
      <c r="M321" s="39"/>
      <c r="S321" s="1"/>
    </row>
    <row r="322" s="2" customFormat="1">
      <c r="A322" s="1"/>
      <c r="B322" s="1"/>
      <c r="I322" s="39"/>
      <c r="J322" s="39"/>
      <c r="K322" s="39"/>
      <c r="L322" s="39"/>
      <c r="M322" s="39"/>
      <c r="S322" s="1"/>
    </row>
    <row r="323" s="2" customFormat="1">
      <c r="A323" s="1"/>
      <c r="B323" s="1"/>
      <c r="I323" s="39"/>
      <c r="J323" s="39"/>
      <c r="K323" s="39"/>
      <c r="L323" s="39"/>
      <c r="M323" s="39"/>
      <c r="S323" s="1"/>
    </row>
    <row r="324" s="2" customFormat="1">
      <c r="A324" s="1"/>
      <c r="B324" s="1"/>
      <c r="I324" s="39"/>
      <c r="J324" s="39"/>
      <c r="K324" s="39"/>
      <c r="L324" s="39"/>
      <c r="M324" s="39"/>
      <c r="S324" s="1"/>
    </row>
    <row r="325" s="2" customFormat="1">
      <c r="A325" s="1"/>
      <c r="B325" s="1"/>
      <c r="I325" s="39"/>
      <c r="J325" s="39"/>
      <c r="K325" s="39"/>
      <c r="L325" s="39"/>
      <c r="M325" s="39"/>
      <c r="S325" s="1"/>
    </row>
    <row r="326" s="2" customFormat="1">
      <c r="A326" s="1"/>
      <c r="B326" s="1"/>
      <c r="I326" s="39"/>
      <c r="J326" s="39"/>
      <c r="K326" s="39"/>
      <c r="L326" s="39"/>
      <c r="M326" s="39"/>
      <c r="S326" s="1"/>
    </row>
    <row r="327" s="2" customFormat="1">
      <c r="A327" s="1"/>
      <c r="B327" s="1"/>
      <c r="I327" s="39"/>
      <c r="J327" s="39"/>
      <c r="K327" s="39"/>
      <c r="L327" s="39"/>
      <c r="M327" s="39"/>
      <c r="S327" s="1"/>
    </row>
    <row r="328" s="2" customFormat="1">
      <c r="A328" s="1"/>
      <c r="B328" s="1"/>
      <c r="I328" s="39"/>
      <c r="J328" s="39"/>
      <c r="K328" s="39"/>
      <c r="L328" s="39"/>
      <c r="M328" s="39"/>
      <c r="S328" s="1"/>
    </row>
    <row r="329" s="2" customFormat="1">
      <c r="A329" s="1"/>
      <c r="B329" s="1"/>
      <c r="I329" s="39"/>
      <c r="J329" s="39"/>
      <c r="K329" s="39"/>
      <c r="L329" s="39"/>
      <c r="M329" s="39"/>
      <c r="S329" s="1"/>
    </row>
    <row r="330" s="2" customFormat="1">
      <c r="A330" s="1"/>
      <c r="B330" s="1"/>
      <c r="I330" s="39"/>
      <c r="J330" s="39"/>
      <c r="K330" s="39"/>
      <c r="L330" s="39"/>
      <c r="M330" s="39"/>
      <c r="S330" s="1"/>
    </row>
    <row r="331" s="2" customFormat="1">
      <c r="A331" s="1"/>
      <c r="B331" s="1"/>
      <c r="I331" s="39"/>
      <c r="J331" s="39"/>
      <c r="K331" s="39"/>
      <c r="L331" s="39"/>
      <c r="M331" s="39"/>
      <c r="S331" s="1"/>
    </row>
    <row r="332" s="2" customFormat="1">
      <c r="A332" s="1"/>
      <c r="B332" s="1"/>
      <c r="I332" s="39"/>
      <c r="J332" s="39"/>
      <c r="K332" s="39"/>
      <c r="L332" s="39"/>
      <c r="M332" s="39"/>
      <c r="S332" s="1"/>
    </row>
    <row r="333" s="2" customFormat="1">
      <c r="A333" s="1"/>
      <c r="B333" s="1"/>
      <c r="I333" s="39"/>
      <c r="J333" s="39"/>
      <c r="K333" s="39"/>
      <c r="L333" s="39"/>
      <c r="M333" s="39"/>
      <c r="S333" s="1"/>
    </row>
    <row r="334" s="2" customFormat="1">
      <c r="A334" s="1"/>
      <c r="B334" s="1"/>
      <c r="I334" s="39"/>
      <c r="J334" s="39"/>
      <c r="K334" s="39"/>
      <c r="L334" s="39"/>
      <c r="M334" s="39"/>
      <c r="S334" s="1"/>
    </row>
    <row r="335" s="2" customFormat="1">
      <c r="A335" s="1"/>
      <c r="B335" s="1"/>
      <c r="I335" s="39"/>
      <c r="J335" s="39"/>
      <c r="K335" s="39"/>
      <c r="L335" s="39"/>
      <c r="M335" s="39"/>
      <c r="S335" s="1"/>
    </row>
    <row r="336" s="2" customFormat="1">
      <c r="A336" s="1"/>
      <c r="B336" s="1"/>
      <c r="I336" s="39"/>
      <c r="J336" s="39"/>
      <c r="K336" s="39"/>
      <c r="L336" s="39"/>
      <c r="M336" s="39"/>
      <c r="S336" s="1"/>
    </row>
    <row r="337" s="2" customFormat="1">
      <c r="A337" s="1"/>
      <c r="B337" s="1"/>
      <c r="I337" s="39"/>
      <c r="J337" s="39"/>
      <c r="K337" s="39"/>
      <c r="L337" s="39"/>
      <c r="M337" s="39"/>
      <c r="S337" s="1"/>
    </row>
    <row r="338" s="2" customFormat="1">
      <c r="A338" s="1"/>
      <c r="B338" s="1"/>
      <c r="I338" s="39"/>
      <c r="J338" s="39"/>
      <c r="K338" s="39"/>
      <c r="L338" s="39"/>
      <c r="M338" s="39"/>
      <c r="S338" s="1"/>
    </row>
    <row r="339" s="2" customFormat="1">
      <c r="A339" s="1"/>
      <c r="B339" s="1"/>
      <c r="I339" s="39"/>
      <c r="J339" s="39"/>
      <c r="K339" s="39"/>
      <c r="L339" s="39"/>
      <c r="M339" s="39"/>
      <c r="S339" s="1"/>
    </row>
    <row r="340" s="2" customFormat="1">
      <c r="A340" s="1"/>
      <c r="B340" s="1"/>
      <c r="I340" s="39"/>
      <c r="J340" s="39"/>
      <c r="K340" s="39"/>
      <c r="L340" s="39"/>
      <c r="M340" s="39"/>
      <c r="S340" s="1"/>
    </row>
    <row r="341" s="2" customFormat="1">
      <c r="A341" s="1"/>
      <c r="B341" s="1"/>
      <c r="I341" s="39"/>
      <c r="J341" s="39"/>
      <c r="K341" s="39"/>
      <c r="L341" s="39"/>
      <c r="M341" s="39"/>
      <c r="S341" s="1"/>
    </row>
    <row r="342" s="2" customFormat="1">
      <c r="A342" s="1"/>
      <c r="B342" s="1"/>
      <c r="I342" s="39"/>
      <c r="J342" s="39"/>
      <c r="K342" s="39"/>
      <c r="L342" s="39"/>
      <c r="M342" s="39"/>
      <c r="S342" s="1"/>
    </row>
    <row r="343" s="2" customFormat="1">
      <c r="A343" s="1"/>
      <c r="B343" s="1"/>
      <c r="I343" s="39"/>
      <c r="J343" s="39"/>
      <c r="K343" s="39"/>
      <c r="L343" s="39"/>
      <c r="M343" s="39"/>
      <c r="S343" s="1"/>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6" workbookViewId="0" zoomScale="120">
      <selection activeCell="F16" activeCellId="0" sqref="F16"/>
    </sheetView>
  </sheetViews>
  <sheetFormatPr defaultColWidth="9.140625" defaultRowHeight="14.25"/>
  <cols>
    <col customWidth="1" min="1" max="1" style="1" width="5.28515625"/>
    <col customWidth="1" min="2" max="2" style="1" width="53.28515625"/>
    <col customWidth="1" min="3" max="3" style="2" width="10.7109375"/>
    <col customWidth="1" min="4" max="6" style="2" width="12.7109375"/>
    <col customWidth="1" min="7" max="13" style="2" width="10.7109375"/>
    <col customWidth="1" min="14" max="14" style="2" width="10.42578125"/>
    <col customWidth="1" min="15" max="15" style="2" width="10"/>
    <col customWidth="1" min="16" max="16" style="2" width="11.42578125"/>
    <col customWidth="1" min="17" max="18" style="2" width="10"/>
    <col min="19" max="16384" style="1" width="9.140625"/>
  </cols>
  <sheetData>
    <row r="1" s="3" customFormat="1" ht="16.5">
      <c r="A1" s="3" t="s">
        <v>72</v>
      </c>
      <c r="B1" s="26" t="s">
        <v>73</v>
      </c>
      <c r="C1" s="4"/>
      <c r="D1" s="4"/>
      <c r="E1" s="4"/>
      <c r="F1" s="4"/>
      <c r="G1" s="4"/>
      <c r="H1" s="4"/>
      <c r="I1" s="4"/>
      <c r="J1" s="4"/>
      <c r="K1" s="4"/>
      <c r="L1" s="4"/>
      <c r="M1" s="4"/>
      <c r="N1" s="4"/>
      <c r="O1" s="4"/>
      <c r="P1" s="4"/>
      <c r="Q1" s="4"/>
      <c r="R1" s="4"/>
    </row>
    <row r="2" s="3" customFormat="1" ht="15">
      <c r="B2" s="52" t="s">
        <v>74</v>
      </c>
      <c r="C2" s="4"/>
      <c r="D2" s="4"/>
      <c r="E2" s="4"/>
      <c r="F2" s="4"/>
      <c r="G2" s="4"/>
      <c r="H2" s="4"/>
      <c r="I2" s="4"/>
      <c r="J2" s="4"/>
      <c r="K2" s="4"/>
      <c r="L2" s="4"/>
      <c r="M2" s="4"/>
      <c r="N2" s="4"/>
      <c r="O2" s="4"/>
      <c r="P2" s="4"/>
      <c r="Q2" s="4"/>
      <c r="R2" s="4"/>
    </row>
    <row r="3" s="3" customFormat="1" ht="16.5">
      <c r="B3" s="51" t="s">
        <v>75</v>
      </c>
      <c r="C3" s="4"/>
      <c r="D3" s="4"/>
      <c r="E3" s="4"/>
      <c r="F3" s="4"/>
      <c r="G3" s="4"/>
      <c r="H3" s="4"/>
      <c r="I3" s="4"/>
      <c r="J3" s="4"/>
      <c r="K3" s="4"/>
      <c r="L3" s="4"/>
      <c r="M3" s="4"/>
      <c r="N3" s="4"/>
      <c r="O3" s="4"/>
      <c r="P3" s="4"/>
      <c r="Q3" s="4"/>
      <c r="R3" s="4"/>
    </row>
    <row r="4" s="3" customFormat="1" ht="15">
      <c r="B4" s="6" t="s">
        <v>76</v>
      </c>
      <c r="C4" s="4"/>
      <c r="D4" s="4"/>
      <c r="E4" s="4"/>
      <c r="F4" s="4"/>
      <c r="G4" s="4"/>
      <c r="H4" s="4"/>
      <c r="I4" s="4"/>
      <c r="J4" s="4"/>
      <c r="K4" s="4"/>
      <c r="L4" s="4"/>
      <c r="M4" s="4"/>
      <c r="N4" s="4"/>
      <c r="O4" s="4"/>
      <c r="P4" s="4"/>
      <c r="Q4" s="4"/>
      <c r="R4" s="4"/>
    </row>
    <row r="5" s="3" customFormat="1" ht="18">
      <c r="B5" s="7" t="s">
        <v>77</v>
      </c>
      <c r="C5" s="4"/>
      <c r="D5" s="4"/>
      <c r="E5" s="4"/>
      <c r="F5" s="4"/>
      <c r="G5" s="4"/>
      <c r="H5" s="4"/>
      <c r="I5" s="4"/>
      <c r="J5" s="4"/>
      <c r="K5" s="4"/>
      <c r="L5" s="4"/>
      <c r="M5" s="4"/>
      <c r="N5" s="4"/>
      <c r="O5" s="4"/>
      <c r="P5" s="4"/>
      <c r="Q5" s="4"/>
      <c r="R5" s="4"/>
    </row>
    <row r="6" ht="16.5">
      <c r="B6" s="3" t="s">
        <v>5</v>
      </c>
    </row>
    <row r="7" ht="16.5">
      <c r="B7" s="8"/>
    </row>
    <row r="8" ht="16.5">
      <c r="B8" s="3" t="s">
        <v>6</v>
      </c>
    </row>
    <row r="9" ht="16.5">
      <c r="B9" s="8">
        <v>2024</v>
      </c>
    </row>
    <row r="11" ht="57">
      <c r="A11" s="7"/>
      <c r="D11" s="2" t="s">
        <v>78</v>
      </c>
      <c r="E11" s="2" t="s">
        <v>79</v>
      </c>
      <c r="F11" s="2" t="s">
        <v>80</v>
      </c>
    </row>
    <row r="12">
      <c r="B12" s="53" t="s">
        <v>81</v>
      </c>
      <c r="C12" s="54">
        <v>100</v>
      </c>
      <c r="J12" s="39"/>
      <c r="K12" s="39"/>
      <c r="L12" s="39"/>
      <c r="M12" s="39"/>
      <c r="P12" s="1"/>
      <c r="Q12" s="1"/>
      <c r="R12" s="1"/>
    </row>
    <row r="13" ht="27" customHeight="1">
      <c r="B13" s="53" t="s">
        <v>82</v>
      </c>
      <c r="C13" s="55">
        <v>50</v>
      </c>
      <c r="D13" s="56">
        <v>5</v>
      </c>
      <c r="E13" s="57">
        <v>10</v>
      </c>
      <c r="F13" s="58">
        <v>35</v>
      </c>
      <c r="J13" s="39"/>
      <c r="K13" s="39"/>
      <c r="L13" s="39"/>
      <c r="M13" s="39"/>
      <c r="P13" s="1"/>
      <c r="Q13" s="1"/>
      <c r="R13" s="1"/>
    </row>
    <row r="14" ht="15">
      <c r="B14" s="59" t="s">
        <v>83</v>
      </c>
      <c r="C14" s="60">
        <f>IF(C12=0, "", C13/C12)</f>
        <v>0.5</v>
      </c>
      <c r="D14" s="60">
        <f>IF($C$12=0, "",D13/$C$12)</f>
        <v>0.050000000000000003</v>
      </c>
      <c r="E14" s="60">
        <f t="shared" ref="E14:F14" si="1">IF($C$12=0, "",E13/$C$12)</f>
        <v>0.10000000000000001</v>
      </c>
      <c r="F14" s="60">
        <f t="shared" si="1"/>
        <v>0.34999999999999998</v>
      </c>
      <c r="J14" s="39"/>
      <c r="K14" s="39"/>
      <c r="L14" s="39"/>
      <c r="M14" s="39"/>
      <c r="P14" s="1"/>
      <c r="Q14" s="1"/>
      <c r="R14" s="1"/>
    </row>
    <row r="15" ht="15">
      <c r="B15" s="42"/>
      <c r="C15" s="43"/>
      <c r="J15" s="39"/>
      <c r="K15" s="39"/>
      <c r="L15" s="39"/>
      <c r="M15" s="39"/>
      <c r="P15" s="1"/>
      <c r="Q15" s="1"/>
      <c r="R15" s="1"/>
    </row>
    <row r="16">
      <c r="B16" s="39"/>
      <c r="J16" s="39"/>
      <c r="K16" s="39"/>
      <c r="L16" s="39"/>
      <c r="M16" s="39"/>
      <c r="P16" s="1"/>
      <c r="Q16" s="1"/>
      <c r="R16" s="1"/>
    </row>
    <row r="17" ht="15">
      <c r="B17" s="9" t="s">
        <v>25</v>
      </c>
      <c r="J17" s="39"/>
      <c r="K17" s="39"/>
      <c r="L17" s="39"/>
      <c r="M17" s="39"/>
      <c r="P17" s="1"/>
      <c r="Q17" s="1"/>
      <c r="R17" s="1"/>
    </row>
    <row r="18" ht="164.25" customHeight="1">
      <c r="B18" s="25" t="s">
        <v>26</v>
      </c>
      <c r="I18" s="39"/>
      <c r="J18" s="39"/>
      <c r="K18" s="39"/>
      <c r="L18" s="39"/>
      <c r="M18" s="39"/>
    </row>
    <row r="19">
      <c r="I19" s="39"/>
      <c r="J19" s="39"/>
      <c r="K19" s="39"/>
      <c r="L19" s="39"/>
      <c r="M19" s="39"/>
    </row>
    <row r="20" s="2" customFormat="1" ht="15">
      <c r="A20" s="1"/>
      <c r="B20" s="9" t="s">
        <v>27</v>
      </c>
      <c r="I20" s="39"/>
      <c r="J20" s="39"/>
      <c r="K20" s="39"/>
      <c r="L20" s="39"/>
      <c r="M20" s="39"/>
      <c r="S20" s="1"/>
    </row>
    <row r="21" s="2" customFormat="1" ht="198" customHeight="1">
      <c r="A21" s="1"/>
      <c r="B21" s="25" t="s">
        <v>28</v>
      </c>
      <c r="I21" s="39"/>
      <c r="J21" s="39"/>
      <c r="K21" s="39"/>
      <c r="L21" s="39"/>
      <c r="M21" s="39"/>
      <c r="S21" s="1"/>
    </row>
    <row r="22" s="2" customFormat="1">
      <c r="A22" s="1"/>
      <c r="B22" s="1"/>
      <c r="I22" s="39"/>
      <c r="J22" s="39"/>
      <c r="K22" s="39"/>
      <c r="L22" s="39"/>
      <c r="M22" s="39"/>
      <c r="S22" s="1"/>
    </row>
    <row r="23" s="2" customFormat="1">
      <c r="A23" s="1"/>
      <c r="B23" s="1"/>
      <c r="I23" s="39"/>
      <c r="J23" s="39"/>
      <c r="K23" s="39"/>
      <c r="L23" s="39"/>
      <c r="M23" s="39"/>
      <c r="S23" s="1"/>
    </row>
    <row r="24" s="2" customFormat="1">
      <c r="A24" s="1"/>
      <c r="B24" s="1"/>
      <c r="I24" s="39"/>
      <c r="J24" s="39"/>
      <c r="K24" s="39"/>
      <c r="L24" s="39"/>
      <c r="M24" s="39"/>
      <c r="S24" s="1"/>
    </row>
    <row r="25" s="2" customFormat="1">
      <c r="A25" s="1"/>
      <c r="B25" s="1"/>
      <c r="I25" s="39"/>
      <c r="J25" s="39"/>
      <c r="K25" s="39"/>
      <c r="L25" s="39"/>
      <c r="M25" s="39"/>
      <c r="S25" s="1"/>
    </row>
    <row r="26" s="2" customFormat="1">
      <c r="A26" s="1"/>
      <c r="B26" s="1"/>
      <c r="I26" s="39"/>
      <c r="J26" s="39"/>
      <c r="K26" s="39"/>
      <c r="L26" s="39"/>
      <c r="M26" s="39"/>
      <c r="S26" s="1"/>
    </row>
    <row r="27" s="2" customFormat="1">
      <c r="A27" s="1"/>
      <c r="B27" s="1"/>
      <c r="I27" s="39"/>
      <c r="J27" s="39"/>
      <c r="K27" s="39"/>
      <c r="L27" s="39"/>
      <c r="M27" s="39"/>
      <c r="S27" s="1"/>
    </row>
    <row r="28" s="2" customFormat="1">
      <c r="A28" s="1"/>
      <c r="B28" s="1"/>
      <c r="I28" s="39"/>
      <c r="J28" s="39"/>
      <c r="K28" s="39"/>
      <c r="L28" s="39"/>
      <c r="M28" s="39"/>
      <c r="S28" s="1"/>
    </row>
    <row r="29" s="2" customFormat="1">
      <c r="A29" s="1"/>
      <c r="B29" s="1"/>
      <c r="I29" s="39"/>
      <c r="J29" s="39"/>
      <c r="K29" s="39"/>
      <c r="L29" s="39"/>
      <c r="M29" s="39"/>
      <c r="S29" s="1"/>
    </row>
    <row r="30" s="2" customFormat="1">
      <c r="A30" s="1"/>
      <c r="B30" s="1"/>
      <c r="I30" s="39"/>
      <c r="J30" s="39"/>
      <c r="K30" s="39"/>
      <c r="L30" s="39"/>
      <c r="M30" s="39"/>
      <c r="S30" s="1"/>
    </row>
    <row r="31" s="2" customFormat="1">
      <c r="A31" s="1"/>
      <c r="B31" s="1"/>
      <c r="I31" s="39"/>
      <c r="J31" s="39"/>
      <c r="K31" s="39"/>
      <c r="L31" s="39"/>
      <c r="M31" s="39"/>
      <c r="S31" s="1"/>
    </row>
    <row r="32" s="2" customFormat="1">
      <c r="A32" s="1"/>
      <c r="B32" s="1"/>
      <c r="I32" s="39"/>
      <c r="J32" s="39"/>
      <c r="K32" s="39"/>
      <c r="L32" s="39"/>
      <c r="M32" s="39"/>
      <c r="S32" s="1"/>
    </row>
    <row r="33" s="2" customFormat="1">
      <c r="A33" s="1"/>
      <c r="B33" s="1"/>
      <c r="I33" s="39"/>
      <c r="J33" s="39"/>
      <c r="K33" s="39"/>
      <c r="L33" s="39"/>
      <c r="M33" s="39"/>
      <c r="S33" s="1"/>
    </row>
    <row r="34" s="2" customFormat="1">
      <c r="A34" s="1"/>
      <c r="B34" s="1"/>
      <c r="I34" s="39"/>
      <c r="J34" s="39"/>
      <c r="K34" s="39"/>
      <c r="L34" s="39"/>
      <c r="M34" s="39"/>
      <c r="S34" s="1"/>
    </row>
    <row r="35" s="2" customFormat="1">
      <c r="A35" s="1"/>
      <c r="B35" s="1"/>
      <c r="I35" s="39"/>
      <c r="J35" s="39"/>
      <c r="K35" s="39"/>
      <c r="L35" s="39"/>
      <c r="M35" s="39"/>
      <c r="S35" s="1"/>
    </row>
    <row r="36" s="2" customFormat="1">
      <c r="A36" s="1"/>
      <c r="B36" s="1"/>
      <c r="I36" s="39"/>
      <c r="J36" s="39"/>
      <c r="K36" s="39"/>
      <c r="L36" s="39"/>
      <c r="M36" s="39"/>
      <c r="S36" s="1"/>
    </row>
    <row r="37" s="2" customFormat="1">
      <c r="A37" s="1"/>
      <c r="B37" s="1"/>
      <c r="I37" s="39"/>
      <c r="J37" s="39"/>
      <c r="K37" s="39"/>
      <c r="L37" s="39"/>
      <c r="M37" s="39"/>
      <c r="S37" s="1"/>
    </row>
    <row r="38" s="2" customFormat="1">
      <c r="A38" s="1"/>
      <c r="B38" s="1"/>
      <c r="I38" s="39"/>
      <c r="J38" s="39"/>
      <c r="K38" s="39"/>
      <c r="L38" s="39"/>
      <c r="M38" s="39"/>
      <c r="S38" s="1"/>
    </row>
    <row r="39" s="2" customFormat="1">
      <c r="A39" s="1"/>
      <c r="B39" s="1"/>
      <c r="I39" s="39"/>
      <c r="J39" s="39"/>
      <c r="K39" s="39"/>
      <c r="L39" s="39"/>
      <c r="M39" s="39"/>
      <c r="S39" s="1"/>
    </row>
    <row r="40" s="2" customFormat="1">
      <c r="A40" s="1"/>
      <c r="B40" s="1"/>
      <c r="I40" s="39"/>
      <c r="J40" s="39"/>
      <c r="K40" s="39"/>
      <c r="L40" s="39"/>
      <c r="M40" s="39"/>
      <c r="S40" s="1"/>
    </row>
    <row r="41" s="2" customFormat="1">
      <c r="A41" s="1"/>
      <c r="B41" s="1"/>
      <c r="I41" s="39"/>
      <c r="J41" s="39"/>
      <c r="K41" s="39"/>
      <c r="L41" s="39"/>
      <c r="M41" s="39"/>
      <c r="S41" s="1"/>
    </row>
    <row r="42" s="2" customFormat="1">
      <c r="A42" s="1"/>
      <c r="B42" s="1"/>
      <c r="I42" s="39"/>
      <c r="J42" s="39"/>
      <c r="K42" s="39"/>
      <c r="L42" s="39"/>
      <c r="M42" s="39"/>
      <c r="S42" s="1"/>
    </row>
    <row r="43" s="2" customFormat="1">
      <c r="A43" s="1"/>
      <c r="B43" s="1"/>
      <c r="I43" s="39"/>
      <c r="J43" s="39"/>
      <c r="K43" s="39"/>
      <c r="L43" s="39"/>
      <c r="M43" s="39"/>
      <c r="S43" s="1"/>
    </row>
    <row r="44" s="2" customFormat="1">
      <c r="A44" s="1"/>
      <c r="B44" s="1"/>
      <c r="I44" s="39"/>
      <c r="J44" s="39"/>
      <c r="K44" s="39"/>
      <c r="L44" s="39"/>
      <c r="M44" s="39"/>
      <c r="S44" s="1"/>
    </row>
    <row r="45" s="2" customFormat="1">
      <c r="A45" s="1"/>
      <c r="B45" s="1"/>
      <c r="I45" s="39"/>
      <c r="J45" s="39"/>
      <c r="K45" s="39"/>
      <c r="L45" s="39"/>
      <c r="M45" s="39"/>
      <c r="S45" s="1"/>
    </row>
    <row r="46" s="2" customFormat="1">
      <c r="A46" s="1"/>
      <c r="B46" s="1"/>
      <c r="I46" s="39"/>
      <c r="J46" s="39"/>
      <c r="K46" s="39"/>
      <c r="L46" s="39"/>
      <c r="M46" s="39"/>
      <c r="S46" s="1"/>
    </row>
    <row r="47" s="2" customFormat="1">
      <c r="A47" s="1"/>
      <c r="B47" s="1"/>
      <c r="I47" s="39"/>
      <c r="J47" s="39"/>
      <c r="K47" s="39"/>
      <c r="L47" s="39"/>
      <c r="M47" s="39"/>
      <c r="S47" s="1"/>
    </row>
    <row r="48" s="2" customFormat="1">
      <c r="A48" s="1"/>
      <c r="B48" s="1"/>
      <c r="I48" s="39"/>
      <c r="J48" s="39"/>
      <c r="K48" s="39"/>
      <c r="L48" s="39"/>
      <c r="M48" s="39"/>
      <c r="S48" s="1"/>
    </row>
    <row r="49" s="2" customFormat="1">
      <c r="A49" s="1"/>
      <c r="B49" s="1"/>
      <c r="I49" s="39"/>
      <c r="J49" s="39"/>
      <c r="K49" s="39"/>
      <c r="L49" s="39"/>
      <c r="M49" s="39"/>
      <c r="S49" s="1"/>
    </row>
    <row r="50" s="2" customFormat="1">
      <c r="A50" s="1"/>
      <c r="B50" s="1"/>
      <c r="I50" s="39"/>
      <c r="J50" s="39"/>
      <c r="K50" s="39"/>
      <c r="L50" s="39"/>
      <c r="M50" s="39"/>
      <c r="S50" s="1"/>
    </row>
    <row r="51" s="2" customFormat="1">
      <c r="A51" s="1"/>
      <c r="B51" s="1"/>
      <c r="I51" s="39"/>
      <c r="J51" s="39"/>
      <c r="K51" s="39"/>
      <c r="L51" s="39"/>
      <c r="M51" s="39"/>
      <c r="S51" s="1"/>
    </row>
    <row r="52" s="2" customFormat="1">
      <c r="A52" s="1"/>
      <c r="B52" s="1"/>
      <c r="I52" s="39"/>
      <c r="J52" s="39"/>
      <c r="K52" s="39"/>
      <c r="L52" s="39"/>
      <c r="M52" s="39"/>
      <c r="S52" s="1"/>
    </row>
    <row r="53" s="2" customFormat="1">
      <c r="A53" s="1"/>
      <c r="B53" s="1"/>
      <c r="I53" s="39"/>
      <c r="J53" s="39"/>
      <c r="K53" s="39"/>
      <c r="L53" s="39"/>
      <c r="M53" s="39"/>
      <c r="S53" s="1"/>
    </row>
    <row r="54" s="2" customFormat="1">
      <c r="A54" s="1"/>
      <c r="B54" s="1"/>
      <c r="I54" s="39"/>
      <c r="J54" s="39"/>
      <c r="K54" s="39"/>
      <c r="L54" s="39"/>
      <c r="M54" s="39"/>
      <c r="S54" s="1"/>
    </row>
    <row r="55" s="2" customFormat="1">
      <c r="A55" s="1"/>
      <c r="B55" s="1"/>
      <c r="I55" s="39"/>
      <c r="J55" s="39"/>
      <c r="K55" s="39"/>
      <c r="L55" s="39"/>
      <c r="M55" s="39"/>
      <c r="S55" s="1"/>
    </row>
    <row r="56" s="2" customFormat="1">
      <c r="A56" s="1"/>
      <c r="B56" s="1"/>
      <c r="I56" s="39"/>
      <c r="J56" s="39"/>
      <c r="K56" s="39"/>
      <c r="L56" s="39"/>
      <c r="M56" s="39"/>
      <c r="S56" s="1"/>
    </row>
    <row r="57" s="2" customFormat="1">
      <c r="A57" s="1"/>
      <c r="B57" s="1"/>
      <c r="I57" s="39"/>
      <c r="J57" s="39"/>
      <c r="K57" s="39"/>
      <c r="L57" s="39"/>
      <c r="M57" s="39"/>
      <c r="S57" s="1"/>
    </row>
    <row r="58" s="2" customFormat="1">
      <c r="A58" s="1"/>
      <c r="B58" s="1"/>
      <c r="I58" s="39"/>
      <c r="J58" s="39"/>
      <c r="K58" s="39"/>
      <c r="L58" s="39"/>
      <c r="M58" s="39"/>
      <c r="S58" s="1"/>
    </row>
    <row r="59" s="2" customFormat="1">
      <c r="A59" s="1"/>
      <c r="B59" s="1"/>
      <c r="I59" s="39"/>
      <c r="J59" s="39"/>
      <c r="K59" s="39"/>
      <c r="L59" s="39"/>
      <c r="M59" s="39"/>
      <c r="S59" s="1"/>
    </row>
    <row r="60" s="2" customFormat="1">
      <c r="A60" s="1"/>
      <c r="B60" s="1"/>
      <c r="I60" s="39"/>
      <c r="J60" s="39"/>
      <c r="K60" s="39"/>
      <c r="L60" s="39"/>
      <c r="M60" s="39"/>
      <c r="S60" s="1"/>
    </row>
    <row r="61" s="2" customFormat="1">
      <c r="A61" s="1"/>
      <c r="B61" s="1"/>
      <c r="I61" s="39"/>
      <c r="J61" s="39"/>
      <c r="K61" s="39"/>
      <c r="L61" s="39"/>
      <c r="M61" s="39"/>
      <c r="S61" s="1"/>
    </row>
    <row r="62" s="2" customFormat="1">
      <c r="A62" s="1"/>
      <c r="B62" s="1"/>
      <c r="I62" s="39"/>
      <c r="J62" s="39"/>
      <c r="K62" s="39"/>
      <c r="L62" s="39"/>
      <c r="M62" s="39"/>
      <c r="S62" s="1"/>
    </row>
    <row r="63" s="2" customFormat="1">
      <c r="A63" s="1"/>
      <c r="B63" s="1"/>
      <c r="I63" s="39"/>
      <c r="J63" s="39"/>
      <c r="K63" s="39"/>
      <c r="L63" s="39"/>
      <c r="M63" s="39"/>
      <c r="S63" s="1"/>
    </row>
    <row r="64" s="2" customFormat="1">
      <c r="A64" s="1"/>
      <c r="B64" s="1"/>
      <c r="I64" s="39"/>
      <c r="J64" s="39"/>
      <c r="K64" s="39"/>
      <c r="L64" s="39"/>
      <c r="M64" s="39"/>
      <c r="S64" s="1"/>
    </row>
    <row r="65" s="2" customFormat="1">
      <c r="A65" s="1"/>
      <c r="B65" s="1"/>
      <c r="I65" s="39"/>
      <c r="J65" s="39"/>
      <c r="K65" s="39"/>
      <c r="L65" s="39"/>
      <c r="M65" s="39"/>
      <c r="S65" s="1"/>
    </row>
    <row r="66" s="2" customFormat="1">
      <c r="A66" s="1"/>
      <c r="B66" s="1"/>
      <c r="I66" s="39"/>
      <c r="J66" s="39"/>
      <c r="K66" s="39"/>
      <c r="L66" s="39"/>
      <c r="M66" s="39"/>
      <c r="S66" s="1"/>
    </row>
    <row r="67" s="2" customFormat="1">
      <c r="A67" s="1"/>
      <c r="B67" s="1"/>
      <c r="I67" s="39"/>
      <c r="J67" s="39"/>
      <c r="K67" s="39"/>
      <c r="L67" s="39"/>
      <c r="M67" s="39"/>
      <c r="S67" s="1"/>
    </row>
    <row r="68" s="2" customFormat="1">
      <c r="A68" s="1"/>
      <c r="B68" s="1"/>
      <c r="I68" s="39"/>
      <c r="J68" s="39"/>
      <c r="K68" s="39"/>
      <c r="L68" s="39"/>
      <c r="M68" s="39"/>
      <c r="S68" s="1"/>
    </row>
    <row r="69" s="2" customFormat="1">
      <c r="A69" s="1"/>
      <c r="B69" s="1"/>
      <c r="I69" s="39"/>
      <c r="J69" s="39"/>
      <c r="K69" s="39"/>
      <c r="L69" s="39"/>
      <c r="M69" s="39"/>
      <c r="S69" s="1"/>
    </row>
    <row r="70" s="2" customFormat="1">
      <c r="A70" s="1"/>
      <c r="B70" s="1"/>
      <c r="I70" s="39"/>
      <c r="J70" s="39"/>
      <c r="K70" s="39"/>
      <c r="L70" s="39"/>
      <c r="M70" s="39"/>
      <c r="S70" s="1"/>
    </row>
    <row r="71" s="2" customFormat="1">
      <c r="A71" s="1"/>
      <c r="B71" s="1"/>
      <c r="I71" s="39"/>
      <c r="J71" s="39"/>
      <c r="K71" s="39"/>
      <c r="L71" s="39"/>
      <c r="M71" s="39"/>
      <c r="S71" s="1"/>
    </row>
    <row r="72" s="2" customFormat="1">
      <c r="A72" s="1"/>
      <c r="B72" s="1"/>
      <c r="I72" s="39"/>
      <c r="J72" s="39"/>
      <c r="K72" s="39"/>
      <c r="L72" s="39"/>
      <c r="M72" s="39"/>
      <c r="S72" s="1"/>
    </row>
    <row r="73" s="2" customFormat="1">
      <c r="A73" s="1"/>
      <c r="B73" s="1"/>
      <c r="I73" s="39"/>
      <c r="J73" s="39"/>
      <c r="K73" s="39"/>
      <c r="L73" s="39"/>
      <c r="M73" s="39"/>
      <c r="S73" s="1"/>
    </row>
    <row r="74" s="2" customFormat="1">
      <c r="A74" s="1"/>
      <c r="B74" s="1"/>
      <c r="I74" s="39"/>
      <c r="J74" s="39"/>
      <c r="K74" s="39"/>
      <c r="L74" s="39"/>
      <c r="M74" s="39"/>
      <c r="S74" s="1"/>
    </row>
    <row r="75" s="2" customFormat="1">
      <c r="A75" s="1"/>
      <c r="B75" s="1"/>
      <c r="I75" s="39"/>
      <c r="J75" s="39"/>
      <c r="K75" s="39"/>
      <c r="L75" s="39"/>
      <c r="M75" s="39"/>
      <c r="S75" s="1"/>
    </row>
    <row r="76" s="2" customFormat="1">
      <c r="A76" s="1"/>
      <c r="B76" s="1"/>
      <c r="I76" s="39"/>
      <c r="J76" s="39"/>
      <c r="K76" s="39"/>
      <c r="L76" s="39"/>
      <c r="M76" s="39"/>
      <c r="S76" s="1"/>
    </row>
    <row r="77" s="2" customFormat="1">
      <c r="A77" s="1"/>
      <c r="B77" s="1"/>
      <c r="I77" s="39"/>
      <c r="J77" s="39"/>
      <c r="K77" s="39"/>
      <c r="L77" s="39"/>
      <c r="M77" s="39"/>
      <c r="S77" s="1"/>
    </row>
    <row r="78" s="2" customFormat="1">
      <c r="A78" s="1"/>
      <c r="B78" s="1"/>
      <c r="I78" s="39"/>
      <c r="J78" s="39"/>
      <c r="K78" s="39"/>
      <c r="L78" s="39"/>
      <c r="M78" s="39"/>
      <c r="S78" s="1"/>
    </row>
    <row r="79" s="2" customFormat="1">
      <c r="A79" s="1"/>
      <c r="B79" s="1"/>
      <c r="I79" s="39"/>
      <c r="J79" s="39"/>
      <c r="K79" s="39"/>
      <c r="L79" s="39"/>
      <c r="M79" s="39"/>
      <c r="S79" s="1"/>
    </row>
    <row r="80" s="2" customFormat="1">
      <c r="A80" s="1"/>
      <c r="B80" s="1"/>
      <c r="I80" s="39"/>
      <c r="J80" s="39"/>
      <c r="K80" s="39"/>
      <c r="L80" s="39"/>
      <c r="M80" s="39"/>
      <c r="S80" s="1"/>
    </row>
    <row r="81" s="2" customFormat="1">
      <c r="A81" s="1"/>
      <c r="B81" s="1"/>
      <c r="I81" s="39"/>
      <c r="J81" s="39"/>
      <c r="K81" s="39"/>
      <c r="L81" s="39"/>
      <c r="M81" s="39"/>
      <c r="S81" s="1"/>
    </row>
    <row r="82" s="2" customFormat="1">
      <c r="A82" s="1"/>
      <c r="B82" s="1"/>
      <c r="I82" s="39"/>
      <c r="J82" s="39"/>
      <c r="K82" s="39"/>
      <c r="L82" s="39"/>
      <c r="M82" s="39"/>
      <c r="S82" s="1"/>
    </row>
    <row r="83" s="2" customFormat="1">
      <c r="A83" s="1"/>
      <c r="B83" s="1"/>
      <c r="I83" s="39"/>
      <c r="J83" s="39"/>
      <c r="K83" s="39"/>
      <c r="L83" s="39"/>
      <c r="M83" s="39"/>
      <c r="S83" s="1"/>
    </row>
    <row r="84" s="2" customFormat="1">
      <c r="A84" s="1"/>
      <c r="B84" s="1"/>
      <c r="I84" s="39"/>
      <c r="J84" s="39"/>
      <c r="K84" s="39"/>
      <c r="L84" s="39"/>
      <c r="M84" s="39"/>
      <c r="S84" s="1"/>
    </row>
    <row r="85" s="2" customFormat="1">
      <c r="A85" s="1"/>
      <c r="B85" s="1"/>
      <c r="I85" s="39"/>
      <c r="J85" s="39"/>
      <c r="K85" s="39"/>
      <c r="L85" s="39"/>
      <c r="M85" s="39"/>
      <c r="S85" s="1"/>
    </row>
    <row r="86" s="2" customFormat="1">
      <c r="A86" s="1"/>
      <c r="B86" s="1"/>
      <c r="I86" s="39"/>
      <c r="J86" s="39"/>
      <c r="K86" s="39"/>
      <c r="L86" s="39"/>
      <c r="M86" s="39"/>
      <c r="S86" s="1"/>
    </row>
    <row r="87" s="2" customFormat="1">
      <c r="A87" s="1"/>
      <c r="B87" s="1"/>
      <c r="I87" s="39"/>
      <c r="J87" s="39"/>
      <c r="K87" s="39"/>
      <c r="L87" s="39"/>
      <c r="M87" s="39"/>
      <c r="S87" s="1"/>
    </row>
    <row r="88" s="2" customFormat="1">
      <c r="A88" s="1"/>
      <c r="B88" s="1"/>
      <c r="I88" s="39"/>
      <c r="J88" s="39"/>
      <c r="K88" s="39"/>
      <c r="L88" s="39"/>
      <c r="M88" s="39"/>
      <c r="S88" s="1"/>
    </row>
    <row r="89" s="2" customFormat="1">
      <c r="A89" s="1"/>
      <c r="B89" s="1"/>
      <c r="I89" s="39"/>
      <c r="J89" s="39"/>
      <c r="K89" s="39"/>
      <c r="L89" s="39"/>
      <c r="M89" s="39"/>
      <c r="S89" s="1"/>
    </row>
    <row r="90" s="2" customFormat="1">
      <c r="A90" s="1"/>
      <c r="B90" s="1"/>
      <c r="I90" s="39"/>
      <c r="J90" s="39"/>
      <c r="K90" s="39"/>
      <c r="L90" s="39"/>
      <c r="M90" s="39"/>
      <c r="S90" s="1"/>
    </row>
    <row r="91" s="2" customFormat="1">
      <c r="A91" s="1"/>
      <c r="B91" s="1"/>
      <c r="I91" s="39"/>
      <c r="J91" s="39"/>
      <c r="K91" s="39"/>
      <c r="L91" s="39"/>
      <c r="M91" s="39"/>
      <c r="S91" s="1"/>
    </row>
    <row r="92" s="2" customFormat="1">
      <c r="A92" s="1"/>
      <c r="B92" s="1"/>
      <c r="I92" s="39"/>
      <c r="J92" s="39"/>
      <c r="K92" s="39"/>
      <c r="L92" s="39"/>
      <c r="M92" s="39"/>
      <c r="S92" s="1"/>
    </row>
    <row r="93" s="2" customFormat="1">
      <c r="A93" s="1"/>
      <c r="B93" s="1"/>
      <c r="I93" s="39"/>
      <c r="J93" s="39"/>
      <c r="K93" s="39"/>
      <c r="L93" s="39"/>
      <c r="M93" s="39"/>
      <c r="S93" s="1"/>
    </row>
    <row r="94" s="2" customFormat="1">
      <c r="A94" s="1"/>
      <c r="B94" s="1"/>
      <c r="I94" s="39"/>
      <c r="J94" s="39"/>
      <c r="K94" s="39"/>
      <c r="L94" s="39"/>
      <c r="M94" s="39"/>
      <c r="S94" s="1"/>
    </row>
    <row r="95" s="2" customFormat="1">
      <c r="A95" s="1"/>
      <c r="B95" s="1"/>
      <c r="I95" s="39"/>
      <c r="J95" s="39"/>
      <c r="K95" s="39"/>
      <c r="L95" s="39"/>
      <c r="M95" s="39"/>
      <c r="S95" s="1"/>
    </row>
    <row r="96" s="2" customFormat="1">
      <c r="A96" s="1"/>
      <c r="B96" s="1"/>
      <c r="I96" s="39"/>
      <c r="J96" s="39"/>
      <c r="K96" s="39"/>
      <c r="L96" s="39"/>
      <c r="M96" s="39"/>
      <c r="S96" s="1"/>
    </row>
    <row r="97" s="2" customFormat="1">
      <c r="A97" s="1"/>
      <c r="B97" s="1"/>
      <c r="I97" s="39"/>
      <c r="J97" s="39"/>
      <c r="K97" s="39"/>
      <c r="L97" s="39"/>
      <c r="M97" s="39"/>
      <c r="S97" s="1"/>
    </row>
    <row r="98" s="2" customFormat="1">
      <c r="A98" s="1"/>
      <c r="B98" s="1"/>
      <c r="I98" s="39"/>
      <c r="J98" s="39"/>
      <c r="K98" s="39"/>
      <c r="L98" s="39"/>
      <c r="M98" s="39"/>
      <c r="S98" s="1"/>
    </row>
    <row r="99" s="2" customFormat="1">
      <c r="A99" s="1"/>
      <c r="B99" s="1"/>
      <c r="I99" s="39"/>
      <c r="J99" s="39"/>
      <c r="K99" s="39"/>
      <c r="L99" s="39"/>
      <c r="M99" s="39"/>
      <c r="S99" s="1"/>
    </row>
    <row r="100" s="2" customFormat="1">
      <c r="A100" s="1"/>
      <c r="B100" s="1"/>
      <c r="I100" s="39"/>
      <c r="J100" s="39"/>
      <c r="K100" s="39"/>
      <c r="L100" s="39"/>
      <c r="M100" s="39"/>
      <c r="S100" s="1"/>
    </row>
    <row r="101" s="2" customFormat="1">
      <c r="A101" s="1"/>
      <c r="B101" s="1"/>
      <c r="I101" s="39"/>
      <c r="J101" s="39"/>
      <c r="K101" s="39"/>
      <c r="L101" s="39"/>
      <c r="M101" s="39"/>
      <c r="S101" s="1"/>
    </row>
    <row r="102" s="2" customFormat="1">
      <c r="A102" s="1"/>
      <c r="B102" s="1"/>
      <c r="I102" s="39"/>
      <c r="J102" s="39"/>
      <c r="K102" s="39"/>
      <c r="L102" s="39"/>
      <c r="M102" s="39"/>
      <c r="S102" s="1"/>
    </row>
    <row r="103" s="2" customFormat="1">
      <c r="A103" s="1"/>
      <c r="B103" s="1"/>
      <c r="I103" s="39"/>
      <c r="J103" s="39"/>
      <c r="K103" s="39"/>
      <c r="L103" s="39"/>
      <c r="M103" s="39"/>
      <c r="S103" s="1"/>
    </row>
    <row r="104" s="2" customFormat="1">
      <c r="A104" s="1"/>
      <c r="B104" s="1"/>
      <c r="I104" s="39"/>
      <c r="J104" s="39"/>
      <c r="K104" s="39"/>
      <c r="L104" s="39"/>
      <c r="M104" s="39"/>
      <c r="S104" s="1"/>
    </row>
    <row r="105" s="2" customFormat="1">
      <c r="A105" s="1"/>
      <c r="B105" s="1"/>
      <c r="I105" s="39"/>
      <c r="J105" s="39"/>
      <c r="K105" s="39"/>
      <c r="L105" s="39"/>
      <c r="M105" s="39"/>
      <c r="S105" s="1"/>
    </row>
    <row r="106" s="2" customFormat="1">
      <c r="A106" s="1"/>
      <c r="B106" s="1"/>
      <c r="I106" s="39"/>
      <c r="J106" s="39"/>
      <c r="K106" s="39"/>
      <c r="L106" s="39"/>
      <c r="M106" s="39"/>
      <c r="S106" s="1"/>
    </row>
    <row r="107" s="2" customFormat="1">
      <c r="A107" s="1"/>
      <c r="B107" s="1"/>
      <c r="I107" s="39"/>
      <c r="J107" s="39"/>
      <c r="K107" s="39"/>
      <c r="L107" s="39"/>
      <c r="M107" s="39"/>
      <c r="S107" s="1"/>
    </row>
    <row r="108" s="2" customFormat="1">
      <c r="A108" s="1"/>
      <c r="B108" s="1"/>
      <c r="I108" s="39"/>
      <c r="J108" s="39"/>
      <c r="K108" s="39"/>
      <c r="L108" s="39"/>
      <c r="M108" s="39"/>
      <c r="S108" s="1"/>
    </row>
    <row r="109" s="2" customFormat="1">
      <c r="A109" s="1"/>
      <c r="B109" s="1"/>
      <c r="I109" s="39"/>
      <c r="J109" s="39"/>
      <c r="K109" s="39"/>
      <c r="L109" s="39"/>
      <c r="M109" s="39"/>
      <c r="S109" s="1"/>
    </row>
    <row r="110" s="2" customFormat="1">
      <c r="A110" s="1"/>
      <c r="B110" s="1"/>
      <c r="I110" s="39"/>
      <c r="J110" s="39"/>
      <c r="K110" s="39"/>
      <c r="L110" s="39"/>
      <c r="M110" s="39"/>
      <c r="S110" s="1"/>
    </row>
    <row r="111" s="2" customFormat="1">
      <c r="A111" s="1"/>
      <c r="B111" s="1"/>
      <c r="I111" s="39"/>
      <c r="J111" s="39"/>
      <c r="K111" s="39"/>
      <c r="L111" s="39"/>
      <c r="M111" s="39"/>
      <c r="S111" s="1"/>
    </row>
    <row r="112" s="2" customFormat="1">
      <c r="A112" s="1"/>
      <c r="B112" s="1"/>
      <c r="I112" s="39"/>
      <c r="J112" s="39"/>
      <c r="K112" s="39"/>
      <c r="L112" s="39"/>
      <c r="M112" s="39"/>
      <c r="S112" s="1"/>
    </row>
    <row r="113" s="2" customFormat="1">
      <c r="A113" s="1"/>
      <c r="B113" s="1"/>
      <c r="I113" s="39"/>
      <c r="J113" s="39"/>
      <c r="K113" s="39"/>
      <c r="L113" s="39"/>
      <c r="M113" s="39"/>
      <c r="S113" s="1"/>
    </row>
    <row r="114" s="2" customFormat="1">
      <c r="A114" s="1"/>
      <c r="B114" s="1"/>
      <c r="I114" s="39"/>
      <c r="J114" s="39"/>
      <c r="K114" s="39"/>
      <c r="L114" s="39"/>
      <c r="M114" s="39"/>
      <c r="S114" s="1"/>
    </row>
    <row r="115" s="2" customFormat="1">
      <c r="A115" s="1"/>
      <c r="B115" s="1"/>
      <c r="I115" s="39"/>
      <c r="J115" s="39"/>
      <c r="K115" s="39"/>
      <c r="L115" s="39"/>
      <c r="M115" s="39"/>
      <c r="S115" s="1"/>
    </row>
    <row r="116" s="2" customFormat="1">
      <c r="A116" s="1"/>
      <c r="B116" s="1"/>
      <c r="I116" s="39"/>
      <c r="J116" s="39"/>
      <c r="K116" s="39"/>
      <c r="L116" s="39"/>
      <c r="M116" s="39"/>
      <c r="S116" s="1"/>
    </row>
    <row r="117" s="2" customFormat="1">
      <c r="A117" s="1"/>
      <c r="B117" s="1"/>
      <c r="I117" s="39"/>
      <c r="J117" s="39"/>
      <c r="K117" s="39"/>
      <c r="L117" s="39"/>
      <c r="M117" s="39"/>
      <c r="S117" s="1"/>
    </row>
    <row r="118" s="2" customFormat="1">
      <c r="A118" s="1"/>
      <c r="B118" s="1"/>
      <c r="I118" s="39"/>
      <c r="J118" s="39"/>
      <c r="K118" s="39"/>
      <c r="L118" s="39"/>
      <c r="M118" s="39"/>
      <c r="S118" s="1"/>
    </row>
    <row r="119" s="2" customFormat="1">
      <c r="A119" s="1"/>
      <c r="B119" s="1"/>
      <c r="I119" s="39"/>
      <c r="J119" s="39"/>
      <c r="K119" s="39"/>
      <c r="L119" s="39"/>
      <c r="M119" s="39"/>
      <c r="S119" s="1"/>
    </row>
    <row r="120" s="2" customFormat="1">
      <c r="A120" s="1"/>
      <c r="B120" s="1"/>
      <c r="I120" s="39"/>
      <c r="J120" s="39"/>
      <c r="K120" s="39"/>
      <c r="L120" s="39"/>
      <c r="M120" s="39"/>
      <c r="S120" s="1"/>
    </row>
    <row r="121" s="2" customFormat="1">
      <c r="A121" s="1"/>
      <c r="B121" s="1"/>
      <c r="I121" s="39"/>
      <c r="J121" s="39"/>
      <c r="K121" s="39"/>
      <c r="L121" s="39"/>
      <c r="M121" s="39"/>
      <c r="S121" s="1"/>
    </row>
    <row r="122" s="2" customFormat="1">
      <c r="A122" s="1"/>
      <c r="B122" s="1"/>
      <c r="I122" s="39"/>
      <c r="J122" s="39"/>
      <c r="K122" s="39"/>
      <c r="L122" s="39"/>
      <c r="M122" s="39"/>
      <c r="S122" s="1"/>
    </row>
    <row r="123" s="2" customFormat="1">
      <c r="A123" s="1"/>
      <c r="B123" s="1"/>
      <c r="I123" s="39"/>
      <c r="J123" s="39"/>
      <c r="K123" s="39"/>
      <c r="L123" s="39"/>
      <c r="M123" s="39"/>
      <c r="S123" s="1"/>
    </row>
    <row r="124" s="2" customFormat="1">
      <c r="A124" s="1"/>
      <c r="B124" s="1"/>
      <c r="I124" s="39"/>
      <c r="J124" s="39"/>
      <c r="K124" s="39"/>
      <c r="L124" s="39"/>
      <c r="M124" s="39"/>
      <c r="S124" s="1"/>
    </row>
    <row r="125" s="2" customFormat="1">
      <c r="A125" s="1"/>
      <c r="B125" s="1"/>
      <c r="I125" s="39"/>
      <c r="J125" s="39"/>
      <c r="K125" s="39"/>
      <c r="L125" s="39"/>
      <c r="M125" s="39"/>
      <c r="S125" s="1"/>
    </row>
    <row r="126" s="2" customFormat="1">
      <c r="A126" s="1"/>
      <c r="B126" s="1"/>
      <c r="I126" s="39"/>
      <c r="J126" s="39"/>
      <c r="K126" s="39"/>
      <c r="L126" s="39"/>
      <c r="M126" s="39"/>
      <c r="S126" s="1"/>
    </row>
    <row r="127" s="2" customFormat="1">
      <c r="A127" s="1"/>
      <c r="B127" s="1"/>
      <c r="I127" s="39"/>
      <c r="J127" s="39"/>
      <c r="K127" s="39"/>
      <c r="L127" s="39"/>
      <c r="M127" s="39"/>
      <c r="S127" s="1"/>
    </row>
    <row r="128" s="2" customFormat="1">
      <c r="A128" s="1"/>
      <c r="B128" s="1"/>
      <c r="I128" s="39"/>
      <c r="J128" s="39"/>
      <c r="K128" s="39"/>
      <c r="L128" s="39"/>
      <c r="M128" s="39"/>
      <c r="S128" s="1"/>
    </row>
    <row r="129" s="2" customFormat="1">
      <c r="A129" s="1"/>
      <c r="B129" s="1"/>
      <c r="I129" s="39"/>
      <c r="J129" s="39"/>
      <c r="K129" s="39"/>
      <c r="L129" s="39"/>
      <c r="M129" s="39"/>
      <c r="S129" s="1"/>
    </row>
    <row r="130" s="2" customFormat="1">
      <c r="A130" s="1"/>
      <c r="B130" s="1"/>
      <c r="I130" s="39"/>
      <c r="J130" s="39"/>
      <c r="K130" s="39"/>
      <c r="L130" s="39"/>
      <c r="M130" s="39"/>
      <c r="S130" s="1"/>
    </row>
    <row r="131" s="2" customFormat="1">
      <c r="A131" s="1"/>
      <c r="B131" s="1"/>
      <c r="I131" s="39"/>
      <c r="J131" s="39"/>
      <c r="K131" s="39"/>
      <c r="L131" s="39"/>
      <c r="M131" s="39"/>
      <c r="S131" s="1"/>
    </row>
    <row r="132" s="2" customFormat="1">
      <c r="A132" s="1"/>
      <c r="B132" s="1"/>
      <c r="I132" s="39"/>
      <c r="J132" s="39"/>
      <c r="K132" s="39"/>
      <c r="L132" s="39"/>
      <c r="M132" s="39"/>
      <c r="S132" s="1"/>
    </row>
    <row r="133" s="2" customFormat="1">
      <c r="A133" s="1"/>
      <c r="B133" s="1"/>
      <c r="I133" s="39"/>
      <c r="J133" s="39"/>
      <c r="K133" s="39"/>
      <c r="L133" s="39"/>
      <c r="M133" s="39"/>
      <c r="S133" s="1"/>
    </row>
    <row r="134" s="2" customFormat="1">
      <c r="A134" s="1"/>
      <c r="B134" s="1"/>
      <c r="I134" s="39"/>
      <c r="J134" s="39"/>
      <c r="K134" s="39"/>
      <c r="L134" s="39"/>
      <c r="M134" s="39"/>
      <c r="S134" s="1"/>
    </row>
    <row r="135" s="2" customFormat="1">
      <c r="A135" s="1"/>
      <c r="B135" s="1"/>
      <c r="I135" s="39"/>
      <c r="J135" s="39"/>
      <c r="K135" s="39"/>
      <c r="L135" s="39"/>
      <c r="M135" s="39"/>
      <c r="S135" s="1"/>
    </row>
    <row r="136" s="2" customFormat="1">
      <c r="A136" s="1"/>
      <c r="B136" s="1"/>
      <c r="I136" s="39"/>
      <c r="J136" s="39"/>
      <c r="K136" s="39"/>
      <c r="L136" s="39"/>
      <c r="M136" s="39"/>
      <c r="S136" s="1"/>
    </row>
    <row r="137" s="2" customFormat="1">
      <c r="A137" s="1"/>
      <c r="B137" s="1"/>
      <c r="I137" s="39"/>
      <c r="J137" s="39"/>
      <c r="K137" s="39"/>
      <c r="L137" s="39"/>
      <c r="M137" s="39"/>
      <c r="S137" s="1"/>
    </row>
    <row r="138" s="2" customFormat="1">
      <c r="A138" s="1"/>
      <c r="B138" s="1"/>
      <c r="I138" s="39"/>
      <c r="J138" s="39"/>
      <c r="K138" s="39"/>
      <c r="L138" s="39"/>
      <c r="M138" s="39"/>
      <c r="S138" s="1"/>
    </row>
    <row r="139" s="2" customFormat="1">
      <c r="A139" s="1"/>
      <c r="B139" s="1"/>
      <c r="I139" s="39"/>
      <c r="J139" s="39"/>
      <c r="K139" s="39"/>
      <c r="L139" s="39"/>
      <c r="M139" s="39"/>
      <c r="S139" s="1"/>
    </row>
    <row r="140" s="2" customFormat="1">
      <c r="A140" s="1"/>
      <c r="B140" s="1"/>
      <c r="I140" s="39"/>
      <c r="J140" s="39"/>
      <c r="K140" s="39"/>
      <c r="L140" s="39"/>
      <c r="M140" s="39"/>
      <c r="S140" s="1"/>
    </row>
    <row r="141" s="2" customFormat="1">
      <c r="A141" s="1"/>
      <c r="B141" s="1"/>
      <c r="I141" s="39"/>
      <c r="J141" s="39"/>
      <c r="K141" s="39"/>
      <c r="L141" s="39"/>
      <c r="M141" s="39"/>
      <c r="S141" s="1"/>
    </row>
    <row r="142" s="2" customFormat="1">
      <c r="A142" s="1"/>
      <c r="B142" s="1"/>
      <c r="I142" s="39"/>
      <c r="J142" s="39"/>
      <c r="K142" s="39"/>
      <c r="L142" s="39"/>
      <c r="M142" s="39"/>
      <c r="S142" s="1"/>
    </row>
    <row r="143" s="2" customFormat="1">
      <c r="A143" s="1"/>
      <c r="B143" s="1"/>
      <c r="I143" s="39"/>
      <c r="J143" s="39"/>
      <c r="K143" s="39"/>
      <c r="L143" s="39"/>
      <c r="M143" s="39"/>
      <c r="S143" s="1"/>
    </row>
    <row r="144" s="2" customFormat="1">
      <c r="A144" s="1"/>
      <c r="B144" s="1"/>
      <c r="I144" s="39"/>
      <c r="J144" s="39"/>
      <c r="K144" s="39"/>
      <c r="L144" s="39"/>
      <c r="M144" s="39"/>
      <c r="S144" s="1"/>
    </row>
    <row r="145" s="2" customFormat="1">
      <c r="A145" s="1"/>
      <c r="B145" s="1"/>
      <c r="I145" s="39"/>
      <c r="J145" s="39"/>
      <c r="K145" s="39"/>
      <c r="L145" s="39"/>
      <c r="M145" s="39"/>
      <c r="S145" s="1"/>
    </row>
    <row r="146" s="2" customFormat="1">
      <c r="A146" s="1"/>
      <c r="B146" s="1"/>
      <c r="I146" s="39"/>
      <c r="J146" s="39"/>
      <c r="K146" s="39"/>
      <c r="L146" s="39"/>
      <c r="M146" s="39"/>
      <c r="S146" s="1"/>
    </row>
    <row r="147" s="2" customFormat="1">
      <c r="A147" s="1"/>
      <c r="B147" s="1"/>
      <c r="I147" s="39"/>
      <c r="J147" s="39"/>
      <c r="K147" s="39"/>
      <c r="L147" s="39"/>
      <c r="M147" s="39"/>
      <c r="S147" s="1"/>
    </row>
    <row r="148" s="2" customFormat="1">
      <c r="A148" s="1"/>
      <c r="B148" s="1"/>
      <c r="I148" s="39"/>
      <c r="J148" s="39"/>
      <c r="K148" s="39"/>
      <c r="L148" s="39"/>
      <c r="M148" s="39"/>
      <c r="S148" s="1"/>
    </row>
    <row r="149" s="2" customFormat="1">
      <c r="A149" s="1"/>
      <c r="B149" s="1"/>
      <c r="I149" s="39"/>
      <c r="J149" s="39"/>
      <c r="K149" s="39"/>
      <c r="L149" s="39"/>
      <c r="M149" s="39"/>
      <c r="S149" s="1"/>
    </row>
    <row r="150" s="2" customFormat="1">
      <c r="A150" s="1"/>
      <c r="B150" s="1"/>
      <c r="I150" s="39"/>
      <c r="J150" s="39"/>
      <c r="K150" s="39"/>
      <c r="L150" s="39"/>
      <c r="M150" s="39"/>
      <c r="S150" s="1"/>
    </row>
    <row r="151" s="2" customFormat="1">
      <c r="A151" s="1"/>
      <c r="B151" s="1"/>
      <c r="I151" s="39"/>
      <c r="J151" s="39"/>
      <c r="K151" s="39"/>
      <c r="L151" s="39"/>
      <c r="M151" s="39"/>
      <c r="S151" s="1"/>
    </row>
    <row r="152" s="2" customFormat="1">
      <c r="A152" s="1"/>
      <c r="B152" s="1"/>
      <c r="I152" s="39"/>
      <c r="J152" s="39"/>
      <c r="K152" s="39"/>
      <c r="L152" s="39"/>
      <c r="M152" s="39"/>
      <c r="S152" s="1"/>
    </row>
    <row r="153" s="2" customFormat="1">
      <c r="A153" s="1"/>
      <c r="B153" s="1"/>
      <c r="I153" s="39"/>
      <c r="J153" s="39"/>
      <c r="K153" s="39"/>
      <c r="L153" s="39"/>
      <c r="M153" s="39"/>
      <c r="S153" s="1"/>
    </row>
    <row r="154" s="2" customFormat="1">
      <c r="A154" s="1"/>
      <c r="B154" s="1"/>
      <c r="I154" s="39"/>
      <c r="J154" s="39"/>
      <c r="K154" s="39"/>
      <c r="L154" s="39"/>
      <c r="M154" s="39"/>
      <c r="S154" s="1"/>
    </row>
    <row r="155" s="2" customFormat="1">
      <c r="A155" s="1"/>
      <c r="B155" s="1"/>
      <c r="I155" s="39"/>
      <c r="J155" s="39"/>
      <c r="K155" s="39"/>
      <c r="L155" s="39"/>
      <c r="M155" s="39"/>
      <c r="S155" s="1"/>
    </row>
    <row r="156" s="2" customFormat="1">
      <c r="A156" s="1"/>
      <c r="B156" s="1"/>
      <c r="I156" s="39"/>
      <c r="J156" s="39"/>
      <c r="K156" s="39"/>
      <c r="L156" s="39"/>
      <c r="M156" s="39"/>
      <c r="S156" s="1"/>
    </row>
    <row r="157" s="2" customFormat="1">
      <c r="A157" s="1"/>
      <c r="B157" s="1"/>
      <c r="I157" s="39"/>
      <c r="J157" s="39"/>
      <c r="K157" s="39"/>
      <c r="L157" s="39"/>
      <c r="M157" s="39"/>
      <c r="S157" s="1"/>
    </row>
    <row r="158" s="2" customFormat="1">
      <c r="A158" s="1"/>
      <c r="B158" s="1"/>
      <c r="I158" s="39"/>
      <c r="J158" s="39"/>
      <c r="K158" s="39"/>
      <c r="L158" s="39"/>
      <c r="M158" s="39"/>
      <c r="S158" s="1"/>
    </row>
    <row r="159" s="2" customFormat="1">
      <c r="A159" s="1"/>
      <c r="B159" s="1"/>
      <c r="I159" s="39"/>
      <c r="J159" s="39"/>
      <c r="K159" s="39"/>
      <c r="L159" s="39"/>
      <c r="M159" s="39"/>
      <c r="S159" s="1"/>
    </row>
    <row r="160" s="2" customFormat="1">
      <c r="A160" s="1"/>
      <c r="B160" s="1"/>
      <c r="I160" s="39"/>
      <c r="J160" s="39"/>
      <c r="K160" s="39"/>
      <c r="L160" s="39"/>
      <c r="M160" s="39"/>
      <c r="S160" s="1"/>
    </row>
    <row r="161" s="2" customFormat="1">
      <c r="A161" s="1"/>
      <c r="B161" s="1"/>
      <c r="I161" s="39"/>
      <c r="J161" s="39"/>
      <c r="K161" s="39"/>
      <c r="L161" s="39"/>
      <c r="M161" s="39"/>
      <c r="S161" s="1"/>
    </row>
    <row r="162" s="2" customFormat="1">
      <c r="A162" s="1"/>
      <c r="B162" s="1"/>
      <c r="I162" s="39"/>
      <c r="J162" s="39"/>
      <c r="K162" s="39"/>
      <c r="L162" s="39"/>
      <c r="M162" s="39"/>
      <c r="S162" s="1"/>
    </row>
    <row r="163" s="2" customFormat="1">
      <c r="A163" s="1"/>
      <c r="B163" s="1"/>
      <c r="I163" s="39"/>
      <c r="J163" s="39"/>
      <c r="K163" s="39"/>
      <c r="L163" s="39"/>
      <c r="M163" s="39"/>
      <c r="S163" s="1"/>
    </row>
    <row r="164" s="2" customFormat="1">
      <c r="A164" s="1"/>
      <c r="B164" s="1"/>
      <c r="I164" s="39"/>
      <c r="J164" s="39"/>
      <c r="K164" s="39"/>
      <c r="L164" s="39"/>
      <c r="M164" s="39"/>
      <c r="S164" s="1"/>
    </row>
    <row r="165" s="2" customFormat="1">
      <c r="A165" s="1"/>
      <c r="B165" s="1"/>
      <c r="I165" s="39"/>
      <c r="J165" s="39"/>
      <c r="K165" s="39"/>
      <c r="L165" s="39"/>
      <c r="M165" s="39"/>
      <c r="S165" s="1"/>
    </row>
    <row r="166" s="2" customFormat="1">
      <c r="A166" s="1"/>
      <c r="B166" s="1"/>
      <c r="I166" s="39"/>
      <c r="J166" s="39"/>
      <c r="K166" s="39"/>
      <c r="L166" s="39"/>
      <c r="M166" s="39"/>
      <c r="S166" s="1"/>
    </row>
    <row r="167" s="2" customFormat="1">
      <c r="A167" s="1"/>
      <c r="B167" s="1"/>
      <c r="I167" s="39"/>
      <c r="J167" s="39"/>
      <c r="K167" s="39"/>
      <c r="L167" s="39"/>
      <c r="M167" s="39"/>
      <c r="S167" s="1"/>
    </row>
    <row r="168" s="2" customFormat="1">
      <c r="A168" s="1"/>
      <c r="B168" s="1"/>
      <c r="I168" s="39"/>
      <c r="J168" s="39"/>
      <c r="K168" s="39"/>
      <c r="L168" s="39"/>
      <c r="M168" s="39"/>
      <c r="S168" s="1"/>
    </row>
    <row r="169" s="2" customFormat="1">
      <c r="A169" s="1"/>
      <c r="B169" s="1"/>
      <c r="I169" s="39"/>
      <c r="J169" s="39"/>
      <c r="K169" s="39"/>
      <c r="L169" s="39"/>
      <c r="M169" s="39"/>
      <c r="S169" s="1"/>
    </row>
    <row r="170" s="2" customFormat="1">
      <c r="A170" s="1"/>
      <c r="B170" s="1"/>
      <c r="I170" s="39"/>
      <c r="J170" s="39"/>
      <c r="K170" s="39"/>
      <c r="L170" s="39"/>
      <c r="M170" s="39"/>
      <c r="S170" s="1"/>
    </row>
    <row r="171" s="2" customFormat="1">
      <c r="A171" s="1"/>
      <c r="B171" s="1"/>
      <c r="I171" s="39"/>
      <c r="J171" s="39"/>
      <c r="K171" s="39"/>
      <c r="L171" s="39"/>
      <c r="M171" s="39"/>
      <c r="S171" s="1"/>
    </row>
    <row r="172" s="2" customFormat="1">
      <c r="A172" s="1"/>
      <c r="B172" s="1"/>
      <c r="I172" s="39"/>
      <c r="J172" s="39"/>
      <c r="K172" s="39"/>
      <c r="L172" s="39"/>
      <c r="M172" s="39"/>
      <c r="S172" s="1"/>
    </row>
    <row r="173" s="2" customFormat="1">
      <c r="A173" s="1"/>
      <c r="B173" s="1"/>
      <c r="I173" s="39"/>
      <c r="J173" s="39"/>
      <c r="K173" s="39"/>
      <c r="L173" s="39"/>
      <c r="M173" s="39"/>
      <c r="S173" s="1"/>
    </row>
    <row r="174" s="2" customFormat="1">
      <c r="A174" s="1"/>
      <c r="B174" s="1"/>
      <c r="I174" s="39"/>
      <c r="J174" s="39"/>
      <c r="K174" s="39"/>
      <c r="L174" s="39"/>
      <c r="M174" s="39"/>
      <c r="S174" s="1"/>
    </row>
    <row r="175" s="2" customFormat="1">
      <c r="A175" s="1"/>
      <c r="B175" s="1"/>
      <c r="I175" s="39"/>
      <c r="J175" s="39"/>
      <c r="K175" s="39"/>
      <c r="L175" s="39"/>
      <c r="M175" s="39"/>
      <c r="S175" s="1"/>
    </row>
    <row r="176" s="2" customFormat="1">
      <c r="A176" s="1"/>
      <c r="B176" s="1"/>
      <c r="I176" s="39"/>
      <c r="J176" s="39"/>
      <c r="K176" s="39"/>
      <c r="L176" s="39"/>
      <c r="M176" s="39"/>
      <c r="S176" s="1"/>
    </row>
    <row r="177" s="2" customFormat="1">
      <c r="A177" s="1"/>
      <c r="B177" s="1"/>
      <c r="I177" s="39"/>
      <c r="J177" s="39"/>
      <c r="K177" s="39"/>
      <c r="L177" s="39"/>
      <c r="M177" s="39"/>
      <c r="S177" s="1"/>
    </row>
    <row r="178" s="2" customFormat="1">
      <c r="A178" s="1"/>
      <c r="B178" s="1"/>
      <c r="I178" s="39"/>
      <c r="J178" s="39"/>
      <c r="K178" s="39"/>
      <c r="L178" s="39"/>
      <c r="M178" s="39"/>
      <c r="S178" s="1"/>
    </row>
    <row r="179" s="2" customFormat="1">
      <c r="A179" s="1"/>
      <c r="B179" s="1"/>
      <c r="I179" s="39"/>
      <c r="J179" s="39"/>
      <c r="K179" s="39"/>
      <c r="L179" s="39"/>
      <c r="M179" s="39"/>
      <c r="S179" s="1"/>
    </row>
    <row r="180" s="2" customFormat="1">
      <c r="A180" s="1"/>
      <c r="B180" s="1"/>
      <c r="I180" s="39"/>
      <c r="J180" s="39"/>
      <c r="K180" s="39"/>
      <c r="L180" s="39"/>
      <c r="M180" s="39"/>
      <c r="S180" s="1"/>
    </row>
    <row r="181" s="2" customFormat="1">
      <c r="A181" s="1"/>
      <c r="B181" s="1"/>
      <c r="I181" s="39"/>
      <c r="J181" s="39"/>
      <c r="K181" s="39"/>
      <c r="L181" s="39"/>
      <c r="M181" s="39"/>
      <c r="S181" s="1"/>
    </row>
    <row r="182" s="2" customFormat="1">
      <c r="A182" s="1"/>
      <c r="B182" s="1"/>
      <c r="I182" s="39"/>
      <c r="J182" s="39"/>
      <c r="K182" s="39"/>
      <c r="L182" s="39"/>
      <c r="M182" s="39"/>
      <c r="S182" s="1"/>
    </row>
    <row r="183" s="2" customFormat="1">
      <c r="A183" s="1"/>
      <c r="B183" s="1"/>
      <c r="I183" s="39"/>
      <c r="J183" s="39"/>
      <c r="K183" s="39"/>
      <c r="L183" s="39"/>
      <c r="M183" s="39"/>
      <c r="S183" s="1"/>
    </row>
    <row r="184" s="2" customFormat="1">
      <c r="A184" s="1"/>
      <c r="B184" s="1"/>
      <c r="I184" s="39"/>
      <c r="J184" s="39"/>
      <c r="K184" s="39"/>
      <c r="L184" s="39"/>
      <c r="M184" s="39"/>
      <c r="S184" s="1"/>
    </row>
    <row r="185" s="2" customFormat="1">
      <c r="A185" s="1"/>
      <c r="B185" s="1"/>
      <c r="I185" s="39"/>
      <c r="J185" s="39"/>
      <c r="K185" s="39"/>
      <c r="L185" s="39"/>
      <c r="M185" s="39"/>
      <c r="S185" s="1"/>
    </row>
    <row r="186" s="2" customFormat="1">
      <c r="A186" s="1"/>
      <c r="B186" s="1"/>
      <c r="I186" s="39"/>
      <c r="J186" s="39"/>
      <c r="K186" s="39"/>
      <c r="L186" s="39"/>
      <c r="M186" s="39"/>
      <c r="S186" s="1"/>
    </row>
    <row r="187" s="2" customFormat="1">
      <c r="A187" s="1"/>
      <c r="B187" s="1"/>
      <c r="I187" s="39"/>
      <c r="J187" s="39"/>
      <c r="K187" s="39"/>
      <c r="L187" s="39"/>
      <c r="M187" s="39"/>
      <c r="S187" s="1"/>
    </row>
    <row r="188" s="2" customFormat="1">
      <c r="A188" s="1"/>
      <c r="B188" s="1"/>
      <c r="I188" s="39"/>
      <c r="J188" s="39"/>
      <c r="K188" s="39"/>
      <c r="L188" s="39"/>
      <c r="M188" s="39"/>
      <c r="S188" s="1"/>
    </row>
    <row r="189" s="2" customFormat="1">
      <c r="A189" s="1"/>
      <c r="B189" s="1"/>
      <c r="I189" s="39"/>
      <c r="J189" s="39"/>
      <c r="K189" s="39"/>
      <c r="L189" s="39"/>
      <c r="M189" s="39"/>
      <c r="S189" s="1"/>
    </row>
    <row r="190" s="2" customFormat="1">
      <c r="A190" s="1"/>
      <c r="B190" s="1"/>
      <c r="I190" s="39"/>
      <c r="J190" s="39"/>
      <c r="K190" s="39"/>
      <c r="L190" s="39"/>
      <c r="M190" s="39"/>
      <c r="S190" s="1"/>
    </row>
    <row r="191" s="2" customFormat="1">
      <c r="A191" s="1"/>
      <c r="B191" s="1"/>
      <c r="I191" s="39"/>
      <c r="J191" s="39"/>
      <c r="K191" s="39"/>
      <c r="L191" s="39"/>
      <c r="M191" s="39"/>
      <c r="S191" s="1"/>
    </row>
    <row r="192" s="2" customFormat="1">
      <c r="A192" s="1"/>
      <c r="B192" s="1"/>
      <c r="I192" s="39"/>
      <c r="J192" s="39"/>
      <c r="K192" s="39"/>
      <c r="L192" s="39"/>
      <c r="M192" s="39"/>
      <c r="S192" s="1"/>
    </row>
    <row r="193" s="2" customFormat="1">
      <c r="A193" s="1"/>
      <c r="B193" s="1"/>
      <c r="I193" s="39"/>
      <c r="J193" s="39"/>
      <c r="K193" s="39"/>
      <c r="L193" s="39"/>
      <c r="M193" s="39"/>
      <c r="S193" s="1"/>
    </row>
    <row r="194" s="2" customFormat="1">
      <c r="A194" s="1"/>
      <c r="B194" s="1"/>
      <c r="I194" s="39"/>
      <c r="J194" s="39"/>
      <c r="K194" s="39"/>
      <c r="L194" s="39"/>
      <c r="M194" s="39"/>
      <c r="S194" s="1"/>
    </row>
    <row r="195" s="2" customFormat="1">
      <c r="A195" s="1"/>
      <c r="B195" s="1"/>
      <c r="I195" s="39"/>
      <c r="J195" s="39"/>
      <c r="K195" s="39"/>
      <c r="L195" s="39"/>
      <c r="M195" s="39"/>
      <c r="S195" s="1"/>
    </row>
    <row r="196" s="2" customFormat="1">
      <c r="A196" s="1"/>
      <c r="B196" s="1"/>
      <c r="I196" s="39"/>
      <c r="J196" s="39"/>
      <c r="K196" s="39"/>
      <c r="L196" s="39"/>
      <c r="M196" s="39"/>
      <c r="S196" s="1"/>
    </row>
    <row r="197" s="2" customFormat="1">
      <c r="A197" s="1"/>
      <c r="B197" s="1"/>
      <c r="I197" s="39"/>
      <c r="J197" s="39"/>
      <c r="K197" s="39"/>
      <c r="L197" s="39"/>
      <c r="M197" s="39"/>
      <c r="S197" s="1"/>
    </row>
    <row r="198" s="2" customFormat="1">
      <c r="A198" s="1"/>
      <c r="B198" s="1"/>
      <c r="I198" s="39"/>
      <c r="J198" s="39"/>
      <c r="K198" s="39"/>
      <c r="L198" s="39"/>
      <c r="M198" s="39"/>
      <c r="S198" s="1"/>
    </row>
    <row r="199" s="2" customFormat="1">
      <c r="A199" s="1"/>
      <c r="B199" s="1"/>
      <c r="I199" s="39"/>
      <c r="J199" s="39"/>
      <c r="K199" s="39"/>
      <c r="L199" s="39"/>
      <c r="M199" s="39"/>
      <c r="S199" s="1"/>
    </row>
    <row r="200" s="2" customFormat="1">
      <c r="A200" s="1"/>
      <c r="B200" s="1"/>
      <c r="I200" s="39"/>
      <c r="J200" s="39"/>
      <c r="K200" s="39"/>
      <c r="L200" s="39"/>
      <c r="M200" s="39"/>
      <c r="S200" s="1"/>
    </row>
    <row r="201" s="2" customFormat="1">
      <c r="A201" s="1"/>
      <c r="B201" s="1"/>
      <c r="I201" s="39"/>
      <c r="J201" s="39"/>
      <c r="K201" s="39"/>
      <c r="L201" s="39"/>
      <c r="M201" s="39"/>
      <c r="S201" s="1"/>
    </row>
    <row r="202" s="2" customFormat="1">
      <c r="A202" s="1"/>
      <c r="B202" s="1"/>
      <c r="I202" s="39"/>
      <c r="J202" s="39"/>
      <c r="K202" s="39"/>
      <c r="L202" s="39"/>
      <c r="M202" s="39"/>
      <c r="S202" s="1"/>
    </row>
    <row r="203" s="2" customFormat="1">
      <c r="A203" s="1"/>
      <c r="B203" s="1"/>
      <c r="I203" s="39"/>
      <c r="J203" s="39"/>
      <c r="K203" s="39"/>
      <c r="L203" s="39"/>
      <c r="M203" s="39"/>
      <c r="S203" s="1"/>
    </row>
    <row r="204" s="2" customFormat="1">
      <c r="A204" s="1"/>
      <c r="B204" s="1"/>
      <c r="I204" s="39"/>
      <c r="J204" s="39"/>
      <c r="K204" s="39"/>
      <c r="L204" s="39"/>
      <c r="M204" s="39"/>
      <c r="S204" s="1"/>
    </row>
    <row r="205" s="2" customFormat="1">
      <c r="A205" s="1"/>
      <c r="B205" s="1"/>
      <c r="I205" s="39"/>
      <c r="J205" s="39"/>
      <c r="K205" s="39"/>
      <c r="L205" s="39"/>
      <c r="M205" s="39"/>
      <c r="S205" s="1"/>
    </row>
    <row r="206" s="2" customFormat="1">
      <c r="A206" s="1"/>
      <c r="B206" s="1"/>
      <c r="I206" s="39"/>
      <c r="J206" s="39"/>
      <c r="K206" s="39"/>
      <c r="L206" s="39"/>
      <c r="M206" s="39"/>
      <c r="S206" s="1"/>
    </row>
    <row r="207" s="2" customFormat="1">
      <c r="A207" s="1"/>
      <c r="B207" s="1"/>
      <c r="I207" s="39"/>
      <c r="J207" s="39"/>
      <c r="K207" s="39"/>
      <c r="L207" s="39"/>
      <c r="M207" s="39"/>
      <c r="S207" s="1"/>
    </row>
    <row r="208" s="2" customFormat="1">
      <c r="A208" s="1"/>
      <c r="B208" s="1"/>
      <c r="I208" s="39"/>
      <c r="J208" s="39"/>
      <c r="K208" s="39"/>
      <c r="L208" s="39"/>
      <c r="M208" s="39"/>
      <c r="S208" s="1"/>
    </row>
    <row r="209" s="2" customFormat="1">
      <c r="A209" s="1"/>
      <c r="B209" s="1"/>
      <c r="I209" s="39"/>
      <c r="J209" s="39"/>
      <c r="K209" s="39"/>
      <c r="L209" s="39"/>
      <c r="M209" s="39"/>
      <c r="S209" s="1"/>
    </row>
    <row r="210" s="2" customFormat="1">
      <c r="A210" s="1"/>
      <c r="B210" s="1"/>
      <c r="I210" s="39"/>
      <c r="J210" s="39"/>
      <c r="K210" s="39"/>
      <c r="L210" s="39"/>
      <c r="M210" s="39"/>
      <c r="S210" s="1"/>
    </row>
    <row r="211" s="2" customFormat="1">
      <c r="A211" s="1"/>
      <c r="B211" s="1"/>
      <c r="I211" s="39"/>
      <c r="J211" s="39"/>
      <c r="K211" s="39"/>
      <c r="L211" s="39"/>
      <c r="M211" s="39"/>
      <c r="S211" s="1"/>
    </row>
    <row r="212" s="2" customFormat="1">
      <c r="A212" s="1"/>
      <c r="B212" s="1"/>
      <c r="I212" s="39"/>
      <c r="J212" s="39"/>
      <c r="K212" s="39"/>
      <c r="L212" s="39"/>
      <c r="M212" s="39"/>
      <c r="S212" s="1"/>
    </row>
    <row r="213" s="2" customFormat="1">
      <c r="A213" s="1"/>
      <c r="B213" s="1"/>
      <c r="I213" s="39"/>
      <c r="J213" s="39"/>
      <c r="K213" s="39"/>
      <c r="L213" s="39"/>
      <c r="M213" s="39"/>
      <c r="S213" s="1"/>
    </row>
    <row r="214" s="2" customFormat="1">
      <c r="A214" s="1"/>
      <c r="B214" s="1"/>
      <c r="I214" s="39"/>
      <c r="J214" s="39"/>
      <c r="K214" s="39"/>
      <c r="L214" s="39"/>
      <c r="M214" s="39"/>
      <c r="S214" s="1"/>
    </row>
    <row r="215" s="2" customFormat="1">
      <c r="A215" s="1"/>
      <c r="B215" s="1"/>
      <c r="I215" s="39"/>
      <c r="J215" s="39"/>
      <c r="K215" s="39"/>
      <c r="L215" s="39"/>
      <c r="M215" s="39"/>
      <c r="S215" s="1"/>
    </row>
    <row r="216" s="2" customFormat="1">
      <c r="A216" s="1"/>
      <c r="B216" s="1"/>
      <c r="I216" s="39"/>
      <c r="J216" s="39"/>
      <c r="K216" s="39"/>
      <c r="L216" s="39"/>
      <c r="M216" s="39"/>
      <c r="S216" s="1"/>
    </row>
    <row r="217" s="2" customFormat="1">
      <c r="A217" s="1"/>
      <c r="B217" s="1"/>
      <c r="I217" s="39"/>
      <c r="J217" s="39"/>
      <c r="K217" s="39"/>
      <c r="L217" s="39"/>
      <c r="M217" s="39"/>
      <c r="S217" s="1"/>
    </row>
    <row r="218" s="2" customFormat="1">
      <c r="A218" s="1"/>
      <c r="B218" s="1"/>
      <c r="I218" s="39"/>
      <c r="J218" s="39"/>
      <c r="K218" s="39"/>
      <c r="L218" s="39"/>
      <c r="M218" s="39"/>
      <c r="S218" s="1"/>
    </row>
    <row r="219" s="2" customFormat="1">
      <c r="A219" s="1"/>
      <c r="B219" s="1"/>
      <c r="I219" s="39"/>
      <c r="J219" s="39"/>
      <c r="K219" s="39"/>
      <c r="L219" s="39"/>
      <c r="M219" s="39"/>
      <c r="S219" s="1"/>
    </row>
    <row r="220" s="2" customFormat="1">
      <c r="A220" s="1"/>
      <c r="B220" s="1"/>
      <c r="I220" s="39"/>
      <c r="J220" s="39"/>
      <c r="K220" s="39"/>
      <c r="L220" s="39"/>
      <c r="M220" s="39"/>
      <c r="S220" s="1"/>
    </row>
    <row r="221" s="2" customFormat="1">
      <c r="A221" s="1"/>
      <c r="B221" s="1"/>
      <c r="I221" s="39"/>
      <c r="J221" s="39"/>
      <c r="K221" s="39"/>
      <c r="L221" s="39"/>
      <c r="M221" s="39"/>
      <c r="S221" s="1"/>
    </row>
    <row r="222" s="2" customFormat="1">
      <c r="A222" s="1"/>
      <c r="B222" s="1"/>
      <c r="I222" s="39"/>
      <c r="J222" s="39"/>
      <c r="K222" s="39"/>
      <c r="L222" s="39"/>
      <c r="M222" s="39"/>
      <c r="S222" s="1"/>
    </row>
    <row r="223" s="2" customFormat="1">
      <c r="A223" s="1"/>
      <c r="B223" s="1"/>
      <c r="I223" s="39"/>
      <c r="J223" s="39"/>
      <c r="K223" s="39"/>
      <c r="L223" s="39"/>
      <c r="M223" s="39"/>
      <c r="S223" s="1"/>
    </row>
    <row r="224" s="2" customFormat="1">
      <c r="A224" s="1"/>
      <c r="B224" s="1"/>
      <c r="I224" s="39"/>
      <c r="J224" s="39"/>
      <c r="K224" s="39"/>
      <c r="L224" s="39"/>
      <c r="M224" s="39"/>
      <c r="S224" s="1"/>
    </row>
    <row r="225" s="2" customFormat="1">
      <c r="A225" s="1"/>
      <c r="B225" s="1"/>
      <c r="I225" s="39"/>
      <c r="J225" s="39"/>
      <c r="K225" s="39"/>
      <c r="L225" s="39"/>
      <c r="M225" s="39"/>
      <c r="S225" s="1"/>
    </row>
    <row r="226" s="2" customFormat="1">
      <c r="A226" s="1"/>
      <c r="B226" s="1"/>
      <c r="I226" s="39"/>
      <c r="J226" s="39"/>
      <c r="K226" s="39"/>
      <c r="L226" s="39"/>
      <c r="M226" s="39"/>
      <c r="S226" s="1"/>
    </row>
    <row r="227" s="2" customFormat="1">
      <c r="A227" s="1"/>
      <c r="B227" s="1"/>
      <c r="I227" s="39"/>
      <c r="J227" s="39"/>
      <c r="K227" s="39"/>
      <c r="L227" s="39"/>
      <c r="M227" s="39"/>
      <c r="S227" s="1"/>
    </row>
    <row r="228" s="2" customFormat="1">
      <c r="A228" s="1"/>
      <c r="B228" s="1"/>
      <c r="I228" s="39"/>
      <c r="J228" s="39"/>
      <c r="K228" s="39"/>
      <c r="L228" s="39"/>
      <c r="M228" s="39"/>
      <c r="S228" s="1"/>
    </row>
    <row r="229" s="2" customFormat="1">
      <c r="A229" s="1"/>
      <c r="B229" s="1"/>
      <c r="I229" s="39"/>
      <c r="J229" s="39"/>
      <c r="K229" s="39"/>
      <c r="L229" s="39"/>
      <c r="M229" s="39"/>
      <c r="S229" s="1"/>
    </row>
    <row r="230" s="2" customFormat="1">
      <c r="A230" s="1"/>
      <c r="B230" s="1"/>
      <c r="I230" s="39"/>
      <c r="J230" s="39"/>
      <c r="K230" s="39"/>
      <c r="L230" s="39"/>
      <c r="M230" s="39"/>
      <c r="S230" s="1"/>
    </row>
    <row r="231" s="2" customFormat="1">
      <c r="A231" s="1"/>
      <c r="B231" s="1"/>
      <c r="I231" s="39"/>
      <c r="J231" s="39"/>
      <c r="K231" s="39"/>
      <c r="L231" s="39"/>
      <c r="M231" s="39"/>
      <c r="S231" s="1"/>
    </row>
    <row r="232" s="2" customFormat="1">
      <c r="A232" s="1"/>
      <c r="B232" s="1"/>
      <c r="I232" s="39"/>
      <c r="J232" s="39"/>
      <c r="K232" s="39"/>
      <c r="L232" s="39"/>
      <c r="M232" s="39"/>
      <c r="S232" s="1"/>
    </row>
    <row r="233" s="2" customFormat="1">
      <c r="A233" s="1"/>
      <c r="B233" s="1"/>
      <c r="I233" s="39"/>
      <c r="J233" s="39"/>
      <c r="K233" s="39"/>
      <c r="L233" s="39"/>
      <c r="M233" s="39"/>
      <c r="S233" s="1"/>
    </row>
    <row r="234" s="2" customFormat="1">
      <c r="A234" s="1"/>
      <c r="B234" s="1"/>
      <c r="I234" s="39"/>
      <c r="J234" s="39"/>
      <c r="K234" s="39"/>
      <c r="L234" s="39"/>
      <c r="M234" s="39"/>
      <c r="S234" s="1"/>
    </row>
    <row r="235" s="2" customFormat="1">
      <c r="A235" s="1"/>
      <c r="B235" s="1"/>
      <c r="I235" s="39"/>
      <c r="J235" s="39"/>
      <c r="K235" s="39"/>
      <c r="L235" s="39"/>
      <c r="M235" s="39"/>
      <c r="S235" s="1"/>
    </row>
    <row r="236" s="2" customFormat="1">
      <c r="A236" s="1"/>
      <c r="B236" s="1"/>
      <c r="I236" s="39"/>
      <c r="J236" s="39"/>
      <c r="K236" s="39"/>
      <c r="L236" s="39"/>
      <c r="M236" s="39"/>
      <c r="S236" s="1"/>
    </row>
    <row r="237" s="2" customFormat="1">
      <c r="A237" s="1"/>
      <c r="B237" s="1"/>
      <c r="I237" s="39"/>
      <c r="J237" s="39"/>
      <c r="K237" s="39"/>
      <c r="L237" s="39"/>
      <c r="M237" s="39"/>
      <c r="S237" s="1"/>
    </row>
    <row r="238" s="2" customFormat="1">
      <c r="A238" s="1"/>
      <c r="B238" s="1"/>
      <c r="I238" s="39"/>
      <c r="J238" s="39"/>
      <c r="K238" s="39"/>
      <c r="L238" s="39"/>
      <c r="M238" s="39"/>
      <c r="S238" s="1"/>
    </row>
    <row r="239" s="2" customFormat="1">
      <c r="A239" s="1"/>
      <c r="B239" s="1"/>
      <c r="I239" s="39"/>
      <c r="J239" s="39"/>
      <c r="K239" s="39"/>
      <c r="L239" s="39"/>
      <c r="M239" s="39"/>
      <c r="S239" s="1"/>
    </row>
    <row r="240" s="2" customFormat="1">
      <c r="A240" s="1"/>
      <c r="B240" s="1"/>
      <c r="I240" s="39"/>
      <c r="J240" s="39"/>
      <c r="K240" s="39"/>
      <c r="L240" s="39"/>
      <c r="M240" s="39"/>
      <c r="S240" s="1"/>
    </row>
    <row r="241" s="2" customFormat="1">
      <c r="A241" s="1"/>
      <c r="B241" s="1"/>
      <c r="I241" s="39"/>
      <c r="J241" s="39"/>
      <c r="K241" s="39"/>
      <c r="L241" s="39"/>
      <c r="M241" s="39"/>
      <c r="S241" s="1"/>
    </row>
    <row r="242" s="2" customFormat="1">
      <c r="A242" s="1"/>
      <c r="B242" s="1"/>
      <c r="I242" s="39"/>
      <c r="J242" s="39"/>
      <c r="K242" s="39"/>
      <c r="L242" s="39"/>
      <c r="M242" s="39"/>
      <c r="S242" s="1"/>
    </row>
    <row r="243" s="2" customFormat="1">
      <c r="A243" s="1"/>
      <c r="B243" s="1"/>
      <c r="I243" s="39"/>
      <c r="J243" s="39"/>
      <c r="K243" s="39"/>
      <c r="L243" s="39"/>
      <c r="M243" s="39"/>
      <c r="S243" s="1"/>
    </row>
    <row r="244" s="2" customFormat="1">
      <c r="A244" s="1"/>
      <c r="B244" s="1"/>
      <c r="I244" s="39"/>
      <c r="J244" s="39"/>
      <c r="K244" s="39"/>
      <c r="L244" s="39"/>
      <c r="M244" s="39"/>
      <c r="S244" s="1"/>
    </row>
    <row r="245" s="2" customFormat="1">
      <c r="A245" s="1"/>
      <c r="B245" s="1"/>
      <c r="I245" s="39"/>
      <c r="J245" s="39"/>
      <c r="K245" s="39"/>
      <c r="L245" s="39"/>
      <c r="M245" s="39"/>
      <c r="S245" s="1"/>
    </row>
    <row r="246" s="2" customFormat="1">
      <c r="A246" s="1"/>
      <c r="B246" s="1"/>
      <c r="I246" s="39"/>
      <c r="J246" s="39"/>
      <c r="K246" s="39"/>
      <c r="L246" s="39"/>
      <c r="M246" s="39"/>
      <c r="S246" s="1"/>
    </row>
    <row r="247" s="2" customFormat="1">
      <c r="A247" s="1"/>
      <c r="B247" s="1"/>
      <c r="I247" s="39"/>
      <c r="J247" s="39"/>
      <c r="K247" s="39"/>
      <c r="L247" s="39"/>
      <c r="M247" s="39"/>
      <c r="S247" s="1"/>
    </row>
    <row r="248" s="2" customFormat="1">
      <c r="A248" s="1"/>
      <c r="B248" s="1"/>
      <c r="I248" s="39"/>
      <c r="J248" s="39"/>
      <c r="K248" s="39"/>
      <c r="L248" s="39"/>
      <c r="M248" s="39"/>
      <c r="S248" s="1"/>
    </row>
    <row r="249" s="2" customFormat="1">
      <c r="A249" s="1"/>
      <c r="B249" s="1"/>
      <c r="I249" s="39"/>
      <c r="J249" s="39"/>
      <c r="K249" s="39"/>
      <c r="L249" s="39"/>
      <c r="M249" s="39"/>
      <c r="S249" s="1"/>
    </row>
    <row r="250" s="2" customFormat="1">
      <c r="A250" s="1"/>
      <c r="B250" s="1"/>
      <c r="I250" s="39"/>
      <c r="J250" s="39"/>
      <c r="K250" s="39"/>
      <c r="L250" s="39"/>
      <c r="M250" s="39"/>
      <c r="S250" s="1"/>
    </row>
    <row r="251" s="2" customFormat="1">
      <c r="A251" s="1"/>
      <c r="B251" s="1"/>
      <c r="I251" s="39"/>
      <c r="J251" s="39"/>
      <c r="K251" s="39"/>
      <c r="L251" s="39"/>
      <c r="M251" s="39"/>
      <c r="S251" s="1"/>
    </row>
    <row r="252" s="2" customFormat="1">
      <c r="A252" s="1"/>
      <c r="B252" s="1"/>
      <c r="I252" s="39"/>
      <c r="J252" s="39"/>
      <c r="K252" s="39"/>
      <c r="L252" s="39"/>
      <c r="M252" s="39"/>
      <c r="S252" s="1"/>
    </row>
    <row r="253" s="2" customFormat="1">
      <c r="A253" s="1"/>
      <c r="B253" s="1"/>
      <c r="I253" s="39"/>
      <c r="J253" s="39"/>
      <c r="K253" s="39"/>
      <c r="L253" s="39"/>
      <c r="M253" s="39"/>
      <c r="S253" s="1"/>
    </row>
    <row r="254" s="2" customFormat="1">
      <c r="A254" s="1"/>
      <c r="B254" s="1"/>
      <c r="I254" s="39"/>
      <c r="J254" s="39"/>
      <c r="K254" s="39"/>
      <c r="L254" s="39"/>
      <c r="M254" s="39"/>
      <c r="S254" s="1"/>
    </row>
    <row r="255" s="2" customFormat="1">
      <c r="A255" s="1"/>
      <c r="B255" s="1"/>
      <c r="I255" s="39"/>
      <c r="J255" s="39"/>
      <c r="K255" s="39"/>
      <c r="L255" s="39"/>
      <c r="M255" s="39"/>
      <c r="S255" s="1"/>
    </row>
    <row r="256" s="2" customFormat="1">
      <c r="A256" s="1"/>
      <c r="B256" s="1"/>
      <c r="I256" s="39"/>
      <c r="J256" s="39"/>
      <c r="K256" s="39"/>
      <c r="L256" s="39"/>
      <c r="M256" s="39"/>
      <c r="S256" s="1"/>
    </row>
    <row r="257" s="2" customFormat="1">
      <c r="A257" s="1"/>
      <c r="B257" s="1"/>
      <c r="I257" s="39"/>
      <c r="J257" s="39"/>
      <c r="K257" s="39"/>
      <c r="L257" s="39"/>
      <c r="M257" s="39"/>
      <c r="S257" s="1"/>
    </row>
    <row r="258" s="2" customFormat="1">
      <c r="A258" s="1"/>
      <c r="B258" s="1"/>
      <c r="I258" s="39"/>
      <c r="J258" s="39"/>
      <c r="K258" s="39"/>
      <c r="L258" s="39"/>
      <c r="M258" s="39"/>
      <c r="S258" s="1"/>
    </row>
    <row r="259" s="2" customFormat="1">
      <c r="A259" s="1"/>
      <c r="B259" s="1"/>
      <c r="I259" s="39"/>
      <c r="J259" s="39"/>
      <c r="K259" s="39"/>
      <c r="L259" s="39"/>
      <c r="M259" s="39"/>
      <c r="S259" s="1"/>
    </row>
    <row r="260" s="2" customFormat="1">
      <c r="A260" s="1"/>
      <c r="B260" s="1"/>
      <c r="I260" s="39"/>
      <c r="J260" s="39"/>
      <c r="K260" s="39"/>
      <c r="L260" s="39"/>
      <c r="M260" s="39"/>
      <c r="S260" s="1"/>
    </row>
    <row r="261" s="2" customFormat="1">
      <c r="A261" s="1"/>
      <c r="B261" s="1"/>
      <c r="I261" s="39"/>
      <c r="J261" s="39"/>
      <c r="K261" s="39"/>
      <c r="L261" s="39"/>
      <c r="M261" s="39"/>
      <c r="S261" s="1"/>
    </row>
    <row r="262" s="2" customFormat="1">
      <c r="A262" s="1"/>
      <c r="B262" s="1"/>
      <c r="I262" s="39"/>
      <c r="J262" s="39"/>
      <c r="K262" s="39"/>
      <c r="L262" s="39"/>
      <c r="M262" s="39"/>
      <c r="S262" s="1"/>
    </row>
    <row r="263" s="2" customFormat="1">
      <c r="A263" s="1"/>
      <c r="B263" s="1"/>
      <c r="I263" s="39"/>
      <c r="J263" s="39"/>
      <c r="K263" s="39"/>
      <c r="L263" s="39"/>
      <c r="M263" s="39"/>
      <c r="S263" s="1"/>
    </row>
    <row r="264" s="2" customFormat="1">
      <c r="A264" s="1"/>
      <c r="B264" s="1"/>
      <c r="I264" s="39"/>
      <c r="J264" s="39"/>
      <c r="K264" s="39"/>
      <c r="L264" s="39"/>
      <c r="M264" s="39"/>
      <c r="S264" s="1"/>
    </row>
    <row r="265" s="2" customFormat="1">
      <c r="A265" s="1"/>
      <c r="B265" s="1"/>
      <c r="I265" s="39"/>
      <c r="J265" s="39"/>
      <c r="K265" s="39"/>
      <c r="L265" s="39"/>
      <c r="M265" s="39"/>
      <c r="S265" s="1"/>
    </row>
    <row r="266" s="2" customFormat="1">
      <c r="A266" s="1"/>
      <c r="B266" s="1"/>
      <c r="I266" s="39"/>
      <c r="J266" s="39"/>
      <c r="K266" s="39"/>
      <c r="L266" s="39"/>
      <c r="M266" s="39"/>
      <c r="S266" s="1"/>
    </row>
    <row r="267" s="2" customFormat="1">
      <c r="A267" s="1"/>
      <c r="B267" s="1"/>
      <c r="I267" s="39"/>
      <c r="J267" s="39"/>
      <c r="K267" s="39"/>
      <c r="L267" s="39"/>
      <c r="M267" s="39"/>
      <c r="S267" s="1"/>
    </row>
    <row r="268" s="2" customFormat="1">
      <c r="A268" s="1"/>
      <c r="B268" s="1"/>
      <c r="I268" s="39"/>
      <c r="J268" s="39"/>
      <c r="K268" s="39"/>
      <c r="L268" s="39"/>
      <c r="M268" s="39"/>
      <c r="S268" s="1"/>
    </row>
    <row r="269" s="2" customFormat="1">
      <c r="A269" s="1"/>
      <c r="B269" s="1"/>
      <c r="I269" s="39"/>
      <c r="J269" s="39"/>
      <c r="K269" s="39"/>
      <c r="L269" s="39"/>
      <c r="M269" s="39"/>
      <c r="S269" s="1"/>
    </row>
    <row r="270" s="2" customFormat="1">
      <c r="A270" s="1"/>
      <c r="B270" s="1"/>
      <c r="I270" s="39"/>
      <c r="J270" s="39"/>
      <c r="K270" s="39"/>
      <c r="L270" s="39"/>
      <c r="M270" s="39"/>
      <c r="S270" s="1"/>
    </row>
    <row r="271" s="2" customFormat="1">
      <c r="A271" s="1"/>
      <c r="B271" s="1"/>
      <c r="I271" s="39"/>
      <c r="J271" s="39"/>
      <c r="K271" s="39"/>
      <c r="L271" s="39"/>
      <c r="M271" s="39"/>
      <c r="S271" s="1"/>
    </row>
    <row r="272" s="2" customFormat="1">
      <c r="A272" s="1"/>
      <c r="B272" s="1"/>
      <c r="I272" s="39"/>
      <c r="J272" s="39"/>
      <c r="K272" s="39"/>
      <c r="L272" s="39"/>
      <c r="M272" s="39"/>
      <c r="S272" s="1"/>
    </row>
    <row r="273" s="2" customFormat="1">
      <c r="A273" s="1"/>
      <c r="B273" s="1"/>
      <c r="I273" s="39"/>
      <c r="J273" s="39"/>
      <c r="K273" s="39"/>
      <c r="L273" s="39"/>
      <c r="M273" s="39"/>
      <c r="S273" s="1"/>
    </row>
    <row r="274" s="2" customFormat="1">
      <c r="A274" s="1"/>
      <c r="B274" s="1"/>
      <c r="I274" s="39"/>
      <c r="J274" s="39"/>
      <c r="K274" s="39"/>
      <c r="L274" s="39"/>
      <c r="M274" s="39"/>
      <c r="S274" s="1"/>
    </row>
    <row r="275" s="2" customFormat="1">
      <c r="A275" s="1"/>
      <c r="B275" s="1"/>
      <c r="I275" s="39"/>
      <c r="J275" s="39"/>
      <c r="K275" s="39"/>
      <c r="L275" s="39"/>
      <c r="M275" s="39"/>
      <c r="S275" s="1"/>
    </row>
    <row r="276" s="2" customFormat="1">
      <c r="A276" s="1"/>
      <c r="B276" s="1"/>
      <c r="I276" s="39"/>
      <c r="J276" s="39"/>
      <c r="K276" s="39"/>
      <c r="L276" s="39"/>
      <c r="M276" s="39"/>
      <c r="S276" s="1"/>
    </row>
    <row r="277" s="2" customFormat="1">
      <c r="A277" s="1"/>
      <c r="B277" s="1"/>
      <c r="I277" s="39"/>
      <c r="J277" s="39"/>
      <c r="K277" s="39"/>
      <c r="L277" s="39"/>
      <c r="M277" s="39"/>
      <c r="S277" s="1"/>
    </row>
    <row r="278" s="2" customFormat="1">
      <c r="A278" s="1"/>
      <c r="B278" s="1"/>
      <c r="I278" s="39"/>
      <c r="J278" s="39"/>
      <c r="K278" s="39"/>
      <c r="L278" s="39"/>
      <c r="M278" s="39"/>
      <c r="S278" s="1"/>
    </row>
    <row r="279" s="2" customFormat="1">
      <c r="A279" s="1"/>
      <c r="B279" s="1"/>
      <c r="I279" s="39"/>
      <c r="J279" s="39"/>
      <c r="K279" s="39"/>
      <c r="L279" s="39"/>
      <c r="M279" s="39"/>
      <c r="S279" s="1"/>
    </row>
    <row r="280" s="2" customFormat="1">
      <c r="A280" s="1"/>
      <c r="B280" s="1"/>
      <c r="I280" s="39"/>
      <c r="J280" s="39"/>
      <c r="K280" s="39"/>
      <c r="L280" s="39"/>
      <c r="M280" s="39"/>
      <c r="S280" s="1"/>
    </row>
    <row r="281" s="2" customFormat="1">
      <c r="A281" s="1"/>
      <c r="B281" s="1"/>
      <c r="I281" s="39"/>
      <c r="J281" s="39"/>
      <c r="K281" s="39"/>
      <c r="L281" s="39"/>
      <c r="M281" s="39"/>
      <c r="S281" s="1"/>
    </row>
    <row r="282" s="2" customFormat="1">
      <c r="A282" s="1"/>
      <c r="B282" s="1"/>
      <c r="I282" s="39"/>
      <c r="J282" s="39"/>
      <c r="K282" s="39"/>
      <c r="L282" s="39"/>
      <c r="M282" s="39"/>
      <c r="S282" s="1"/>
    </row>
    <row r="283" s="2" customFormat="1">
      <c r="A283" s="1"/>
      <c r="B283" s="1"/>
      <c r="I283" s="39"/>
      <c r="J283" s="39"/>
      <c r="K283" s="39"/>
      <c r="L283" s="39"/>
      <c r="M283" s="39"/>
      <c r="S283" s="1"/>
    </row>
    <row r="284" s="2" customFormat="1">
      <c r="A284" s="1"/>
      <c r="B284" s="1"/>
      <c r="I284" s="39"/>
      <c r="J284" s="39"/>
      <c r="K284" s="39"/>
      <c r="L284" s="39"/>
      <c r="M284" s="39"/>
      <c r="S284" s="1"/>
    </row>
    <row r="285" s="2" customFormat="1">
      <c r="A285" s="1"/>
      <c r="B285" s="1"/>
      <c r="I285" s="39"/>
      <c r="J285" s="39"/>
      <c r="K285" s="39"/>
      <c r="L285" s="39"/>
      <c r="M285" s="39"/>
      <c r="S285" s="1"/>
    </row>
    <row r="286" s="2" customFormat="1">
      <c r="A286" s="1"/>
      <c r="B286" s="1"/>
      <c r="I286" s="39"/>
      <c r="J286" s="39"/>
      <c r="K286" s="39"/>
      <c r="L286" s="39"/>
      <c r="M286" s="39"/>
      <c r="S286" s="1"/>
    </row>
    <row r="287" s="2" customFormat="1">
      <c r="A287" s="1"/>
      <c r="B287" s="1"/>
      <c r="I287" s="39"/>
      <c r="J287" s="39"/>
      <c r="K287" s="39"/>
      <c r="L287" s="39"/>
      <c r="M287" s="39"/>
      <c r="S287" s="1"/>
    </row>
    <row r="288" s="2" customFormat="1">
      <c r="A288" s="1"/>
      <c r="B288" s="1"/>
      <c r="I288" s="39"/>
      <c r="J288" s="39"/>
      <c r="K288" s="39"/>
      <c r="L288" s="39"/>
      <c r="M288" s="39"/>
      <c r="S288" s="1"/>
    </row>
    <row r="289" s="2" customFormat="1">
      <c r="A289" s="1"/>
      <c r="B289" s="1"/>
      <c r="I289" s="39"/>
      <c r="J289" s="39"/>
      <c r="K289" s="39"/>
      <c r="L289" s="39"/>
      <c r="M289" s="39"/>
      <c r="S289" s="1"/>
    </row>
    <row r="290" s="2" customFormat="1">
      <c r="A290" s="1"/>
      <c r="B290" s="1"/>
      <c r="I290" s="39"/>
      <c r="J290" s="39"/>
      <c r="K290" s="39"/>
      <c r="L290" s="39"/>
      <c r="M290" s="39"/>
      <c r="S290" s="1"/>
    </row>
    <row r="291" s="2" customFormat="1">
      <c r="A291" s="1"/>
      <c r="B291" s="1"/>
      <c r="I291" s="39"/>
      <c r="J291" s="39"/>
      <c r="K291" s="39"/>
      <c r="L291" s="39"/>
      <c r="M291" s="39"/>
      <c r="S291" s="1"/>
    </row>
    <row r="292" s="2" customFormat="1">
      <c r="A292" s="1"/>
      <c r="B292" s="1"/>
      <c r="I292" s="39"/>
      <c r="J292" s="39"/>
      <c r="K292" s="39"/>
      <c r="L292" s="39"/>
      <c r="M292" s="39"/>
      <c r="S292" s="1"/>
    </row>
    <row r="293" s="2" customFormat="1">
      <c r="A293" s="1"/>
      <c r="B293" s="1"/>
      <c r="I293" s="39"/>
      <c r="J293" s="39"/>
      <c r="K293" s="39"/>
      <c r="L293" s="39"/>
      <c r="M293" s="39"/>
      <c r="S293" s="1"/>
    </row>
    <row r="294" s="2" customFormat="1">
      <c r="A294" s="1"/>
      <c r="B294" s="1"/>
      <c r="I294" s="39"/>
      <c r="J294" s="39"/>
      <c r="K294" s="39"/>
      <c r="L294" s="39"/>
      <c r="M294" s="39"/>
      <c r="S294" s="1"/>
    </row>
    <row r="295" s="2" customFormat="1">
      <c r="A295" s="1"/>
      <c r="B295" s="1"/>
      <c r="I295" s="39"/>
      <c r="J295" s="39"/>
      <c r="K295" s="39"/>
      <c r="L295" s="39"/>
      <c r="M295" s="39"/>
      <c r="S295" s="1"/>
    </row>
    <row r="296" s="2" customFormat="1">
      <c r="A296" s="1"/>
      <c r="B296" s="1"/>
      <c r="I296" s="39"/>
      <c r="J296" s="39"/>
      <c r="K296" s="39"/>
      <c r="L296" s="39"/>
      <c r="M296" s="39"/>
      <c r="S296" s="1"/>
    </row>
    <row r="297" s="2" customFormat="1">
      <c r="A297" s="1"/>
      <c r="B297" s="1"/>
      <c r="I297" s="39"/>
      <c r="J297" s="39"/>
      <c r="K297" s="39"/>
      <c r="L297" s="39"/>
      <c r="M297" s="39"/>
      <c r="S297" s="1"/>
    </row>
    <row r="298" s="2" customFormat="1">
      <c r="A298" s="1"/>
      <c r="B298" s="1"/>
      <c r="I298" s="39"/>
      <c r="J298" s="39"/>
      <c r="K298" s="39"/>
      <c r="L298" s="39"/>
      <c r="M298" s="39"/>
      <c r="S298" s="1"/>
    </row>
    <row r="299" s="2" customFormat="1">
      <c r="A299" s="1"/>
      <c r="B299" s="1"/>
      <c r="I299" s="39"/>
      <c r="J299" s="39"/>
      <c r="K299" s="39"/>
      <c r="L299" s="39"/>
      <c r="M299" s="39"/>
      <c r="S299" s="1"/>
    </row>
    <row r="300" s="2" customFormat="1">
      <c r="A300" s="1"/>
      <c r="B300" s="1"/>
      <c r="I300" s="39"/>
      <c r="J300" s="39"/>
      <c r="K300" s="39"/>
      <c r="L300" s="39"/>
      <c r="M300" s="39"/>
      <c r="S300" s="1"/>
    </row>
    <row r="301" s="2" customFormat="1">
      <c r="A301" s="1"/>
      <c r="B301" s="1"/>
      <c r="I301" s="39"/>
      <c r="J301" s="39"/>
      <c r="K301" s="39"/>
      <c r="L301" s="39"/>
      <c r="M301" s="39"/>
      <c r="S301" s="1"/>
    </row>
    <row r="302" s="2" customFormat="1">
      <c r="A302" s="1"/>
      <c r="B302" s="1"/>
      <c r="I302" s="39"/>
      <c r="J302" s="39"/>
      <c r="K302" s="39"/>
      <c r="L302" s="39"/>
      <c r="M302" s="39"/>
      <c r="S302" s="1"/>
    </row>
    <row r="303" s="2" customFormat="1">
      <c r="A303" s="1"/>
      <c r="B303" s="1"/>
      <c r="I303" s="39"/>
      <c r="J303" s="39"/>
      <c r="K303" s="39"/>
      <c r="L303" s="39"/>
      <c r="M303" s="39"/>
      <c r="S303" s="1"/>
    </row>
    <row r="304" s="2" customFormat="1">
      <c r="A304" s="1"/>
      <c r="B304" s="1"/>
      <c r="I304" s="39"/>
      <c r="J304" s="39"/>
      <c r="K304" s="39"/>
      <c r="L304" s="39"/>
      <c r="M304" s="39"/>
      <c r="S304" s="1"/>
    </row>
    <row r="305" s="2" customFormat="1">
      <c r="A305" s="1"/>
      <c r="B305" s="1"/>
      <c r="I305" s="39"/>
      <c r="J305" s="39"/>
      <c r="K305" s="39"/>
      <c r="L305" s="39"/>
      <c r="M305" s="39"/>
      <c r="S305" s="1"/>
    </row>
    <row r="306" s="2" customFormat="1">
      <c r="A306" s="1"/>
      <c r="B306" s="1"/>
      <c r="I306" s="39"/>
      <c r="J306" s="39"/>
      <c r="K306" s="39"/>
      <c r="L306" s="39"/>
      <c r="M306" s="39"/>
      <c r="S306" s="1"/>
    </row>
    <row r="307" s="2" customFormat="1">
      <c r="A307" s="1"/>
      <c r="B307" s="1"/>
      <c r="I307" s="39"/>
      <c r="J307" s="39"/>
      <c r="K307" s="39"/>
      <c r="L307" s="39"/>
      <c r="M307" s="39"/>
      <c r="S307" s="1"/>
    </row>
    <row r="308" s="2" customFormat="1">
      <c r="A308" s="1"/>
      <c r="B308" s="1"/>
      <c r="I308" s="39"/>
      <c r="J308" s="39"/>
      <c r="K308" s="39"/>
      <c r="L308" s="39"/>
      <c r="M308" s="39"/>
      <c r="S308" s="1"/>
    </row>
    <row r="309" s="2" customFormat="1">
      <c r="A309" s="1"/>
      <c r="B309" s="1"/>
      <c r="I309" s="39"/>
      <c r="J309" s="39"/>
      <c r="K309" s="39"/>
      <c r="L309" s="39"/>
      <c r="M309" s="39"/>
      <c r="S309" s="1"/>
    </row>
    <row r="310" s="2" customFormat="1">
      <c r="A310" s="1"/>
      <c r="B310" s="1"/>
      <c r="I310" s="39"/>
      <c r="J310" s="39"/>
      <c r="K310" s="39"/>
      <c r="L310" s="39"/>
      <c r="M310" s="39"/>
      <c r="S310" s="1"/>
    </row>
    <row r="311" s="2" customFormat="1">
      <c r="A311" s="1"/>
      <c r="B311" s="1"/>
      <c r="I311" s="39"/>
      <c r="J311" s="39"/>
      <c r="K311" s="39"/>
      <c r="L311" s="39"/>
      <c r="M311" s="39"/>
      <c r="S311" s="1"/>
    </row>
    <row r="312" s="2" customFormat="1">
      <c r="A312" s="1"/>
      <c r="B312" s="1"/>
      <c r="I312" s="39"/>
      <c r="J312" s="39"/>
      <c r="K312" s="39"/>
      <c r="L312" s="39"/>
      <c r="M312" s="39"/>
      <c r="S312" s="1"/>
    </row>
    <row r="313" s="2" customFormat="1">
      <c r="A313" s="1"/>
      <c r="B313" s="1"/>
      <c r="I313" s="39"/>
      <c r="J313" s="39"/>
      <c r="K313" s="39"/>
      <c r="L313" s="39"/>
      <c r="M313" s="39"/>
      <c r="S313" s="1"/>
    </row>
    <row r="314" s="2" customFormat="1">
      <c r="A314" s="1"/>
      <c r="B314" s="1"/>
      <c r="I314" s="39"/>
      <c r="J314" s="39"/>
      <c r="K314" s="39"/>
      <c r="L314" s="39"/>
      <c r="M314" s="39"/>
      <c r="S314" s="1"/>
    </row>
    <row r="315" s="2" customFormat="1">
      <c r="A315" s="1"/>
      <c r="B315" s="1"/>
      <c r="I315" s="39"/>
      <c r="J315" s="39"/>
      <c r="K315" s="39"/>
      <c r="L315" s="39"/>
      <c r="M315" s="39"/>
      <c r="S315" s="1"/>
    </row>
    <row r="316" s="2" customFormat="1">
      <c r="A316" s="1"/>
      <c r="B316" s="1"/>
      <c r="I316" s="39"/>
      <c r="J316" s="39"/>
      <c r="K316" s="39"/>
      <c r="L316" s="39"/>
      <c r="M316" s="39"/>
      <c r="S316" s="1"/>
    </row>
    <row r="317" s="2" customFormat="1">
      <c r="A317" s="1"/>
      <c r="B317" s="1"/>
      <c r="I317" s="39"/>
      <c r="J317" s="39"/>
      <c r="K317" s="39"/>
      <c r="L317" s="39"/>
      <c r="M317" s="39"/>
      <c r="S317" s="1"/>
    </row>
    <row r="318" s="2" customFormat="1">
      <c r="A318" s="1"/>
      <c r="B318" s="1"/>
      <c r="I318" s="39"/>
      <c r="J318" s="39"/>
      <c r="K318" s="39"/>
      <c r="L318" s="39"/>
      <c r="M318" s="39"/>
      <c r="S318" s="1"/>
    </row>
    <row r="319" s="2" customFormat="1">
      <c r="A319" s="1"/>
      <c r="B319" s="1"/>
      <c r="I319" s="39"/>
      <c r="J319" s="39"/>
      <c r="K319" s="39"/>
      <c r="L319" s="39"/>
      <c r="M319" s="39"/>
      <c r="S319" s="1"/>
    </row>
    <row r="320" s="2" customFormat="1">
      <c r="A320" s="1"/>
      <c r="B320" s="1"/>
      <c r="I320" s="39"/>
      <c r="J320" s="39"/>
      <c r="K320" s="39"/>
      <c r="L320" s="39"/>
      <c r="M320" s="39"/>
      <c r="S320" s="1"/>
    </row>
    <row r="321" s="2" customFormat="1">
      <c r="A321" s="1"/>
      <c r="B321" s="1"/>
      <c r="I321" s="39"/>
      <c r="J321" s="39"/>
      <c r="K321" s="39"/>
      <c r="L321" s="39"/>
      <c r="M321" s="39"/>
      <c r="S321" s="1"/>
    </row>
    <row r="322" s="2" customFormat="1">
      <c r="A322" s="1"/>
      <c r="B322" s="1"/>
      <c r="I322" s="39"/>
      <c r="J322" s="39"/>
      <c r="K322" s="39"/>
      <c r="L322" s="39"/>
      <c r="M322" s="39"/>
      <c r="S322" s="1"/>
    </row>
    <row r="323" s="2" customFormat="1">
      <c r="A323" s="1"/>
      <c r="B323" s="1"/>
      <c r="I323" s="39"/>
      <c r="J323" s="39"/>
      <c r="K323" s="39"/>
      <c r="L323" s="39"/>
      <c r="M323" s="39"/>
      <c r="S323" s="1"/>
    </row>
    <row r="324" s="2" customFormat="1">
      <c r="A324" s="1"/>
      <c r="B324" s="1"/>
      <c r="I324" s="39"/>
      <c r="J324" s="39"/>
      <c r="K324" s="39"/>
      <c r="L324" s="39"/>
      <c r="M324" s="39"/>
      <c r="S324" s="1"/>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E15" activeCellId="0" sqref="E15"/>
    </sheetView>
  </sheetViews>
  <sheetFormatPr defaultColWidth="9.140625" defaultRowHeight="14.25"/>
  <cols>
    <col customWidth="1" min="1" max="1" style="1" width="5.28515625"/>
    <col customWidth="1" min="2" max="2" style="1" width="53.28515625"/>
    <col customWidth="1" min="3" max="5" style="2" width="12.7109375"/>
    <col customWidth="1" min="6" max="12" style="2" width="10.7109375"/>
    <col customWidth="1" min="13" max="13" style="2" width="10.42578125"/>
    <col customWidth="1" min="14" max="14" style="2" width="10"/>
    <col customWidth="1" min="15" max="15" style="2" width="11.42578125"/>
    <col customWidth="1" min="16" max="17" style="2" width="10"/>
    <col min="18" max="16384" style="1" width="9.140625"/>
  </cols>
  <sheetData>
    <row r="1" s="3" customFormat="1" ht="16.5">
      <c r="A1" s="3" t="s">
        <v>84</v>
      </c>
      <c r="B1" s="26" t="s">
        <v>85</v>
      </c>
      <c r="C1" s="4"/>
      <c r="D1" s="4"/>
      <c r="E1" s="4"/>
      <c r="F1" s="4"/>
      <c r="G1" s="4"/>
      <c r="H1" s="4"/>
      <c r="I1" s="4"/>
      <c r="J1" s="4"/>
      <c r="K1" s="4"/>
      <c r="L1" s="4"/>
      <c r="M1" s="4"/>
      <c r="N1" s="4"/>
      <c r="O1" s="4"/>
      <c r="P1" s="4"/>
      <c r="Q1" s="4"/>
    </row>
    <row r="2" s="3" customFormat="1" ht="15">
      <c r="B2" s="52" t="s">
        <v>86</v>
      </c>
      <c r="C2" s="4"/>
      <c r="D2" s="4"/>
      <c r="E2" s="4"/>
      <c r="F2" s="4"/>
      <c r="G2" s="4"/>
      <c r="H2" s="4"/>
      <c r="I2" s="4"/>
      <c r="J2" s="4"/>
      <c r="K2" s="4"/>
      <c r="L2" s="4"/>
      <c r="M2" s="4"/>
      <c r="N2" s="4"/>
      <c r="O2" s="4"/>
      <c r="P2" s="4"/>
      <c r="Q2" s="4"/>
    </row>
    <row r="3" s="3" customFormat="1" ht="16.5">
      <c r="B3" s="51" t="s">
        <v>87</v>
      </c>
      <c r="C3" s="4"/>
      <c r="D3" s="4"/>
      <c r="E3" s="4"/>
      <c r="F3" s="4"/>
      <c r="G3" s="4"/>
      <c r="H3" s="4"/>
      <c r="I3" s="4"/>
      <c r="J3" s="4"/>
      <c r="K3" s="4"/>
      <c r="L3" s="4"/>
      <c r="M3" s="4"/>
      <c r="N3" s="4"/>
      <c r="O3" s="4"/>
      <c r="P3" s="4"/>
      <c r="Q3" s="4"/>
    </row>
    <row r="4" s="3" customFormat="1" ht="15">
      <c r="B4" s="6" t="s">
        <v>88</v>
      </c>
      <c r="C4" s="4"/>
      <c r="D4" s="4"/>
      <c r="E4" s="4"/>
      <c r="F4" s="4"/>
      <c r="G4" s="4"/>
      <c r="H4" s="4"/>
      <c r="I4" s="4"/>
      <c r="J4" s="4"/>
      <c r="K4" s="4"/>
      <c r="L4" s="4"/>
      <c r="M4" s="4"/>
      <c r="N4" s="4"/>
      <c r="O4" s="4"/>
      <c r="P4" s="4"/>
      <c r="Q4" s="4"/>
    </row>
    <row r="5" s="3" customFormat="1" ht="18">
      <c r="B5" s="7" t="s">
        <v>77</v>
      </c>
      <c r="C5" s="4"/>
      <c r="D5" s="4"/>
      <c r="E5" s="4"/>
      <c r="F5" s="4"/>
      <c r="G5" s="4"/>
      <c r="H5" s="4"/>
      <c r="I5" s="4"/>
      <c r="J5" s="4"/>
      <c r="K5" s="4"/>
      <c r="L5" s="4"/>
      <c r="M5" s="4"/>
      <c r="N5" s="4"/>
      <c r="O5" s="4"/>
      <c r="P5" s="4"/>
      <c r="Q5" s="4"/>
    </row>
    <row r="6" ht="16.5">
      <c r="B6" s="3" t="s">
        <v>5</v>
      </c>
    </row>
    <row r="7" ht="16.5">
      <c r="B7" s="8"/>
    </row>
    <row r="8" ht="16.5">
      <c r="B8" s="3" t="s">
        <v>6</v>
      </c>
    </row>
    <row r="9" ht="16.5">
      <c r="B9" s="8"/>
    </row>
    <row r="11" ht="42.75">
      <c r="A11" s="7"/>
      <c r="C11" s="2" t="s">
        <v>89</v>
      </c>
      <c r="D11" s="2" t="s">
        <v>90</v>
      </c>
      <c r="E11" s="2" t="s">
        <v>91</v>
      </c>
    </row>
    <row r="12">
      <c r="B12" s="53" t="s">
        <v>81</v>
      </c>
      <c r="C12" s="61">
        <v>200</v>
      </c>
      <c r="I12" s="39"/>
      <c r="J12" s="39"/>
      <c r="K12" s="39"/>
      <c r="L12" s="39"/>
      <c r="O12" s="1"/>
      <c r="P12" s="1"/>
      <c r="Q12" s="1"/>
    </row>
    <row r="13" ht="27" customHeight="1">
      <c r="B13" s="53" t="s">
        <v>82</v>
      </c>
      <c r="C13" s="62">
        <v>10</v>
      </c>
      <c r="D13" s="62">
        <v>10</v>
      </c>
      <c r="E13" s="62">
        <v>5</v>
      </c>
      <c r="I13" s="39"/>
      <c r="J13" s="39"/>
      <c r="K13" s="39"/>
      <c r="L13" s="39"/>
      <c r="O13" s="1"/>
      <c r="P13" s="1"/>
      <c r="Q13" s="1"/>
    </row>
    <row r="14" ht="15">
      <c r="B14" s="59" t="s">
        <v>92</v>
      </c>
      <c r="C14" s="63">
        <f>IF($C$12=0,"",C13/$C$12)</f>
        <v>0.050000000000000003</v>
      </c>
      <c r="D14" s="63">
        <f>IF($C$12=0,"",D13/$C$12)</f>
        <v>0.050000000000000003</v>
      </c>
      <c r="E14" s="63">
        <f>IF($C$12=0,"",E13/$C$12)</f>
        <v>0.025000000000000001</v>
      </c>
      <c r="I14" s="39"/>
      <c r="J14" s="39"/>
      <c r="K14" s="39"/>
      <c r="L14" s="39"/>
      <c r="O14" s="1"/>
      <c r="P14" s="1"/>
      <c r="Q14" s="1"/>
    </row>
    <row r="15" ht="15">
      <c r="B15" s="42"/>
      <c r="I15" s="39"/>
      <c r="J15" s="39"/>
      <c r="K15" s="39"/>
      <c r="L15" s="39"/>
      <c r="O15" s="1"/>
      <c r="P15" s="1"/>
      <c r="Q15" s="1"/>
    </row>
    <row r="16">
      <c r="B16" s="39"/>
      <c r="I16" s="39"/>
      <c r="J16" s="39"/>
      <c r="K16" s="39"/>
      <c r="L16" s="39"/>
      <c r="O16" s="1"/>
      <c r="P16" s="1"/>
      <c r="Q16" s="1"/>
    </row>
    <row r="17" ht="15">
      <c r="B17" s="9" t="s">
        <v>25</v>
      </c>
      <c r="I17" s="39"/>
      <c r="J17" s="39"/>
      <c r="K17" s="39"/>
      <c r="L17" s="39"/>
      <c r="O17" s="1"/>
      <c r="P17" s="1"/>
      <c r="Q17" s="1"/>
    </row>
    <row r="18" ht="164.25" customHeight="1">
      <c r="B18" s="25" t="s">
        <v>26</v>
      </c>
      <c r="H18" s="39"/>
      <c r="I18" s="39"/>
      <c r="J18" s="39"/>
      <c r="K18" s="39"/>
      <c r="L18" s="39"/>
    </row>
    <row r="19">
      <c r="H19" s="39"/>
      <c r="I19" s="39"/>
      <c r="J19" s="39"/>
      <c r="K19" s="39"/>
      <c r="L19" s="39"/>
    </row>
    <row r="20" s="2" customFormat="1" ht="15">
      <c r="A20" s="1"/>
      <c r="B20" s="9" t="s">
        <v>27</v>
      </c>
      <c r="H20" s="39"/>
      <c r="I20" s="39"/>
      <c r="J20" s="39"/>
      <c r="K20" s="39"/>
      <c r="L20" s="39"/>
      <c r="R20" s="1"/>
    </row>
    <row r="21" s="2" customFormat="1" ht="198" customHeight="1">
      <c r="A21" s="1"/>
      <c r="B21" s="25" t="s">
        <v>28</v>
      </c>
      <c r="H21" s="39"/>
      <c r="I21" s="39"/>
      <c r="J21" s="39"/>
      <c r="K21" s="39"/>
      <c r="L21" s="39"/>
      <c r="R21" s="1"/>
    </row>
    <row r="22" s="2" customFormat="1">
      <c r="A22" s="1"/>
      <c r="B22" s="1"/>
      <c r="H22" s="39"/>
      <c r="I22" s="39"/>
      <c r="J22" s="39"/>
      <c r="K22" s="39"/>
      <c r="L22" s="39"/>
      <c r="R22" s="1"/>
    </row>
    <row r="23" s="2" customFormat="1">
      <c r="A23" s="1"/>
      <c r="B23" s="1"/>
      <c r="H23" s="39"/>
      <c r="I23" s="39"/>
      <c r="J23" s="39"/>
      <c r="K23" s="39"/>
      <c r="L23" s="39"/>
      <c r="R23" s="1"/>
    </row>
    <row r="24" s="2" customFormat="1">
      <c r="A24" s="1"/>
      <c r="B24" s="1"/>
      <c r="H24" s="39"/>
      <c r="I24" s="39"/>
      <c r="J24" s="39"/>
      <c r="K24" s="39"/>
      <c r="L24" s="39"/>
      <c r="R24" s="1"/>
    </row>
    <row r="25" s="2" customFormat="1">
      <c r="A25" s="1"/>
      <c r="B25" s="1"/>
      <c r="H25" s="39"/>
      <c r="I25" s="39"/>
      <c r="J25" s="39"/>
      <c r="K25" s="39"/>
      <c r="L25" s="39"/>
      <c r="R25" s="1"/>
    </row>
    <row r="26" s="2" customFormat="1">
      <c r="A26" s="1"/>
      <c r="B26" s="1"/>
      <c r="H26" s="39"/>
      <c r="I26" s="39"/>
      <c r="J26" s="39"/>
      <c r="K26" s="39"/>
      <c r="L26" s="39"/>
      <c r="R26" s="1"/>
    </row>
    <row r="27" s="2" customFormat="1">
      <c r="A27" s="1"/>
      <c r="B27" s="1"/>
      <c r="H27" s="39"/>
      <c r="I27" s="39"/>
      <c r="J27" s="39"/>
      <c r="K27" s="39"/>
      <c r="L27" s="39"/>
      <c r="R27" s="1"/>
    </row>
    <row r="28" s="2" customFormat="1">
      <c r="A28" s="1"/>
      <c r="B28" s="1"/>
      <c r="H28" s="39"/>
      <c r="I28" s="39"/>
      <c r="J28" s="39"/>
      <c r="K28" s="39"/>
      <c r="L28" s="39"/>
      <c r="R28" s="1"/>
    </row>
    <row r="29" s="2" customFormat="1">
      <c r="A29" s="1"/>
      <c r="B29" s="1"/>
      <c r="H29" s="39"/>
      <c r="I29" s="39"/>
      <c r="J29" s="39"/>
      <c r="K29" s="39"/>
      <c r="L29" s="39"/>
      <c r="R29" s="1"/>
    </row>
    <row r="30" s="2" customFormat="1">
      <c r="A30" s="1"/>
      <c r="B30" s="1"/>
      <c r="H30" s="39"/>
      <c r="I30" s="39"/>
      <c r="J30" s="39"/>
      <c r="K30" s="39"/>
      <c r="L30" s="39"/>
      <c r="R30" s="1"/>
    </row>
    <row r="31" s="2" customFormat="1">
      <c r="A31" s="1"/>
      <c r="B31" s="1"/>
      <c r="H31" s="39"/>
      <c r="I31" s="39"/>
      <c r="J31" s="39"/>
      <c r="K31" s="39"/>
      <c r="L31" s="39"/>
      <c r="R31" s="1"/>
    </row>
    <row r="32" s="2" customFormat="1">
      <c r="A32" s="1"/>
      <c r="B32" s="1"/>
      <c r="H32" s="39"/>
      <c r="I32" s="39"/>
      <c r="J32" s="39"/>
      <c r="K32" s="39"/>
      <c r="L32" s="39"/>
      <c r="R32" s="1"/>
    </row>
    <row r="33" s="2" customFormat="1">
      <c r="A33" s="1"/>
      <c r="B33" s="1"/>
      <c r="H33" s="39"/>
      <c r="I33" s="39"/>
      <c r="J33" s="39"/>
      <c r="K33" s="39"/>
      <c r="L33" s="39"/>
      <c r="R33" s="1"/>
    </row>
    <row r="34" s="2" customFormat="1">
      <c r="A34" s="1"/>
      <c r="B34" s="1"/>
      <c r="H34" s="39"/>
      <c r="I34" s="39"/>
      <c r="J34" s="39"/>
      <c r="K34" s="39"/>
      <c r="L34" s="39"/>
      <c r="R34" s="1"/>
    </row>
    <row r="35" s="2" customFormat="1">
      <c r="A35" s="1"/>
      <c r="B35" s="1"/>
      <c r="H35" s="39"/>
      <c r="I35" s="39"/>
      <c r="J35" s="39"/>
      <c r="K35" s="39"/>
      <c r="L35" s="39"/>
      <c r="R35" s="1"/>
    </row>
    <row r="36" s="2" customFormat="1">
      <c r="A36" s="1"/>
      <c r="B36" s="1"/>
      <c r="H36" s="39"/>
      <c r="I36" s="39"/>
      <c r="J36" s="39"/>
      <c r="K36" s="39"/>
      <c r="L36" s="39"/>
      <c r="R36" s="1"/>
    </row>
    <row r="37" s="2" customFormat="1">
      <c r="A37" s="1"/>
      <c r="B37" s="1"/>
      <c r="H37" s="39"/>
      <c r="I37" s="39"/>
      <c r="J37" s="39"/>
      <c r="K37" s="39"/>
      <c r="L37" s="39"/>
      <c r="R37" s="1"/>
    </row>
    <row r="38" s="2" customFormat="1">
      <c r="A38" s="1"/>
      <c r="B38" s="1"/>
      <c r="H38" s="39"/>
      <c r="I38" s="39"/>
      <c r="J38" s="39"/>
      <c r="K38" s="39"/>
      <c r="L38" s="39"/>
      <c r="R38" s="1"/>
    </row>
    <row r="39" s="2" customFormat="1">
      <c r="A39" s="1"/>
      <c r="B39" s="1"/>
      <c r="H39" s="39"/>
      <c r="I39" s="39"/>
      <c r="J39" s="39"/>
      <c r="K39" s="39"/>
      <c r="L39" s="39"/>
      <c r="R39" s="1"/>
    </row>
    <row r="40" s="2" customFormat="1">
      <c r="A40" s="1"/>
      <c r="B40" s="1"/>
      <c r="H40" s="39"/>
      <c r="I40" s="39"/>
      <c r="J40" s="39"/>
      <c r="K40" s="39"/>
      <c r="L40" s="39"/>
      <c r="R40" s="1"/>
    </row>
    <row r="41" s="2" customFormat="1">
      <c r="A41" s="1"/>
      <c r="B41" s="1"/>
      <c r="H41" s="39"/>
      <c r="I41" s="39"/>
      <c r="J41" s="39"/>
      <c r="K41" s="39"/>
      <c r="L41" s="39"/>
      <c r="R41" s="1"/>
    </row>
    <row r="42" s="2" customFormat="1">
      <c r="A42" s="1"/>
      <c r="B42" s="1"/>
      <c r="H42" s="39"/>
      <c r="I42" s="39"/>
      <c r="J42" s="39"/>
      <c r="K42" s="39"/>
      <c r="L42" s="39"/>
      <c r="R42" s="1"/>
    </row>
    <row r="43" s="2" customFormat="1">
      <c r="A43" s="1"/>
      <c r="B43" s="1"/>
      <c r="H43" s="39"/>
      <c r="I43" s="39"/>
      <c r="J43" s="39"/>
      <c r="K43" s="39"/>
      <c r="L43" s="39"/>
      <c r="R43" s="1"/>
    </row>
    <row r="44" s="2" customFormat="1">
      <c r="A44" s="1"/>
      <c r="B44" s="1"/>
      <c r="H44" s="39"/>
      <c r="I44" s="39"/>
      <c r="J44" s="39"/>
      <c r="K44" s="39"/>
      <c r="L44" s="39"/>
      <c r="R44" s="1"/>
    </row>
    <row r="45" s="2" customFormat="1">
      <c r="A45" s="1"/>
      <c r="B45" s="1"/>
      <c r="H45" s="39"/>
      <c r="I45" s="39"/>
      <c r="J45" s="39"/>
      <c r="K45" s="39"/>
      <c r="L45" s="39"/>
      <c r="R45" s="1"/>
    </row>
    <row r="46" s="2" customFormat="1">
      <c r="A46" s="1"/>
      <c r="B46" s="1"/>
      <c r="H46" s="39"/>
      <c r="I46" s="39"/>
      <c r="J46" s="39"/>
      <c r="K46" s="39"/>
      <c r="L46" s="39"/>
      <c r="R46" s="1"/>
    </row>
    <row r="47" s="2" customFormat="1">
      <c r="A47" s="1"/>
      <c r="B47" s="1"/>
      <c r="H47" s="39"/>
      <c r="I47" s="39"/>
      <c r="J47" s="39"/>
      <c r="K47" s="39"/>
      <c r="L47" s="39"/>
      <c r="R47" s="1"/>
    </row>
    <row r="48" s="2" customFormat="1">
      <c r="A48" s="1"/>
      <c r="B48" s="1"/>
      <c r="H48" s="39"/>
      <c r="I48" s="39"/>
      <c r="J48" s="39"/>
      <c r="K48" s="39"/>
      <c r="L48" s="39"/>
      <c r="R48" s="1"/>
    </row>
    <row r="49" s="2" customFormat="1">
      <c r="A49" s="1"/>
      <c r="B49" s="1"/>
      <c r="H49" s="39"/>
      <c r="I49" s="39"/>
      <c r="J49" s="39"/>
      <c r="K49" s="39"/>
      <c r="L49" s="39"/>
      <c r="R49" s="1"/>
    </row>
    <row r="50" s="2" customFormat="1">
      <c r="A50" s="1"/>
      <c r="B50" s="1"/>
      <c r="H50" s="39"/>
      <c r="I50" s="39"/>
      <c r="J50" s="39"/>
      <c r="K50" s="39"/>
      <c r="L50" s="39"/>
      <c r="R50" s="1"/>
    </row>
    <row r="51" s="2" customFormat="1">
      <c r="A51" s="1"/>
      <c r="B51" s="1"/>
      <c r="H51" s="39"/>
      <c r="I51" s="39"/>
      <c r="J51" s="39"/>
      <c r="K51" s="39"/>
      <c r="L51" s="39"/>
      <c r="R51" s="1"/>
    </row>
    <row r="52" s="2" customFormat="1">
      <c r="A52" s="1"/>
      <c r="B52" s="1"/>
      <c r="H52" s="39"/>
      <c r="I52" s="39"/>
      <c r="J52" s="39"/>
      <c r="K52" s="39"/>
      <c r="L52" s="39"/>
      <c r="R52" s="1"/>
    </row>
    <row r="53" s="2" customFormat="1">
      <c r="A53" s="1"/>
      <c r="B53" s="1"/>
      <c r="H53" s="39"/>
      <c r="I53" s="39"/>
      <c r="J53" s="39"/>
      <c r="K53" s="39"/>
      <c r="L53" s="39"/>
      <c r="R53" s="1"/>
    </row>
    <row r="54" s="2" customFormat="1">
      <c r="A54" s="1"/>
      <c r="B54" s="1"/>
      <c r="H54" s="39"/>
      <c r="I54" s="39"/>
      <c r="J54" s="39"/>
      <c r="K54" s="39"/>
      <c r="L54" s="39"/>
      <c r="R54" s="1"/>
    </row>
    <row r="55" s="2" customFormat="1">
      <c r="A55" s="1"/>
      <c r="B55" s="1"/>
      <c r="H55" s="39"/>
      <c r="I55" s="39"/>
      <c r="J55" s="39"/>
      <c r="K55" s="39"/>
      <c r="L55" s="39"/>
      <c r="R55" s="1"/>
    </row>
    <row r="56" s="2" customFormat="1">
      <c r="A56" s="1"/>
      <c r="B56" s="1"/>
      <c r="H56" s="39"/>
      <c r="I56" s="39"/>
      <c r="J56" s="39"/>
      <c r="K56" s="39"/>
      <c r="L56" s="39"/>
      <c r="R56" s="1"/>
    </row>
    <row r="57" s="2" customFormat="1">
      <c r="A57" s="1"/>
      <c r="B57" s="1"/>
      <c r="H57" s="39"/>
      <c r="I57" s="39"/>
      <c r="J57" s="39"/>
      <c r="K57" s="39"/>
      <c r="L57" s="39"/>
      <c r="R57" s="1"/>
    </row>
    <row r="58" s="2" customFormat="1">
      <c r="A58" s="1"/>
      <c r="B58" s="1"/>
      <c r="H58" s="39"/>
      <c r="I58" s="39"/>
      <c r="J58" s="39"/>
      <c r="K58" s="39"/>
      <c r="L58" s="39"/>
      <c r="R58" s="1"/>
    </row>
    <row r="59" s="2" customFormat="1">
      <c r="A59" s="1"/>
      <c r="B59" s="1"/>
      <c r="H59" s="39"/>
      <c r="I59" s="39"/>
      <c r="J59" s="39"/>
      <c r="K59" s="39"/>
      <c r="L59" s="39"/>
      <c r="R59" s="1"/>
    </row>
    <row r="60" s="2" customFormat="1">
      <c r="A60" s="1"/>
      <c r="B60" s="1"/>
      <c r="H60" s="39"/>
      <c r="I60" s="39"/>
      <c r="J60" s="39"/>
      <c r="K60" s="39"/>
      <c r="L60" s="39"/>
      <c r="R60" s="1"/>
    </row>
    <row r="61" s="2" customFormat="1">
      <c r="A61" s="1"/>
      <c r="B61" s="1"/>
      <c r="H61" s="39"/>
      <c r="I61" s="39"/>
      <c r="J61" s="39"/>
      <c r="K61" s="39"/>
      <c r="L61" s="39"/>
      <c r="R61" s="1"/>
    </row>
    <row r="62" s="2" customFormat="1">
      <c r="A62" s="1"/>
      <c r="B62" s="1"/>
      <c r="H62" s="39"/>
      <c r="I62" s="39"/>
      <c r="J62" s="39"/>
      <c r="K62" s="39"/>
      <c r="L62" s="39"/>
      <c r="R62" s="1"/>
    </row>
    <row r="63" s="2" customFormat="1">
      <c r="A63" s="1"/>
      <c r="B63" s="1"/>
      <c r="H63" s="39"/>
      <c r="I63" s="39"/>
      <c r="J63" s="39"/>
      <c r="K63" s="39"/>
      <c r="L63" s="39"/>
      <c r="R63" s="1"/>
    </row>
    <row r="64" s="2" customFormat="1">
      <c r="A64" s="1"/>
      <c r="B64" s="1"/>
      <c r="H64" s="39"/>
      <c r="I64" s="39"/>
      <c r="J64" s="39"/>
      <c r="K64" s="39"/>
      <c r="L64" s="39"/>
      <c r="R64" s="1"/>
    </row>
    <row r="65" s="2" customFormat="1">
      <c r="A65" s="1"/>
      <c r="B65" s="1"/>
      <c r="H65" s="39"/>
      <c r="I65" s="39"/>
      <c r="J65" s="39"/>
      <c r="K65" s="39"/>
      <c r="L65" s="39"/>
      <c r="R65" s="1"/>
    </row>
    <row r="66" s="2" customFormat="1">
      <c r="A66" s="1"/>
      <c r="B66" s="1"/>
      <c r="H66" s="39"/>
      <c r="I66" s="39"/>
      <c r="J66" s="39"/>
      <c r="K66" s="39"/>
      <c r="L66" s="39"/>
      <c r="R66" s="1"/>
    </row>
    <row r="67" s="2" customFormat="1">
      <c r="A67" s="1"/>
      <c r="B67" s="1"/>
      <c r="H67" s="39"/>
      <c r="I67" s="39"/>
      <c r="J67" s="39"/>
      <c r="K67" s="39"/>
      <c r="L67" s="39"/>
      <c r="R67" s="1"/>
    </row>
    <row r="68" s="2" customFormat="1">
      <c r="A68" s="1"/>
      <c r="B68" s="1"/>
      <c r="H68" s="39"/>
      <c r="I68" s="39"/>
      <c r="J68" s="39"/>
      <c r="K68" s="39"/>
      <c r="L68" s="39"/>
      <c r="R68" s="1"/>
    </row>
    <row r="69" s="2" customFormat="1">
      <c r="A69" s="1"/>
      <c r="B69" s="1"/>
      <c r="H69" s="39"/>
      <c r="I69" s="39"/>
      <c r="J69" s="39"/>
      <c r="K69" s="39"/>
      <c r="L69" s="39"/>
      <c r="R69" s="1"/>
    </row>
    <row r="70" s="2" customFormat="1">
      <c r="A70" s="1"/>
      <c r="B70" s="1"/>
      <c r="H70" s="39"/>
      <c r="I70" s="39"/>
      <c r="J70" s="39"/>
      <c r="K70" s="39"/>
      <c r="L70" s="39"/>
      <c r="R70" s="1"/>
    </row>
    <row r="71" s="2" customFormat="1">
      <c r="A71" s="1"/>
      <c r="B71" s="1"/>
      <c r="H71" s="39"/>
      <c r="I71" s="39"/>
      <c r="J71" s="39"/>
      <c r="K71" s="39"/>
      <c r="L71" s="39"/>
      <c r="R71" s="1"/>
    </row>
    <row r="72" s="2" customFormat="1">
      <c r="A72" s="1"/>
      <c r="B72" s="1"/>
      <c r="H72" s="39"/>
      <c r="I72" s="39"/>
      <c r="J72" s="39"/>
      <c r="K72" s="39"/>
      <c r="L72" s="39"/>
      <c r="R72" s="1"/>
    </row>
    <row r="73" s="2" customFormat="1">
      <c r="A73" s="1"/>
      <c r="B73" s="1"/>
      <c r="H73" s="39"/>
      <c r="I73" s="39"/>
      <c r="J73" s="39"/>
      <c r="K73" s="39"/>
      <c r="L73" s="39"/>
      <c r="R73" s="1"/>
    </row>
    <row r="74" s="2" customFormat="1">
      <c r="A74" s="1"/>
      <c r="B74" s="1"/>
      <c r="H74" s="39"/>
      <c r="I74" s="39"/>
      <c r="J74" s="39"/>
      <c r="K74" s="39"/>
      <c r="L74" s="39"/>
      <c r="R74" s="1"/>
    </row>
    <row r="75" s="2" customFormat="1">
      <c r="A75" s="1"/>
      <c r="B75" s="1"/>
      <c r="H75" s="39"/>
      <c r="I75" s="39"/>
      <c r="J75" s="39"/>
      <c r="K75" s="39"/>
      <c r="L75" s="39"/>
      <c r="R75" s="1"/>
    </row>
    <row r="76" s="2" customFormat="1">
      <c r="A76" s="1"/>
      <c r="B76" s="1"/>
      <c r="H76" s="39"/>
      <c r="I76" s="39"/>
      <c r="J76" s="39"/>
      <c r="K76" s="39"/>
      <c r="L76" s="39"/>
      <c r="R76" s="1"/>
    </row>
    <row r="77" s="2" customFormat="1">
      <c r="A77" s="1"/>
      <c r="B77" s="1"/>
      <c r="H77" s="39"/>
      <c r="I77" s="39"/>
      <c r="J77" s="39"/>
      <c r="K77" s="39"/>
      <c r="L77" s="39"/>
      <c r="R77" s="1"/>
    </row>
    <row r="78" s="2" customFormat="1">
      <c r="A78" s="1"/>
      <c r="B78" s="1"/>
      <c r="H78" s="39"/>
      <c r="I78" s="39"/>
      <c r="J78" s="39"/>
      <c r="K78" s="39"/>
      <c r="L78" s="39"/>
      <c r="R78" s="1"/>
    </row>
    <row r="79" s="2" customFormat="1">
      <c r="A79" s="1"/>
      <c r="B79" s="1"/>
      <c r="H79" s="39"/>
      <c r="I79" s="39"/>
      <c r="J79" s="39"/>
      <c r="K79" s="39"/>
      <c r="L79" s="39"/>
      <c r="R79" s="1"/>
    </row>
    <row r="80" s="2" customFormat="1">
      <c r="A80" s="1"/>
      <c r="B80" s="1"/>
      <c r="H80" s="39"/>
      <c r="I80" s="39"/>
      <c r="J80" s="39"/>
      <c r="K80" s="39"/>
      <c r="L80" s="39"/>
      <c r="R80" s="1"/>
    </row>
    <row r="81" s="2" customFormat="1">
      <c r="A81" s="1"/>
      <c r="B81" s="1"/>
      <c r="H81" s="39"/>
      <c r="I81" s="39"/>
      <c r="J81" s="39"/>
      <c r="K81" s="39"/>
      <c r="L81" s="39"/>
      <c r="R81" s="1"/>
    </row>
    <row r="82" s="2" customFormat="1">
      <c r="A82" s="1"/>
      <c r="B82" s="1"/>
      <c r="H82" s="39"/>
      <c r="I82" s="39"/>
      <c r="J82" s="39"/>
      <c r="K82" s="39"/>
      <c r="L82" s="39"/>
      <c r="R82" s="1"/>
    </row>
    <row r="83" s="2" customFormat="1">
      <c r="A83" s="1"/>
      <c r="B83" s="1"/>
      <c r="H83" s="39"/>
      <c r="I83" s="39"/>
      <c r="J83" s="39"/>
      <c r="K83" s="39"/>
      <c r="L83" s="39"/>
      <c r="R83" s="1"/>
    </row>
    <row r="84" s="2" customFormat="1">
      <c r="A84" s="1"/>
      <c r="B84" s="1"/>
      <c r="H84" s="39"/>
      <c r="I84" s="39"/>
      <c r="J84" s="39"/>
      <c r="K84" s="39"/>
      <c r="L84" s="39"/>
      <c r="R84" s="1"/>
    </row>
    <row r="85" s="2" customFormat="1">
      <c r="A85" s="1"/>
      <c r="B85" s="1"/>
      <c r="H85" s="39"/>
      <c r="I85" s="39"/>
      <c r="J85" s="39"/>
      <c r="K85" s="39"/>
      <c r="L85" s="39"/>
      <c r="R85" s="1"/>
    </row>
    <row r="86" s="2" customFormat="1">
      <c r="A86" s="1"/>
      <c r="B86" s="1"/>
      <c r="H86" s="39"/>
      <c r="I86" s="39"/>
      <c r="J86" s="39"/>
      <c r="K86" s="39"/>
      <c r="L86" s="39"/>
      <c r="R86" s="1"/>
    </row>
    <row r="87" s="2" customFormat="1">
      <c r="A87" s="1"/>
      <c r="B87" s="1"/>
      <c r="H87" s="39"/>
      <c r="I87" s="39"/>
      <c r="J87" s="39"/>
      <c r="K87" s="39"/>
      <c r="L87" s="39"/>
      <c r="R87" s="1"/>
    </row>
    <row r="88" s="2" customFormat="1">
      <c r="A88" s="1"/>
      <c r="B88" s="1"/>
      <c r="H88" s="39"/>
      <c r="I88" s="39"/>
      <c r="J88" s="39"/>
      <c r="K88" s="39"/>
      <c r="L88" s="39"/>
      <c r="R88" s="1"/>
    </row>
    <row r="89" s="2" customFormat="1">
      <c r="A89" s="1"/>
      <c r="B89" s="1"/>
      <c r="H89" s="39"/>
      <c r="I89" s="39"/>
      <c r="J89" s="39"/>
      <c r="K89" s="39"/>
      <c r="L89" s="39"/>
      <c r="R89" s="1"/>
    </row>
    <row r="90" s="2" customFormat="1">
      <c r="A90" s="1"/>
      <c r="B90" s="1"/>
      <c r="H90" s="39"/>
      <c r="I90" s="39"/>
      <c r="J90" s="39"/>
      <c r="K90" s="39"/>
      <c r="L90" s="39"/>
      <c r="R90" s="1"/>
    </row>
    <row r="91" s="2" customFormat="1">
      <c r="A91" s="1"/>
      <c r="B91" s="1"/>
      <c r="H91" s="39"/>
      <c r="I91" s="39"/>
      <c r="J91" s="39"/>
      <c r="K91" s="39"/>
      <c r="L91" s="39"/>
      <c r="R91" s="1"/>
    </row>
    <row r="92" s="2" customFormat="1">
      <c r="A92" s="1"/>
      <c r="B92" s="1"/>
      <c r="H92" s="39"/>
      <c r="I92" s="39"/>
      <c r="J92" s="39"/>
      <c r="K92" s="39"/>
      <c r="L92" s="39"/>
      <c r="R92" s="1"/>
    </row>
    <row r="93" s="2" customFormat="1">
      <c r="A93" s="1"/>
      <c r="B93" s="1"/>
      <c r="H93" s="39"/>
      <c r="I93" s="39"/>
      <c r="J93" s="39"/>
      <c r="K93" s="39"/>
      <c r="L93" s="39"/>
      <c r="R93" s="1"/>
    </row>
    <row r="94" s="2" customFormat="1">
      <c r="A94" s="1"/>
      <c r="B94" s="1"/>
      <c r="H94" s="39"/>
      <c r="I94" s="39"/>
      <c r="J94" s="39"/>
      <c r="K94" s="39"/>
      <c r="L94" s="39"/>
      <c r="R94" s="1"/>
    </row>
    <row r="95" s="2" customFormat="1">
      <c r="A95" s="1"/>
      <c r="B95" s="1"/>
      <c r="H95" s="39"/>
      <c r="I95" s="39"/>
      <c r="J95" s="39"/>
      <c r="K95" s="39"/>
      <c r="L95" s="39"/>
      <c r="R95" s="1"/>
    </row>
    <row r="96" s="2" customFormat="1">
      <c r="A96" s="1"/>
      <c r="B96" s="1"/>
      <c r="H96" s="39"/>
      <c r="I96" s="39"/>
      <c r="J96" s="39"/>
      <c r="K96" s="39"/>
      <c r="L96" s="39"/>
      <c r="R96" s="1"/>
    </row>
    <row r="97" s="2" customFormat="1">
      <c r="A97" s="1"/>
      <c r="B97" s="1"/>
      <c r="H97" s="39"/>
      <c r="I97" s="39"/>
      <c r="J97" s="39"/>
      <c r="K97" s="39"/>
      <c r="L97" s="39"/>
      <c r="R97" s="1"/>
    </row>
    <row r="98" s="2" customFormat="1">
      <c r="A98" s="1"/>
      <c r="B98" s="1"/>
      <c r="H98" s="39"/>
      <c r="I98" s="39"/>
      <c r="J98" s="39"/>
      <c r="K98" s="39"/>
      <c r="L98" s="39"/>
      <c r="R98" s="1"/>
    </row>
    <row r="99" s="2" customFormat="1">
      <c r="A99" s="1"/>
      <c r="B99" s="1"/>
      <c r="H99" s="39"/>
      <c r="I99" s="39"/>
      <c r="J99" s="39"/>
      <c r="K99" s="39"/>
      <c r="L99" s="39"/>
      <c r="R99" s="1"/>
    </row>
    <row r="100" s="2" customFormat="1">
      <c r="A100" s="1"/>
      <c r="B100" s="1"/>
      <c r="H100" s="39"/>
      <c r="I100" s="39"/>
      <c r="J100" s="39"/>
      <c r="K100" s="39"/>
      <c r="L100" s="39"/>
      <c r="R100" s="1"/>
    </row>
    <row r="101" s="2" customFormat="1">
      <c r="A101" s="1"/>
      <c r="B101" s="1"/>
      <c r="H101" s="39"/>
      <c r="I101" s="39"/>
      <c r="J101" s="39"/>
      <c r="K101" s="39"/>
      <c r="L101" s="39"/>
      <c r="R101" s="1"/>
    </row>
    <row r="102" s="2" customFormat="1">
      <c r="A102" s="1"/>
      <c r="B102" s="1"/>
      <c r="H102" s="39"/>
      <c r="I102" s="39"/>
      <c r="J102" s="39"/>
      <c r="K102" s="39"/>
      <c r="L102" s="39"/>
      <c r="R102" s="1"/>
    </row>
    <row r="103" s="2" customFormat="1">
      <c r="A103" s="1"/>
      <c r="B103" s="1"/>
      <c r="H103" s="39"/>
      <c r="I103" s="39"/>
      <c r="J103" s="39"/>
      <c r="K103" s="39"/>
      <c r="L103" s="39"/>
      <c r="R103" s="1"/>
    </row>
    <row r="104" s="2" customFormat="1">
      <c r="A104" s="1"/>
      <c r="B104" s="1"/>
      <c r="H104" s="39"/>
      <c r="I104" s="39"/>
      <c r="J104" s="39"/>
      <c r="K104" s="39"/>
      <c r="L104" s="39"/>
      <c r="R104" s="1"/>
    </row>
    <row r="105" s="2" customFormat="1">
      <c r="A105" s="1"/>
      <c r="B105" s="1"/>
      <c r="H105" s="39"/>
      <c r="I105" s="39"/>
      <c r="J105" s="39"/>
      <c r="K105" s="39"/>
      <c r="L105" s="39"/>
      <c r="R105" s="1"/>
    </row>
    <row r="106" s="2" customFormat="1">
      <c r="A106" s="1"/>
      <c r="B106" s="1"/>
      <c r="H106" s="39"/>
      <c r="I106" s="39"/>
      <c r="J106" s="39"/>
      <c r="K106" s="39"/>
      <c r="L106" s="39"/>
      <c r="R106" s="1"/>
    </row>
    <row r="107" s="2" customFormat="1">
      <c r="A107" s="1"/>
      <c r="B107" s="1"/>
      <c r="H107" s="39"/>
      <c r="I107" s="39"/>
      <c r="J107" s="39"/>
      <c r="K107" s="39"/>
      <c r="L107" s="39"/>
      <c r="R107" s="1"/>
    </row>
    <row r="108" s="2" customFormat="1">
      <c r="A108" s="1"/>
      <c r="B108" s="1"/>
      <c r="H108" s="39"/>
      <c r="I108" s="39"/>
      <c r="J108" s="39"/>
      <c r="K108" s="39"/>
      <c r="L108" s="39"/>
      <c r="R108" s="1"/>
    </row>
    <row r="109" s="2" customFormat="1">
      <c r="A109" s="1"/>
      <c r="B109" s="1"/>
      <c r="H109" s="39"/>
      <c r="I109" s="39"/>
      <c r="J109" s="39"/>
      <c r="K109" s="39"/>
      <c r="L109" s="39"/>
      <c r="R109" s="1"/>
    </row>
    <row r="110" s="2" customFormat="1">
      <c r="A110" s="1"/>
      <c r="B110" s="1"/>
      <c r="H110" s="39"/>
      <c r="I110" s="39"/>
      <c r="J110" s="39"/>
      <c r="K110" s="39"/>
      <c r="L110" s="39"/>
      <c r="R110" s="1"/>
    </row>
    <row r="111" s="2" customFormat="1">
      <c r="A111" s="1"/>
      <c r="B111" s="1"/>
      <c r="H111" s="39"/>
      <c r="I111" s="39"/>
      <c r="J111" s="39"/>
      <c r="K111" s="39"/>
      <c r="L111" s="39"/>
      <c r="R111" s="1"/>
    </row>
    <row r="112" s="2" customFormat="1">
      <c r="A112" s="1"/>
      <c r="B112" s="1"/>
      <c r="H112" s="39"/>
      <c r="I112" s="39"/>
      <c r="J112" s="39"/>
      <c r="K112" s="39"/>
      <c r="L112" s="39"/>
      <c r="R112" s="1"/>
    </row>
    <row r="113" s="2" customFormat="1">
      <c r="A113" s="1"/>
      <c r="B113" s="1"/>
      <c r="H113" s="39"/>
      <c r="I113" s="39"/>
      <c r="J113" s="39"/>
      <c r="K113" s="39"/>
      <c r="L113" s="39"/>
      <c r="R113" s="1"/>
    </row>
    <row r="114" s="2" customFormat="1">
      <c r="A114" s="1"/>
      <c r="B114" s="1"/>
      <c r="H114" s="39"/>
      <c r="I114" s="39"/>
      <c r="J114" s="39"/>
      <c r="K114" s="39"/>
      <c r="L114" s="39"/>
      <c r="R114" s="1"/>
    </row>
    <row r="115" s="2" customFormat="1">
      <c r="A115" s="1"/>
      <c r="B115" s="1"/>
      <c r="H115" s="39"/>
      <c r="I115" s="39"/>
      <c r="J115" s="39"/>
      <c r="K115" s="39"/>
      <c r="L115" s="39"/>
      <c r="R115" s="1"/>
    </row>
    <row r="116" s="2" customFormat="1">
      <c r="A116" s="1"/>
      <c r="B116" s="1"/>
      <c r="H116" s="39"/>
      <c r="I116" s="39"/>
      <c r="J116" s="39"/>
      <c r="K116" s="39"/>
      <c r="L116" s="39"/>
      <c r="R116" s="1"/>
    </row>
    <row r="117" s="2" customFormat="1">
      <c r="A117" s="1"/>
      <c r="B117" s="1"/>
      <c r="H117" s="39"/>
      <c r="I117" s="39"/>
      <c r="J117" s="39"/>
      <c r="K117" s="39"/>
      <c r="L117" s="39"/>
      <c r="R117" s="1"/>
    </row>
    <row r="118" s="2" customFormat="1">
      <c r="A118" s="1"/>
      <c r="B118" s="1"/>
      <c r="H118" s="39"/>
      <c r="I118" s="39"/>
      <c r="J118" s="39"/>
      <c r="K118" s="39"/>
      <c r="L118" s="39"/>
      <c r="R118" s="1"/>
    </row>
    <row r="119" s="2" customFormat="1">
      <c r="A119" s="1"/>
      <c r="B119" s="1"/>
      <c r="H119" s="39"/>
      <c r="I119" s="39"/>
      <c r="J119" s="39"/>
      <c r="K119" s="39"/>
      <c r="L119" s="39"/>
      <c r="R119" s="1"/>
    </row>
    <row r="120" s="2" customFormat="1">
      <c r="A120" s="1"/>
      <c r="B120" s="1"/>
      <c r="H120" s="39"/>
      <c r="I120" s="39"/>
      <c r="J120" s="39"/>
      <c r="K120" s="39"/>
      <c r="L120" s="39"/>
      <c r="R120" s="1"/>
    </row>
    <row r="121" s="2" customFormat="1">
      <c r="A121" s="1"/>
      <c r="B121" s="1"/>
      <c r="H121" s="39"/>
      <c r="I121" s="39"/>
      <c r="J121" s="39"/>
      <c r="K121" s="39"/>
      <c r="L121" s="39"/>
      <c r="R121" s="1"/>
    </row>
    <row r="122" s="2" customFormat="1">
      <c r="A122" s="1"/>
      <c r="B122" s="1"/>
      <c r="H122" s="39"/>
      <c r="I122" s="39"/>
      <c r="J122" s="39"/>
      <c r="K122" s="39"/>
      <c r="L122" s="39"/>
      <c r="R122" s="1"/>
    </row>
    <row r="123" s="2" customFormat="1">
      <c r="A123" s="1"/>
      <c r="B123" s="1"/>
      <c r="H123" s="39"/>
      <c r="I123" s="39"/>
      <c r="J123" s="39"/>
      <c r="K123" s="39"/>
      <c r="L123" s="39"/>
      <c r="R123" s="1"/>
    </row>
    <row r="124" s="2" customFormat="1">
      <c r="A124" s="1"/>
      <c r="B124" s="1"/>
      <c r="H124" s="39"/>
      <c r="I124" s="39"/>
      <c r="J124" s="39"/>
      <c r="K124" s="39"/>
      <c r="L124" s="39"/>
      <c r="R124" s="1"/>
    </row>
    <row r="125" s="2" customFormat="1">
      <c r="A125" s="1"/>
      <c r="B125" s="1"/>
      <c r="H125" s="39"/>
      <c r="I125" s="39"/>
      <c r="J125" s="39"/>
      <c r="K125" s="39"/>
      <c r="L125" s="39"/>
      <c r="R125" s="1"/>
    </row>
    <row r="126" s="2" customFormat="1">
      <c r="A126" s="1"/>
      <c r="B126" s="1"/>
      <c r="H126" s="39"/>
      <c r="I126" s="39"/>
      <c r="J126" s="39"/>
      <c r="K126" s="39"/>
      <c r="L126" s="39"/>
      <c r="R126" s="1"/>
    </row>
    <row r="127" s="2" customFormat="1">
      <c r="A127" s="1"/>
      <c r="B127" s="1"/>
      <c r="H127" s="39"/>
      <c r="I127" s="39"/>
      <c r="J127" s="39"/>
      <c r="K127" s="39"/>
      <c r="L127" s="39"/>
      <c r="R127" s="1"/>
    </row>
    <row r="128" s="2" customFormat="1">
      <c r="A128" s="1"/>
      <c r="B128" s="1"/>
      <c r="H128" s="39"/>
      <c r="I128" s="39"/>
      <c r="J128" s="39"/>
      <c r="K128" s="39"/>
      <c r="L128" s="39"/>
      <c r="R128" s="1"/>
    </row>
    <row r="129" s="2" customFormat="1">
      <c r="A129" s="1"/>
      <c r="B129" s="1"/>
      <c r="H129" s="39"/>
      <c r="I129" s="39"/>
      <c r="J129" s="39"/>
      <c r="K129" s="39"/>
      <c r="L129" s="39"/>
      <c r="R129" s="1"/>
    </row>
    <row r="130" s="2" customFormat="1">
      <c r="A130" s="1"/>
      <c r="B130" s="1"/>
      <c r="H130" s="39"/>
      <c r="I130" s="39"/>
      <c r="J130" s="39"/>
      <c r="K130" s="39"/>
      <c r="L130" s="39"/>
      <c r="R130" s="1"/>
    </row>
    <row r="131" s="2" customFormat="1">
      <c r="A131" s="1"/>
      <c r="B131" s="1"/>
      <c r="H131" s="39"/>
      <c r="I131" s="39"/>
      <c r="J131" s="39"/>
      <c r="K131" s="39"/>
      <c r="L131" s="39"/>
      <c r="R131" s="1"/>
    </row>
    <row r="132" s="2" customFormat="1">
      <c r="A132" s="1"/>
      <c r="B132" s="1"/>
      <c r="H132" s="39"/>
      <c r="I132" s="39"/>
      <c r="J132" s="39"/>
      <c r="K132" s="39"/>
      <c r="L132" s="39"/>
      <c r="R132" s="1"/>
    </row>
    <row r="133" s="2" customFormat="1">
      <c r="A133" s="1"/>
      <c r="B133" s="1"/>
      <c r="H133" s="39"/>
      <c r="I133" s="39"/>
      <c r="J133" s="39"/>
      <c r="K133" s="39"/>
      <c r="L133" s="39"/>
      <c r="R133" s="1"/>
    </row>
    <row r="134" s="2" customFormat="1">
      <c r="A134" s="1"/>
      <c r="B134" s="1"/>
      <c r="H134" s="39"/>
      <c r="I134" s="39"/>
      <c r="J134" s="39"/>
      <c r="K134" s="39"/>
      <c r="L134" s="39"/>
      <c r="R134" s="1"/>
    </row>
    <row r="135" s="2" customFormat="1">
      <c r="A135" s="1"/>
      <c r="B135" s="1"/>
      <c r="H135" s="39"/>
      <c r="I135" s="39"/>
      <c r="J135" s="39"/>
      <c r="K135" s="39"/>
      <c r="L135" s="39"/>
      <c r="R135" s="1"/>
    </row>
    <row r="136" s="2" customFormat="1">
      <c r="A136" s="1"/>
      <c r="B136" s="1"/>
      <c r="H136" s="39"/>
      <c r="I136" s="39"/>
      <c r="J136" s="39"/>
      <c r="K136" s="39"/>
      <c r="L136" s="39"/>
      <c r="R136" s="1"/>
    </row>
    <row r="137" s="2" customFormat="1">
      <c r="A137" s="1"/>
      <c r="B137" s="1"/>
      <c r="H137" s="39"/>
      <c r="I137" s="39"/>
      <c r="J137" s="39"/>
      <c r="K137" s="39"/>
      <c r="L137" s="39"/>
      <c r="R137" s="1"/>
    </row>
    <row r="138" s="2" customFormat="1">
      <c r="A138" s="1"/>
      <c r="B138" s="1"/>
      <c r="H138" s="39"/>
      <c r="I138" s="39"/>
      <c r="J138" s="39"/>
      <c r="K138" s="39"/>
      <c r="L138" s="39"/>
      <c r="R138" s="1"/>
    </row>
    <row r="139" s="2" customFormat="1">
      <c r="A139" s="1"/>
      <c r="B139" s="1"/>
      <c r="H139" s="39"/>
      <c r="I139" s="39"/>
      <c r="J139" s="39"/>
      <c r="K139" s="39"/>
      <c r="L139" s="39"/>
      <c r="R139" s="1"/>
    </row>
    <row r="140" s="2" customFormat="1">
      <c r="A140" s="1"/>
      <c r="B140" s="1"/>
      <c r="H140" s="39"/>
      <c r="I140" s="39"/>
      <c r="J140" s="39"/>
      <c r="K140" s="39"/>
      <c r="L140" s="39"/>
      <c r="R140" s="1"/>
    </row>
    <row r="141" s="2" customFormat="1">
      <c r="A141" s="1"/>
      <c r="B141" s="1"/>
      <c r="H141" s="39"/>
      <c r="I141" s="39"/>
      <c r="J141" s="39"/>
      <c r="K141" s="39"/>
      <c r="L141" s="39"/>
      <c r="R141" s="1"/>
    </row>
    <row r="142" s="2" customFormat="1">
      <c r="A142" s="1"/>
      <c r="B142" s="1"/>
      <c r="H142" s="39"/>
      <c r="I142" s="39"/>
      <c r="J142" s="39"/>
      <c r="K142" s="39"/>
      <c r="L142" s="39"/>
      <c r="R142" s="1"/>
    </row>
    <row r="143" s="2" customFormat="1">
      <c r="A143" s="1"/>
      <c r="B143" s="1"/>
      <c r="H143" s="39"/>
      <c r="I143" s="39"/>
      <c r="J143" s="39"/>
      <c r="K143" s="39"/>
      <c r="L143" s="39"/>
      <c r="R143" s="1"/>
    </row>
    <row r="144" s="2" customFormat="1">
      <c r="A144" s="1"/>
      <c r="B144" s="1"/>
      <c r="H144" s="39"/>
      <c r="I144" s="39"/>
      <c r="J144" s="39"/>
      <c r="K144" s="39"/>
      <c r="L144" s="39"/>
      <c r="R144" s="1"/>
    </row>
    <row r="145" s="2" customFormat="1">
      <c r="A145" s="1"/>
      <c r="B145" s="1"/>
      <c r="H145" s="39"/>
      <c r="I145" s="39"/>
      <c r="J145" s="39"/>
      <c r="K145" s="39"/>
      <c r="L145" s="39"/>
      <c r="R145" s="1"/>
    </row>
    <row r="146" s="2" customFormat="1">
      <c r="A146" s="1"/>
      <c r="B146" s="1"/>
      <c r="H146" s="39"/>
      <c r="I146" s="39"/>
      <c r="J146" s="39"/>
      <c r="K146" s="39"/>
      <c r="L146" s="39"/>
      <c r="R146" s="1"/>
    </row>
    <row r="147" s="2" customFormat="1">
      <c r="A147" s="1"/>
      <c r="B147" s="1"/>
      <c r="H147" s="39"/>
      <c r="I147" s="39"/>
      <c r="J147" s="39"/>
      <c r="K147" s="39"/>
      <c r="L147" s="39"/>
      <c r="R147" s="1"/>
    </row>
    <row r="148" s="2" customFormat="1">
      <c r="A148" s="1"/>
      <c r="B148" s="1"/>
      <c r="H148" s="39"/>
      <c r="I148" s="39"/>
      <c r="J148" s="39"/>
      <c r="K148" s="39"/>
      <c r="L148" s="39"/>
      <c r="R148" s="1"/>
    </row>
    <row r="149" s="2" customFormat="1">
      <c r="A149" s="1"/>
      <c r="B149" s="1"/>
      <c r="H149" s="39"/>
      <c r="I149" s="39"/>
      <c r="J149" s="39"/>
      <c r="K149" s="39"/>
      <c r="L149" s="39"/>
      <c r="R149" s="1"/>
    </row>
    <row r="150" s="2" customFormat="1">
      <c r="A150" s="1"/>
      <c r="B150" s="1"/>
      <c r="H150" s="39"/>
      <c r="I150" s="39"/>
      <c r="J150" s="39"/>
      <c r="K150" s="39"/>
      <c r="L150" s="39"/>
      <c r="R150" s="1"/>
    </row>
    <row r="151" s="2" customFormat="1">
      <c r="A151" s="1"/>
      <c r="B151" s="1"/>
      <c r="H151" s="39"/>
      <c r="I151" s="39"/>
      <c r="J151" s="39"/>
      <c r="K151" s="39"/>
      <c r="L151" s="39"/>
      <c r="R151" s="1"/>
    </row>
    <row r="152" s="2" customFormat="1">
      <c r="A152" s="1"/>
      <c r="B152" s="1"/>
      <c r="H152" s="39"/>
      <c r="I152" s="39"/>
      <c r="J152" s="39"/>
      <c r="K152" s="39"/>
      <c r="L152" s="39"/>
      <c r="R152" s="1"/>
    </row>
    <row r="153" s="2" customFormat="1">
      <c r="A153" s="1"/>
      <c r="B153" s="1"/>
      <c r="H153" s="39"/>
      <c r="I153" s="39"/>
      <c r="J153" s="39"/>
      <c r="K153" s="39"/>
      <c r="L153" s="39"/>
      <c r="R153" s="1"/>
    </row>
    <row r="154" s="2" customFormat="1">
      <c r="A154" s="1"/>
      <c r="B154" s="1"/>
      <c r="H154" s="39"/>
      <c r="I154" s="39"/>
      <c r="J154" s="39"/>
      <c r="K154" s="39"/>
      <c r="L154" s="39"/>
      <c r="R154" s="1"/>
    </row>
    <row r="155" s="2" customFormat="1">
      <c r="A155" s="1"/>
      <c r="B155" s="1"/>
      <c r="H155" s="39"/>
      <c r="I155" s="39"/>
      <c r="J155" s="39"/>
      <c r="K155" s="39"/>
      <c r="L155" s="39"/>
      <c r="R155" s="1"/>
    </row>
    <row r="156" s="2" customFormat="1">
      <c r="A156" s="1"/>
      <c r="B156" s="1"/>
      <c r="H156" s="39"/>
      <c r="I156" s="39"/>
      <c r="J156" s="39"/>
      <c r="K156" s="39"/>
      <c r="L156" s="39"/>
      <c r="R156" s="1"/>
    </row>
    <row r="157" s="2" customFormat="1">
      <c r="A157" s="1"/>
      <c r="B157" s="1"/>
      <c r="H157" s="39"/>
      <c r="I157" s="39"/>
      <c r="J157" s="39"/>
      <c r="K157" s="39"/>
      <c r="L157" s="39"/>
      <c r="R157" s="1"/>
    </row>
    <row r="158" s="2" customFormat="1">
      <c r="A158" s="1"/>
      <c r="B158" s="1"/>
      <c r="H158" s="39"/>
      <c r="I158" s="39"/>
      <c r="J158" s="39"/>
      <c r="K158" s="39"/>
      <c r="L158" s="39"/>
      <c r="R158" s="1"/>
    </row>
    <row r="159" s="2" customFormat="1">
      <c r="A159" s="1"/>
      <c r="B159" s="1"/>
      <c r="H159" s="39"/>
      <c r="I159" s="39"/>
      <c r="J159" s="39"/>
      <c r="K159" s="39"/>
      <c r="L159" s="39"/>
      <c r="R159" s="1"/>
    </row>
    <row r="160" s="2" customFormat="1">
      <c r="A160" s="1"/>
      <c r="B160" s="1"/>
      <c r="H160" s="39"/>
      <c r="I160" s="39"/>
      <c r="J160" s="39"/>
      <c r="K160" s="39"/>
      <c r="L160" s="39"/>
      <c r="R160" s="1"/>
    </row>
    <row r="161" s="2" customFormat="1">
      <c r="A161" s="1"/>
      <c r="B161" s="1"/>
      <c r="H161" s="39"/>
      <c r="I161" s="39"/>
      <c r="J161" s="39"/>
      <c r="K161" s="39"/>
      <c r="L161" s="39"/>
      <c r="R161" s="1"/>
    </row>
    <row r="162" s="2" customFormat="1">
      <c r="A162" s="1"/>
      <c r="B162" s="1"/>
      <c r="H162" s="39"/>
      <c r="I162" s="39"/>
      <c r="J162" s="39"/>
      <c r="K162" s="39"/>
      <c r="L162" s="39"/>
      <c r="R162" s="1"/>
    </row>
    <row r="163" s="2" customFormat="1">
      <c r="A163" s="1"/>
      <c r="B163" s="1"/>
      <c r="H163" s="39"/>
      <c r="I163" s="39"/>
      <c r="J163" s="39"/>
      <c r="K163" s="39"/>
      <c r="L163" s="39"/>
      <c r="R163" s="1"/>
    </row>
    <row r="164" s="2" customFormat="1">
      <c r="A164" s="1"/>
      <c r="B164" s="1"/>
      <c r="H164" s="39"/>
      <c r="I164" s="39"/>
      <c r="J164" s="39"/>
      <c r="K164" s="39"/>
      <c r="L164" s="39"/>
      <c r="R164" s="1"/>
    </row>
    <row r="165" s="2" customFormat="1">
      <c r="A165" s="1"/>
      <c r="B165" s="1"/>
      <c r="H165" s="39"/>
      <c r="I165" s="39"/>
      <c r="J165" s="39"/>
      <c r="K165" s="39"/>
      <c r="L165" s="39"/>
      <c r="R165" s="1"/>
    </row>
    <row r="166" s="2" customFormat="1">
      <c r="A166" s="1"/>
      <c r="B166" s="1"/>
      <c r="H166" s="39"/>
      <c r="I166" s="39"/>
      <c r="J166" s="39"/>
      <c r="K166" s="39"/>
      <c r="L166" s="39"/>
      <c r="R166" s="1"/>
    </row>
    <row r="167" s="2" customFormat="1">
      <c r="A167" s="1"/>
      <c r="B167" s="1"/>
      <c r="H167" s="39"/>
      <c r="I167" s="39"/>
      <c r="J167" s="39"/>
      <c r="K167" s="39"/>
      <c r="L167" s="39"/>
      <c r="R167" s="1"/>
    </row>
    <row r="168" s="2" customFormat="1">
      <c r="A168" s="1"/>
      <c r="B168" s="1"/>
      <c r="H168" s="39"/>
      <c r="I168" s="39"/>
      <c r="J168" s="39"/>
      <c r="K168" s="39"/>
      <c r="L168" s="39"/>
      <c r="R168" s="1"/>
    </row>
    <row r="169" s="2" customFormat="1">
      <c r="A169" s="1"/>
      <c r="B169" s="1"/>
      <c r="H169" s="39"/>
      <c r="I169" s="39"/>
      <c r="J169" s="39"/>
      <c r="K169" s="39"/>
      <c r="L169" s="39"/>
      <c r="R169" s="1"/>
    </row>
    <row r="170" s="2" customFormat="1">
      <c r="A170" s="1"/>
      <c r="B170" s="1"/>
      <c r="H170" s="39"/>
      <c r="I170" s="39"/>
      <c r="J170" s="39"/>
      <c r="K170" s="39"/>
      <c r="L170" s="39"/>
      <c r="R170" s="1"/>
    </row>
    <row r="171" s="2" customFormat="1">
      <c r="A171" s="1"/>
      <c r="B171" s="1"/>
      <c r="H171" s="39"/>
      <c r="I171" s="39"/>
      <c r="J171" s="39"/>
      <c r="K171" s="39"/>
      <c r="L171" s="39"/>
      <c r="R171" s="1"/>
    </row>
    <row r="172" s="2" customFormat="1">
      <c r="A172" s="1"/>
      <c r="B172" s="1"/>
      <c r="H172" s="39"/>
      <c r="I172" s="39"/>
      <c r="J172" s="39"/>
      <c r="K172" s="39"/>
      <c r="L172" s="39"/>
      <c r="R172" s="1"/>
    </row>
    <row r="173" s="2" customFormat="1">
      <c r="A173" s="1"/>
      <c r="B173" s="1"/>
      <c r="H173" s="39"/>
      <c r="I173" s="39"/>
      <c r="J173" s="39"/>
      <c r="K173" s="39"/>
      <c r="L173" s="39"/>
      <c r="R173" s="1"/>
    </row>
    <row r="174" s="2" customFormat="1">
      <c r="A174" s="1"/>
      <c r="B174" s="1"/>
      <c r="H174" s="39"/>
      <c r="I174" s="39"/>
      <c r="J174" s="39"/>
      <c r="K174" s="39"/>
      <c r="L174" s="39"/>
      <c r="R174" s="1"/>
    </row>
    <row r="175" s="2" customFormat="1">
      <c r="A175" s="1"/>
      <c r="B175" s="1"/>
      <c r="H175" s="39"/>
      <c r="I175" s="39"/>
      <c r="J175" s="39"/>
      <c r="K175" s="39"/>
      <c r="L175" s="39"/>
      <c r="R175" s="1"/>
    </row>
    <row r="176" s="2" customFormat="1">
      <c r="A176" s="1"/>
      <c r="B176" s="1"/>
      <c r="H176" s="39"/>
      <c r="I176" s="39"/>
      <c r="J176" s="39"/>
      <c r="K176" s="39"/>
      <c r="L176" s="39"/>
      <c r="R176" s="1"/>
    </row>
    <row r="177" s="2" customFormat="1">
      <c r="A177" s="1"/>
      <c r="B177" s="1"/>
      <c r="H177" s="39"/>
      <c r="I177" s="39"/>
      <c r="J177" s="39"/>
      <c r="K177" s="39"/>
      <c r="L177" s="39"/>
      <c r="R177" s="1"/>
    </row>
    <row r="178" s="2" customFormat="1">
      <c r="A178" s="1"/>
      <c r="B178" s="1"/>
      <c r="H178" s="39"/>
      <c r="I178" s="39"/>
      <c r="J178" s="39"/>
      <c r="K178" s="39"/>
      <c r="L178" s="39"/>
      <c r="R178" s="1"/>
    </row>
    <row r="179" s="2" customFormat="1">
      <c r="A179" s="1"/>
      <c r="B179" s="1"/>
      <c r="H179" s="39"/>
      <c r="I179" s="39"/>
      <c r="J179" s="39"/>
      <c r="K179" s="39"/>
      <c r="L179" s="39"/>
      <c r="R179" s="1"/>
    </row>
    <row r="180" s="2" customFormat="1">
      <c r="A180" s="1"/>
      <c r="B180" s="1"/>
      <c r="H180" s="39"/>
      <c r="I180" s="39"/>
      <c r="J180" s="39"/>
      <c r="K180" s="39"/>
      <c r="L180" s="39"/>
      <c r="R180" s="1"/>
    </row>
    <row r="181" s="2" customFormat="1">
      <c r="A181" s="1"/>
      <c r="B181" s="1"/>
      <c r="H181" s="39"/>
      <c r="I181" s="39"/>
      <c r="J181" s="39"/>
      <c r="K181" s="39"/>
      <c r="L181" s="39"/>
      <c r="R181" s="1"/>
    </row>
    <row r="182" s="2" customFormat="1">
      <c r="A182" s="1"/>
      <c r="B182" s="1"/>
      <c r="H182" s="39"/>
      <c r="I182" s="39"/>
      <c r="J182" s="39"/>
      <c r="K182" s="39"/>
      <c r="L182" s="39"/>
      <c r="R182" s="1"/>
    </row>
    <row r="183" s="2" customFormat="1">
      <c r="A183" s="1"/>
      <c r="B183" s="1"/>
      <c r="H183" s="39"/>
      <c r="I183" s="39"/>
      <c r="J183" s="39"/>
      <c r="K183" s="39"/>
      <c r="L183" s="39"/>
      <c r="R183" s="1"/>
    </row>
    <row r="184" s="2" customFormat="1">
      <c r="A184" s="1"/>
      <c r="B184" s="1"/>
      <c r="H184" s="39"/>
      <c r="I184" s="39"/>
      <c r="J184" s="39"/>
      <c r="K184" s="39"/>
      <c r="L184" s="39"/>
      <c r="R184" s="1"/>
    </row>
    <row r="185" s="2" customFormat="1">
      <c r="A185" s="1"/>
      <c r="B185" s="1"/>
      <c r="H185" s="39"/>
      <c r="I185" s="39"/>
      <c r="J185" s="39"/>
      <c r="K185" s="39"/>
      <c r="L185" s="39"/>
      <c r="R185" s="1"/>
    </row>
    <row r="186" s="2" customFormat="1">
      <c r="A186" s="1"/>
      <c r="B186" s="1"/>
      <c r="H186" s="39"/>
      <c r="I186" s="39"/>
      <c r="J186" s="39"/>
      <c r="K186" s="39"/>
      <c r="L186" s="39"/>
      <c r="R186" s="1"/>
    </row>
    <row r="187" s="2" customFormat="1">
      <c r="A187" s="1"/>
      <c r="B187" s="1"/>
      <c r="H187" s="39"/>
      <c r="I187" s="39"/>
      <c r="J187" s="39"/>
      <c r="K187" s="39"/>
      <c r="L187" s="39"/>
      <c r="R187" s="1"/>
    </row>
    <row r="188" s="2" customFormat="1">
      <c r="A188" s="1"/>
      <c r="B188" s="1"/>
      <c r="H188" s="39"/>
      <c r="I188" s="39"/>
      <c r="J188" s="39"/>
      <c r="K188" s="39"/>
      <c r="L188" s="39"/>
      <c r="R188" s="1"/>
    </row>
    <row r="189" s="2" customFormat="1">
      <c r="A189" s="1"/>
      <c r="B189" s="1"/>
      <c r="H189" s="39"/>
      <c r="I189" s="39"/>
      <c r="J189" s="39"/>
      <c r="K189" s="39"/>
      <c r="L189" s="39"/>
      <c r="R189" s="1"/>
    </row>
    <row r="190" s="2" customFormat="1">
      <c r="A190" s="1"/>
      <c r="B190" s="1"/>
      <c r="H190" s="39"/>
      <c r="I190" s="39"/>
      <c r="J190" s="39"/>
      <c r="K190" s="39"/>
      <c r="L190" s="39"/>
      <c r="R190" s="1"/>
    </row>
    <row r="191" s="2" customFormat="1">
      <c r="A191" s="1"/>
      <c r="B191" s="1"/>
      <c r="H191" s="39"/>
      <c r="I191" s="39"/>
      <c r="J191" s="39"/>
      <c r="K191" s="39"/>
      <c r="L191" s="39"/>
      <c r="R191" s="1"/>
    </row>
    <row r="192" s="2" customFormat="1">
      <c r="A192" s="1"/>
      <c r="B192" s="1"/>
      <c r="H192" s="39"/>
      <c r="I192" s="39"/>
      <c r="J192" s="39"/>
      <c r="K192" s="39"/>
      <c r="L192" s="39"/>
      <c r="R192" s="1"/>
    </row>
    <row r="193" s="2" customFormat="1">
      <c r="A193" s="1"/>
      <c r="B193" s="1"/>
      <c r="H193" s="39"/>
      <c r="I193" s="39"/>
      <c r="J193" s="39"/>
      <c r="K193" s="39"/>
      <c r="L193" s="39"/>
      <c r="R193" s="1"/>
    </row>
    <row r="194" s="2" customFormat="1">
      <c r="A194" s="1"/>
      <c r="B194" s="1"/>
      <c r="H194" s="39"/>
      <c r="I194" s="39"/>
      <c r="J194" s="39"/>
      <c r="K194" s="39"/>
      <c r="L194" s="39"/>
      <c r="R194" s="1"/>
    </row>
    <row r="195" s="2" customFormat="1">
      <c r="A195" s="1"/>
      <c r="B195" s="1"/>
      <c r="H195" s="39"/>
      <c r="I195" s="39"/>
      <c r="J195" s="39"/>
      <c r="K195" s="39"/>
      <c r="L195" s="39"/>
      <c r="R195" s="1"/>
    </row>
    <row r="196" s="2" customFormat="1">
      <c r="A196" s="1"/>
      <c r="B196" s="1"/>
      <c r="H196" s="39"/>
      <c r="I196" s="39"/>
      <c r="J196" s="39"/>
      <c r="K196" s="39"/>
      <c r="L196" s="39"/>
      <c r="R196" s="1"/>
    </row>
    <row r="197" s="2" customFormat="1">
      <c r="A197" s="1"/>
      <c r="B197" s="1"/>
      <c r="H197" s="39"/>
      <c r="I197" s="39"/>
      <c r="J197" s="39"/>
      <c r="K197" s="39"/>
      <c r="L197" s="39"/>
      <c r="R197" s="1"/>
    </row>
    <row r="198" s="2" customFormat="1">
      <c r="A198" s="1"/>
      <c r="B198" s="1"/>
      <c r="H198" s="39"/>
      <c r="I198" s="39"/>
      <c r="J198" s="39"/>
      <c r="K198" s="39"/>
      <c r="L198" s="39"/>
      <c r="R198" s="1"/>
    </row>
    <row r="199" s="2" customFormat="1">
      <c r="A199" s="1"/>
      <c r="B199" s="1"/>
      <c r="H199" s="39"/>
      <c r="I199" s="39"/>
      <c r="J199" s="39"/>
      <c r="K199" s="39"/>
      <c r="L199" s="39"/>
      <c r="R199" s="1"/>
    </row>
    <row r="200" s="2" customFormat="1">
      <c r="A200" s="1"/>
      <c r="B200" s="1"/>
      <c r="H200" s="39"/>
      <c r="I200" s="39"/>
      <c r="J200" s="39"/>
      <c r="K200" s="39"/>
      <c r="L200" s="39"/>
      <c r="R200" s="1"/>
    </row>
    <row r="201" s="2" customFormat="1">
      <c r="A201" s="1"/>
      <c r="B201" s="1"/>
      <c r="H201" s="39"/>
      <c r="I201" s="39"/>
      <c r="J201" s="39"/>
      <c r="K201" s="39"/>
      <c r="L201" s="39"/>
      <c r="R201" s="1"/>
    </row>
    <row r="202" s="2" customFormat="1">
      <c r="A202" s="1"/>
      <c r="B202" s="1"/>
      <c r="H202" s="39"/>
      <c r="I202" s="39"/>
      <c r="J202" s="39"/>
      <c r="K202" s="39"/>
      <c r="L202" s="39"/>
      <c r="R202" s="1"/>
    </row>
    <row r="203" s="2" customFormat="1">
      <c r="A203" s="1"/>
      <c r="B203" s="1"/>
      <c r="H203" s="39"/>
      <c r="I203" s="39"/>
      <c r="J203" s="39"/>
      <c r="K203" s="39"/>
      <c r="L203" s="39"/>
      <c r="R203" s="1"/>
    </row>
    <row r="204" s="2" customFormat="1">
      <c r="A204" s="1"/>
      <c r="B204" s="1"/>
      <c r="H204" s="39"/>
      <c r="I204" s="39"/>
      <c r="J204" s="39"/>
      <c r="K204" s="39"/>
      <c r="L204" s="39"/>
      <c r="R204" s="1"/>
    </row>
    <row r="205" s="2" customFormat="1">
      <c r="A205" s="1"/>
      <c r="B205" s="1"/>
      <c r="H205" s="39"/>
      <c r="I205" s="39"/>
      <c r="J205" s="39"/>
      <c r="K205" s="39"/>
      <c r="L205" s="39"/>
      <c r="R205" s="1"/>
    </row>
    <row r="206" s="2" customFormat="1">
      <c r="A206" s="1"/>
      <c r="B206" s="1"/>
      <c r="H206" s="39"/>
      <c r="I206" s="39"/>
      <c r="J206" s="39"/>
      <c r="K206" s="39"/>
      <c r="L206" s="39"/>
      <c r="R206" s="1"/>
    </row>
    <row r="207" s="2" customFormat="1">
      <c r="A207" s="1"/>
      <c r="B207" s="1"/>
      <c r="H207" s="39"/>
      <c r="I207" s="39"/>
      <c r="J207" s="39"/>
      <c r="K207" s="39"/>
      <c r="L207" s="39"/>
      <c r="R207" s="1"/>
    </row>
    <row r="208" s="2" customFormat="1">
      <c r="A208" s="1"/>
      <c r="B208" s="1"/>
      <c r="H208" s="39"/>
      <c r="I208" s="39"/>
      <c r="J208" s="39"/>
      <c r="K208" s="39"/>
      <c r="L208" s="39"/>
      <c r="R208" s="1"/>
    </row>
    <row r="209" s="2" customFormat="1">
      <c r="A209" s="1"/>
      <c r="B209" s="1"/>
      <c r="H209" s="39"/>
      <c r="I209" s="39"/>
      <c r="J209" s="39"/>
      <c r="K209" s="39"/>
      <c r="L209" s="39"/>
      <c r="R209" s="1"/>
    </row>
    <row r="210" s="2" customFormat="1">
      <c r="A210" s="1"/>
      <c r="B210" s="1"/>
      <c r="H210" s="39"/>
      <c r="I210" s="39"/>
      <c r="J210" s="39"/>
      <c r="K210" s="39"/>
      <c r="L210" s="39"/>
      <c r="R210" s="1"/>
    </row>
    <row r="211" s="2" customFormat="1">
      <c r="A211" s="1"/>
      <c r="B211" s="1"/>
      <c r="H211" s="39"/>
      <c r="I211" s="39"/>
      <c r="J211" s="39"/>
      <c r="K211" s="39"/>
      <c r="L211" s="39"/>
      <c r="R211" s="1"/>
    </row>
    <row r="212" s="2" customFormat="1">
      <c r="A212" s="1"/>
      <c r="B212" s="1"/>
      <c r="H212" s="39"/>
      <c r="I212" s="39"/>
      <c r="J212" s="39"/>
      <c r="K212" s="39"/>
      <c r="L212" s="39"/>
      <c r="R212" s="1"/>
    </row>
    <row r="213" s="2" customFormat="1">
      <c r="A213" s="1"/>
      <c r="B213" s="1"/>
      <c r="H213" s="39"/>
      <c r="I213" s="39"/>
      <c r="J213" s="39"/>
      <c r="K213" s="39"/>
      <c r="L213" s="39"/>
      <c r="R213" s="1"/>
    </row>
    <row r="214" s="2" customFormat="1">
      <c r="A214" s="1"/>
      <c r="B214" s="1"/>
      <c r="H214" s="39"/>
      <c r="I214" s="39"/>
      <c r="J214" s="39"/>
      <c r="K214" s="39"/>
      <c r="L214" s="39"/>
      <c r="R214" s="1"/>
    </row>
    <row r="215" s="2" customFormat="1">
      <c r="A215" s="1"/>
      <c r="B215" s="1"/>
      <c r="H215" s="39"/>
      <c r="I215" s="39"/>
      <c r="J215" s="39"/>
      <c r="K215" s="39"/>
      <c r="L215" s="39"/>
      <c r="R215" s="1"/>
    </row>
    <row r="216" s="2" customFormat="1">
      <c r="A216" s="1"/>
      <c r="B216" s="1"/>
      <c r="H216" s="39"/>
      <c r="I216" s="39"/>
      <c r="J216" s="39"/>
      <c r="K216" s="39"/>
      <c r="L216" s="39"/>
      <c r="R216" s="1"/>
    </row>
    <row r="217" s="2" customFormat="1">
      <c r="A217" s="1"/>
      <c r="B217" s="1"/>
      <c r="H217" s="39"/>
      <c r="I217" s="39"/>
      <c r="J217" s="39"/>
      <c r="K217" s="39"/>
      <c r="L217" s="39"/>
      <c r="R217" s="1"/>
    </row>
    <row r="218" s="2" customFormat="1">
      <c r="A218" s="1"/>
      <c r="B218" s="1"/>
      <c r="H218" s="39"/>
      <c r="I218" s="39"/>
      <c r="J218" s="39"/>
      <c r="K218" s="39"/>
      <c r="L218" s="39"/>
      <c r="R218" s="1"/>
    </row>
    <row r="219" s="2" customFormat="1">
      <c r="A219" s="1"/>
      <c r="B219" s="1"/>
      <c r="H219" s="39"/>
      <c r="I219" s="39"/>
      <c r="J219" s="39"/>
      <c r="K219" s="39"/>
      <c r="L219" s="39"/>
      <c r="R219" s="1"/>
    </row>
    <row r="220" s="2" customFormat="1">
      <c r="A220" s="1"/>
      <c r="B220" s="1"/>
      <c r="H220" s="39"/>
      <c r="I220" s="39"/>
      <c r="J220" s="39"/>
      <c r="K220" s="39"/>
      <c r="L220" s="39"/>
      <c r="R220" s="1"/>
    </row>
    <row r="221" s="2" customFormat="1">
      <c r="A221" s="1"/>
      <c r="B221" s="1"/>
      <c r="H221" s="39"/>
      <c r="I221" s="39"/>
      <c r="J221" s="39"/>
      <c r="K221" s="39"/>
      <c r="L221" s="39"/>
      <c r="R221" s="1"/>
    </row>
    <row r="222" s="2" customFormat="1">
      <c r="A222" s="1"/>
      <c r="B222" s="1"/>
      <c r="H222" s="39"/>
      <c r="I222" s="39"/>
      <c r="J222" s="39"/>
      <c r="K222" s="39"/>
      <c r="L222" s="39"/>
      <c r="R222" s="1"/>
    </row>
    <row r="223" s="2" customFormat="1">
      <c r="A223" s="1"/>
      <c r="B223" s="1"/>
      <c r="H223" s="39"/>
      <c r="I223" s="39"/>
      <c r="J223" s="39"/>
      <c r="K223" s="39"/>
      <c r="L223" s="39"/>
      <c r="R223" s="1"/>
    </row>
    <row r="224" s="2" customFormat="1">
      <c r="A224" s="1"/>
      <c r="B224" s="1"/>
      <c r="H224" s="39"/>
      <c r="I224" s="39"/>
      <c r="J224" s="39"/>
      <c r="K224" s="39"/>
      <c r="L224" s="39"/>
      <c r="R224" s="1"/>
    </row>
    <row r="225" s="2" customFormat="1">
      <c r="A225" s="1"/>
      <c r="B225" s="1"/>
      <c r="H225" s="39"/>
      <c r="I225" s="39"/>
      <c r="J225" s="39"/>
      <c r="K225" s="39"/>
      <c r="L225" s="39"/>
      <c r="R225" s="1"/>
    </row>
    <row r="226" s="2" customFormat="1">
      <c r="A226" s="1"/>
      <c r="B226" s="1"/>
      <c r="H226" s="39"/>
      <c r="I226" s="39"/>
      <c r="J226" s="39"/>
      <c r="K226" s="39"/>
      <c r="L226" s="39"/>
      <c r="R226" s="1"/>
    </row>
    <row r="227" s="2" customFormat="1">
      <c r="A227" s="1"/>
      <c r="B227" s="1"/>
      <c r="H227" s="39"/>
      <c r="I227" s="39"/>
      <c r="J227" s="39"/>
      <c r="K227" s="39"/>
      <c r="L227" s="39"/>
      <c r="R227" s="1"/>
    </row>
    <row r="228" s="2" customFormat="1">
      <c r="A228" s="1"/>
      <c r="B228" s="1"/>
      <c r="H228" s="39"/>
      <c r="I228" s="39"/>
      <c r="J228" s="39"/>
      <c r="K228" s="39"/>
      <c r="L228" s="39"/>
      <c r="R228" s="1"/>
    </row>
    <row r="229" s="2" customFormat="1">
      <c r="A229" s="1"/>
      <c r="B229" s="1"/>
      <c r="H229" s="39"/>
      <c r="I229" s="39"/>
      <c r="J229" s="39"/>
      <c r="K229" s="39"/>
      <c r="L229" s="39"/>
      <c r="R229" s="1"/>
    </row>
    <row r="230" s="2" customFormat="1">
      <c r="A230" s="1"/>
      <c r="B230" s="1"/>
      <c r="H230" s="39"/>
      <c r="I230" s="39"/>
      <c r="J230" s="39"/>
      <c r="K230" s="39"/>
      <c r="L230" s="39"/>
      <c r="R230" s="1"/>
    </row>
    <row r="231" s="2" customFormat="1">
      <c r="A231" s="1"/>
      <c r="B231" s="1"/>
      <c r="H231" s="39"/>
      <c r="I231" s="39"/>
      <c r="J231" s="39"/>
      <c r="K231" s="39"/>
      <c r="L231" s="39"/>
      <c r="R231" s="1"/>
    </row>
    <row r="232" s="2" customFormat="1">
      <c r="A232" s="1"/>
      <c r="B232" s="1"/>
      <c r="H232" s="39"/>
      <c r="I232" s="39"/>
      <c r="J232" s="39"/>
      <c r="K232" s="39"/>
      <c r="L232" s="39"/>
      <c r="R232" s="1"/>
    </row>
    <row r="233" s="2" customFormat="1">
      <c r="A233" s="1"/>
      <c r="B233" s="1"/>
      <c r="H233" s="39"/>
      <c r="I233" s="39"/>
      <c r="J233" s="39"/>
      <c r="K233" s="39"/>
      <c r="L233" s="39"/>
      <c r="R233" s="1"/>
    </row>
    <row r="234" s="2" customFormat="1">
      <c r="A234" s="1"/>
      <c r="B234" s="1"/>
      <c r="H234" s="39"/>
      <c r="I234" s="39"/>
      <c r="J234" s="39"/>
      <c r="K234" s="39"/>
      <c r="L234" s="39"/>
      <c r="R234" s="1"/>
    </row>
    <row r="235" s="2" customFormat="1">
      <c r="A235" s="1"/>
      <c r="B235" s="1"/>
      <c r="H235" s="39"/>
      <c r="I235" s="39"/>
      <c r="J235" s="39"/>
      <c r="K235" s="39"/>
      <c r="L235" s="39"/>
      <c r="R235" s="1"/>
    </row>
    <row r="236" s="2" customFormat="1">
      <c r="A236" s="1"/>
      <c r="B236" s="1"/>
      <c r="H236" s="39"/>
      <c r="I236" s="39"/>
      <c r="J236" s="39"/>
      <c r="K236" s="39"/>
      <c r="L236" s="39"/>
      <c r="R236" s="1"/>
    </row>
    <row r="237" s="2" customFormat="1">
      <c r="A237" s="1"/>
      <c r="B237" s="1"/>
      <c r="H237" s="39"/>
      <c r="I237" s="39"/>
      <c r="J237" s="39"/>
      <c r="K237" s="39"/>
      <c r="L237" s="39"/>
      <c r="R237" s="1"/>
    </row>
    <row r="238" s="2" customFormat="1">
      <c r="A238" s="1"/>
      <c r="B238" s="1"/>
      <c r="H238" s="39"/>
      <c r="I238" s="39"/>
      <c r="J238" s="39"/>
      <c r="K238" s="39"/>
      <c r="L238" s="39"/>
      <c r="R238" s="1"/>
    </row>
    <row r="239" s="2" customFormat="1">
      <c r="A239" s="1"/>
      <c r="B239" s="1"/>
      <c r="H239" s="39"/>
      <c r="I239" s="39"/>
      <c r="J239" s="39"/>
      <c r="K239" s="39"/>
      <c r="L239" s="39"/>
      <c r="R239" s="1"/>
    </row>
    <row r="240" s="2" customFormat="1">
      <c r="A240" s="1"/>
      <c r="B240" s="1"/>
      <c r="H240" s="39"/>
      <c r="I240" s="39"/>
      <c r="J240" s="39"/>
      <c r="K240" s="39"/>
      <c r="L240" s="39"/>
      <c r="R240" s="1"/>
    </row>
    <row r="241" s="2" customFormat="1">
      <c r="A241" s="1"/>
      <c r="B241" s="1"/>
      <c r="H241" s="39"/>
      <c r="I241" s="39"/>
      <c r="J241" s="39"/>
      <c r="K241" s="39"/>
      <c r="L241" s="39"/>
      <c r="R241" s="1"/>
    </row>
    <row r="242" s="2" customFormat="1">
      <c r="A242" s="1"/>
      <c r="B242" s="1"/>
      <c r="H242" s="39"/>
      <c r="I242" s="39"/>
      <c r="J242" s="39"/>
      <c r="K242" s="39"/>
      <c r="L242" s="39"/>
      <c r="R242" s="1"/>
    </row>
    <row r="243" s="2" customFormat="1">
      <c r="A243" s="1"/>
      <c r="B243" s="1"/>
      <c r="H243" s="39"/>
      <c r="I243" s="39"/>
      <c r="J243" s="39"/>
      <c r="K243" s="39"/>
      <c r="L243" s="39"/>
      <c r="R243" s="1"/>
    </row>
    <row r="244" s="2" customFormat="1">
      <c r="A244" s="1"/>
      <c r="B244" s="1"/>
      <c r="H244" s="39"/>
      <c r="I244" s="39"/>
      <c r="J244" s="39"/>
      <c r="K244" s="39"/>
      <c r="L244" s="39"/>
      <c r="R244" s="1"/>
    </row>
    <row r="245" s="2" customFormat="1">
      <c r="A245" s="1"/>
      <c r="B245" s="1"/>
      <c r="H245" s="39"/>
      <c r="I245" s="39"/>
      <c r="J245" s="39"/>
      <c r="K245" s="39"/>
      <c r="L245" s="39"/>
      <c r="R245" s="1"/>
    </row>
    <row r="246" s="2" customFormat="1">
      <c r="A246" s="1"/>
      <c r="B246" s="1"/>
      <c r="H246" s="39"/>
      <c r="I246" s="39"/>
      <c r="J246" s="39"/>
      <c r="K246" s="39"/>
      <c r="L246" s="39"/>
      <c r="R246" s="1"/>
    </row>
    <row r="247" s="2" customFormat="1">
      <c r="A247" s="1"/>
      <c r="B247" s="1"/>
      <c r="H247" s="39"/>
      <c r="I247" s="39"/>
      <c r="J247" s="39"/>
      <c r="K247" s="39"/>
      <c r="L247" s="39"/>
      <c r="R247" s="1"/>
    </row>
    <row r="248" s="2" customFormat="1">
      <c r="A248" s="1"/>
      <c r="B248" s="1"/>
      <c r="H248" s="39"/>
      <c r="I248" s="39"/>
      <c r="J248" s="39"/>
      <c r="K248" s="39"/>
      <c r="L248" s="39"/>
      <c r="R248" s="1"/>
    </row>
    <row r="249" s="2" customFormat="1">
      <c r="A249" s="1"/>
      <c r="B249" s="1"/>
      <c r="H249" s="39"/>
      <c r="I249" s="39"/>
      <c r="J249" s="39"/>
      <c r="K249" s="39"/>
      <c r="L249" s="39"/>
      <c r="R249" s="1"/>
    </row>
    <row r="250" s="2" customFormat="1">
      <c r="A250" s="1"/>
      <c r="B250" s="1"/>
      <c r="H250" s="39"/>
      <c r="I250" s="39"/>
      <c r="J250" s="39"/>
      <c r="K250" s="39"/>
      <c r="L250" s="39"/>
      <c r="R250" s="1"/>
    </row>
    <row r="251" s="2" customFormat="1">
      <c r="A251" s="1"/>
      <c r="B251" s="1"/>
      <c r="H251" s="39"/>
      <c r="I251" s="39"/>
      <c r="J251" s="39"/>
      <c r="K251" s="39"/>
      <c r="L251" s="39"/>
      <c r="R251" s="1"/>
    </row>
    <row r="252" s="2" customFormat="1">
      <c r="A252" s="1"/>
      <c r="B252" s="1"/>
      <c r="H252" s="39"/>
      <c r="I252" s="39"/>
      <c r="J252" s="39"/>
      <c r="K252" s="39"/>
      <c r="L252" s="39"/>
      <c r="R252" s="1"/>
    </row>
    <row r="253" s="2" customFormat="1">
      <c r="A253" s="1"/>
      <c r="B253" s="1"/>
      <c r="H253" s="39"/>
      <c r="I253" s="39"/>
      <c r="J253" s="39"/>
      <c r="K253" s="39"/>
      <c r="L253" s="39"/>
      <c r="R253" s="1"/>
    </row>
    <row r="254" s="2" customFormat="1">
      <c r="A254" s="1"/>
      <c r="B254" s="1"/>
      <c r="H254" s="39"/>
      <c r="I254" s="39"/>
      <c r="J254" s="39"/>
      <c r="K254" s="39"/>
      <c r="L254" s="39"/>
      <c r="R254" s="1"/>
    </row>
    <row r="255" s="2" customFormat="1">
      <c r="A255" s="1"/>
      <c r="B255" s="1"/>
      <c r="H255" s="39"/>
      <c r="I255" s="39"/>
      <c r="J255" s="39"/>
      <c r="K255" s="39"/>
      <c r="L255" s="39"/>
      <c r="R255" s="1"/>
    </row>
    <row r="256" s="2" customFormat="1">
      <c r="A256" s="1"/>
      <c r="B256" s="1"/>
      <c r="H256" s="39"/>
      <c r="I256" s="39"/>
      <c r="J256" s="39"/>
      <c r="K256" s="39"/>
      <c r="L256" s="39"/>
      <c r="R256" s="1"/>
    </row>
    <row r="257" s="2" customFormat="1">
      <c r="A257" s="1"/>
      <c r="B257" s="1"/>
      <c r="H257" s="39"/>
      <c r="I257" s="39"/>
      <c r="J257" s="39"/>
      <c r="K257" s="39"/>
      <c r="L257" s="39"/>
      <c r="R257" s="1"/>
    </row>
    <row r="258" s="2" customFormat="1">
      <c r="A258" s="1"/>
      <c r="B258" s="1"/>
      <c r="H258" s="39"/>
      <c r="I258" s="39"/>
      <c r="J258" s="39"/>
      <c r="K258" s="39"/>
      <c r="L258" s="39"/>
      <c r="R258" s="1"/>
    </row>
    <row r="259" s="2" customFormat="1">
      <c r="A259" s="1"/>
      <c r="B259" s="1"/>
      <c r="H259" s="39"/>
      <c r="I259" s="39"/>
      <c r="J259" s="39"/>
      <c r="K259" s="39"/>
      <c r="L259" s="39"/>
      <c r="R259" s="1"/>
    </row>
    <row r="260" s="2" customFormat="1">
      <c r="A260" s="1"/>
      <c r="B260" s="1"/>
      <c r="H260" s="39"/>
      <c r="I260" s="39"/>
      <c r="J260" s="39"/>
      <c r="K260" s="39"/>
      <c r="L260" s="39"/>
      <c r="R260" s="1"/>
    </row>
    <row r="261" s="2" customFormat="1">
      <c r="A261" s="1"/>
      <c r="B261" s="1"/>
      <c r="H261" s="39"/>
      <c r="I261" s="39"/>
      <c r="J261" s="39"/>
      <c r="K261" s="39"/>
      <c r="L261" s="39"/>
      <c r="R261" s="1"/>
    </row>
    <row r="262" s="2" customFormat="1">
      <c r="A262" s="1"/>
      <c r="B262" s="1"/>
      <c r="H262" s="39"/>
      <c r="I262" s="39"/>
      <c r="J262" s="39"/>
      <c r="K262" s="39"/>
      <c r="L262" s="39"/>
      <c r="R262" s="1"/>
    </row>
    <row r="263" s="2" customFormat="1">
      <c r="A263" s="1"/>
      <c r="B263" s="1"/>
      <c r="H263" s="39"/>
      <c r="I263" s="39"/>
      <c r="J263" s="39"/>
      <c r="K263" s="39"/>
      <c r="L263" s="39"/>
      <c r="R263" s="1"/>
    </row>
    <row r="264" s="2" customFormat="1">
      <c r="A264" s="1"/>
      <c r="B264" s="1"/>
      <c r="H264" s="39"/>
      <c r="I264" s="39"/>
      <c r="J264" s="39"/>
      <c r="K264" s="39"/>
      <c r="L264" s="39"/>
      <c r="R264" s="1"/>
    </row>
    <row r="265" s="2" customFormat="1">
      <c r="A265" s="1"/>
      <c r="B265" s="1"/>
      <c r="H265" s="39"/>
      <c r="I265" s="39"/>
      <c r="J265" s="39"/>
      <c r="K265" s="39"/>
      <c r="L265" s="39"/>
      <c r="R265" s="1"/>
    </row>
    <row r="266" s="2" customFormat="1">
      <c r="A266" s="1"/>
      <c r="B266" s="1"/>
      <c r="H266" s="39"/>
      <c r="I266" s="39"/>
      <c r="J266" s="39"/>
      <c r="K266" s="39"/>
      <c r="L266" s="39"/>
      <c r="R266" s="1"/>
    </row>
    <row r="267" s="2" customFormat="1">
      <c r="A267" s="1"/>
      <c r="B267" s="1"/>
      <c r="H267" s="39"/>
      <c r="I267" s="39"/>
      <c r="J267" s="39"/>
      <c r="K267" s="39"/>
      <c r="L267" s="39"/>
      <c r="R267" s="1"/>
    </row>
    <row r="268" s="2" customFormat="1">
      <c r="A268" s="1"/>
      <c r="B268" s="1"/>
      <c r="H268" s="39"/>
      <c r="I268" s="39"/>
      <c r="J268" s="39"/>
      <c r="K268" s="39"/>
      <c r="L268" s="39"/>
      <c r="R268" s="1"/>
    </row>
    <row r="269" s="2" customFormat="1">
      <c r="A269" s="1"/>
      <c r="B269" s="1"/>
      <c r="H269" s="39"/>
      <c r="I269" s="39"/>
      <c r="J269" s="39"/>
      <c r="K269" s="39"/>
      <c r="L269" s="39"/>
      <c r="R269" s="1"/>
    </row>
    <row r="270" s="2" customFormat="1">
      <c r="A270" s="1"/>
      <c r="B270" s="1"/>
      <c r="H270" s="39"/>
      <c r="I270" s="39"/>
      <c r="J270" s="39"/>
      <c r="K270" s="39"/>
      <c r="L270" s="39"/>
      <c r="R270" s="1"/>
    </row>
    <row r="271" s="2" customFormat="1">
      <c r="A271" s="1"/>
      <c r="B271" s="1"/>
      <c r="H271" s="39"/>
      <c r="I271" s="39"/>
      <c r="J271" s="39"/>
      <c r="K271" s="39"/>
      <c r="L271" s="39"/>
      <c r="R271" s="1"/>
    </row>
    <row r="272" s="2" customFormat="1">
      <c r="A272" s="1"/>
      <c r="B272" s="1"/>
      <c r="H272" s="39"/>
      <c r="I272" s="39"/>
      <c r="J272" s="39"/>
      <c r="K272" s="39"/>
      <c r="L272" s="39"/>
      <c r="R272" s="1"/>
    </row>
    <row r="273" s="2" customFormat="1">
      <c r="A273" s="1"/>
      <c r="B273" s="1"/>
      <c r="H273" s="39"/>
      <c r="I273" s="39"/>
      <c r="J273" s="39"/>
      <c r="K273" s="39"/>
      <c r="L273" s="39"/>
      <c r="R273" s="1"/>
    </row>
    <row r="274" s="2" customFormat="1">
      <c r="A274" s="1"/>
      <c r="B274" s="1"/>
      <c r="H274" s="39"/>
      <c r="I274" s="39"/>
      <c r="J274" s="39"/>
      <c r="K274" s="39"/>
      <c r="L274" s="39"/>
      <c r="R274" s="1"/>
    </row>
    <row r="275" s="2" customFormat="1">
      <c r="A275" s="1"/>
      <c r="B275" s="1"/>
      <c r="H275" s="39"/>
      <c r="I275" s="39"/>
      <c r="J275" s="39"/>
      <c r="K275" s="39"/>
      <c r="L275" s="39"/>
      <c r="R275" s="1"/>
    </row>
    <row r="276" s="2" customFormat="1">
      <c r="A276" s="1"/>
      <c r="B276" s="1"/>
      <c r="H276" s="39"/>
      <c r="I276" s="39"/>
      <c r="J276" s="39"/>
      <c r="K276" s="39"/>
      <c r="L276" s="39"/>
      <c r="R276" s="1"/>
    </row>
    <row r="277" s="2" customFormat="1">
      <c r="A277" s="1"/>
      <c r="B277" s="1"/>
      <c r="H277" s="39"/>
      <c r="I277" s="39"/>
      <c r="J277" s="39"/>
      <c r="K277" s="39"/>
      <c r="L277" s="39"/>
      <c r="R277" s="1"/>
    </row>
    <row r="278" s="2" customFormat="1">
      <c r="A278" s="1"/>
      <c r="B278" s="1"/>
      <c r="H278" s="39"/>
      <c r="I278" s="39"/>
      <c r="J278" s="39"/>
      <c r="K278" s="39"/>
      <c r="L278" s="39"/>
      <c r="R278" s="1"/>
    </row>
    <row r="279" s="2" customFormat="1">
      <c r="A279" s="1"/>
      <c r="B279" s="1"/>
      <c r="H279" s="39"/>
      <c r="I279" s="39"/>
      <c r="J279" s="39"/>
      <c r="K279" s="39"/>
      <c r="L279" s="39"/>
      <c r="R279" s="1"/>
    </row>
    <row r="280" s="2" customFormat="1">
      <c r="A280" s="1"/>
      <c r="B280" s="1"/>
      <c r="H280" s="39"/>
      <c r="I280" s="39"/>
      <c r="J280" s="39"/>
      <c r="K280" s="39"/>
      <c r="L280" s="39"/>
      <c r="R280" s="1"/>
    </row>
    <row r="281" s="2" customFormat="1">
      <c r="A281" s="1"/>
      <c r="B281" s="1"/>
      <c r="H281" s="39"/>
      <c r="I281" s="39"/>
      <c r="J281" s="39"/>
      <c r="K281" s="39"/>
      <c r="L281" s="39"/>
      <c r="R281" s="1"/>
    </row>
    <row r="282" s="2" customFormat="1">
      <c r="A282" s="1"/>
      <c r="B282" s="1"/>
      <c r="H282" s="39"/>
      <c r="I282" s="39"/>
      <c r="J282" s="39"/>
      <c r="K282" s="39"/>
      <c r="L282" s="39"/>
      <c r="R282" s="1"/>
    </row>
    <row r="283" s="2" customFormat="1">
      <c r="A283" s="1"/>
      <c r="B283" s="1"/>
      <c r="H283" s="39"/>
      <c r="I283" s="39"/>
      <c r="J283" s="39"/>
      <c r="K283" s="39"/>
      <c r="L283" s="39"/>
      <c r="R283" s="1"/>
    </row>
    <row r="284" s="2" customFormat="1">
      <c r="A284" s="1"/>
      <c r="B284" s="1"/>
      <c r="H284" s="39"/>
      <c r="I284" s="39"/>
      <c r="J284" s="39"/>
      <c r="K284" s="39"/>
      <c r="L284" s="39"/>
      <c r="R284" s="1"/>
    </row>
    <row r="285" s="2" customFormat="1">
      <c r="A285" s="1"/>
      <c r="B285" s="1"/>
      <c r="H285" s="39"/>
      <c r="I285" s="39"/>
      <c r="J285" s="39"/>
      <c r="K285" s="39"/>
      <c r="L285" s="39"/>
      <c r="R285" s="1"/>
    </row>
    <row r="286" s="2" customFormat="1">
      <c r="A286" s="1"/>
      <c r="B286" s="1"/>
      <c r="H286" s="39"/>
      <c r="I286" s="39"/>
      <c r="J286" s="39"/>
      <c r="K286" s="39"/>
      <c r="L286" s="39"/>
      <c r="R286" s="1"/>
    </row>
    <row r="287" s="2" customFormat="1">
      <c r="A287" s="1"/>
      <c r="B287" s="1"/>
      <c r="H287" s="39"/>
      <c r="I287" s="39"/>
      <c r="J287" s="39"/>
      <c r="K287" s="39"/>
      <c r="L287" s="39"/>
      <c r="R287" s="1"/>
    </row>
    <row r="288" s="2" customFormat="1">
      <c r="A288" s="1"/>
      <c r="B288" s="1"/>
      <c r="H288" s="39"/>
      <c r="I288" s="39"/>
      <c r="J288" s="39"/>
      <c r="K288" s="39"/>
      <c r="L288" s="39"/>
      <c r="R288" s="1"/>
    </row>
    <row r="289" s="2" customFormat="1">
      <c r="A289" s="1"/>
      <c r="B289" s="1"/>
      <c r="H289" s="39"/>
      <c r="I289" s="39"/>
      <c r="J289" s="39"/>
      <c r="K289" s="39"/>
      <c r="L289" s="39"/>
      <c r="R289" s="1"/>
    </row>
    <row r="290" s="2" customFormat="1">
      <c r="A290" s="1"/>
      <c r="B290" s="1"/>
      <c r="H290" s="39"/>
      <c r="I290" s="39"/>
      <c r="J290" s="39"/>
      <c r="K290" s="39"/>
      <c r="L290" s="39"/>
      <c r="R290" s="1"/>
    </row>
    <row r="291" s="2" customFormat="1">
      <c r="A291" s="1"/>
      <c r="B291" s="1"/>
      <c r="H291" s="39"/>
      <c r="I291" s="39"/>
      <c r="J291" s="39"/>
      <c r="K291" s="39"/>
      <c r="L291" s="39"/>
      <c r="R291" s="1"/>
    </row>
    <row r="292" s="2" customFormat="1">
      <c r="A292" s="1"/>
      <c r="B292" s="1"/>
      <c r="H292" s="39"/>
      <c r="I292" s="39"/>
      <c r="J292" s="39"/>
      <c r="K292" s="39"/>
      <c r="L292" s="39"/>
      <c r="R292" s="1"/>
    </row>
    <row r="293" s="2" customFormat="1">
      <c r="A293" s="1"/>
      <c r="B293" s="1"/>
      <c r="H293" s="39"/>
      <c r="I293" s="39"/>
      <c r="J293" s="39"/>
      <c r="K293" s="39"/>
      <c r="L293" s="39"/>
      <c r="R293" s="1"/>
    </row>
    <row r="294" s="2" customFormat="1">
      <c r="A294" s="1"/>
      <c r="B294" s="1"/>
      <c r="H294" s="39"/>
      <c r="I294" s="39"/>
      <c r="J294" s="39"/>
      <c r="K294" s="39"/>
      <c r="L294" s="39"/>
      <c r="R294" s="1"/>
    </row>
    <row r="295" s="2" customFormat="1">
      <c r="A295" s="1"/>
      <c r="B295" s="1"/>
      <c r="H295" s="39"/>
      <c r="I295" s="39"/>
      <c r="J295" s="39"/>
      <c r="K295" s="39"/>
      <c r="L295" s="39"/>
      <c r="R295" s="1"/>
    </row>
    <row r="296" s="2" customFormat="1">
      <c r="A296" s="1"/>
      <c r="B296" s="1"/>
      <c r="H296" s="39"/>
      <c r="I296" s="39"/>
      <c r="J296" s="39"/>
      <c r="K296" s="39"/>
      <c r="L296" s="39"/>
      <c r="R296" s="1"/>
    </row>
    <row r="297" s="2" customFormat="1">
      <c r="A297" s="1"/>
      <c r="B297" s="1"/>
      <c r="H297" s="39"/>
      <c r="I297" s="39"/>
      <c r="J297" s="39"/>
      <c r="K297" s="39"/>
      <c r="L297" s="39"/>
      <c r="R297" s="1"/>
    </row>
    <row r="298" s="2" customFormat="1">
      <c r="A298" s="1"/>
      <c r="B298" s="1"/>
      <c r="H298" s="39"/>
      <c r="I298" s="39"/>
      <c r="J298" s="39"/>
      <c r="K298" s="39"/>
      <c r="L298" s="39"/>
      <c r="R298" s="1"/>
    </row>
    <row r="299" s="2" customFormat="1">
      <c r="A299" s="1"/>
      <c r="B299" s="1"/>
      <c r="H299" s="39"/>
      <c r="I299" s="39"/>
      <c r="J299" s="39"/>
      <c r="K299" s="39"/>
      <c r="L299" s="39"/>
      <c r="R299" s="1"/>
    </row>
    <row r="300" s="2" customFormat="1">
      <c r="A300" s="1"/>
      <c r="B300" s="1"/>
      <c r="H300" s="39"/>
      <c r="I300" s="39"/>
      <c r="J300" s="39"/>
      <c r="K300" s="39"/>
      <c r="L300" s="39"/>
      <c r="R300" s="1"/>
    </row>
    <row r="301" s="2" customFormat="1">
      <c r="A301" s="1"/>
      <c r="B301" s="1"/>
      <c r="H301" s="39"/>
      <c r="I301" s="39"/>
      <c r="J301" s="39"/>
      <c r="K301" s="39"/>
      <c r="L301" s="39"/>
      <c r="R301" s="1"/>
    </row>
    <row r="302" s="2" customFormat="1">
      <c r="A302" s="1"/>
      <c r="B302" s="1"/>
      <c r="H302" s="39"/>
      <c r="I302" s="39"/>
      <c r="J302" s="39"/>
      <c r="K302" s="39"/>
      <c r="L302" s="39"/>
      <c r="R302" s="1"/>
    </row>
    <row r="303" s="2" customFormat="1">
      <c r="A303" s="1"/>
      <c r="B303" s="1"/>
      <c r="H303" s="39"/>
      <c r="I303" s="39"/>
      <c r="J303" s="39"/>
      <c r="K303" s="39"/>
      <c r="L303" s="39"/>
      <c r="R303" s="1"/>
    </row>
    <row r="304" s="2" customFormat="1">
      <c r="A304" s="1"/>
      <c r="B304" s="1"/>
      <c r="H304" s="39"/>
      <c r="I304" s="39"/>
      <c r="J304" s="39"/>
      <c r="K304" s="39"/>
      <c r="L304" s="39"/>
      <c r="R304" s="1"/>
    </row>
    <row r="305" s="2" customFormat="1">
      <c r="A305" s="1"/>
      <c r="B305" s="1"/>
      <c r="H305" s="39"/>
      <c r="I305" s="39"/>
      <c r="J305" s="39"/>
      <c r="K305" s="39"/>
      <c r="L305" s="39"/>
      <c r="R305" s="1"/>
    </row>
    <row r="306" s="2" customFormat="1">
      <c r="A306" s="1"/>
      <c r="B306" s="1"/>
      <c r="H306" s="39"/>
      <c r="I306" s="39"/>
      <c r="J306" s="39"/>
      <c r="K306" s="39"/>
      <c r="L306" s="39"/>
      <c r="R306" s="1"/>
    </row>
    <row r="307" s="2" customFormat="1">
      <c r="A307" s="1"/>
      <c r="B307" s="1"/>
      <c r="H307" s="39"/>
      <c r="I307" s="39"/>
      <c r="J307" s="39"/>
      <c r="K307" s="39"/>
      <c r="L307" s="39"/>
      <c r="R307" s="1"/>
    </row>
    <row r="308" s="2" customFormat="1">
      <c r="A308" s="1"/>
      <c r="B308" s="1"/>
      <c r="H308" s="39"/>
      <c r="I308" s="39"/>
      <c r="J308" s="39"/>
      <c r="K308" s="39"/>
      <c r="L308" s="39"/>
      <c r="R308" s="1"/>
    </row>
    <row r="309" s="2" customFormat="1">
      <c r="A309" s="1"/>
      <c r="B309" s="1"/>
      <c r="H309" s="39"/>
      <c r="I309" s="39"/>
      <c r="J309" s="39"/>
      <c r="K309" s="39"/>
      <c r="L309" s="39"/>
      <c r="R309" s="1"/>
    </row>
    <row r="310" s="2" customFormat="1">
      <c r="A310" s="1"/>
      <c r="B310" s="1"/>
      <c r="H310" s="39"/>
      <c r="I310" s="39"/>
      <c r="J310" s="39"/>
      <c r="K310" s="39"/>
      <c r="L310" s="39"/>
      <c r="R310" s="1"/>
    </row>
    <row r="311" s="2" customFormat="1">
      <c r="A311" s="1"/>
      <c r="B311" s="1"/>
      <c r="H311" s="39"/>
      <c r="I311" s="39"/>
      <c r="J311" s="39"/>
      <c r="K311" s="39"/>
      <c r="L311" s="39"/>
      <c r="R311" s="1"/>
    </row>
    <row r="312" s="2" customFormat="1">
      <c r="A312" s="1"/>
      <c r="B312" s="1"/>
      <c r="H312" s="39"/>
      <c r="I312" s="39"/>
      <c r="J312" s="39"/>
      <c r="K312" s="39"/>
      <c r="L312" s="39"/>
      <c r="R312" s="1"/>
    </row>
    <row r="313" s="2" customFormat="1">
      <c r="A313" s="1"/>
      <c r="B313" s="1"/>
      <c r="H313" s="39"/>
      <c r="I313" s="39"/>
      <c r="J313" s="39"/>
      <c r="K313" s="39"/>
      <c r="L313" s="39"/>
      <c r="R313" s="1"/>
    </row>
    <row r="314" s="2" customFormat="1">
      <c r="A314" s="1"/>
      <c r="B314" s="1"/>
      <c r="H314" s="39"/>
      <c r="I314" s="39"/>
      <c r="J314" s="39"/>
      <c r="K314" s="39"/>
      <c r="L314" s="39"/>
      <c r="R314" s="1"/>
    </row>
    <row r="315" s="2" customFormat="1">
      <c r="A315" s="1"/>
      <c r="B315" s="1"/>
      <c r="H315" s="39"/>
      <c r="I315" s="39"/>
      <c r="J315" s="39"/>
      <c r="K315" s="39"/>
      <c r="L315" s="39"/>
      <c r="R315" s="1"/>
    </row>
    <row r="316" s="2" customFormat="1">
      <c r="A316" s="1"/>
      <c r="B316" s="1"/>
      <c r="H316" s="39"/>
      <c r="I316" s="39"/>
      <c r="J316" s="39"/>
      <c r="K316" s="39"/>
      <c r="L316" s="39"/>
      <c r="R316" s="1"/>
    </row>
    <row r="317" s="2" customFormat="1">
      <c r="A317" s="1"/>
      <c r="B317" s="1"/>
      <c r="H317" s="39"/>
      <c r="I317" s="39"/>
      <c r="J317" s="39"/>
      <c r="K317" s="39"/>
      <c r="L317" s="39"/>
      <c r="R317" s="1"/>
    </row>
    <row r="318" s="2" customFormat="1">
      <c r="A318" s="1"/>
      <c r="B318" s="1"/>
      <c r="H318" s="39"/>
      <c r="I318" s="39"/>
      <c r="J318" s="39"/>
      <c r="K318" s="39"/>
      <c r="L318" s="39"/>
      <c r="R318" s="1"/>
    </row>
    <row r="319" s="2" customFormat="1">
      <c r="A319" s="1"/>
      <c r="B319" s="1"/>
      <c r="H319" s="39"/>
      <c r="I319" s="39"/>
      <c r="J319" s="39"/>
      <c r="K319" s="39"/>
      <c r="L319" s="39"/>
      <c r="R319" s="1"/>
    </row>
    <row r="320" s="2" customFormat="1">
      <c r="A320" s="1"/>
      <c r="B320" s="1"/>
      <c r="H320" s="39"/>
      <c r="I320" s="39"/>
      <c r="J320" s="39"/>
      <c r="K320" s="39"/>
      <c r="L320" s="39"/>
      <c r="R320" s="1"/>
    </row>
    <row r="321" s="2" customFormat="1">
      <c r="A321" s="1"/>
      <c r="B321" s="1"/>
      <c r="H321" s="39"/>
      <c r="I321" s="39"/>
      <c r="J321" s="39"/>
      <c r="K321" s="39"/>
      <c r="L321" s="39"/>
      <c r="R321" s="1"/>
    </row>
    <row r="322" s="2" customFormat="1">
      <c r="A322" s="1"/>
      <c r="B322" s="1"/>
      <c r="H322" s="39"/>
      <c r="I322" s="39"/>
      <c r="J322" s="39"/>
      <c r="K322" s="39"/>
      <c r="L322" s="39"/>
      <c r="R322" s="1"/>
    </row>
    <row r="323" s="2" customFormat="1">
      <c r="A323" s="1"/>
      <c r="B323" s="1"/>
      <c r="H323" s="39"/>
      <c r="I323" s="39"/>
      <c r="J323" s="39"/>
      <c r="K323" s="39"/>
      <c r="L323" s="39"/>
      <c r="R323" s="1"/>
    </row>
    <row r="324" s="2" customFormat="1">
      <c r="A324" s="1"/>
      <c r="B324" s="1"/>
      <c r="H324" s="39"/>
      <c r="I324" s="39"/>
      <c r="J324" s="39"/>
      <c r="K324" s="39"/>
      <c r="L324" s="39"/>
      <c r="R324" s="1"/>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80">
      <selection activeCell="C16" activeCellId="0" sqref="C16"/>
    </sheetView>
  </sheetViews>
  <sheetFormatPr defaultColWidth="9.140625" defaultRowHeight="14.25"/>
  <cols>
    <col customWidth="1" min="1" max="1" style="64" width="5.28515625"/>
    <col customWidth="1" min="2" max="2" style="64" width="56.42578125"/>
    <col customWidth="1" min="3" max="18" style="2" width="16.28515625"/>
    <col customWidth="1" min="19" max="42" style="64" width="16.28515625"/>
    <col min="43" max="16384" style="64" width="9.140625"/>
  </cols>
  <sheetData>
    <row r="1" s="65" customFormat="1" ht="16.5">
      <c r="A1" s="65" t="s">
        <v>93</v>
      </c>
      <c r="B1" s="66" t="s">
        <v>94</v>
      </c>
      <c r="C1" s="4"/>
      <c r="D1" s="4"/>
      <c r="E1" s="4"/>
      <c r="F1" s="4"/>
      <c r="G1" s="4"/>
      <c r="H1" s="4"/>
      <c r="I1" s="4"/>
      <c r="J1" s="4"/>
      <c r="K1" s="4"/>
      <c r="L1" s="4"/>
      <c r="M1" s="4"/>
      <c r="N1" s="4"/>
      <c r="O1" s="4"/>
      <c r="P1" s="4"/>
      <c r="Q1" s="4"/>
      <c r="R1" s="4"/>
    </row>
    <row r="2" s="65" customFormat="1" ht="15">
      <c r="B2" s="52" t="s">
        <v>95</v>
      </c>
      <c r="C2" s="4"/>
      <c r="D2" s="4"/>
      <c r="E2" s="4"/>
      <c r="F2" s="4"/>
      <c r="G2" s="4"/>
      <c r="H2" s="4"/>
      <c r="I2" s="4"/>
      <c r="J2" s="4"/>
      <c r="K2" s="4"/>
      <c r="L2" s="4"/>
      <c r="M2" s="4"/>
      <c r="N2" s="4"/>
      <c r="O2" s="4"/>
      <c r="P2" s="4"/>
      <c r="Q2" s="4"/>
      <c r="R2" s="4"/>
    </row>
    <row r="3" s="65" customFormat="1" ht="15">
      <c r="B3" s="67" t="s">
        <v>96</v>
      </c>
      <c r="C3" s="4"/>
      <c r="D3" s="4"/>
      <c r="E3" s="4"/>
      <c r="F3" s="4"/>
      <c r="G3" s="4"/>
      <c r="H3" s="4"/>
      <c r="I3" s="4"/>
      <c r="J3" s="4"/>
      <c r="K3" s="4"/>
      <c r="L3" s="4"/>
      <c r="M3" s="4"/>
      <c r="N3" s="4"/>
      <c r="O3" s="4"/>
      <c r="P3" s="4"/>
      <c r="Q3" s="4"/>
      <c r="R3" s="4"/>
    </row>
    <row r="4" s="65" customFormat="1" ht="15">
      <c r="B4" s="68" t="s">
        <v>88</v>
      </c>
      <c r="C4" s="4"/>
      <c r="D4" s="4"/>
      <c r="E4" s="4"/>
      <c r="F4" s="4"/>
      <c r="G4" s="4"/>
      <c r="H4" s="4"/>
      <c r="I4" s="4"/>
      <c r="J4" s="4"/>
      <c r="K4" s="4"/>
      <c r="L4" s="4"/>
      <c r="M4" s="4"/>
      <c r="N4" s="4"/>
      <c r="O4" s="4"/>
      <c r="P4" s="4"/>
      <c r="Q4" s="4"/>
      <c r="R4" s="4"/>
    </row>
    <row r="5" s="65" customFormat="1" ht="18">
      <c r="B5" s="69" t="s">
        <v>77</v>
      </c>
      <c r="C5" s="4"/>
      <c r="D5" s="4"/>
      <c r="E5" s="4"/>
      <c r="F5" s="4"/>
      <c r="G5" s="4"/>
      <c r="H5" s="4"/>
      <c r="I5" s="4"/>
      <c r="J5" s="4"/>
      <c r="K5" s="4"/>
      <c r="L5" s="4"/>
      <c r="M5" s="4"/>
      <c r="N5" s="4"/>
      <c r="O5" s="4"/>
      <c r="P5" s="4"/>
      <c r="Q5" s="4"/>
      <c r="R5" s="4"/>
    </row>
    <row r="6" ht="16.5">
      <c r="B6" s="65" t="s">
        <v>5</v>
      </c>
    </row>
    <row r="7" ht="16.5">
      <c r="B7" s="70"/>
    </row>
    <row r="8" ht="16.5">
      <c r="B8" s="3" t="s">
        <v>6</v>
      </c>
    </row>
    <row r="9" ht="16.5">
      <c r="B9" s="8"/>
    </row>
    <row r="10" ht="16.5">
      <c r="B10" s="71"/>
    </row>
    <row r="11" ht="18" customHeight="1">
      <c r="B11" s="71"/>
      <c r="C11" s="46" t="s">
        <v>97</v>
      </c>
      <c r="D11" s="46"/>
      <c r="E11" s="46"/>
      <c r="F11" s="46"/>
      <c r="G11" s="46"/>
      <c r="H11" s="46"/>
      <c r="I11" s="46"/>
      <c r="J11" s="46"/>
      <c r="K11" s="46" t="s">
        <v>98</v>
      </c>
      <c r="L11" s="46"/>
      <c r="M11" s="46"/>
      <c r="N11" s="46"/>
      <c r="O11" s="46"/>
      <c r="P11" s="46"/>
      <c r="Q11" s="46"/>
      <c r="R11" s="46"/>
      <c r="S11" s="46" t="s">
        <v>99</v>
      </c>
      <c r="T11" s="46"/>
      <c r="U11" s="46"/>
      <c r="V11" s="46"/>
      <c r="W11" s="46"/>
      <c r="X11" s="46"/>
      <c r="Y11" s="46"/>
      <c r="Z11" s="46"/>
      <c r="AA11" s="46" t="s">
        <v>100</v>
      </c>
      <c r="AB11" s="46"/>
      <c r="AC11" s="46"/>
      <c r="AD11" s="46"/>
      <c r="AE11" s="46"/>
      <c r="AF11" s="46"/>
      <c r="AG11" s="46"/>
      <c r="AH11" s="46"/>
      <c r="AI11" s="46" t="s">
        <v>101</v>
      </c>
      <c r="AJ11" s="46"/>
      <c r="AK11" s="46"/>
      <c r="AL11" s="46"/>
      <c r="AM11" s="46"/>
      <c r="AN11" s="46"/>
      <c r="AO11" s="46"/>
      <c r="AP11" s="46"/>
    </row>
    <row r="12" ht="14.25" customHeight="1">
      <c r="B12" s="72" t="s">
        <v>102</v>
      </c>
      <c r="C12" s="73" t="s">
        <v>103</v>
      </c>
      <c r="D12" s="73"/>
      <c r="E12" s="73"/>
      <c r="F12" s="73"/>
      <c r="G12" s="73"/>
      <c r="H12" s="73"/>
      <c r="I12" s="73"/>
      <c r="J12" s="74"/>
      <c r="K12" s="75"/>
      <c r="L12" s="76"/>
      <c r="M12" s="76"/>
      <c r="N12" s="76"/>
      <c r="O12" s="76"/>
      <c r="P12" s="76"/>
      <c r="Q12" s="76"/>
      <c r="R12" s="77"/>
      <c r="S12" s="75"/>
      <c r="T12" s="76"/>
      <c r="U12" s="76"/>
      <c r="V12" s="76"/>
      <c r="W12" s="76"/>
      <c r="X12" s="76"/>
      <c r="Y12" s="76"/>
      <c r="Z12" s="77"/>
      <c r="AA12" s="78"/>
      <c r="AB12" s="73"/>
      <c r="AC12" s="73"/>
      <c r="AD12" s="73"/>
      <c r="AE12" s="73"/>
      <c r="AF12" s="73"/>
      <c r="AG12" s="73"/>
      <c r="AH12" s="74"/>
      <c r="AI12" s="75"/>
      <c r="AJ12" s="76"/>
      <c r="AK12" s="76"/>
      <c r="AL12" s="76"/>
      <c r="AM12" s="76"/>
      <c r="AN12" s="76"/>
      <c r="AO12" s="76"/>
      <c r="AP12" s="77"/>
    </row>
    <row r="13" ht="14.25" customHeight="1">
      <c r="B13" s="72" t="s">
        <v>104</v>
      </c>
      <c r="C13" s="79" t="s">
        <v>105</v>
      </c>
      <c r="D13" s="80"/>
      <c r="E13" s="80"/>
      <c r="F13" s="80"/>
      <c r="G13" s="80"/>
      <c r="H13" s="80"/>
      <c r="I13" s="80"/>
      <c r="J13" s="81"/>
      <c r="K13" s="82"/>
      <c r="L13" s="80"/>
      <c r="M13" s="80"/>
      <c r="N13" s="80"/>
      <c r="O13" s="80"/>
      <c r="P13" s="80"/>
      <c r="Q13" s="80"/>
      <c r="R13" s="81"/>
      <c r="S13" s="82"/>
      <c r="T13" s="80"/>
      <c r="U13" s="80"/>
      <c r="V13" s="80"/>
      <c r="W13" s="80"/>
      <c r="X13" s="80"/>
      <c r="Y13" s="80"/>
      <c r="Z13" s="81"/>
      <c r="AA13" s="83"/>
      <c r="AB13" s="84"/>
      <c r="AC13" s="84"/>
      <c r="AD13" s="84"/>
      <c r="AE13" s="84"/>
      <c r="AF13" s="84"/>
      <c r="AG13" s="84"/>
      <c r="AH13" s="85"/>
      <c r="AI13" s="82"/>
      <c r="AJ13" s="80"/>
      <c r="AK13" s="80"/>
      <c r="AL13" s="80"/>
      <c r="AM13" s="80"/>
      <c r="AN13" s="80"/>
      <c r="AO13" s="80"/>
      <c r="AP13" s="81"/>
    </row>
    <row r="14" ht="14.25" customHeight="1">
      <c r="B14" s="72" t="s">
        <v>106</v>
      </c>
      <c r="C14" s="73" t="s">
        <v>107</v>
      </c>
      <c r="D14" s="73"/>
      <c r="E14" s="73"/>
      <c r="F14" s="73"/>
      <c r="G14" s="73"/>
      <c r="H14" s="73"/>
      <c r="I14" s="73"/>
      <c r="J14" s="74"/>
      <c r="K14" s="78"/>
      <c r="L14" s="73"/>
      <c r="M14" s="73"/>
      <c r="N14" s="73"/>
      <c r="O14" s="73"/>
      <c r="P14" s="73"/>
      <c r="Q14" s="73"/>
      <c r="R14" s="74"/>
      <c r="S14" s="75"/>
      <c r="T14" s="76"/>
      <c r="U14" s="76"/>
      <c r="V14" s="76"/>
      <c r="W14" s="76"/>
      <c r="X14" s="76"/>
      <c r="Y14" s="76"/>
      <c r="Z14" s="77"/>
      <c r="AA14" s="78"/>
      <c r="AB14" s="73"/>
      <c r="AC14" s="73"/>
      <c r="AD14" s="73"/>
      <c r="AE14" s="73"/>
      <c r="AF14" s="73"/>
      <c r="AG14" s="73"/>
      <c r="AH14" s="74"/>
      <c r="AI14" s="78"/>
      <c r="AJ14" s="73"/>
      <c r="AK14" s="73"/>
      <c r="AL14" s="73"/>
      <c r="AM14" s="73"/>
      <c r="AN14" s="73"/>
      <c r="AO14" s="73"/>
      <c r="AP14" s="74"/>
    </row>
    <row r="15" ht="14.25" customHeight="1">
      <c r="B15" s="72" t="s">
        <v>108</v>
      </c>
      <c r="C15" s="79" t="s">
        <v>109</v>
      </c>
      <c r="D15" s="80"/>
      <c r="E15" s="80"/>
      <c r="F15" s="80"/>
      <c r="G15" s="80"/>
      <c r="H15" s="80"/>
      <c r="I15" s="80"/>
      <c r="J15" s="81"/>
      <c r="K15" s="82"/>
      <c r="L15" s="80"/>
      <c r="M15" s="80"/>
      <c r="N15" s="80"/>
      <c r="O15" s="80"/>
      <c r="P15" s="80"/>
      <c r="Q15" s="80"/>
      <c r="R15" s="81"/>
      <c r="S15" s="82"/>
      <c r="T15" s="80"/>
      <c r="U15" s="80"/>
      <c r="V15" s="80"/>
      <c r="W15" s="80"/>
      <c r="X15" s="80"/>
      <c r="Y15" s="80"/>
      <c r="Z15" s="81"/>
      <c r="AA15" s="83"/>
      <c r="AB15" s="84"/>
      <c r="AC15" s="84"/>
      <c r="AD15" s="84"/>
      <c r="AE15" s="84"/>
      <c r="AF15" s="84"/>
      <c r="AG15" s="84"/>
      <c r="AH15" s="85"/>
      <c r="AI15" s="83"/>
      <c r="AJ15" s="84"/>
      <c r="AK15" s="84"/>
      <c r="AL15" s="84"/>
      <c r="AM15" s="84"/>
      <c r="AN15" s="84"/>
      <c r="AO15" s="84"/>
      <c r="AP15" s="85"/>
    </row>
    <row r="16" ht="85.5" customHeight="1">
      <c r="C16" s="2" t="s">
        <v>110</v>
      </c>
      <c r="D16" s="2" t="s">
        <v>111</v>
      </c>
      <c r="E16" s="2" t="s">
        <v>112</v>
      </c>
      <c r="F16" s="2" t="s">
        <v>113</v>
      </c>
      <c r="G16" s="2" t="s">
        <v>114</v>
      </c>
      <c r="H16" s="2" t="s">
        <v>115</v>
      </c>
      <c r="I16" s="2" t="s">
        <v>116</v>
      </c>
      <c r="J16" s="46" t="s">
        <v>117</v>
      </c>
      <c r="K16" s="2" t="str">
        <f>C16</f>
        <v xml:space="preserve">car-sharing only</v>
      </c>
      <c r="L16" s="2" t="str">
        <f t="shared" ref="L16:R16" si="2">D16</f>
        <v xml:space="preserve">micro-mobility only</v>
      </c>
      <c r="M16" s="2" t="str">
        <f t="shared" si="2"/>
        <v xml:space="preserve">ride-hailing and shuttle services only</v>
      </c>
      <c r="N16" s="2" t="str">
        <f t="shared" si="2"/>
        <v xml:space="preserve">public Transport only</v>
      </c>
      <c r="O16" s="2" t="str">
        <f t="shared" si="2"/>
        <v xml:space="preserve">public transport and car-sharing</v>
      </c>
      <c r="P16" s="2" t="str">
        <f t="shared" si="2"/>
        <v xml:space="preserve">public transport and micro-mobility</v>
      </c>
      <c r="Q16" s="2" t="str">
        <f t="shared" si="2"/>
        <v xml:space="preserve">public transport and ride-hailing or shuttle services</v>
      </c>
      <c r="R16" s="2" t="str">
        <f t="shared" si="2"/>
        <v xml:space="preserve">private car only</v>
      </c>
      <c r="S16" s="2" t="str">
        <f>K16</f>
        <v xml:space="preserve">car-sharing only</v>
      </c>
      <c r="T16" s="2" t="str">
        <f t="shared" ref="T16:Z16" si="3">L16</f>
        <v xml:space="preserve">micro-mobility only</v>
      </c>
      <c r="U16" s="2" t="str">
        <f t="shared" si="3"/>
        <v xml:space="preserve">ride-hailing and shuttle services only</v>
      </c>
      <c r="V16" s="2" t="str">
        <f t="shared" si="3"/>
        <v xml:space="preserve">public Transport only</v>
      </c>
      <c r="W16" s="2" t="str">
        <f t="shared" si="3"/>
        <v xml:space="preserve">public transport and car-sharing</v>
      </c>
      <c r="X16" s="2" t="str">
        <f t="shared" si="3"/>
        <v xml:space="preserve">public transport and micro-mobility</v>
      </c>
      <c r="Y16" s="2" t="str">
        <f t="shared" si="3"/>
        <v xml:space="preserve">public transport and ride-hailing or shuttle services</v>
      </c>
      <c r="Z16" s="2" t="str">
        <f t="shared" si="3"/>
        <v xml:space="preserve">private car only</v>
      </c>
      <c r="AA16" s="2" t="str">
        <f>S16</f>
        <v xml:space="preserve">car-sharing only</v>
      </c>
      <c r="AB16" s="2" t="str">
        <f t="shared" ref="AB16:AG16" si="4">T16</f>
        <v xml:space="preserve">micro-mobility only</v>
      </c>
      <c r="AC16" s="2" t="str">
        <f t="shared" si="4"/>
        <v xml:space="preserve">ride-hailing and shuttle services only</v>
      </c>
      <c r="AD16" s="2" t="str">
        <f t="shared" si="4"/>
        <v xml:space="preserve">public Transport only</v>
      </c>
      <c r="AE16" s="2" t="str">
        <f t="shared" si="4"/>
        <v xml:space="preserve">public transport and car-sharing</v>
      </c>
      <c r="AF16" s="2" t="str">
        <f t="shared" si="4"/>
        <v xml:space="preserve">public transport and micro-mobility</v>
      </c>
      <c r="AG16" s="2" t="str">
        <f t="shared" si="4"/>
        <v xml:space="preserve">public transport and ride-hailing or shuttle services</v>
      </c>
      <c r="AH16" s="2" t="str">
        <f>Z16</f>
        <v xml:space="preserve">private car only</v>
      </c>
      <c r="AI16" s="2" t="str">
        <f>AA16</f>
        <v xml:space="preserve">car-sharing only</v>
      </c>
      <c r="AJ16" s="2" t="str">
        <f t="shared" ref="AJ16:AP16" si="5">AB16</f>
        <v xml:space="preserve">micro-mobility only</v>
      </c>
      <c r="AK16" s="2" t="str">
        <f t="shared" si="5"/>
        <v xml:space="preserve">ride-hailing and shuttle services only</v>
      </c>
      <c r="AL16" s="2" t="str">
        <f t="shared" si="5"/>
        <v xml:space="preserve">public Transport only</v>
      </c>
      <c r="AM16" s="2" t="str">
        <f t="shared" si="5"/>
        <v xml:space="preserve">public transport and car-sharing</v>
      </c>
      <c r="AN16" s="2" t="str">
        <f t="shared" si="5"/>
        <v xml:space="preserve">public transport and micro-mobility</v>
      </c>
      <c r="AO16" s="2" t="str">
        <f t="shared" si="5"/>
        <v xml:space="preserve">public transport and ride-hailing or shuttle services</v>
      </c>
      <c r="AP16" s="2" t="str">
        <f t="shared" si="5"/>
        <v xml:space="preserve">private car only</v>
      </c>
    </row>
    <row r="17" ht="36" customHeight="1">
      <c r="A17" s="69"/>
      <c r="B17" s="72" t="s">
        <v>118</v>
      </c>
      <c r="C17" s="86" t="s">
        <v>119</v>
      </c>
      <c r="D17" s="87" t="s">
        <v>119</v>
      </c>
      <c r="E17" s="87" t="s">
        <v>120</v>
      </c>
      <c r="F17" s="87" t="s">
        <v>121</v>
      </c>
      <c r="G17" s="87" t="s">
        <v>119</v>
      </c>
      <c r="H17" s="87" t="s">
        <v>119</v>
      </c>
      <c r="I17" s="87" t="s">
        <v>122</v>
      </c>
      <c r="J17" s="88" t="s">
        <v>123</v>
      </c>
      <c r="K17" s="86"/>
      <c r="L17" s="87"/>
      <c r="M17" s="87"/>
      <c r="N17" s="87"/>
      <c r="O17" s="87"/>
      <c r="P17" s="87"/>
      <c r="Q17" s="87"/>
      <c r="R17" s="88"/>
      <c r="S17" s="86"/>
      <c r="T17" s="87"/>
      <c r="U17" s="87"/>
      <c r="V17" s="87"/>
      <c r="W17" s="87"/>
      <c r="X17" s="87"/>
      <c r="Y17" s="87"/>
      <c r="Z17" s="88"/>
      <c r="AA17" s="86"/>
      <c r="AB17" s="87"/>
      <c r="AC17" s="87"/>
      <c r="AD17" s="87"/>
      <c r="AE17" s="87"/>
      <c r="AF17" s="87"/>
      <c r="AG17" s="87"/>
      <c r="AH17" s="88"/>
      <c r="AI17" s="86"/>
      <c r="AJ17" s="87"/>
      <c r="AK17" s="87"/>
      <c r="AL17" s="87"/>
      <c r="AM17" s="87"/>
      <c r="AN17" s="87"/>
      <c r="AO17" s="87"/>
      <c r="AP17" s="88"/>
    </row>
    <row r="18" ht="36" customHeight="1">
      <c r="A18" s="69"/>
      <c r="B18" s="72" t="s">
        <v>124</v>
      </c>
      <c r="C18" s="89"/>
      <c r="D18" s="90"/>
      <c r="E18" s="90" t="s">
        <v>125</v>
      </c>
      <c r="F18" s="90" t="s">
        <v>126</v>
      </c>
      <c r="G18" s="90"/>
      <c r="H18" s="90"/>
      <c r="I18" s="90" t="s">
        <v>127</v>
      </c>
      <c r="J18" s="91"/>
      <c r="K18" s="89"/>
      <c r="L18" s="90"/>
      <c r="M18" s="90"/>
      <c r="N18" s="90"/>
      <c r="O18" s="90"/>
      <c r="P18" s="90"/>
      <c r="Q18" s="90"/>
      <c r="R18" s="91"/>
      <c r="S18" s="89"/>
      <c r="T18" s="90"/>
      <c r="U18" s="90"/>
      <c r="V18" s="90"/>
      <c r="W18" s="90"/>
      <c r="X18" s="90"/>
      <c r="Y18" s="90"/>
      <c r="Z18" s="91"/>
      <c r="AA18" s="89"/>
      <c r="AB18" s="90"/>
      <c r="AC18" s="90"/>
      <c r="AD18" s="90"/>
      <c r="AE18" s="90"/>
      <c r="AF18" s="90"/>
      <c r="AG18" s="90"/>
      <c r="AH18" s="91"/>
      <c r="AI18" s="89"/>
      <c r="AJ18" s="90"/>
      <c r="AK18" s="90"/>
      <c r="AL18" s="90"/>
      <c r="AM18" s="90"/>
      <c r="AN18" s="90"/>
      <c r="AO18" s="90"/>
      <c r="AP18" s="91"/>
    </row>
    <row r="19">
      <c r="A19" s="69"/>
      <c r="B19" s="72" t="s">
        <v>128</v>
      </c>
      <c r="C19" s="92">
        <v>0</v>
      </c>
      <c r="D19" s="93">
        <v>0</v>
      </c>
      <c r="E19" s="93">
        <v>36</v>
      </c>
      <c r="F19" s="93">
        <v>17</v>
      </c>
      <c r="G19" s="93">
        <v>0</v>
      </c>
      <c r="H19" s="93">
        <v>0</v>
      </c>
      <c r="I19" s="93">
        <v>17</v>
      </c>
      <c r="J19" s="94">
        <v>38</v>
      </c>
      <c r="K19" s="92">
        <v>10</v>
      </c>
      <c r="L19" s="93">
        <v>15</v>
      </c>
      <c r="M19" s="93">
        <v>5</v>
      </c>
      <c r="N19" s="93">
        <v>10</v>
      </c>
      <c r="O19" s="93">
        <v>20</v>
      </c>
      <c r="P19" s="93">
        <v>5</v>
      </c>
      <c r="Q19" s="93">
        <v>30</v>
      </c>
      <c r="R19" s="94">
        <v>100</v>
      </c>
      <c r="S19" s="92">
        <v>10</v>
      </c>
      <c r="T19" s="93">
        <v>15</v>
      </c>
      <c r="U19" s="93">
        <v>5</v>
      </c>
      <c r="V19" s="93">
        <v>10</v>
      </c>
      <c r="W19" s="93">
        <v>20</v>
      </c>
      <c r="X19" s="93">
        <v>5</v>
      </c>
      <c r="Y19" s="93">
        <v>30</v>
      </c>
      <c r="Z19" s="94">
        <v>2</v>
      </c>
      <c r="AA19" s="92">
        <v>10</v>
      </c>
      <c r="AB19" s="93">
        <v>15</v>
      </c>
      <c r="AC19" s="93">
        <v>5</v>
      </c>
      <c r="AD19" s="93">
        <v>10</v>
      </c>
      <c r="AE19" s="93">
        <v>20</v>
      </c>
      <c r="AF19" s="93">
        <v>5</v>
      </c>
      <c r="AG19" s="93">
        <v>30</v>
      </c>
      <c r="AH19" s="94">
        <v>20</v>
      </c>
      <c r="AI19" s="92">
        <v>10</v>
      </c>
      <c r="AJ19" s="93">
        <v>15</v>
      </c>
      <c r="AK19" s="93">
        <v>5</v>
      </c>
      <c r="AL19" s="93">
        <v>10</v>
      </c>
      <c r="AM19" s="93">
        <v>20</v>
      </c>
      <c r="AN19" s="93">
        <v>5</v>
      </c>
      <c r="AO19" s="93">
        <v>30</v>
      </c>
      <c r="AP19" s="94">
        <v>5</v>
      </c>
    </row>
    <row r="20">
      <c r="A20" s="69"/>
      <c r="B20" s="72" t="s">
        <v>129</v>
      </c>
      <c r="C20" s="92">
        <v>0</v>
      </c>
      <c r="D20" s="93">
        <v>0</v>
      </c>
      <c r="E20" s="93">
        <v>0</v>
      </c>
      <c r="F20" s="93">
        <v>23</v>
      </c>
      <c r="G20" s="93">
        <v>0</v>
      </c>
      <c r="H20" s="93">
        <v>0</v>
      </c>
      <c r="I20" s="93">
        <v>16</v>
      </c>
      <c r="J20" s="94">
        <v>0</v>
      </c>
      <c r="K20" s="92"/>
      <c r="L20" s="93"/>
      <c r="M20" s="93"/>
      <c r="N20" s="93"/>
      <c r="O20" s="93"/>
      <c r="P20" s="93"/>
      <c r="Q20" s="93"/>
      <c r="R20" s="94"/>
      <c r="S20" s="92"/>
      <c r="T20" s="93"/>
      <c r="U20" s="93"/>
      <c r="V20" s="93"/>
      <c r="W20" s="93"/>
      <c r="X20" s="93"/>
      <c r="Y20" s="93"/>
      <c r="Z20" s="94"/>
      <c r="AA20" s="92"/>
      <c r="AB20" s="93"/>
      <c r="AC20" s="93"/>
      <c r="AD20" s="93"/>
      <c r="AE20" s="93"/>
      <c r="AF20" s="93"/>
      <c r="AG20" s="93"/>
      <c r="AH20" s="94"/>
      <c r="AI20" s="92"/>
      <c r="AJ20" s="93"/>
      <c r="AK20" s="93"/>
      <c r="AL20" s="93"/>
      <c r="AM20" s="93"/>
      <c r="AN20" s="93"/>
      <c r="AO20" s="93"/>
      <c r="AP20" s="94"/>
    </row>
    <row r="21">
      <c r="A21" s="69"/>
      <c r="B21" s="72" t="s">
        <v>130</v>
      </c>
      <c r="C21" s="92">
        <v>0</v>
      </c>
      <c r="D21" s="93">
        <v>0</v>
      </c>
      <c r="E21" s="93">
        <v>0</v>
      </c>
      <c r="F21" s="93">
        <v>0</v>
      </c>
      <c r="G21" s="93">
        <v>0</v>
      </c>
      <c r="H21" s="93">
        <v>0</v>
      </c>
      <c r="I21" s="93">
        <v>0</v>
      </c>
      <c r="J21" s="94">
        <v>0</v>
      </c>
      <c r="K21" s="92"/>
      <c r="L21" s="93"/>
      <c r="M21" s="93"/>
      <c r="N21" s="93"/>
      <c r="O21" s="93"/>
      <c r="P21" s="93"/>
      <c r="Q21" s="93"/>
      <c r="R21" s="94"/>
      <c r="S21" s="92"/>
      <c r="T21" s="93"/>
      <c r="U21" s="93"/>
      <c r="V21" s="93"/>
      <c r="W21" s="93"/>
      <c r="X21" s="93"/>
      <c r="Y21" s="93"/>
      <c r="Z21" s="94"/>
      <c r="AA21" s="92"/>
      <c r="AB21" s="93"/>
      <c r="AC21" s="93"/>
      <c r="AD21" s="93"/>
      <c r="AE21" s="93"/>
      <c r="AF21" s="93"/>
      <c r="AG21" s="93"/>
      <c r="AH21" s="94"/>
      <c r="AI21" s="92"/>
      <c r="AJ21" s="93"/>
      <c r="AK21" s="93"/>
      <c r="AL21" s="93"/>
      <c r="AM21" s="93"/>
      <c r="AN21" s="93"/>
      <c r="AO21" s="93"/>
      <c r="AP21" s="94"/>
    </row>
    <row r="22">
      <c r="A22" s="69"/>
      <c r="B22" s="72" t="s">
        <v>131</v>
      </c>
      <c r="C22" s="92">
        <v>0</v>
      </c>
      <c r="D22" s="93">
        <v>0</v>
      </c>
      <c r="E22" s="93">
        <v>0</v>
      </c>
      <c r="F22" s="93">
        <v>0</v>
      </c>
      <c r="G22" s="93">
        <v>0</v>
      </c>
      <c r="H22" s="93">
        <v>0</v>
      </c>
      <c r="I22" s="93">
        <v>0</v>
      </c>
      <c r="J22" s="94">
        <v>5</v>
      </c>
      <c r="K22" s="92"/>
      <c r="L22" s="93"/>
      <c r="M22" s="93"/>
      <c r="N22" s="93"/>
      <c r="O22" s="93"/>
      <c r="P22" s="93"/>
      <c r="Q22" s="93"/>
      <c r="R22" s="94"/>
      <c r="S22" s="92"/>
      <c r="T22" s="93"/>
      <c r="U22" s="93"/>
      <c r="V22" s="93"/>
      <c r="W22" s="93"/>
      <c r="X22" s="93"/>
      <c r="Y22" s="93"/>
      <c r="Z22" s="94"/>
      <c r="AA22" s="92"/>
      <c r="AB22" s="93"/>
      <c r="AC22" s="93"/>
      <c r="AD22" s="93"/>
      <c r="AE22" s="93"/>
      <c r="AF22" s="93"/>
      <c r="AG22" s="93"/>
      <c r="AH22" s="94"/>
      <c r="AI22" s="92"/>
      <c r="AJ22" s="93"/>
      <c r="AK22" s="93"/>
      <c r="AL22" s="93"/>
      <c r="AM22" s="93"/>
      <c r="AN22" s="93"/>
      <c r="AO22" s="93"/>
      <c r="AP22" s="94"/>
    </row>
    <row r="23">
      <c r="A23" s="69"/>
      <c r="B23" s="72" t="s">
        <v>132</v>
      </c>
      <c r="C23" s="92">
        <v>0</v>
      </c>
      <c r="D23" s="93">
        <v>0</v>
      </c>
      <c r="E23" s="93">
        <v>0</v>
      </c>
      <c r="F23" s="93">
        <v>4</v>
      </c>
      <c r="G23" s="93">
        <v>0</v>
      </c>
      <c r="H23" s="93">
        <v>0</v>
      </c>
      <c r="I23" s="93">
        <v>3</v>
      </c>
      <c r="J23" s="94">
        <v>0</v>
      </c>
      <c r="K23" s="92"/>
      <c r="L23" s="93"/>
      <c r="M23" s="93"/>
      <c r="N23" s="93"/>
      <c r="O23" s="93"/>
      <c r="P23" s="93"/>
      <c r="Q23" s="93"/>
      <c r="R23" s="94"/>
      <c r="S23" s="92"/>
      <c r="T23" s="93"/>
      <c r="U23" s="93"/>
      <c r="V23" s="93"/>
      <c r="W23" s="93"/>
      <c r="X23" s="93"/>
      <c r="Y23" s="93"/>
      <c r="Z23" s="94"/>
      <c r="AA23" s="92"/>
      <c r="AB23" s="93"/>
      <c r="AC23" s="93"/>
      <c r="AD23" s="93"/>
      <c r="AE23" s="93"/>
      <c r="AF23" s="93"/>
      <c r="AG23" s="93"/>
      <c r="AH23" s="94"/>
      <c r="AI23" s="92"/>
      <c r="AJ23" s="93"/>
      <c r="AK23" s="93"/>
      <c r="AL23" s="93"/>
      <c r="AM23" s="93"/>
      <c r="AN23" s="93"/>
      <c r="AO23" s="93"/>
      <c r="AP23" s="94"/>
    </row>
    <row r="24">
      <c r="A24" s="69"/>
      <c r="B24" s="72" t="s">
        <v>133</v>
      </c>
      <c r="C24" s="92">
        <v>0</v>
      </c>
      <c r="D24" s="93">
        <v>0</v>
      </c>
      <c r="E24" s="93">
        <v>0</v>
      </c>
      <c r="F24" s="93">
        <v>0</v>
      </c>
      <c r="G24" s="93">
        <v>0</v>
      </c>
      <c r="H24" s="93">
        <v>0</v>
      </c>
      <c r="I24" s="93">
        <v>1</v>
      </c>
      <c r="J24" s="94">
        <v>0</v>
      </c>
      <c r="K24" s="92"/>
      <c r="L24" s="93"/>
      <c r="M24" s="93"/>
      <c r="N24" s="93"/>
      <c r="O24" s="93"/>
      <c r="P24" s="93"/>
      <c r="Q24" s="93"/>
      <c r="R24" s="94"/>
      <c r="S24" s="92"/>
      <c r="T24" s="93"/>
      <c r="U24" s="93"/>
      <c r="V24" s="93"/>
      <c r="W24" s="93"/>
      <c r="X24" s="93"/>
      <c r="Y24" s="93"/>
      <c r="Z24" s="94"/>
      <c r="AA24" s="92"/>
      <c r="AB24" s="93"/>
      <c r="AC24" s="93"/>
      <c r="AD24" s="93"/>
      <c r="AE24" s="93"/>
      <c r="AF24" s="93"/>
      <c r="AG24" s="93"/>
      <c r="AH24" s="94"/>
      <c r="AI24" s="92"/>
      <c r="AJ24" s="93"/>
      <c r="AK24" s="93"/>
      <c r="AL24" s="93"/>
      <c r="AM24" s="93"/>
      <c r="AN24" s="93"/>
      <c r="AO24" s="93"/>
      <c r="AP24" s="94"/>
    </row>
    <row r="25">
      <c r="A25" s="69"/>
      <c r="B25" s="72" t="s">
        <v>134</v>
      </c>
      <c r="C25" s="92">
        <v>0</v>
      </c>
      <c r="D25" s="93">
        <v>0</v>
      </c>
      <c r="E25" s="93">
        <v>0</v>
      </c>
      <c r="F25" s="93">
        <v>0</v>
      </c>
      <c r="G25" s="93">
        <v>0</v>
      </c>
      <c r="H25" s="93">
        <v>0</v>
      </c>
      <c r="I25" s="93">
        <v>0</v>
      </c>
      <c r="J25" s="94">
        <v>0</v>
      </c>
      <c r="K25" s="92"/>
      <c r="L25" s="93"/>
      <c r="M25" s="93"/>
      <c r="N25" s="93"/>
      <c r="O25" s="93"/>
      <c r="P25" s="93"/>
      <c r="Q25" s="93"/>
      <c r="R25" s="94"/>
      <c r="S25" s="92"/>
      <c r="T25" s="93"/>
      <c r="U25" s="93"/>
      <c r="V25" s="93"/>
      <c r="W25" s="93"/>
      <c r="X25" s="93"/>
      <c r="Y25" s="93"/>
      <c r="Z25" s="94"/>
      <c r="AA25" s="92"/>
      <c r="AB25" s="93"/>
      <c r="AC25" s="93"/>
      <c r="AD25" s="93"/>
      <c r="AE25" s="93"/>
      <c r="AF25" s="93"/>
      <c r="AG25" s="93"/>
      <c r="AH25" s="94"/>
      <c r="AI25" s="92"/>
      <c r="AJ25" s="93"/>
      <c r="AK25" s="93"/>
      <c r="AL25" s="93"/>
      <c r="AM25" s="93"/>
      <c r="AN25" s="93"/>
      <c r="AO25" s="93"/>
      <c r="AP25" s="94"/>
    </row>
    <row r="26" ht="27.949999999999999" customHeight="1">
      <c r="A26" s="69"/>
      <c r="B26" s="72" t="s">
        <v>135</v>
      </c>
      <c r="C26" s="92">
        <v>0</v>
      </c>
      <c r="D26" s="93">
        <v>0</v>
      </c>
      <c r="E26" s="93">
        <v>0</v>
      </c>
      <c r="F26" s="93">
        <v>8</v>
      </c>
      <c r="G26" s="93">
        <v>0</v>
      </c>
      <c r="H26" s="93">
        <v>0</v>
      </c>
      <c r="I26" s="93">
        <v>0</v>
      </c>
      <c r="J26" s="94">
        <v>0</v>
      </c>
      <c r="K26" s="92"/>
      <c r="L26" s="93"/>
      <c r="M26" s="93"/>
      <c r="N26" s="93"/>
      <c r="O26" s="93"/>
      <c r="P26" s="93"/>
      <c r="Q26" s="93"/>
      <c r="R26" s="94"/>
      <c r="S26" s="92"/>
      <c r="T26" s="93"/>
      <c r="U26" s="93"/>
      <c r="V26" s="93"/>
      <c r="W26" s="93"/>
      <c r="X26" s="93"/>
      <c r="Y26" s="93"/>
      <c r="Z26" s="94"/>
      <c r="AA26" s="92"/>
      <c r="AB26" s="93"/>
      <c r="AC26" s="93"/>
      <c r="AD26" s="93"/>
      <c r="AE26" s="93"/>
      <c r="AF26" s="93"/>
      <c r="AG26" s="93"/>
      <c r="AH26" s="94"/>
      <c r="AI26" s="92"/>
      <c r="AJ26" s="93"/>
      <c r="AK26" s="93"/>
      <c r="AL26" s="93"/>
      <c r="AM26" s="93"/>
      <c r="AN26" s="93"/>
      <c r="AO26" s="93"/>
      <c r="AP26" s="94"/>
    </row>
    <row r="27" ht="28.5">
      <c r="A27" s="69"/>
      <c r="B27" s="72" t="s">
        <v>136</v>
      </c>
      <c r="C27" s="92">
        <v>0</v>
      </c>
      <c r="D27" s="93">
        <v>0</v>
      </c>
      <c r="E27" s="93">
        <v>0</v>
      </c>
      <c r="F27" s="93">
        <v>0</v>
      </c>
      <c r="G27" s="93">
        <v>0</v>
      </c>
      <c r="H27" s="93">
        <v>0</v>
      </c>
      <c r="I27" s="93">
        <v>0</v>
      </c>
      <c r="J27" s="94">
        <v>0</v>
      </c>
      <c r="K27" s="92"/>
      <c r="L27" s="93"/>
      <c r="M27" s="93"/>
      <c r="N27" s="93"/>
      <c r="O27" s="93"/>
      <c r="P27" s="93"/>
      <c r="Q27" s="93"/>
      <c r="R27" s="94"/>
      <c r="S27" s="92"/>
      <c r="T27" s="93"/>
      <c r="U27" s="93"/>
      <c r="V27" s="93"/>
      <c r="W27" s="93"/>
      <c r="X27" s="93"/>
      <c r="Y27" s="93"/>
      <c r="Z27" s="94"/>
      <c r="AA27" s="92"/>
      <c r="AB27" s="93"/>
      <c r="AC27" s="93"/>
      <c r="AD27" s="93"/>
      <c r="AE27" s="93"/>
      <c r="AF27" s="93"/>
      <c r="AG27" s="93"/>
      <c r="AH27" s="94"/>
      <c r="AI27" s="92"/>
      <c r="AJ27" s="93"/>
      <c r="AK27" s="93"/>
      <c r="AL27" s="93"/>
      <c r="AM27" s="93"/>
      <c r="AN27" s="93"/>
      <c r="AO27" s="93"/>
      <c r="AP27" s="94"/>
    </row>
    <row r="28" ht="28.5">
      <c r="A28" s="69"/>
      <c r="B28" s="72" t="s">
        <v>137</v>
      </c>
      <c r="C28" s="92">
        <v>0</v>
      </c>
      <c r="D28" s="93">
        <v>0</v>
      </c>
      <c r="E28" s="93">
        <v>0</v>
      </c>
      <c r="F28" s="93">
        <v>0</v>
      </c>
      <c r="G28" s="93">
        <v>0</v>
      </c>
      <c r="H28" s="93">
        <v>0</v>
      </c>
      <c r="I28" s="93">
        <v>0</v>
      </c>
      <c r="J28" s="94">
        <v>0</v>
      </c>
      <c r="K28" s="92"/>
      <c r="L28" s="93"/>
      <c r="M28" s="93"/>
      <c r="N28" s="93"/>
      <c r="O28" s="93"/>
      <c r="P28" s="93"/>
      <c r="Q28" s="93"/>
      <c r="R28" s="94"/>
      <c r="S28" s="92"/>
      <c r="T28" s="93"/>
      <c r="U28" s="93"/>
      <c r="V28" s="93"/>
      <c r="W28" s="93"/>
      <c r="X28" s="93"/>
      <c r="Y28" s="93"/>
      <c r="Z28" s="94"/>
      <c r="AA28" s="92"/>
      <c r="AB28" s="93"/>
      <c r="AC28" s="93"/>
      <c r="AD28" s="93"/>
      <c r="AE28" s="93"/>
      <c r="AF28" s="93"/>
      <c r="AG28" s="93"/>
      <c r="AH28" s="94"/>
      <c r="AI28" s="92"/>
      <c r="AJ28" s="93"/>
      <c r="AK28" s="93"/>
      <c r="AL28" s="93"/>
      <c r="AM28" s="93"/>
      <c r="AN28" s="93"/>
      <c r="AO28" s="93"/>
      <c r="AP28" s="94"/>
    </row>
    <row r="29">
      <c r="A29" s="69"/>
      <c r="B29" s="72" t="s">
        <v>138</v>
      </c>
      <c r="C29" s="92">
        <v>0</v>
      </c>
      <c r="D29" s="93">
        <v>0</v>
      </c>
      <c r="E29" s="93">
        <v>0</v>
      </c>
      <c r="F29" s="93">
        <v>4</v>
      </c>
      <c r="G29" s="93">
        <v>0</v>
      </c>
      <c r="H29" s="93">
        <v>0</v>
      </c>
      <c r="I29" s="93">
        <v>4</v>
      </c>
      <c r="J29" s="94">
        <v>0</v>
      </c>
      <c r="K29" s="92"/>
      <c r="L29" s="93"/>
      <c r="M29" s="93"/>
      <c r="N29" s="93"/>
      <c r="O29" s="93"/>
      <c r="P29" s="93"/>
      <c r="Q29" s="93"/>
      <c r="R29" s="94"/>
      <c r="S29" s="92"/>
      <c r="T29" s="93"/>
      <c r="U29" s="93"/>
      <c r="V29" s="93"/>
      <c r="W29" s="93"/>
      <c r="X29" s="93"/>
      <c r="Y29" s="93"/>
      <c r="Z29" s="94"/>
      <c r="AA29" s="92"/>
      <c r="AB29" s="93"/>
      <c r="AC29" s="93"/>
      <c r="AD29" s="93"/>
      <c r="AE29" s="93"/>
      <c r="AF29" s="93"/>
      <c r="AG29" s="93"/>
      <c r="AH29" s="94"/>
      <c r="AI29" s="92"/>
      <c r="AJ29" s="93"/>
      <c r="AK29" s="93"/>
      <c r="AL29" s="93"/>
      <c r="AM29" s="93"/>
      <c r="AN29" s="93"/>
      <c r="AO29" s="93"/>
      <c r="AP29" s="94"/>
    </row>
    <row r="30">
      <c r="A30" s="69"/>
      <c r="B30" s="72" t="s">
        <v>139</v>
      </c>
      <c r="C30" s="95">
        <v>0</v>
      </c>
      <c r="D30" s="96">
        <v>0</v>
      </c>
      <c r="E30" s="96">
        <v>0</v>
      </c>
      <c r="F30" s="96">
        <v>3</v>
      </c>
      <c r="G30" s="96">
        <v>0</v>
      </c>
      <c r="H30" s="96">
        <v>0</v>
      </c>
      <c r="I30" s="96">
        <v>0</v>
      </c>
      <c r="J30" s="97">
        <v>0</v>
      </c>
      <c r="K30" s="95"/>
      <c r="L30" s="96"/>
      <c r="M30" s="96"/>
      <c r="N30" s="96"/>
      <c r="O30" s="96"/>
      <c r="P30" s="96"/>
      <c r="Q30" s="96"/>
      <c r="R30" s="97"/>
      <c r="S30" s="95"/>
      <c r="T30" s="96"/>
      <c r="U30" s="96"/>
      <c r="V30" s="96"/>
      <c r="W30" s="96"/>
      <c r="X30" s="96"/>
      <c r="Y30" s="96"/>
      <c r="Z30" s="97"/>
      <c r="AA30" s="95"/>
      <c r="AB30" s="96"/>
      <c r="AC30" s="96"/>
      <c r="AD30" s="96"/>
      <c r="AE30" s="96"/>
      <c r="AF30" s="96"/>
      <c r="AG30" s="96"/>
      <c r="AH30" s="97"/>
      <c r="AI30" s="98"/>
      <c r="AJ30" s="96"/>
      <c r="AK30" s="96"/>
      <c r="AL30" s="96"/>
      <c r="AM30" s="96"/>
      <c r="AN30" s="96"/>
      <c r="AO30" s="96"/>
      <c r="AP30" s="97"/>
    </row>
    <row r="31">
      <c r="A31" s="69"/>
      <c r="B31" s="64" t="s">
        <v>140</v>
      </c>
      <c r="C31" s="99">
        <v>0</v>
      </c>
      <c r="D31" s="99">
        <v>0</v>
      </c>
      <c r="E31" s="99">
        <f>SUM(E19:E30)</f>
        <v>36</v>
      </c>
      <c r="F31" s="99">
        <f>SUM(F19:F30)</f>
        <v>59</v>
      </c>
      <c r="G31" s="99">
        <f t="shared" ref="G31:H31" si="6">SUM(G19:G30)</f>
        <v>0</v>
      </c>
      <c r="H31" s="99">
        <f t="shared" si="6"/>
        <v>0</v>
      </c>
      <c r="I31" s="99">
        <f t="shared" ref="I31:AP31" si="7">SUM(I19:I30)</f>
        <v>41</v>
      </c>
      <c r="J31" s="99">
        <f t="shared" si="7"/>
        <v>43</v>
      </c>
      <c r="K31" s="99">
        <f t="shared" si="7"/>
        <v>10</v>
      </c>
      <c r="L31" s="99">
        <f t="shared" si="7"/>
        <v>15</v>
      </c>
      <c r="M31" s="99">
        <f t="shared" si="7"/>
        <v>5</v>
      </c>
      <c r="N31" s="99">
        <f t="shared" si="7"/>
        <v>10</v>
      </c>
      <c r="O31" s="99">
        <f t="shared" si="7"/>
        <v>20</v>
      </c>
      <c r="P31" s="99">
        <f t="shared" si="7"/>
        <v>5</v>
      </c>
      <c r="Q31" s="99">
        <f t="shared" si="7"/>
        <v>30</v>
      </c>
      <c r="R31" s="99">
        <f>SUM(R19:R30)</f>
        <v>100</v>
      </c>
      <c r="S31" s="99">
        <f t="shared" si="7"/>
        <v>10</v>
      </c>
      <c r="T31" s="99">
        <f t="shared" si="7"/>
        <v>15</v>
      </c>
      <c r="U31" s="99">
        <f t="shared" si="7"/>
        <v>5</v>
      </c>
      <c r="V31" s="99">
        <f t="shared" si="7"/>
        <v>10</v>
      </c>
      <c r="W31" s="99">
        <f t="shared" si="7"/>
        <v>20</v>
      </c>
      <c r="X31" s="99">
        <f t="shared" si="7"/>
        <v>5</v>
      </c>
      <c r="Y31" s="99">
        <f t="shared" si="7"/>
        <v>30</v>
      </c>
      <c r="Z31" s="99">
        <f t="shared" si="7"/>
        <v>2</v>
      </c>
      <c r="AA31" s="99">
        <f t="shared" si="7"/>
        <v>10</v>
      </c>
      <c r="AB31" s="99">
        <f t="shared" si="7"/>
        <v>15</v>
      </c>
      <c r="AC31" s="99">
        <f t="shared" si="7"/>
        <v>5</v>
      </c>
      <c r="AD31" s="99">
        <f t="shared" si="7"/>
        <v>10</v>
      </c>
      <c r="AE31" s="99">
        <f t="shared" si="7"/>
        <v>20</v>
      </c>
      <c r="AF31" s="99">
        <f t="shared" si="7"/>
        <v>5</v>
      </c>
      <c r="AG31" s="99">
        <f t="shared" si="7"/>
        <v>30</v>
      </c>
      <c r="AH31" s="99">
        <f t="shared" si="7"/>
        <v>20</v>
      </c>
      <c r="AI31" s="99">
        <f t="shared" si="7"/>
        <v>10</v>
      </c>
      <c r="AJ31" s="99">
        <f t="shared" si="7"/>
        <v>15</v>
      </c>
      <c r="AK31" s="99">
        <f t="shared" si="7"/>
        <v>5</v>
      </c>
      <c r="AL31" s="99">
        <f t="shared" si="7"/>
        <v>10</v>
      </c>
      <c r="AM31" s="99">
        <f t="shared" si="7"/>
        <v>20</v>
      </c>
      <c r="AN31" s="99">
        <f t="shared" si="7"/>
        <v>5</v>
      </c>
      <c r="AO31" s="99">
        <f t="shared" si="7"/>
        <v>30</v>
      </c>
      <c r="AP31" s="99">
        <f t="shared" si="7"/>
        <v>5</v>
      </c>
    </row>
    <row r="32">
      <c r="B32" s="53" t="s">
        <v>141</v>
      </c>
      <c r="C32" s="14"/>
      <c r="D32" s="14" t="str">
        <f t="shared" ref="D32:J32" si="8">IF(AND($J$31&gt;0,D31&gt;0), D31/$J$31, "")</f>
        <v/>
      </c>
      <c r="E32" s="14">
        <f>IF(AND($J$31&gt;0,E31&gt;0), E31/$J$31, "")</f>
        <v>0.83720930232558144</v>
      </c>
      <c r="F32" s="14">
        <f t="shared" si="8"/>
        <v>1.3720930232558139</v>
      </c>
      <c r="G32" s="14" t="str">
        <f t="shared" si="8"/>
        <v/>
      </c>
      <c r="H32" s="14" t="str">
        <f t="shared" si="8"/>
        <v/>
      </c>
      <c r="I32" s="14">
        <f t="shared" si="8"/>
        <v>0.95348837209302328</v>
      </c>
      <c r="J32" s="14">
        <f t="shared" si="8"/>
        <v>1</v>
      </c>
      <c r="K32" s="14">
        <f>IF(AND($R$31&gt;0,K31&gt;0), K31/$R$31, "")</f>
        <v>0.10000000000000001</v>
      </c>
      <c r="L32" s="14">
        <f t="shared" ref="L32:R32" si="9">IF(AND($R$31&gt;0,L31&gt;0), L31/$R$31, "")</f>
        <v>0.14999999999999999</v>
      </c>
      <c r="M32" s="14">
        <f t="shared" si="9"/>
        <v>0.050000000000000003</v>
      </c>
      <c r="N32" s="14">
        <f t="shared" si="9"/>
        <v>0.10000000000000001</v>
      </c>
      <c r="O32" s="14">
        <f t="shared" si="9"/>
        <v>0.20000000000000001</v>
      </c>
      <c r="P32" s="14">
        <f t="shared" si="9"/>
        <v>0.050000000000000003</v>
      </c>
      <c r="Q32" s="14">
        <f t="shared" si="9"/>
        <v>0.29999999999999999</v>
      </c>
      <c r="R32" s="14">
        <f t="shared" si="9"/>
        <v>1</v>
      </c>
      <c r="S32" s="14">
        <f>IF(AND($Z$31&gt;0,S31&gt;0), S31/$Z$31, "")</f>
        <v>5</v>
      </c>
      <c r="T32" s="14">
        <f t="shared" ref="T32:Z32" si="10">IF(AND($Z$31&gt;0,T31&gt;0), T31/$Z$31, "")</f>
        <v>7.5</v>
      </c>
      <c r="U32" s="14">
        <f t="shared" si="10"/>
        <v>2.5</v>
      </c>
      <c r="V32" s="14">
        <f t="shared" si="10"/>
        <v>5</v>
      </c>
      <c r="W32" s="14">
        <f t="shared" si="10"/>
        <v>10</v>
      </c>
      <c r="X32" s="14">
        <f t="shared" si="10"/>
        <v>2.5</v>
      </c>
      <c r="Y32" s="14">
        <f t="shared" si="10"/>
        <v>15</v>
      </c>
      <c r="Z32" s="14">
        <f t="shared" si="10"/>
        <v>1</v>
      </c>
      <c r="AA32" s="14">
        <f>IF(AND($AH$31&gt;0,AA31&gt;0), AA31/$AH$31, "")</f>
        <v>0.5</v>
      </c>
      <c r="AB32" s="14">
        <f t="shared" ref="AB32:AH32" si="11">IF(AND($AH$31&gt;0,AB31&gt;0), AB31/$AH$31, "")</f>
        <v>0.75</v>
      </c>
      <c r="AC32" s="14">
        <f t="shared" si="11"/>
        <v>0.25</v>
      </c>
      <c r="AD32" s="14">
        <f t="shared" si="11"/>
        <v>0.5</v>
      </c>
      <c r="AE32" s="14">
        <f t="shared" si="11"/>
        <v>1</v>
      </c>
      <c r="AF32" s="14">
        <f t="shared" si="11"/>
        <v>0.25</v>
      </c>
      <c r="AG32" s="14">
        <f t="shared" si="11"/>
        <v>1.5</v>
      </c>
      <c r="AH32" s="14">
        <f t="shared" si="11"/>
        <v>1</v>
      </c>
      <c r="AI32" s="14">
        <f>IF(AND($AP$31&gt;0,AI31&gt;0), AI31/$AP$31, "")</f>
        <v>2</v>
      </c>
      <c r="AJ32" s="14">
        <f t="shared" ref="AJ32:AP32" si="12">IF(AND($AP$31&gt;0,AJ31&gt;0), AJ31/$AP$31, "")</f>
        <v>3</v>
      </c>
      <c r="AK32" s="14">
        <f t="shared" si="12"/>
        <v>1</v>
      </c>
      <c r="AL32" s="14">
        <f t="shared" si="12"/>
        <v>2</v>
      </c>
      <c r="AM32" s="14">
        <f t="shared" si="12"/>
        <v>4</v>
      </c>
      <c r="AN32" s="14">
        <f t="shared" si="12"/>
        <v>1</v>
      </c>
      <c r="AO32" s="14">
        <f t="shared" si="12"/>
        <v>6</v>
      </c>
      <c r="AP32" s="14">
        <f t="shared" si="12"/>
        <v>1</v>
      </c>
    </row>
    <row r="33" ht="15">
      <c r="B33" s="100" t="s">
        <v>142</v>
      </c>
      <c r="C33" s="101">
        <f>IF(AND(C32 = "",K32  = "",S32  = "",AA32 = "",AI32  = ""), "",  AVERAGE(C32,K32,S32,AA32,AI32))</f>
        <v>1.8999999999999999</v>
      </c>
      <c r="D33" s="101">
        <f t="shared" ref="D33:J33" si="13">IF(AND(D32 = "",L32  = "",T32  = "",AB32 = "",AJ32  = ""), "",  AVERAGE(D32,L32,T32,AB32,AJ32))</f>
        <v>2.8500000000000001</v>
      </c>
      <c r="E33" s="101">
        <f t="shared" si="13"/>
        <v>0.92744186046511634</v>
      </c>
      <c r="F33" s="101">
        <f t="shared" si="13"/>
        <v>1.7944186046511628</v>
      </c>
      <c r="G33" s="101">
        <f t="shared" si="13"/>
        <v>3.7999999999999998</v>
      </c>
      <c r="H33" s="101">
        <f t="shared" si="13"/>
        <v>0.94999999999999996</v>
      </c>
      <c r="I33" s="101">
        <f t="shared" si="13"/>
        <v>4.7506976744186051</v>
      </c>
      <c r="J33" s="101">
        <f t="shared" si="13"/>
        <v>1</v>
      </c>
      <c r="L33" s="39"/>
      <c r="M33" s="39"/>
      <c r="P33" s="64"/>
      <c r="Q33" s="64"/>
      <c r="R33" s="64"/>
    </row>
    <row r="34">
      <c r="C34" s="14"/>
      <c r="D34" s="14"/>
      <c r="E34" s="14"/>
      <c r="F34" s="14"/>
      <c r="G34" s="14"/>
      <c r="H34" s="14"/>
      <c r="I34" s="14"/>
      <c r="J34" s="14"/>
      <c r="K34" s="39"/>
      <c r="L34" s="39"/>
      <c r="M34" s="39"/>
      <c r="P34" s="64"/>
      <c r="Q34" s="64"/>
      <c r="R34" s="64"/>
    </row>
    <row r="36" ht="15">
      <c r="B36" s="100" t="s">
        <v>25</v>
      </c>
      <c r="J36" s="39"/>
      <c r="K36" s="39"/>
      <c r="L36" s="39"/>
      <c r="M36" s="39"/>
      <c r="P36" s="64"/>
      <c r="Q36" s="64"/>
      <c r="R36" s="64"/>
    </row>
    <row r="37" ht="164.25" customHeight="1">
      <c r="B37" s="102" t="s">
        <v>26</v>
      </c>
      <c r="I37" s="39"/>
      <c r="J37" s="39"/>
      <c r="K37" s="39"/>
      <c r="L37" s="39"/>
      <c r="M37" s="39"/>
    </row>
    <row r="38">
      <c r="I38" s="39"/>
      <c r="J38" s="39"/>
      <c r="K38" s="39"/>
      <c r="L38" s="39"/>
      <c r="M38" s="39"/>
    </row>
    <row r="39" s="2" customFormat="1" ht="15">
      <c r="A39" s="64"/>
      <c r="B39" s="100" t="s">
        <v>27</v>
      </c>
      <c r="I39" s="39"/>
      <c r="J39" s="39"/>
      <c r="K39" s="39"/>
      <c r="L39" s="39"/>
      <c r="M39" s="39"/>
      <c r="S39" s="64"/>
    </row>
    <row r="40" s="2" customFormat="1" ht="198" customHeight="1">
      <c r="A40" s="64"/>
      <c r="B40" s="102" t="s">
        <v>28</v>
      </c>
      <c r="I40" s="39"/>
      <c r="J40" s="39"/>
      <c r="K40" s="39"/>
      <c r="L40" s="39"/>
      <c r="M40" s="39"/>
      <c r="S40" s="64"/>
    </row>
    <row r="41" s="2" customFormat="1">
      <c r="A41" s="64"/>
      <c r="B41" s="64"/>
      <c r="I41" s="39"/>
      <c r="J41" s="39"/>
      <c r="K41" s="39"/>
      <c r="L41" s="39"/>
      <c r="M41" s="39"/>
      <c r="S41" s="64"/>
    </row>
    <row r="42" s="2" customFormat="1">
      <c r="A42" s="64"/>
      <c r="B42" s="64"/>
      <c r="I42" s="39"/>
      <c r="J42" s="39"/>
      <c r="K42" s="39"/>
      <c r="L42" s="39"/>
      <c r="M42" s="39"/>
      <c r="S42" s="64"/>
    </row>
    <row r="43" s="2" customFormat="1">
      <c r="A43" s="64"/>
      <c r="B43" s="64"/>
      <c r="I43" s="39"/>
      <c r="J43" s="39"/>
      <c r="K43" s="39"/>
      <c r="L43" s="39"/>
      <c r="M43" s="39"/>
      <c r="S43" s="64"/>
    </row>
    <row r="44" s="2" customFormat="1">
      <c r="A44" s="64"/>
      <c r="B44" s="64"/>
      <c r="I44" s="39"/>
      <c r="J44" s="39"/>
      <c r="K44" s="39"/>
      <c r="L44" s="39"/>
      <c r="M44" s="39"/>
      <c r="S44" s="64"/>
    </row>
    <row r="45" s="2" customFormat="1">
      <c r="A45" s="64"/>
      <c r="B45" s="64"/>
      <c r="I45" s="39"/>
      <c r="J45" s="39"/>
      <c r="K45" s="39"/>
      <c r="L45" s="39"/>
      <c r="M45" s="39"/>
      <c r="S45" s="64"/>
    </row>
    <row r="46" s="2" customFormat="1">
      <c r="A46" s="64"/>
      <c r="B46" s="64"/>
      <c r="I46" s="39"/>
      <c r="J46" s="39"/>
      <c r="K46" s="39"/>
      <c r="L46" s="39"/>
      <c r="M46" s="39"/>
      <c r="S46" s="64"/>
    </row>
    <row r="47" s="2" customFormat="1">
      <c r="A47" s="64"/>
      <c r="B47" s="64"/>
      <c r="I47" s="39"/>
      <c r="J47" s="39"/>
      <c r="K47" s="39"/>
      <c r="L47" s="39"/>
      <c r="M47" s="39"/>
      <c r="S47" s="64"/>
    </row>
    <row r="48" s="2" customFormat="1">
      <c r="A48" s="64"/>
      <c r="B48" s="64"/>
      <c r="I48" s="39"/>
      <c r="J48" s="39"/>
      <c r="K48" s="39"/>
      <c r="L48" s="39"/>
      <c r="M48" s="39"/>
      <c r="S48" s="64"/>
    </row>
    <row r="49" s="2" customFormat="1">
      <c r="A49" s="64"/>
      <c r="B49" s="64"/>
      <c r="I49" s="39"/>
      <c r="J49" s="39"/>
      <c r="K49" s="39"/>
      <c r="L49" s="39"/>
      <c r="M49" s="39"/>
      <c r="S49" s="64"/>
    </row>
    <row r="50" s="2" customFormat="1">
      <c r="A50" s="64"/>
      <c r="B50" s="64"/>
      <c r="I50" s="39"/>
      <c r="J50" s="39"/>
      <c r="K50" s="39"/>
      <c r="L50" s="39"/>
      <c r="M50" s="39"/>
      <c r="S50" s="64"/>
    </row>
    <row r="51" s="2" customFormat="1">
      <c r="A51" s="64"/>
      <c r="B51" s="64"/>
      <c r="I51" s="39"/>
      <c r="J51" s="39"/>
      <c r="K51" s="39"/>
      <c r="L51" s="39"/>
      <c r="M51" s="39"/>
      <c r="S51" s="64"/>
    </row>
    <row r="52" s="2" customFormat="1">
      <c r="A52" s="64"/>
      <c r="B52" s="64"/>
      <c r="I52" s="39"/>
      <c r="J52" s="39"/>
      <c r="K52" s="39"/>
      <c r="L52" s="39"/>
      <c r="M52" s="39"/>
      <c r="S52" s="64"/>
    </row>
    <row r="53" s="2" customFormat="1">
      <c r="A53" s="64"/>
      <c r="B53" s="64"/>
      <c r="I53" s="39"/>
      <c r="J53" s="39"/>
      <c r="K53" s="39"/>
      <c r="L53" s="39"/>
      <c r="M53" s="39"/>
      <c r="S53" s="64"/>
    </row>
    <row r="54" s="2" customFormat="1">
      <c r="A54" s="64"/>
      <c r="B54" s="64"/>
      <c r="I54" s="39"/>
      <c r="J54" s="39"/>
      <c r="K54" s="39"/>
      <c r="L54" s="39"/>
      <c r="M54" s="39"/>
      <c r="S54" s="64"/>
    </row>
    <row r="55" s="2" customFormat="1">
      <c r="A55" s="64"/>
      <c r="B55" s="64"/>
      <c r="I55" s="39"/>
      <c r="J55" s="39"/>
      <c r="K55" s="39"/>
      <c r="L55" s="39"/>
      <c r="M55" s="39"/>
      <c r="S55" s="64"/>
    </row>
    <row r="56" s="2" customFormat="1">
      <c r="A56" s="64"/>
      <c r="B56" s="64"/>
      <c r="I56" s="39"/>
      <c r="J56" s="39"/>
      <c r="K56" s="39"/>
      <c r="L56" s="39"/>
      <c r="M56" s="39"/>
      <c r="S56" s="64"/>
    </row>
    <row r="57" s="2" customFormat="1">
      <c r="A57" s="64"/>
      <c r="B57" s="64"/>
      <c r="I57" s="39"/>
      <c r="J57" s="39"/>
      <c r="K57" s="39"/>
      <c r="L57" s="39"/>
      <c r="M57" s="39"/>
      <c r="S57" s="64"/>
    </row>
    <row r="58" s="2" customFormat="1">
      <c r="A58" s="64"/>
      <c r="B58" s="64"/>
      <c r="I58" s="39"/>
      <c r="J58" s="39"/>
      <c r="K58" s="39"/>
      <c r="L58" s="39"/>
      <c r="M58" s="39"/>
      <c r="S58" s="64"/>
    </row>
    <row r="59" s="2" customFormat="1">
      <c r="A59" s="64"/>
      <c r="B59" s="64"/>
      <c r="I59" s="39"/>
      <c r="J59" s="39"/>
      <c r="K59" s="39"/>
      <c r="L59" s="39"/>
      <c r="M59" s="39"/>
      <c r="S59" s="64"/>
    </row>
    <row r="60" s="2" customFormat="1">
      <c r="A60" s="64"/>
      <c r="B60" s="64"/>
      <c r="I60" s="39"/>
      <c r="J60" s="39"/>
      <c r="K60" s="39"/>
      <c r="L60" s="39"/>
      <c r="M60" s="39"/>
      <c r="S60" s="64"/>
    </row>
    <row r="61" s="2" customFormat="1">
      <c r="A61" s="64"/>
      <c r="B61" s="64"/>
      <c r="I61" s="39"/>
      <c r="J61" s="39"/>
      <c r="K61" s="39"/>
      <c r="L61" s="39"/>
      <c r="M61" s="39"/>
      <c r="S61" s="64"/>
    </row>
    <row r="62" s="2" customFormat="1">
      <c r="A62" s="64"/>
      <c r="B62" s="64"/>
      <c r="I62" s="39"/>
      <c r="J62" s="39"/>
      <c r="K62" s="39"/>
      <c r="L62" s="39"/>
      <c r="M62" s="39"/>
      <c r="S62" s="64"/>
    </row>
    <row r="63" s="2" customFormat="1">
      <c r="A63" s="64"/>
      <c r="B63" s="64"/>
      <c r="I63" s="39"/>
      <c r="J63" s="39"/>
      <c r="K63" s="39"/>
      <c r="L63" s="39"/>
      <c r="M63" s="39"/>
      <c r="S63" s="64"/>
    </row>
    <row r="64" s="2" customFormat="1">
      <c r="A64" s="64"/>
      <c r="B64" s="64"/>
      <c r="I64" s="39"/>
      <c r="J64" s="39"/>
      <c r="K64" s="39"/>
      <c r="L64" s="39"/>
      <c r="M64" s="39"/>
      <c r="S64" s="64"/>
    </row>
    <row r="65" s="2" customFormat="1">
      <c r="A65" s="64"/>
      <c r="B65" s="64"/>
      <c r="I65" s="39"/>
      <c r="J65" s="39"/>
      <c r="K65" s="39"/>
      <c r="L65" s="39"/>
      <c r="M65" s="39"/>
      <c r="S65" s="64"/>
    </row>
    <row r="66" s="2" customFormat="1">
      <c r="A66" s="64"/>
      <c r="B66" s="64"/>
      <c r="I66" s="39"/>
      <c r="J66" s="39"/>
      <c r="K66" s="39"/>
      <c r="L66" s="39"/>
      <c r="M66" s="39"/>
      <c r="S66" s="64"/>
    </row>
    <row r="67" s="2" customFormat="1">
      <c r="A67" s="64"/>
      <c r="B67" s="64"/>
      <c r="I67" s="39"/>
      <c r="J67" s="39"/>
      <c r="K67" s="39"/>
      <c r="L67" s="39"/>
      <c r="M67" s="39"/>
      <c r="S67" s="64"/>
    </row>
    <row r="68" s="2" customFormat="1">
      <c r="A68" s="64"/>
      <c r="B68" s="64"/>
      <c r="I68" s="39"/>
      <c r="J68" s="39"/>
      <c r="K68" s="39"/>
      <c r="L68" s="39"/>
      <c r="M68" s="39"/>
      <c r="S68" s="64"/>
    </row>
    <row r="69" s="2" customFormat="1">
      <c r="A69" s="64"/>
      <c r="B69" s="64"/>
      <c r="I69" s="39"/>
      <c r="J69" s="39"/>
      <c r="K69" s="39"/>
      <c r="L69" s="39"/>
      <c r="M69" s="39"/>
      <c r="S69" s="64"/>
    </row>
    <row r="70" s="2" customFormat="1">
      <c r="A70" s="64"/>
      <c r="B70" s="64"/>
      <c r="I70" s="39"/>
      <c r="J70" s="39"/>
      <c r="K70" s="39"/>
      <c r="L70" s="39"/>
      <c r="M70" s="39"/>
      <c r="S70" s="64"/>
    </row>
    <row r="71" s="2" customFormat="1">
      <c r="A71" s="64"/>
      <c r="B71" s="64"/>
      <c r="I71" s="39"/>
      <c r="J71" s="39"/>
      <c r="K71" s="39"/>
      <c r="L71" s="39"/>
      <c r="M71" s="39"/>
      <c r="S71" s="64"/>
    </row>
    <row r="72" s="2" customFormat="1">
      <c r="A72" s="64"/>
      <c r="B72" s="64"/>
      <c r="I72" s="39"/>
      <c r="J72" s="39"/>
      <c r="K72" s="39"/>
      <c r="L72" s="39"/>
      <c r="M72" s="39"/>
      <c r="S72" s="64"/>
    </row>
    <row r="73" s="2" customFormat="1">
      <c r="A73" s="64"/>
      <c r="B73" s="64"/>
      <c r="I73" s="39"/>
      <c r="J73" s="39"/>
      <c r="K73" s="39"/>
      <c r="L73" s="39"/>
      <c r="M73" s="39"/>
      <c r="S73" s="64"/>
    </row>
    <row r="74" s="2" customFormat="1">
      <c r="A74" s="64"/>
      <c r="B74" s="64"/>
      <c r="I74" s="39"/>
      <c r="J74" s="39"/>
      <c r="K74" s="39"/>
      <c r="L74" s="39"/>
      <c r="M74" s="39"/>
      <c r="S74" s="64"/>
    </row>
    <row r="75" s="2" customFormat="1">
      <c r="A75" s="64"/>
      <c r="B75" s="64"/>
      <c r="I75" s="39"/>
      <c r="J75" s="39"/>
      <c r="K75" s="39"/>
      <c r="L75" s="39"/>
      <c r="M75" s="39"/>
      <c r="S75" s="64"/>
    </row>
    <row r="76" s="2" customFormat="1">
      <c r="A76" s="64"/>
      <c r="B76" s="64"/>
      <c r="I76" s="39"/>
      <c r="J76" s="39"/>
      <c r="K76" s="39"/>
      <c r="L76" s="39"/>
      <c r="M76" s="39"/>
      <c r="S76" s="64"/>
    </row>
    <row r="77" s="2" customFormat="1">
      <c r="A77" s="64"/>
      <c r="B77" s="64"/>
      <c r="I77" s="39"/>
      <c r="J77" s="39"/>
      <c r="K77" s="39"/>
      <c r="L77" s="39"/>
      <c r="M77" s="39"/>
      <c r="S77" s="64"/>
    </row>
    <row r="78" s="2" customFormat="1">
      <c r="A78" s="64"/>
      <c r="B78" s="64"/>
      <c r="I78" s="39"/>
      <c r="J78" s="39"/>
      <c r="K78" s="39"/>
      <c r="L78" s="39"/>
      <c r="M78" s="39"/>
      <c r="S78" s="64"/>
    </row>
    <row r="79" s="2" customFormat="1">
      <c r="A79" s="64"/>
      <c r="B79" s="64"/>
      <c r="I79" s="39"/>
      <c r="J79" s="39"/>
      <c r="K79" s="39"/>
      <c r="L79" s="39"/>
      <c r="M79" s="39"/>
      <c r="S79" s="64"/>
    </row>
    <row r="80" s="2" customFormat="1">
      <c r="A80" s="64"/>
      <c r="B80" s="64"/>
      <c r="I80" s="39"/>
      <c r="J80" s="39"/>
      <c r="K80" s="39"/>
      <c r="L80" s="39"/>
      <c r="M80" s="39"/>
      <c r="S80" s="64"/>
    </row>
    <row r="81" s="2" customFormat="1">
      <c r="A81" s="64"/>
      <c r="B81" s="64"/>
      <c r="I81" s="39"/>
      <c r="J81" s="39"/>
      <c r="K81" s="39"/>
      <c r="L81" s="39"/>
      <c r="M81" s="39"/>
      <c r="S81" s="64"/>
    </row>
    <row r="82" s="2" customFormat="1">
      <c r="A82" s="64"/>
      <c r="B82" s="64"/>
      <c r="I82" s="39"/>
      <c r="J82" s="39"/>
      <c r="K82" s="39"/>
      <c r="L82" s="39"/>
      <c r="M82" s="39"/>
      <c r="S82" s="64"/>
    </row>
    <row r="83" s="2" customFormat="1">
      <c r="A83" s="64"/>
      <c r="B83" s="64"/>
      <c r="I83" s="39"/>
      <c r="J83" s="39"/>
      <c r="K83" s="39"/>
      <c r="L83" s="39"/>
      <c r="M83" s="39"/>
      <c r="S83" s="64"/>
    </row>
    <row r="84" s="2" customFormat="1">
      <c r="A84" s="64"/>
      <c r="B84" s="64"/>
      <c r="I84" s="39"/>
      <c r="J84" s="39"/>
      <c r="K84" s="39"/>
      <c r="L84" s="39"/>
      <c r="M84" s="39"/>
      <c r="S84" s="64"/>
    </row>
    <row r="85" s="2" customFormat="1">
      <c r="A85" s="64"/>
      <c r="B85" s="64"/>
      <c r="I85" s="39"/>
      <c r="J85" s="39"/>
      <c r="K85" s="39"/>
      <c r="L85" s="39"/>
      <c r="M85" s="39"/>
      <c r="S85" s="64"/>
    </row>
    <row r="86" s="2" customFormat="1">
      <c r="A86" s="64"/>
      <c r="B86" s="64"/>
      <c r="I86" s="39"/>
      <c r="J86" s="39"/>
      <c r="K86" s="39"/>
      <c r="L86" s="39"/>
      <c r="M86" s="39"/>
      <c r="S86" s="64"/>
    </row>
    <row r="87" s="2" customFormat="1">
      <c r="A87" s="64"/>
      <c r="B87" s="64"/>
      <c r="I87" s="39"/>
      <c r="J87" s="39"/>
      <c r="K87" s="39"/>
      <c r="L87" s="39"/>
      <c r="M87" s="39"/>
      <c r="S87" s="64"/>
    </row>
    <row r="88" s="2" customFormat="1">
      <c r="A88" s="64"/>
      <c r="B88" s="64"/>
      <c r="I88" s="39"/>
      <c r="J88" s="39"/>
      <c r="K88" s="39"/>
      <c r="L88" s="39"/>
      <c r="M88" s="39"/>
      <c r="S88" s="64"/>
    </row>
    <row r="89" s="2" customFormat="1">
      <c r="A89" s="64"/>
      <c r="B89" s="64"/>
      <c r="I89" s="39"/>
      <c r="J89" s="39"/>
      <c r="K89" s="39"/>
      <c r="L89" s="39"/>
      <c r="M89" s="39"/>
      <c r="S89" s="64"/>
    </row>
    <row r="90" s="2" customFormat="1">
      <c r="A90" s="64"/>
      <c r="B90" s="64"/>
      <c r="I90" s="39"/>
      <c r="J90" s="39"/>
      <c r="K90" s="39"/>
      <c r="L90" s="39"/>
      <c r="M90" s="39"/>
      <c r="S90" s="64"/>
    </row>
    <row r="91" s="2" customFormat="1">
      <c r="A91" s="64"/>
      <c r="B91" s="64"/>
      <c r="I91" s="39"/>
      <c r="J91" s="39"/>
      <c r="K91" s="39"/>
      <c r="L91" s="39"/>
      <c r="M91" s="39"/>
      <c r="S91" s="64"/>
    </row>
    <row r="92" s="2" customFormat="1">
      <c r="A92" s="64"/>
      <c r="B92" s="64"/>
      <c r="I92" s="39"/>
      <c r="J92" s="39"/>
      <c r="K92" s="39"/>
      <c r="L92" s="39"/>
      <c r="M92" s="39"/>
      <c r="S92" s="64"/>
    </row>
    <row r="93" s="2" customFormat="1">
      <c r="A93" s="64"/>
      <c r="B93" s="64"/>
      <c r="I93" s="39"/>
      <c r="J93" s="39"/>
      <c r="K93" s="39"/>
      <c r="L93" s="39"/>
      <c r="M93" s="39"/>
      <c r="S93" s="64"/>
    </row>
    <row r="94" s="2" customFormat="1">
      <c r="A94" s="64"/>
      <c r="B94" s="64"/>
      <c r="I94" s="39"/>
      <c r="J94" s="39"/>
      <c r="K94" s="39"/>
      <c r="L94" s="39"/>
      <c r="M94" s="39"/>
      <c r="S94" s="64"/>
    </row>
    <row r="95" s="2" customFormat="1">
      <c r="A95" s="64"/>
      <c r="B95" s="64"/>
      <c r="I95" s="39"/>
      <c r="J95" s="39"/>
      <c r="K95" s="39"/>
      <c r="L95" s="39"/>
      <c r="M95" s="39"/>
      <c r="S95" s="64"/>
    </row>
    <row r="96" s="2" customFormat="1">
      <c r="A96" s="64"/>
      <c r="B96" s="64"/>
      <c r="I96" s="39"/>
      <c r="J96" s="39"/>
      <c r="K96" s="39"/>
      <c r="L96" s="39"/>
      <c r="M96" s="39"/>
      <c r="S96" s="64"/>
    </row>
    <row r="97" s="2" customFormat="1">
      <c r="A97" s="64"/>
      <c r="B97" s="64"/>
      <c r="I97" s="39"/>
      <c r="J97" s="39"/>
      <c r="K97" s="39"/>
      <c r="L97" s="39"/>
      <c r="M97" s="39"/>
      <c r="S97" s="64"/>
    </row>
    <row r="98" s="2" customFormat="1">
      <c r="A98" s="64"/>
      <c r="B98" s="64"/>
      <c r="I98" s="39"/>
      <c r="J98" s="39"/>
      <c r="K98" s="39"/>
      <c r="L98" s="39"/>
      <c r="M98" s="39"/>
      <c r="S98" s="64"/>
    </row>
    <row r="99" s="2" customFormat="1">
      <c r="A99" s="64"/>
      <c r="B99" s="64"/>
      <c r="I99" s="39"/>
      <c r="J99" s="39"/>
      <c r="K99" s="39"/>
      <c r="L99" s="39"/>
      <c r="M99" s="39"/>
      <c r="S99" s="64"/>
    </row>
    <row r="100" s="2" customFormat="1">
      <c r="A100" s="64"/>
      <c r="B100" s="64"/>
      <c r="I100" s="39"/>
      <c r="J100" s="39"/>
      <c r="K100" s="39"/>
      <c r="L100" s="39"/>
      <c r="M100" s="39"/>
      <c r="S100" s="64"/>
    </row>
    <row r="101" s="2" customFormat="1">
      <c r="A101" s="64"/>
      <c r="B101" s="64"/>
      <c r="I101" s="39"/>
      <c r="J101" s="39"/>
      <c r="K101" s="39"/>
      <c r="L101" s="39"/>
      <c r="M101" s="39"/>
      <c r="S101" s="64"/>
    </row>
    <row r="102" s="2" customFormat="1">
      <c r="A102" s="64"/>
      <c r="B102" s="64"/>
      <c r="I102" s="39"/>
      <c r="J102" s="39"/>
      <c r="K102" s="39"/>
      <c r="L102" s="39"/>
      <c r="M102" s="39"/>
      <c r="S102" s="64"/>
    </row>
    <row r="103" s="2" customFormat="1">
      <c r="A103" s="64"/>
      <c r="B103" s="64"/>
      <c r="I103" s="39"/>
      <c r="J103" s="39"/>
      <c r="K103" s="39"/>
      <c r="L103" s="39"/>
      <c r="M103" s="39"/>
      <c r="S103" s="64"/>
    </row>
    <row r="104" s="2" customFormat="1">
      <c r="A104" s="64"/>
      <c r="B104" s="64"/>
      <c r="I104" s="39"/>
      <c r="J104" s="39"/>
      <c r="K104" s="39"/>
      <c r="L104" s="39"/>
      <c r="M104" s="39"/>
      <c r="S104" s="64"/>
    </row>
    <row r="105" s="2" customFormat="1">
      <c r="A105" s="64"/>
      <c r="B105" s="64"/>
      <c r="I105" s="39"/>
      <c r="J105" s="39"/>
      <c r="K105" s="39"/>
      <c r="L105" s="39"/>
      <c r="M105" s="39"/>
      <c r="S105" s="64"/>
    </row>
    <row r="106" s="2" customFormat="1">
      <c r="A106" s="64"/>
      <c r="B106" s="64"/>
      <c r="I106" s="39"/>
      <c r="J106" s="39"/>
      <c r="K106" s="39"/>
      <c r="L106" s="39"/>
      <c r="M106" s="39"/>
      <c r="S106" s="64"/>
    </row>
    <row r="107" s="2" customFormat="1">
      <c r="A107" s="64"/>
      <c r="B107" s="64"/>
      <c r="I107" s="39"/>
      <c r="J107" s="39"/>
      <c r="K107" s="39"/>
      <c r="L107" s="39"/>
      <c r="M107" s="39"/>
      <c r="S107" s="64"/>
    </row>
    <row r="108" s="2" customFormat="1">
      <c r="A108" s="64"/>
      <c r="B108" s="64"/>
      <c r="I108" s="39"/>
      <c r="J108" s="39"/>
      <c r="K108" s="39"/>
      <c r="L108" s="39"/>
      <c r="M108" s="39"/>
      <c r="S108" s="64"/>
    </row>
    <row r="109" s="2" customFormat="1">
      <c r="A109" s="64"/>
      <c r="B109" s="64"/>
      <c r="I109" s="39"/>
      <c r="J109" s="39"/>
      <c r="K109" s="39"/>
      <c r="L109" s="39"/>
      <c r="M109" s="39"/>
      <c r="S109" s="64"/>
    </row>
    <row r="110" s="2" customFormat="1">
      <c r="A110" s="64"/>
      <c r="B110" s="64"/>
      <c r="I110" s="39"/>
      <c r="J110" s="39"/>
      <c r="K110" s="39"/>
      <c r="L110" s="39"/>
      <c r="M110" s="39"/>
      <c r="S110" s="64"/>
    </row>
    <row r="111" s="2" customFormat="1">
      <c r="A111" s="64"/>
      <c r="B111" s="64"/>
      <c r="I111" s="39"/>
      <c r="J111" s="39"/>
      <c r="K111" s="39"/>
      <c r="L111" s="39"/>
      <c r="M111" s="39"/>
      <c r="S111" s="64"/>
    </row>
    <row r="112" s="2" customFormat="1">
      <c r="A112" s="64"/>
      <c r="B112" s="64"/>
      <c r="I112" s="39"/>
      <c r="J112" s="39"/>
      <c r="K112" s="39"/>
      <c r="L112" s="39"/>
      <c r="M112" s="39"/>
      <c r="S112" s="64"/>
    </row>
    <row r="113" s="2" customFormat="1">
      <c r="A113" s="64"/>
      <c r="B113" s="64"/>
      <c r="I113" s="39"/>
      <c r="J113" s="39"/>
      <c r="K113" s="39"/>
      <c r="L113" s="39"/>
      <c r="M113" s="39"/>
      <c r="S113" s="64"/>
    </row>
    <row r="114" s="2" customFormat="1">
      <c r="A114" s="64"/>
      <c r="B114" s="64"/>
      <c r="I114" s="39"/>
      <c r="J114" s="39"/>
      <c r="K114" s="39"/>
      <c r="L114" s="39"/>
      <c r="M114" s="39"/>
      <c r="S114" s="64"/>
    </row>
    <row r="115" s="2" customFormat="1">
      <c r="A115" s="64"/>
      <c r="B115" s="64"/>
      <c r="I115" s="39"/>
      <c r="J115" s="39"/>
      <c r="K115" s="39"/>
      <c r="L115" s="39"/>
      <c r="M115" s="39"/>
      <c r="S115" s="64"/>
    </row>
    <row r="116" s="2" customFormat="1">
      <c r="A116" s="64"/>
      <c r="B116" s="64"/>
      <c r="I116" s="39"/>
      <c r="J116" s="39"/>
      <c r="K116" s="39"/>
      <c r="L116" s="39"/>
      <c r="M116" s="39"/>
      <c r="S116" s="64"/>
    </row>
    <row r="117" s="2" customFormat="1">
      <c r="A117" s="64"/>
      <c r="B117" s="64"/>
      <c r="I117" s="39"/>
      <c r="J117" s="39"/>
      <c r="K117" s="39"/>
      <c r="L117" s="39"/>
      <c r="M117" s="39"/>
      <c r="S117" s="64"/>
    </row>
    <row r="118" s="2" customFormat="1">
      <c r="A118" s="64"/>
      <c r="B118" s="64"/>
      <c r="I118" s="39"/>
      <c r="J118" s="39"/>
      <c r="K118" s="39"/>
      <c r="L118" s="39"/>
      <c r="M118" s="39"/>
      <c r="S118" s="64"/>
    </row>
    <row r="119" s="2" customFormat="1">
      <c r="A119" s="64"/>
      <c r="B119" s="64"/>
      <c r="I119" s="39"/>
      <c r="J119" s="39"/>
      <c r="K119" s="39"/>
      <c r="L119" s="39"/>
      <c r="M119" s="39"/>
      <c r="S119" s="64"/>
    </row>
    <row r="120" s="2" customFormat="1">
      <c r="A120" s="64"/>
      <c r="B120" s="64"/>
      <c r="I120" s="39"/>
      <c r="J120" s="39"/>
      <c r="K120" s="39"/>
      <c r="L120" s="39"/>
      <c r="M120" s="39"/>
      <c r="S120" s="64"/>
    </row>
    <row r="121" s="2" customFormat="1">
      <c r="A121" s="64"/>
      <c r="B121" s="64"/>
      <c r="I121" s="39"/>
      <c r="J121" s="39"/>
      <c r="K121" s="39"/>
      <c r="L121" s="39"/>
      <c r="M121" s="39"/>
      <c r="S121" s="64"/>
    </row>
    <row r="122" s="2" customFormat="1">
      <c r="A122" s="64"/>
      <c r="B122" s="64"/>
      <c r="I122" s="39"/>
      <c r="J122" s="39"/>
      <c r="K122" s="39"/>
      <c r="L122" s="39"/>
      <c r="M122" s="39"/>
      <c r="S122" s="64"/>
    </row>
    <row r="123" s="2" customFormat="1">
      <c r="A123" s="64"/>
      <c r="B123" s="64"/>
      <c r="I123" s="39"/>
      <c r="J123" s="39"/>
      <c r="K123" s="39"/>
      <c r="L123" s="39"/>
      <c r="M123" s="39"/>
      <c r="S123" s="64"/>
    </row>
    <row r="124" s="2" customFormat="1">
      <c r="A124" s="64"/>
      <c r="B124" s="64"/>
      <c r="I124" s="39"/>
      <c r="J124" s="39"/>
      <c r="K124" s="39"/>
      <c r="L124" s="39"/>
      <c r="M124" s="39"/>
      <c r="S124" s="64"/>
    </row>
    <row r="125" s="2" customFormat="1">
      <c r="A125" s="64"/>
      <c r="B125" s="64"/>
      <c r="I125" s="39"/>
      <c r="J125" s="39"/>
      <c r="K125" s="39"/>
      <c r="L125" s="39"/>
      <c r="M125" s="39"/>
      <c r="S125" s="64"/>
    </row>
    <row r="126" s="2" customFormat="1">
      <c r="A126" s="64"/>
      <c r="B126" s="64"/>
      <c r="I126" s="39"/>
      <c r="J126" s="39"/>
      <c r="K126" s="39"/>
      <c r="L126" s="39"/>
      <c r="M126" s="39"/>
      <c r="S126" s="64"/>
    </row>
    <row r="127" s="2" customFormat="1">
      <c r="A127" s="64"/>
      <c r="B127" s="64"/>
      <c r="I127" s="39"/>
      <c r="J127" s="39"/>
      <c r="K127" s="39"/>
      <c r="L127" s="39"/>
      <c r="M127" s="39"/>
      <c r="S127" s="64"/>
    </row>
    <row r="128" s="2" customFormat="1">
      <c r="A128" s="64"/>
      <c r="B128" s="64"/>
      <c r="I128" s="39"/>
      <c r="J128" s="39"/>
      <c r="K128" s="39"/>
      <c r="L128" s="39"/>
      <c r="M128" s="39"/>
      <c r="S128" s="64"/>
    </row>
    <row r="129" s="2" customFormat="1">
      <c r="A129" s="64"/>
      <c r="B129" s="64"/>
      <c r="I129" s="39"/>
      <c r="J129" s="39"/>
      <c r="K129" s="39"/>
      <c r="L129" s="39"/>
      <c r="M129" s="39"/>
      <c r="S129" s="64"/>
    </row>
    <row r="130" s="2" customFormat="1">
      <c r="A130" s="64"/>
      <c r="B130" s="64"/>
      <c r="I130" s="39"/>
      <c r="J130" s="39"/>
      <c r="K130" s="39"/>
      <c r="L130" s="39"/>
      <c r="M130" s="39"/>
      <c r="S130" s="64"/>
    </row>
    <row r="131" s="2" customFormat="1">
      <c r="A131" s="64"/>
      <c r="B131" s="64"/>
      <c r="I131" s="39"/>
      <c r="J131" s="39"/>
      <c r="K131" s="39"/>
      <c r="L131" s="39"/>
      <c r="M131" s="39"/>
      <c r="S131" s="64"/>
    </row>
    <row r="132" s="2" customFormat="1">
      <c r="A132" s="64"/>
      <c r="B132" s="64"/>
      <c r="I132" s="39"/>
      <c r="J132" s="39"/>
      <c r="K132" s="39"/>
      <c r="L132" s="39"/>
      <c r="M132" s="39"/>
      <c r="S132" s="64"/>
    </row>
    <row r="133" s="2" customFormat="1">
      <c r="A133" s="64"/>
      <c r="B133" s="64"/>
      <c r="I133" s="39"/>
      <c r="J133" s="39"/>
      <c r="K133" s="39"/>
      <c r="L133" s="39"/>
      <c r="M133" s="39"/>
      <c r="S133" s="64"/>
    </row>
    <row r="134" s="2" customFormat="1">
      <c r="A134" s="64"/>
      <c r="B134" s="64"/>
      <c r="I134" s="39"/>
      <c r="J134" s="39"/>
      <c r="K134" s="39"/>
      <c r="L134" s="39"/>
      <c r="M134" s="39"/>
      <c r="S134" s="64"/>
    </row>
    <row r="135" s="2" customFormat="1">
      <c r="A135" s="64"/>
      <c r="B135" s="64"/>
      <c r="I135" s="39"/>
      <c r="J135" s="39"/>
      <c r="K135" s="39"/>
      <c r="L135" s="39"/>
      <c r="M135" s="39"/>
      <c r="S135" s="64"/>
    </row>
    <row r="136" s="2" customFormat="1">
      <c r="A136" s="64"/>
      <c r="B136" s="64"/>
      <c r="I136" s="39"/>
      <c r="J136" s="39"/>
      <c r="K136" s="39"/>
      <c r="L136" s="39"/>
      <c r="M136" s="39"/>
      <c r="S136" s="64"/>
    </row>
    <row r="137" s="2" customFormat="1">
      <c r="A137" s="64"/>
      <c r="B137" s="64"/>
      <c r="I137" s="39"/>
      <c r="J137" s="39"/>
      <c r="K137" s="39"/>
      <c r="L137" s="39"/>
      <c r="M137" s="39"/>
      <c r="S137" s="64"/>
    </row>
    <row r="138" s="2" customFormat="1">
      <c r="A138" s="64"/>
      <c r="B138" s="64"/>
      <c r="I138" s="39"/>
      <c r="J138" s="39"/>
      <c r="K138" s="39"/>
      <c r="L138" s="39"/>
      <c r="M138" s="39"/>
      <c r="S138" s="64"/>
    </row>
    <row r="139" s="2" customFormat="1">
      <c r="A139" s="64"/>
      <c r="B139" s="64"/>
      <c r="I139" s="39"/>
      <c r="J139" s="39"/>
      <c r="K139" s="39"/>
      <c r="L139" s="39"/>
      <c r="M139" s="39"/>
      <c r="S139" s="64"/>
    </row>
    <row r="140" s="2" customFormat="1">
      <c r="A140" s="64"/>
      <c r="B140" s="64"/>
      <c r="I140" s="39"/>
      <c r="J140" s="39"/>
      <c r="K140" s="39"/>
      <c r="L140" s="39"/>
      <c r="M140" s="39"/>
      <c r="S140" s="64"/>
    </row>
    <row r="141" s="2" customFormat="1">
      <c r="A141" s="64"/>
      <c r="B141" s="64"/>
      <c r="I141" s="39"/>
      <c r="J141" s="39"/>
      <c r="K141" s="39"/>
      <c r="L141" s="39"/>
      <c r="M141" s="39"/>
      <c r="S141" s="64"/>
    </row>
    <row r="142" s="2" customFormat="1">
      <c r="A142" s="64"/>
      <c r="B142" s="64"/>
      <c r="I142" s="39"/>
      <c r="J142" s="39"/>
      <c r="K142" s="39"/>
      <c r="L142" s="39"/>
      <c r="M142" s="39"/>
      <c r="S142" s="64"/>
    </row>
    <row r="143" s="2" customFormat="1">
      <c r="A143" s="64"/>
      <c r="B143" s="64"/>
      <c r="I143" s="39"/>
      <c r="J143" s="39"/>
      <c r="K143" s="39"/>
      <c r="L143" s="39"/>
      <c r="M143" s="39"/>
      <c r="S143" s="64"/>
    </row>
    <row r="144" s="2" customFormat="1">
      <c r="A144" s="64"/>
      <c r="B144" s="64"/>
      <c r="I144" s="39"/>
      <c r="J144" s="39"/>
      <c r="K144" s="39"/>
      <c r="L144" s="39"/>
      <c r="M144" s="39"/>
      <c r="S144" s="64"/>
    </row>
    <row r="145" s="2" customFormat="1">
      <c r="A145" s="64"/>
      <c r="B145" s="64"/>
      <c r="I145" s="39"/>
      <c r="J145" s="39"/>
      <c r="K145" s="39"/>
      <c r="L145" s="39"/>
      <c r="M145" s="39"/>
      <c r="S145" s="64"/>
    </row>
    <row r="146" s="2" customFormat="1">
      <c r="A146" s="64"/>
      <c r="B146" s="64"/>
      <c r="I146" s="39"/>
      <c r="J146" s="39"/>
      <c r="K146" s="39"/>
      <c r="L146" s="39"/>
      <c r="M146" s="39"/>
      <c r="S146" s="64"/>
    </row>
    <row r="147" s="2" customFormat="1">
      <c r="A147" s="64"/>
      <c r="B147" s="64"/>
      <c r="I147" s="39"/>
      <c r="J147" s="39"/>
      <c r="K147" s="39"/>
      <c r="L147" s="39"/>
      <c r="M147" s="39"/>
      <c r="S147" s="64"/>
    </row>
    <row r="148" s="2" customFormat="1">
      <c r="A148" s="64"/>
      <c r="B148" s="64"/>
      <c r="I148" s="39"/>
      <c r="J148" s="39"/>
      <c r="K148" s="39"/>
      <c r="L148" s="39"/>
      <c r="M148" s="39"/>
      <c r="S148" s="64"/>
    </row>
    <row r="149" s="2" customFormat="1">
      <c r="A149" s="64"/>
      <c r="B149" s="64"/>
      <c r="I149" s="39"/>
      <c r="J149" s="39"/>
      <c r="K149" s="39"/>
      <c r="L149" s="39"/>
      <c r="M149" s="39"/>
      <c r="S149" s="64"/>
    </row>
    <row r="150" s="2" customFormat="1">
      <c r="A150" s="64"/>
      <c r="B150" s="64"/>
      <c r="I150" s="39"/>
      <c r="J150" s="39"/>
      <c r="K150" s="39"/>
      <c r="L150" s="39"/>
      <c r="M150" s="39"/>
      <c r="S150" s="64"/>
    </row>
    <row r="151" s="2" customFormat="1">
      <c r="A151" s="64"/>
      <c r="B151" s="64"/>
      <c r="I151" s="39"/>
      <c r="J151" s="39"/>
      <c r="K151" s="39"/>
      <c r="L151" s="39"/>
      <c r="M151" s="39"/>
      <c r="S151" s="64"/>
    </row>
    <row r="152" s="2" customFormat="1">
      <c r="A152" s="64"/>
      <c r="B152" s="64"/>
      <c r="I152" s="39"/>
      <c r="J152" s="39"/>
      <c r="K152" s="39"/>
      <c r="L152" s="39"/>
      <c r="M152" s="39"/>
      <c r="S152" s="64"/>
    </row>
    <row r="153" s="2" customFormat="1">
      <c r="A153" s="64"/>
      <c r="B153" s="64"/>
      <c r="I153" s="39"/>
      <c r="J153" s="39"/>
      <c r="K153" s="39"/>
      <c r="L153" s="39"/>
      <c r="M153" s="39"/>
      <c r="S153" s="64"/>
    </row>
    <row r="154" s="2" customFormat="1">
      <c r="A154" s="64"/>
      <c r="B154" s="64"/>
      <c r="I154" s="39"/>
      <c r="J154" s="39"/>
      <c r="K154" s="39"/>
      <c r="L154" s="39"/>
      <c r="M154" s="39"/>
      <c r="S154" s="64"/>
    </row>
    <row r="155" s="2" customFormat="1">
      <c r="A155" s="64"/>
      <c r="B155" s="64"/>
      <c r="I155" s="39"/>
      <c r="J155" s="39"/>
      <c r="K155" s="39"/>
      <c r="L155" s="39"/>
      <c r="M155" s="39"/>
      <c r="S155" s="64"/>
    </row>
    <row r="156" s="2" customFormat="1">
      <c r="A156" s="64"/>
      <c r="B156" s="64"/>
      <c r="I156" s="39"/>
      <c r="J156" s="39"/>
      <c r="K156" s="39"/>
      <c r="L156" s="39"/>
      <c r="M156" s="39"/>
      <c r="S156" s="64"/>
    </row>
    <row r="157" s="2" customFormat="1">
      <c r="A157" s="64"/>
      <c r="B157" s="64"/>
      <c r="I157" s="39"/>
      <c r="J157" s="39"/>
      <c r="K157" s="39"/>
      <c r="L157" s="39"/>
      <c r="M157" s="39"/>
      <c r="S157" s="64"/>
    </row>
    <row r="158" s="2" customFormat="1">
      <c r="A158" s="64"/>
      <c r="B158" s="64"/>
      <c r="I158" s="39"/>
      <c r="J158" s="39"/>
      <c r="K158" s="39"/>
      <c r="L158" s="39"/>
      <c r="M158" s="39"/>
      <c r="S158" s="64"/>
    </row>
    <row r="159" s="2" customFormat="1">
      <c r="A159" s="64"/>
      <c r="B159" s="64"/>
      <c r="I159" s="39"/>
      <c r="J159" s="39"/>
      <c r="K159" s="39"/>
      <c r="L159" s="39"/>
      <c r="M159" s="39"/>
      <c r="S159" s="64"/>
    </row>
    <row r="160" s="2" customFormat="1">
      <c r="A160" s="64"/>
      <c r="B160" s="64"/>
      <c r="I160" s="39"/>
      <c r="J160" s="39"/>
      <c r="K160" s="39"/>
      <c r="L160" s="39"/>
      <c r="M160" s="39"/>
      <c r="S160" s="64"/>
    </row>
    <row r="161" s="2" customFormat="1">
      <c r="A161" s="64"/>
      <c r="B161" s="64"/>
      <c r="I161" s="39"/>
      <c r="J161" s="39"/>
      <c r="K161" s="39"/>
      <c r="L161" s="39"/>
      <c r="M161" s="39"/>
      <c r="S161" s="64"/>
    </row>
    <row r="162" s="2" customFormat="1">
      <c r="A162" s="64"/>
      <c r="B162" s="64"/>
      <c r="I162" s="39"/>
      <c r="J162" s="39"/>
      <c r="K162" s="39"/>
      <c r="L162" s="39"/>
      <c r="M162" s="39"/>
      <c r="S162" s="64"/>
    </row>
    <row r="163" s="2" customFormat="1">
      <c r="A163" s="64"/>
      <c r="B163" s="64"/>
      <c r="I163" s="39"/>
      <c r="J163" s="39"/>
      <c r="K163" s="39"/>
      <c r="L163" s="39"/>
      <c r="M163" s="39"/>
      <c r="S163" s="64"/>
    </row>
    <row r="164" s="2" customFormat="1">
      <c r="A164" s="64"/>
      <c r="B164" s="64"/>
      <c r="I164" s="39"/>
      <c r="J164" s="39"/>
      <c r="K164" s="39"/>
      <c r="L164" s="39"/>
      <c r="M164" s="39"/>
      <c r="S164" s="64"/>
    </row>
    <row r="165" s="2" customFormat="1">
      <c r="A165" s="64"/>
      <c r="B165" s="64"/>
      <c r="I165" s="39"/>
      <c r="J165" s="39"/>
      <c r="K165" s="39"/>
      <c r="L165" s="39"/>
      <c r="M165" s="39"/>
      <c r="S165" s="64"/>
    </row>
    <row r="166" s="2" customFormat="1">
      <c r="A166" s="64"/>
      <c r="B166" s="64"/>
      <c r="I166" s="39"/>
      <c r="J166" s="39"/>
      <c r="K166" s="39"/>
      <c r="L166" s="39"/>
      <c r="M166" s="39"/>
      <c r="S166" s="64"/>
    </row>
    <row r="167" s="2" customFormat="1">
      <c r="A167" s="64"/>
      <c r="B167" s="64"/>
      <c r="I167" s="39"/>
      <c r="J167" s="39"/>
      <c r="K167" s="39"/>
      <c r="L167" s="39"/>
      <c r="M167" s="39"/>
      <c r="S167" s="64"/>
    </row>
    <row r="168" s="2" customFormat="1">
      <c r="A168" s="64"/>
      <c r="B168" s="64"/>
      <c r="I168" s="39"/>
      <c r="J168" s="39"/>
      <c r="K168" s="39"/>
      <c r="L168" s="39"/>
      <c r="M168" s="39"/>
      <c r="S168" s="64"/>
    </row>
    <row r="169" s="2" customFormat="1">
      <c r="A169" s="64"/>
      <c r="B169" s="64"/>
      <c r="I169" s="39"/>
      <c r="J169" s="39"/>
      <c r="K169" s="39"/>
      <c r="L169" s="39"/>
      <c r="M169" s="39"/>
      <c r="S169" s="64"/>
    </row>
    <row r="170" s="2" customFormat="1">
      <c r="A170" s="64"/>
      <c r="B170" s="64"/>
      <c r="I170" s="39"/>
      <c r="J170" s="39"/>
      <c r="K170" s="39"/>
      <c r="L170" s="39"/>
      <c r="M170" s="39"/>
      <c r="S170" s="64"/>
    </row>
    <row r="171" s="2" customFormat="1">
      <c r="A171" s="64"/>
      <c r="B171" s="64"/>
      <c r="I171" s="39"/>
      <c r="J171" s="39"/>
      <c r="K171" s="39"/>
      <c r="L171" s="39"/>
      <c r="M171" s="39"/>
      <c r="S171" s="64"/>
    </row>
    <row r="172" s="2" customFormat="1">
      <c r="A172" s="64"/>
      <c r="B172" s="64"/>
      <c r="I172" s="39"/>
      <c r="J172" s="39"/>
      <c r="K172" s="39"/>
      <c r="L172" s="39"/>
      <c r="M172" s="39"/>
      <c r="S172" s="64"/>
    </row>
    <row r="173" s="2" customFormat="1">
      <c r="A173" s="64"/>
      <c r="B173" s="64"/>
      <c r="I173" s="39"/>
      <c r="J173" s="39"/>
      <c r="K173" s="39"/>
      <c r="L173" s="39"/>
      <c r="M173" s="39"/>
      <c r="S173" s="64"/>
    </row>
    <row r="174" s="2" customFormat="1">
      <c r="A174" s="64"/>
      <c r="B174" s="64"/>
      <c r="I174" s="39"/>
      <c r="J174" s="39"/>
      <c r="K174" s="39"/>
      <c r="L174" s="39"/>
      <c r="M174" s="39"/>
      <c r="S174" s="64"/>
    </row>
    <row r="175" s="2" customFormat="1">
      <c r="A175" s="64"/>
      <c r="B175" s="64"/>
      <c r="I175" s="39"/>
      <c r="J175" s="39"/>
      <c r="K175" s="39"/>
      <c r="L175" s="39"/>
      <c r="M175" s="39"/>
      <c r="S175" s="64"/>
    </row>
    <row r="176" s="2" customFormat="1">
      <c r="A176" s="64"/>
      <c r="B176" s="64"/>
      <c r="I176" s="39"/>
      <c r="J176" s="39"/>
      <c r="K176" s="39"/>
      <c r="L176" s="39"/>
      <c r="M176" s="39"/>
      <c r="S176" s="64"/>
    </row>
    <row r="177" s="2" customFormat="1">
      <c r="A177" s="64"/>
      <c r="B177" s="64"/>
      <c r="I177" s="39"/>
      <c r="J177" s="39"/>
      <c r="K177" s="39"/>
      <c r="L177" s="39"/>
      <c r="M177" s="39"/>
      <c r="S177" s="64"/>
    </row>
    <row r="178" s="2" customFormat="1">
      <c r="A178" s="64"/>
      <c r="B178" s="64"/>
      <c r="I178" s="39"/>
      <c r="J178" s="39"/>
      <c r="K178" s="39"/>
      <c r="L178" s="39"/>
      <c r="M178" s="39"/>
      <c r="S178" s="64"/>
    </row>
    <row r="179" s="2" customFormat="1">
      <c r="A179" s="64"/>
      <c r="B179" s="64"/>
      <c r="I179" s="39"/>
      <c r="J179" s="39"/>
      <c r="K179" s="39"/>
      <c r="L179" s="39"/>
      <c r="M179" s="39"/>
      <c r="S179" s="64"/>
    </row>
    <row r="180" s="2" customFormat="1">
      <c r="A180" s="64"/>
      <c r="B180" s="64"/>
      <c r="I180" s="39"/>
      <c r="J180" s="39"/>
      <c r="K180" s="39"/>
      <c r="L180" s="39"/>
      <c r="M180" s="39"/>
      <c r="S180" s="64"/>
    </row>
    <row r="181" s="2" customFormat="1">
      <c r="A181" s="64"/>
      <c r="B181" s="64"/>
      <c r="I181" s="39"/>
      <c r="J181" s="39"/>
      <c r="K181" s="39"/>
      <c r="L181" s="39"/>
      <c r="M181" s="39"/>
      <c r="S181" s="64"/>
    </row>
    <row r="182" s="2" customFormat="1">
      <c r="A182" s="64"/>
      <c r="B182" s="64"/>
      <c r="I182" s="39"/>
      <c r="J182" s="39"/>
      <c r="K182" s="39"/>
      <c r="L182" s="39"/>
      <c r="M182" s="39"/>
      <c r="S182" s="64"/>
    </row>
    <row r="183" s="2" customFormat="1">
      <c r="A183" s="64"/>
      <c r="B183" s="64"/>
      <c r="I183" s="39"/>
      <c r="J183" s="39"/>
      <c r="K183" s="39"/>
      <c r="L183" s="39"/>
      <c r="M183" s="39"/>
      <c r="S183" s="64"/>
    </row>
    <row r="184" s="2" customFormat="1">
      <c r="A184" s="64"/>
      <c r="B184" s="64"/>
      <c r="I184" s="39"/>
      <c r="J184" s="39"/>
      <c r="K184" s="39"/>
      <c r="L184" s="39"/>
      <c r="M184" s="39"/>
      <c r="S184" s="64"/>
    </row>
    <row r="185" s="2" customFormat="1">
      <c r="A185" s="64"/>
      <c r="B185" s="64"/>
      <c r="I185" s="39"/>
      <c r="J185" s="39"/>
      <c r="K185" s="39"/>
      <c r="L185" s="39"/>
      <c r="M185" s="39"/>
      <c r="S185" s="64"/>
    </row>
    <row r="186" s="2" customFormat="1">
      <c r="A186" s="64"/>
      <c r="B186" s="64"/>
      <c r="I186" s="39"/>
      <c r="J186" s="39"/>
      <c r="K186" s="39"/>
      <c r="L186" s="39"/>
      <c r="M186" s="39"/>
      <c r="S186" s="64"/>
    </row>
    <row r="187" s="2" customFormat="1">
      <c r="A187" s="64"/>
      <c r="B187" s="64"/>
      <c r="I187" s="39"/>
      <c r="J187" s="39"/>
      <c r="K187" s="39"/>
      <c r="L187" s="39"/>
      <c r="M187" s="39"/>
      <c r="S187" s="64"/>
    </row>
    <row r="188" s="2" customFormat="1">
      <c r="A188" s="64"/>
      <c r="B188" s="64"/>
      <c r="I188" s="39"/>
      <c r="J188" s="39"/>
      <c r="K188" s="39"/>
      <c r="L188" s="39"/>
      <c r="M188" s="39"/>
      <c r="S188" s="64"/>
    </row>
    <row r="189" s="2" customFormat="1">
      <c r="A189" s="64"/>
      <c r="B189" s="64"/>
      <c r="I189" s="39"/>
      <c r="J189" s="39"/>
      <c r="K189" s="39"/>
      <c r="L189" s="39"/>
      <c r="M189" s="39"/>
      <c r="S189" s="64"/>
    </row>
    <row r="190" s="2" customFormat="1">
      <c r="A190" s="64"/>
      <c r="B190" s="64"/>
      <c r="I190" s="39"/>
      <c r="J190" s="39"/>
      <c r="K190" s="39"/>
      <c r="L190" s="39"/>
      <c r="M190" s="39"/>
      <c r="S190" s="64"/>
    </row>
    <row r="191" s="2" customFormat="1">
      <c r="A191" s="64"/>
      <c r="B191" s="64"/>
      <c r="I191" s="39"/>
      <c r="J191" s="39"/>
      <c r="K191" s="39"/>
      <c r="L191" s="39"/>
      <c r="M191" s="39"/>
      <c r="S191" s="64"/>
    </row>
    <row r="192" s="2" customFormat="1">
      <c r="A192" s="64"/>
      <c r="B192" s="64"/>
      <c r="I192" s="39"/>
      <c r="J192" s="39"/>
      <c r="K192" s="39"/>
      <c r="L192" s="39"/>
      <c r="M192" s="39"/>
      <c r="S192" s="64"/>
    </row>
    <row r="193" s="2" customFormat="1">
      <c r="A193" s="64"/>
      <c r="B193" s="64"/>
      <c r="I193" s="39"/>
      <c r="J193" s="39"/>
      <c r="K193" s="39"/>
      <c r="L193" s="39"/>
      <c r="M193" s="39"/>
      <c r="S193" s="64"/>
    </row>
    <row r="194" s="2" customFormat="1">
      <c r="A194" s="64"/>
      <c r="B194" s="64"/>
      <c r="I194" s="39"/>
      <c r="J194" s="39"/>
      <c r="K194" s="39"/>
      <c r="L194" s="39"/>
      <c r="M194" s="39"/>
      <c r="S194" s="64"/>
    </row>
    <row r="195" s="2" customFormat="1">
      <c r="A195" s="64"/>
      <c r="B195" s="64"/>
      <c r="I195" s="39"/>
      <c r="J195" s="39"/>
      <c r="K195" s="39"/>
      <c r="L195" s="39"/>
      <c r="M195" s="39"/>
      <c r="S195" s="64"/>
    </row>
    <row r="196" s="2" customFormat="1">
      <c r="A196" s="64"/>
      <c r="B196" s="64"/>
      <c r="I196" s="39"/>
      <c r="J196" s="39"/>
      <c r="K196" s="39"/>
      <c r="L196" s="39"/>
      <c r="M196" s="39"/>
      <c r="S196" s="64"/>
    </row>
    <row r="197" s="2" customFormat="1">
      <c r="A197" s="64"/>
      <c r="B197" s="64"/>
      <c r="I197" s="39"/>
      <c r="J197" s="39"/>
      <c r="K197" s="39"/>
      <c r="L197" s="39"/>
      <c r="M197" s="39"/>
      <c r="S197" s="64"/>
    </row>
    <row r="198" s="2" customFormat="1">
      <c r="A198" s="64"/>
      <c r="B198" s="64"/>
      <c r="I198" s="39"/>
      <c r="J198" s="39"/>
      <c r="K198" s="39"/>
      <c r="L198" s="39"/>
      <c r="M198" s="39"/>
      <c r="S198" s="64"/>
    </row>
    <row r="199" s="2" customFormat="1">
      <c r="A199" s="64"/>
      <c r="B199" s="64"/>
      <c r="I199" s="39"/>
      <c r="J199" s="39"/>
      <c r="K199" s="39"/>
      <c r="L199" s="39"/>
      <c r="M199" s="39"/>
      <c r="S199" s="64"/>
    </row>
    <row r="200" s="2" customFormat="1">
      <c r="A200" s="64"/>
      <c r="B200" s="64"/>
      <c r="I200" s="39"/>
      <c r="J200" s="39"/>
      <c r="K200" s="39"/>
      <c r="L200" s="39"/>
      <c r="M200" s="39"/>
      <c r="S200" s="64"/>
    </row>
    <row r="201" s="2" customFormat="1">
      <c r="A201" s="64"/>
      <c r="B201" s="64"/>
      <c r="I201" s="39"/>
      <c r="J201" s="39"/>
      <c r="K201" s="39"/>
      <c r="L201" s="39"/>
      <c r="M201" s="39"/>
      <c r="S201" s="64"/>
    </row>
    <row r="202" s="2" customFormat="1">
      <c r="A202" s="64"/>
      <c r="B202" s="64"/>
      <c r="I202" s="39"/>
      <c r="J202" s="39"/>
      <c r="K202" s="39"/>
      <c r="L202" s="39"/>
      <c r="M202" s="39"/>
      <c r="S202" s="64"/>
    </row>
    <row r="203" s="2" customFormat="1">
      <c r="A203" s="64"/>
      <c r="B203" s="64"/>
      <c r="I203" s="39"/>
      <c r="J203" s="39"/>
      <c r="K203" s="39"/>
      <c r="L203" s="39"/>
      <c r="M203" s="39"/>
      <c r="S203" s="64"/>
    </row>
    <row r="204" s="2" customFormat="1">
      <c r="A204" s="64"/>
      <c r="B204" s="64"/>
      <c r="I204" s="39"/>
      <c r="J204" s="39"/>
      <c r="K204" s="39"/>
      <c r="L204" s="39"/>
      <c r="M204" s="39"/>
      <c r="S204" s="64"/>
    </row>
    <row r="205" s="2" customFormat="1">
      <c r="A205" s="64"/>
      <c r="B205" s="64"/>
      <c r="I205" s="39"/>
      <c r="J205" s="39"/>
      <c r="K205" s="39"/>
      <c r="L205" s="39"/>
      <c r="M205" s="39"/>
      <c r="S205" s="64"/>
    </row>
    <row r="206" s="2" customFormat="1">
      <c r="A206" s="64"/>
      <c r="B206" s="64"/>
      <c r="I206" s="39"/>
      <c r="J206" s="39"/>
      <c r="K206" s="39"/>
      <c r="L206" s="39"/>
      <c r="M206" s="39"/>
      <c r="S206" s="64"/>
    </row>
    <row r="207" s="2" customFormat="1">
      <c r="A207" s="64"/>
      <c r="B207" s="64"/>
      <c r="I207" s="39"/>
      <c r="J207" s="39"/>
      <c r="K207" s="39"/>
      <c r="L207" s="39"/>
      <c r="M207" s="39"/>
      <c r="S207" s="64"/>
    </row>
    <row r="208" s="2" customFormat="1">
      <c r="A208" s="64"/>
      <c r="B208" s="64"/>
      <c r="I208" s="39"/>
      <c r="J208" s="39"/>
      <c r="K208" s="39"/>
      <c r="L208" s="39"/>
      <c r="M208" s="39"/>
      <c r="S208" s="64"/>
    </row>
    <row r="209" s="2" customFormat="1">
      <c r="A209" s="64"/>
      <c r="B209" s="64"/>
      <c r="I209" s="39"/>
      <c r="J209" s="39"/>
      <c r="K209" s="39"/>
      <c r="L209" s="39"/>
      <c r="M209" s="39"/>
      <c r="S209" s="64"/>
    </row>
    <row r="210" s="2" customFormat="1">
      <c r="A210" s="64"/>
      <c r="B210" s="64"/>
      <c r="I210" s="39"/>
      <c r="J210" s="39"/>
      <c r="K210" s="39"/>
      <c r="L210" s="39"/>
      <c r="M210" s="39"/>
      <c r="S210" s="64"/>
    </row>
    <row r="211" s="2" customFormat="1">
      <c r="A211" s="64"/>
      <c r="B211" s="64"/>
      <c r="I211" s="39"/>
      <c r="J211" s="39"/>
      <c r="K211" s="39"/>
      <c r="L211" s="39"/>
      <c r="M211" s="39"/>
      <c r="S211" s="64"/>
    </row>
    <row r="212" s="2" customFormat="1">
      <c r="A212" s="64"/>
      <c r="B212" s="64"/>
      <c r="I212" s="39"/>
      <c r="J212" s="39"/>
      <c r="K212" s="39"/>
      <c r="L212" s="39"/>
      <c r="M212" s="39"/>
      <c r="S212" s="64"/>
    </row>
    <row r="213" s="2" customFormat="1">
      <c r="A213" s="64"/>
      <c r="B213" s="64"/>
      <c r="I213" s="39"/>
      <c r="J213" s="39"/>
      <c r="K213" s="39"/>
      <c r="L213" s="39"/>
      <c r="M213" s="39"/>
      <c r="S213" s="64"/>
    </row>
    <row r="214" s="2" customFormat="1">
      <c r="A214" s="64"/>
      <c r="B214" s="64"/>
      <c r="I214" s="39"/>
      <c r="J214" s="39"/>
      <c r="K214" s="39"/>
      <c r="L214" s="39"/>
      <c r="M214" s="39"/>
      <c r="S214" s="64"/>
    </row>
    <row r="215" s="2" customFormat="1">
      <c r="A215" s="64"/>
      <c r="B215" s="64"/>
      <c r="I215" s="39"/>
      <c r="J215" s="39"/>
      <c r="K215" s="39"/>
      <c r="L215" s="39"/>
      <c r="M215" s="39"/>
      <c r="S215" s="64"/>
    </row>
    <row r="216" s="2" customFormat="1">
      <c r="A216" s="64"/>
      <c r="B216" s="64"/>
      <c r="I216" s="39"/>
      <c r="J216" s="39"/>
      <c r="K216" s="39"/>
      <c r="L216" s="39"/>
      <c r="M216" s="39"/>
      <c r="S216" s="64"/>
    </row>
    <row r="217" s="2" customFormat="1">
      <c r="A217" s="64"/>
      <c r="B217" s="64"/>
      <c r="I217" s="39"/>
      <c r="J217" s="39"/>
      <c r="K217" s="39"/>
      <c r="L217" s="39"/>
      <c r="M217" s="39"/>
      <c r="S217" s="64"/>
    </row>
    <row r="218" s="2" customFormat="1">
      <c r="A218" s="64"/>
      <c r="B218" s="64"/>
      <c r="I218" s="39"/>
      <c r="J218" s="39"/>
      <c r="K218" s="39"/>
      <c r="L218" s="39"/>
      <c r="M218" s="39"/>
      <c r="S218" s="64"/>
    </row>
    <row r="219" s="2" customFormat="1">
      <c r="A219" s="64"/>
      <c r="B219" s="64"/>
      <c r="I219" s="39"/>
      <c r="J219" s="39"/>
      <c r="K219" s="39"/>
      <c r="L219" s="39"/>
      <c r="M219" s="39"/>
      <c r="S219" s="64"/>
    </row>
    <row r="220" s="2" customFormat="1">
      <c r="A220" s="64"/>
      <c r="B220" s="64"/>
      <c r="I220" s="39"/>
      <c r="J220" s="39"/>
      <c r="K220" s="39"/>
      <c r="L220" s="39"/>
      <c r="M220" s="39"/>
      <c r="S220" s="64"/>
    </row>
    <row r="221" s="2" customFormat="1">
      <c r="A221" s="64"/>
      <c r="B221" s="64"/>
      <c r="I221" s="39"/>
      <c r="J221" s="39"/>
      <c r="K221" s="39"/>
      <c r="L221" s="39"/>
      <c r="M221" s="39"/>
      <c r="S221" s="64"/>
    </row>
    <row r="222" s="2" customFormat="1">
      <c r="A222" s="64"/>
      <c r="B222" s="64"/>
      <c r="I222" s="39"/>
      <c r="J222" s="39"/>
      <c r="K222" s="39"/>
      <c r="L222" s="39"/>
      <c r="M222" s="39"/>
      <c r="S222" s="64"/>
    </row>
    <row r="223" s="2" customFormat="1">
      <c r="A223" s="64"/>
      <c r="B223" s="64"/>
      <c r="I223" s="39"/>
      <c r="J223" s="39"/>
      <c r="K223" s="39"/>
      <c r="L223" s="39"/>
      <c r="M223" s="39"/>
      <c r="S223" s="64"/>
    </row>
    <row r="224" s="2" customFormat="1">
      <c r="A224" s="64"/>
      <c r="B224" s="64"/>
      <c r="I224" s="39"/>
      <c r="J224" s="39"/>
      <c r="K224" s="39"/>
      <c r="L224" s="39"/>
      <c r="M224" s="39"/>
      <c r="S224" s="64"/>
    </row>
    <row r="225" s="2" customFormat="1">
      <c r="A225" s="64"/>
      <c r="B225" s="64"/>
      <c r="I225" s="39"/>
      <c r="J225" s="39"/>
      <c r="K225" s="39"/>
      <c r="L225" s="39"/>
      <c r="M225" s="39"/>
      <c r="S225" s="64"/>
    </row>
    <row r="226" s="2" customFormat="1">
      <c r="A226" s="64"/>
      <c r="B226" s="64"/>
      <c r="I226" s="39"/>
      <c r="J226" s="39"/>
      <c r="K226" s="39"/>
      <c r="L226" s="39"/>
      <c r="M226" s="39"/>
      <c r="S226" s="64"/>
    </row>
    <row r="227" s="2" customFormat="1">
      <c r="A227" s="64"/>
      <c r="B227" s="64"/>
      <c r="I227" s="39"/>
      <c r="J227" s="39"/>
      <c r="K227" s="39"/>
      <c r="L227" s="39"/>
      <c r="M227" s="39"/>
      <c r="S227" s="64"/>
    </row>
    <row r="228" s="2" customFormat="1">
      <c r="A228" s="64"/>
      <c r="B228" s="64"/>
      <c r="I228" s="39"/>
      <c r="J228" s="39"/>
      <c r="K228" s="39"/>
      <c r="L228" s="39"/>
      <c r="M228" s="39"/>
      <c r="S228" s="64"/>
    </row>
    <row r="229" s="2" customFormat="1">
      <c r="A229" s="64"/>
      <c r="B229" s="64"/>
      <c r="I229" s="39"/>
      <c r="J229" s="39"/>
      <c r="K229" s="39"/>
      <c r="L229" s="39"/>
      <c r="M229" s="39"/>
      <c r="S229" s="64"/>
    </row>
    <row r="230" s="2" customFormat="1">
      <c r="A230" s="64"/>
      <c r="B230" s="64"/>
      <c r="I230" s="39"/>
      <c r="J230" s="39"/>
      <c r="K230" s="39"/>
      <c r="L230" s="39"/>
      <c r="M230" s="39"/>
      <c r="S230" s="64"/>
    </row>
    <row r="231" s="2" customFormat="1">
      <c r="A231" s="64"/>
      <c r="B231" s="64"/>
      <c r="I231" s="39"/>
      <c r="J231" s="39"/>
      <c r="K231" s="39"/>
      <c r="L231" s="39"/>
      <c r="M231" s="39"/>
      <c r="S231" s="64"/>
    </row>
    <row r="232" s="2" customFormat="1">
      <c r="A232" s="64"/>
      <c r="B232" s="64"/>
      <c r="I232" s="39"/>
      <c r="J232" s="39"/>
      <c r="K232" s="39"/>
      <c r="L232" s="39"/>
      <c r="M232" s="39"/>
      <c r="S232" s="64"/>
    </row>
    <row r="233" s="2" customFormat="1">
      <c r="A233" s="64"/>
      <c r="B233" s="64"/>
      <c r="I233" s="39"/>
      <c r="J233" s="39"/>
      <c r="K233" s="39"/>
      <c r="L233" s="39"/>
      <c r="M233" s="39"/>
      <c r="S233" s="64"/>
    </row>
    <row r="234" s="2" customFormat="1">
      <c r="A234" s="64"/>
      <c r="B234" s="64"/>
      <c r="I234" s="39"/>
      <c r="J234" s="39"/>
      <c r="K234" s="39"/>
      <c r="L234" s="39"/>
      <c r="M234" s="39"/>
      <c r="S234" s="64"/>
    </row>
    <row r="235" s="2" customFormat="1">
      <c r="A235" s="64"/>
      <c r="B235" s="64"/>
      <c r="I235" s="39"/>
      <c r="J235" s="39"/>
      <c r="K235" s="39"/>
      <c r="L235" s="39"/>
      <c r="M235" s="39"/>
      <c r="S235" s="64"/>
    </row>
    <row r="236" s="2" customFormat="1">
      <c r="A236" s="64"/>
      <c r="B236" s="64"/>
      <c r="I236" s="39"/>
      <c r="J236" s="39"/>
      <c r="K236" s="39"/>
      <c r="L236" s="39"/>
      <c r="M236" s="39"/>
      <c r="S236" s="64"/>
    </row>
    <row r="237" s="2" customFormat="1">
      <c r="A237" s="64"/>
      <c r="B237" s="64"/>
      <c r="I237" s="39"/>
      <c r="J237" s="39"/>
      <c r="K237" s="39"/>
      <c r="L237" s="39"/>
      <c r="M237" s="39"/>
      <c r="S237" s="64"/>
    </row>
    <row r="238" s="2" customFormat="1">
      <c r="A238" s="64"/>
      <c r="B238" s="64"/>
      <c r="I238" s="39"/>
      <c r="J238" s="39"/>
      <c r="K238" s="39"/>
      <c r="L238" s="39"/>
      <c r="M238" s="39"/>
      <c r="S238" s="64"/>
    </row>
    <row r="239" s="2" customFormat="1">
      <c r="A239" s="64"/>
      <c r="B239" s="64"/>
      <c r="I239" s="39"/>
      <c r="J239" s="39"/>
      <c r="K239" s="39"/>
      <c r="L239" s="39"/>
      <c r="M239" s="39"/>
      <c r="S239" s="64"/>
    </row>
    <row r="240" s="2" customFormat="1">
      <c r="A240" s="64"/>
      <c r="B240" s="64"/>
      <c r="I240" s="39"/>
      <c r="J240" s="39"/>
      <c r="K240" s="39"/>
      <c r="L240" s="39"/>
      <c r="M240" s="39"/>
      <c r="S240" s="64"/>
    </row>
    <row r="241" s="2" customFormat="1">
      <c r="A241" s="64"/>
      <c r="B241" s="64"/>
      <c r="I241" s="39"/>
      <c r="J241" s="39"/>
      <c r="K241" s="39"/>
      <c r="L241" s="39"/>
      <c r="M241" s="39"/>
      <c r="S241" s="64"/>
    </row>
    <row r="242" s="2" customFormat="1">
      <c r="A242" s="64"/>
      <c r="B242" s="64"/>
      <c r="I242" s="39"/>
      <c r="J242" s="39"/>
      <c r="K242" s="39"/>
      <c r="L242" s="39"/>
      <c r="M242" s="39"/>
      <c r="S242" s="64"/>
    </row>
    <row r="243" s="2" customFormat="1">
      <c r="A243" s="64"/>
      <c r="B243" s="64"/>
      <c r="I243" s="39"/>
      <c r="J243" s="39"/>
      <c r="K243" s="39"/>
      <c r="L243" s="39"/>
      <c r="M243" s="39"/>
      <c r="S243" s="64"/>
    </row>
    <row r="244" s="2" customFormat="1">
      <c r="A244" s="64"/>
      <c r="B244" s="64"/>
      <c r="I244" s="39"/>
      <c r="J244" s="39"/>
      <c r="K244" s="39"/>
      <c r="L244" s="39"/>
      <c r="M244" s="39"/>
      <c r="S244" s="64"/>
    </row>
    <row r="245" s="2" customFormat="1">
      <c r="A245" s="64"/>
      <c r="B245" s="64"/>
      <c r="I245" s="39"/>
      <c r="J245" s="39"/>
      <c r="K245" s="39"/>
      <c r="L245" s="39"/>
      <c r="M245" s="39"/>
      <c r="S245" s="64"/>
    </row>
    <row r="246" s="2" customFormat="1">
      <c r="A246" s="64"/>
      <c r="B246" s="64"/>
      <c r="I246" s="39"/>
      <c r="J246" s="39"/>
      <c r="K246" s="39"/>
      <c r="L246" s="39"/>
      <c r="M246" s="39"/>
      <c r="S246" s="64"/>
    </row>
    <row r="247" s="2" customFormat="1">
      <c r="A247" s="64"/>
      <c r="B247" s="64"/>
      <c r="I247" s="39"/>
      <c r="J247" s="39"/>
      <c r="K247" s="39"/>
      <c r="L247" s="39"/>
      <c r="M247" s="39"/>
      <c r="S247" s="64"/>
    </row>
    <row r="248" s="2" customFormat="1">
      <c r="A248" s="64"/>
      <c r="B248" s="64"/>
      <c r="I248" s="39"/>
      <c r="J248" s="39"/>
      <c r="K248" s="39"/>
      <c r="L248" s="39"/>
      <c r="M248" s="39"/>
      <c r="S248" s="64"/>
    </row>
    <row r="249" s="2" customFormat="1">
      <c r="A249" s="64"/>
      <c r="B249" s="64"/>
      <c r="I249" s="39"/>
      <c r="J249" s="39"/>
      <c r="K249" s="39"/>
      <c r="L249" s="39"/>
      <c r="M249" s="39"/>
      <c r="S249" s="64"/>
    </row>
    <row r="250" s="2" customFormat="1">
      <c r="A250" s="64"/>
      <c r="B250" s="64"/>
      <c r="I250" s="39"/>
      <c r="J250" s="39"/>
      <c r="K250" s="39"/>
      <c r="L250" s="39"/>
      <c r="M250" s="39"/>
      <c r="S250" s="64"/>
    </row>
    <row r="251" s="2" customFormat="1">
      <c r="A251" s="64"/>
      <c r="B251" s="64"/>
      <c r="I251" s="39"/>
      <c r="J251" s="39"/>
      <c r="K251" s="39"/>
      <c r="L251" s="39"/>
      <c r="M251" s="39"/>
      <c r="S251" s="64"/>
    </row>
    <row r="252" s="2" customFormat="1">
      <c r="A252" s="64"/>
      <c r="B252" s="64"/>
      <c r="I252" s="39"/>
      <c r="J252" s="39"/>
      <c r="K252" s="39"/>
      <c r="L252" s="39"/>
      <c r="M252" s="39"/>
      <c r="S252" s="64"/>
    </row>
    <row r="253" s="2" customFormat="1">
      <c r="A253" s="64"/>
      <c r="B253" s="64"/>
      <c r="I253" s="39"/>
      <c r="J253" s="39"/>
      <c r="K253" s="39"/>
      <c r="L253" s="39"/>
      <c r="M253" s="39"/>
      <c r="S253" s="64"/>
    </row>
    <row r="254" s="2" customFormat="1">
      <c r="A254" s="64"/>
      <c r="B254" s="64"/>
      <c r="I254" s="39"/>
      <c r="J254" s="39"/>
      <c r="K254" s="39"/>
      <c r="L254" s="39"/>
      <c r="M254" s="39"/>
      <c r="S254" s="64"/>
    </row>
    <row r="255" s="2" customFormat="1">
      <c r="A255" s="64"/>
      <c r="B255" s="64"/>
      <c r="I255" s="39"/>
      <c r="J255" s="39"/>
      <c r="K255" s="39"/>
      <c r="L255" s="39"/>
      <c r="M255" s="39"/>
      <c r="S255" s="64"/>
    </row>
    <row r="256" s="2" customFormat="1">
      <c r="A256" s="64"/>
      <c r="B256" s="64"/>
      <c r="I256" s="39"/>
      <c r="J256" s="39"/>
      <c r="K256" s="39"/>
      <c r="L256" s="39"/>
      <c r="M256" s="39"/>
      <c r="S256" s="64"/>
    </row>
    <row r="257" s="2" customFormat="1">
      <c r="A257" s="64"/>
      <c r="B257" s="64"/>
      <c r="I257" s="39"/>
      <c r="J257" s="39"/>
      <c r="K257" s="39"/>
      <c r="L257" s="39"/>
      <c r="M257" s="39"/>
      <c r="S257" s="64"/>
    </row>
    <row r="258" s="2" customFormat="1">
      <c r="A258" s="64"/>
      <c r="B258" s="64"/>
      <c r="I258" s="39"/>
      <c r="J258" s="39"/>
      <c r="K258" s="39"/>
      <c r="L258" s="39"/>
      <c r="M258" s="39"/>
      <c r="S258" s="64"/>
    </row>
    <row r="259" s="2" customFormat="1">
      <c r="A259" s="64"/>
      <c r="B259" s="64"/>
      <c r="I259" s="39"/>
      <c r="J259" s="39"/>
      <c r="K259" s="39"/>
      <c r="L259" s="39"/>
      <c r="M259" s="39"/>
      <c r="S259" s="64"/>
    </row>
    <row r="260" s="2" customFormat="1">
      <c r="A260" s="64"/>
      <c r="B260" s="64"/>
      <c r="I260" s="39"/>
      <c r="J260" s="39"/>
      <c r="K260" s="39"/>
      <c r="L260" s="39"/>
      <c r="M260" s="39"/>
      <c r="S260" s="64"/>
    </row>
    <row r="261" s="2" customFormat="1">
      <c r="A261" s="64"/>
      <c r="B261" s="64"/>
      <c r="I261" s="39"/>
      <c r="J261" s="39"/>
      <c r="K261" s="39"/>
      <c r="L261" s="39"/>
      <c r="M261" s="39"/>
      <c r="S261" s="64"/>
    </row>
    <row r="262" s="2" customFormat="1">
      <c r="A262" s="64"/>
      <c r="B262" s="64"/>
      <c r="I262" s="39"/>
      <c r="J262" s="39"/>
      <c r="K262" s="39"/>
      <c r="L262" s="39"/>
      <c r="M262" s="39"/>
      <c r="S262" s="64"/>
    </row>
    <row r="263" s="2" customFormat="1">
      <c r="A263" s="64"/>
      <c r="B263" s="64"/>
      <c r="I263" s="39"/>
      <c r="J263" s="39"/>
      <c r="K263" s="39"/>
      <c r="L263" s="39"/>
      <c r="M263" s="39"/>
      <c r="S263" s="64"/>
    </row>
    <row r="264" s="2" customFormat="1">
      <c r="A264" s="64"/>
      <c r="B264" s="64"/>
      <c r="I264" s="39"/>
      <c r="J264" s="39"/>
      <c r="K264" s="39"/>
      <c r="L264" s="39"/>
      <c r="M264" s="39"/>
      <c r="S264" s="64"/>
    </row>
    <row r="265" s="2" customFormat="1">
      <c r="A265" s="64"/>
      <c r="B265" s="64"/>
      <c r="I265" s="39"/>
      <c r="J265" s="39"/>
      <c r="K265" s="39"/>
      <c r="L265" s="39"/>
      <c r="M265" s="39"/>
      <c r="S265" s="64"/>
    </row>
    <row r="266" s="2" customFormat="1">
      <c r="A266" s="64"/>
      <c r="B266" s="64"/>
      <c r="I266" s="39"/>
      <c r="J266" s="39"/>
      <c r="K266" s="39"/>
      <c r="L266" s="39"/>
      <c r="M266" s="39"/>
      <c r="S266" s="64"/>
    </row>
    <row r="267" s="2" customFormat="1">
      <c r="A267" s="64"/>
      <c r="B267" s="64"/>
      <c r="I267" s="39"/>
      <c r="J267" s="39"/>
      <c r="K267" s="39"/>
      <c r="L267" s="39"/>
      <c r="M267" s="39"/>
      <c r="S267" s="64"/>
    </row>
    <row r="268" s="2" customFormat="1">
      <c r="A268" s="64"/>
      <c r="B268" s="64"/>
      <c r="I268" s="39"/>
      <c r="J268" s="39"/>
      <c r="K268" s="39"/>
      <c r="L268" s="39"/>
      <c r="M268" s="39"/>
      <c r="S268" s="64"/>
    </row>
    <row r="269" s="2" customFormat="1">
      <c r="A269" s="64"/>
      <c r="B269" s="64"/>
      <c r="I269" s="39"/>
      <c r="J269" s="39"/>
      <c r="K269" s="39"/>
      <c r="L269" s="39"/>
      <c r="M269" s="39"/>
      <c r="S269" s="64"/>
    </row>
    <row r="270" s="2" customFormat="1">
      <c r="A270" s="64"/>
      <c r="B270" s="64"/>
      <c r="I270" s="39"/>
      <c r="J270" s="39"/>
      <c r="K270" s="39"/>
      <c r="L270" s="39"/>
      <c r="M270" s="39"/>
      <c r="S270" s="64"/>
    </row>
    <row r="271" s="2" customFormat="1">
      <c r="A271" s="64"/>
      <c r="B271" s="64"/>
      <c r="I271" s="39"/>
      <c r="J271" s="39"/>
      <c r="K271" s="39"/>
      <c r="L271" s="39"/>
      <c r="M271" s="39"/>
      <c r="S271" s="64"/>
    </row>
    <row r="272" s="2" customFormat="1">
      <c r="A272" s="64"/>
      <c r="B272" s="64"/>
      <c r="I272" s="39"/>
      <c r="J272" s="39"/>
      <c r="K272" s="39"/>
      <c r="L272" s="39"/>
      <c r="M272" s="39"/>
      <c r="S272" s="64"/>
    </row>
    <row r="273" s="2" customFormat="1">
      <c r="A273" s="64"/>
      <c r="B273" s="64"/>
      <c r="I273" s="39"/>
      <c r="J273" s="39"/>
      <c r="K273" s="39"/>
      <c r="L273" s="39"/>
      <c r="M273" s="39"/>
      <c r="S273" s="64"/>
    </row>
    <row r="274" s="2" customFormat="1">
      <c r="A274" s="64"/>
      <c r="B274" s="64"/>
      <c r="I274" s="39"/>
      <c r="J274" s="39"/>
      <c r="K274" s="39"/>
      <c r="L274" s="39"/>
      <c r="M274" s="39"/>
      <c r="S274" s="64"/>
    </row>
    <row r="275" s="2" customFormat="1">
      <c r="A275" s="64"/>
      <c r="B275" s="64"/>
      <c r="I275" s="39"/>
      <c r="J275" s="39"/>
      <c r="K275" s="39"/>
      <c r="L275" s="39"/>
      <c r="M275" s="39"/>
      <c r="S275" s="64"/>
    </row>
    <row r="276" s="2" customFormat="1">
      <c r="A276" s="64"/>
      <c r="B276" s="64"/>
      <c r="I276" s="39"/>
      <c r="J276" s="39"/>
      <c r="K276" s="39"/>
      <c r="L276" s="39"/>
      <c r="M276" s="39"/>
      <c r="S276" s="64"/>
    </row>
    <row r="277" s="2" customFormat="1">
      <c r="A277" s="64"/>
      <c r="B277" s="64"/>
      <c r="I277" s="39"/>
      <c r="J277" s="39"/>
      <c r="K277" s="39"/>
      <c r="L277" s="39"/>
      <c r="M277" s="39"/>
      <c r="S277" s="64"/>
    </row>
    <row r="278" s="2" customFormat="1">
      <c r="A278" s="64"/>
      <c r="B278" s="64"/>
      <c r="I278" s="39"/>
      <c r="J278" s="39"/>
      <c r="K278" s="39"/>
      <c r="L278" s="39"/>
      <c r="M278" s="39"/>
      <c r="S278" s="64"/>
    </row>
    <row r="279" s="2" customFormat="1">
      <c r="A279" s="64"/>
      <c r="B279" s="64"/>
      <c r="I279" s="39"/>
      <c r="J279" s="39"/>
      <c r="K279" s="39"/>
      <c r="L279" s="39"/>
      <c r="M279" s="39"/>
      <c r="S279" s="64"/>
    </row>
    <row r="280" s="2" customFormat="1">
      <c r="A280" s="64"/>
      <c r="B280" s="64"/>
      <c r="I280" s="39"/>
      <c r="J280" s="39"/>
      <c r="K280" s="39"/>
      <c r="L280" s="39"/>
      <c r="M280" s="39"/>
      <c r="S280" s="64"/>
    </row>
    <row r="281" s="2" customFormat="1">
      <c r="A281" s="64"/>
      <c r="B281" s="64"/>
      <c r="I281" s="39"/>
      <c r="J281" s="39"/>
      <c r="K281" s="39"/>
      <c r="L281" s="39"/>
      <c r="M281" s="39"/>
      <c r="S281" s="64"/>
    </row>
    <row r="282" s="2" customFormat="1">
      <c r="A282" s="64"/>
      <c r="B282" s="64"/>
      <c r="I282" s="39"/>
      <c r="J282" s="39"/>
      <c r="K282" s="39"/>
      <c r="L282" s="39"/>
      <c r="M282" s="39"/>
      <c r="S282" s="64"/>
    </row>
    <row r="283" s="2" customFormat="1">
      <c r="A283" s="64"/>
      <c r="B283" s="64"/>
      <c r="I283" s="39"/>
      <c r="J283" s="39"/>
      <c r="K283" s="39"/>
      <c r="L283" s="39"/>
      <c r="M283" s="39"/>
      <c r="S283" s="64"/>
    </row>
    <row r="284" s="2" customFormat="1">
      <c r="A284" s="64"/>
      <c r="B284" s="64"/>
      <c r="I284" s="39"/>
      <c r="J284" s="39"/>
      <c r="K284" s="39"/>
      <c r="L284" s="39"/>
      <c r="M284" s="39"/>
      <c r="S284" s="64"/>
    </row>
    <row r="285" s="2" customFormat="1">
      <c r="A285" s="64"/>
      <c r="B285" s="64"/>
      <c r="I285" s="39"/>
      <c r="J285" s="39"/>
      <c r="K285" s="39"/>
      <c r="L285" s="39"/>
      <c r="M285" s="39"/>
      <c r="S285" s="64"/>
    </row>
    <row r="286" s="2" customFormat="1">
      <c r="A286" s="64"/>
      <c r="B286" s="64"/>
      <c r="I286" s="39"/>
      <c r="J286" s="39"/>
      <c r="K286" s="39"/>
      <c r="L286" s="39"/>
      <c r="M286" s="39"/>
      <c r="S286" s="64"/>
    </row>
    <row r="287" s="2" customFormat="1">
      <c r="A287" s="64"/>
      <c r="B287" s="64"/>
      <c r="I287" s="39"/>
      <c r="J287" s="39"/>
      <c r="K287" s="39"/>
      <c r="L287" s="39"/>
      <c r="M287" s="39"/>
      <c r="S287" s="64"/>
    </row>
    <row r="288" s="2" customFormat="1">
      <c r="A288" s="64"/>
      <c r="B288" s="64"/>
      <c r="I288" s="39"/>
      <c r="J288" s="39"/>
      <c r="K288" s="39"/>
      <c r="L288" s="39"/>
      <c r="M288" s="39"/>
      <c r="S288" s="64"/>
    </row>
    <row r="289" s="2" customFormat="1">
      <c r="A289" s="64"/>
      <c r="B289" s="64"/>
      <c r="I289" s="39"/>
      <c r="J289" s="39"/>
      <c r="K289" s="39"/>
      <c r="L289" s="39"/>
      <c r="M289" s="39"/>
      <c r="S289" s="64"/>
    </row>
    <row r="290" s="2" customFormat="1">
      <c r="A290" s="64"/>
      <c r="B290" s="64"/>
      <c r="I290" s="39"/>
      <c r="J290" s="39"/>
      <c r="K290" s="39"/>
      <c r="L290" s="39"/>
      <c r="M290" s="39"/>
      <c r="S290" s="64"/>
    </row>
    <row r="291" s="2" customFormat="1">
      <c r="A291" s="64"/>
      <c r="B291" s="64"/>
      <c r="I291" s="39"/>
      <c r="J291" s="39"/>
      <c r="K291" s="39"/>
      <c r="L291" s="39"/>
      <c r="M291" s="39"/>
      <c r="S291" s="64"/>
    </row>
    <row r="292" s="2" customFormat="1">
      <c r="A292" s="64"/>
      <c r="B292" s="64"/>
      <c r="I292" s="39"/>
      <c r="J292" s="39"/>
      <c r="K292" s="39"/>
      <c r="L292" s="39"/>
      <c r="M292" s="39"/>
      <c r="S292" s="64"/>
    </row>
    <row r="293" s="2" customFormat="1">
      <c r="A293" s="64"/>
      <c r="B293" s="64"/>
      <c r="I293" s="39"/>
      <c r="J293" s="39"/>
      <c r="K293" s="39"/>
      <c r="L293" s="39"/>
      <c r="M293" s="39"/>
      <c r="S293" s="64"/>
    </row>
    <row r="294" s="2" customFormat="1">
      <c r="A294" s="64"/>
      <c r="B294" s="64"/>
      <c r="I294" s="39"/>
      <c r="J294" s="39"/>
      <c r="K294" s="39"/>
      <c r="L294" s="39"/>
      <c r="M294" s="39"/>
      <c r="S294" s="64"/>
    </row>
    <row r="295" s="2" customFormat="1">
      <c r="A295" s="64"/>
      <c r="B295" s="64"/>
      <c r="I295" s="39"/>
      <c r="J295" s="39"/>
      <c r="K295" s="39"/>
      <c r="L295" s="39"/>
      <c r="M295" s="39"/>
      <c r="S295" s="64"/>
    </row>
    <row r="296" s="2" customFormat="1">
      <c r="A296" s="64"/>
      <c r="B296" s="64"/>
      <c r="I296" s="39"/>
      <c r="J296" s="39"/>
      <c r="K296" s="39"/>
      <c r="L296" s="39"/>
      <c r="M296" s="39"/>
      <c r="S296" s="64"/>
    </row>
    <row r="297" s="2" customFormat="1">
      <c r="A297" s="64"/>
      <c r="B297" s="64"/>
      <c r="I297" s="39"/>
      <c r="J297" s="39"/>
      <c r="K297" s="39"/>
      <c r="L297" s="39"/>
      <c r="M297" s="39"/>
      <c r="S297" s="64"/>
    </row>
    <row r="298" s="2" customFormat="1">
      <c r="A298" s="64"/>
      <c r="B298" s="64"/>
      <c r="I298" s="39"/>
      <c r="J298" s="39"/>
      <c r="K298" s="39"/>
      <c r="L298" s="39"/>
      <c r="M298" s="39"/>
      <c r="S298" s="64"/>
    </row>
    <row r="299" s="2" customFormat="1">
      <c r="A299" s="64"/>
      <c r="B299" s="64"/>
      <c r="I299" s="39"/>
      <c r="J299" s="39"/>
      <c r="K299" s="39"/>
      <c r="L299" s="39"/>
      <c r="M299" s="39"/>
      <c r="S299" s="64"/>
    </row>
    <row r="300" s="2" customFormat="1">
      <c r="A300" s="64"/>
      <c r="B300" s="64"/>
      <c r="I300" s="39"/>
      <c r="J300" s="39"/>
      <c r="K300" s="39"/>
      <c r="L300" s="39"/>
      <c r="M300" s="39"/>
      <c r="S300" s="64"/>
    </row>
    <row r="301" s="2" customFormat="1">
      <c r="A301" s="64"/>
      <c r="B301" s="64"/>
      <c r="I301" s="39"/>
      <c r="J301" s="39"/>
      <c r="K301" s="39"/>
      <c r="L301" s="39"/>
      <c r="M301" s="39"/>
      <c r="S301" s="64"/>
    </row>
    <row r="302" s="2" customFormat="1">
      <c r="A302" s="64"/>
      <c r="B302" s="64"/>
      <c r="I302" s="39"/>
      <c r="J302" s="39"/>
      <c r="K302" s="39"/>
      <c r="L302" s="39"/>
      <c r="M302" s="39"/>
      <c r="S302" s="64"/>
    </row>
    <row r="303" s="2" customFormat="1">
      <c r="A303" s="64"/>
      <c r="B303" s="64"/>
      <c r="I303" s="39"/>
      <c r="J303" s="39"/>
      <c r="K303" s="39"/>
      <c r="L303" s="39"/>
      <c r="M303" s="39"/>
      <c r="S303" s="64"/>
    </row>
    <row r="304" s="2" customFormat="1">
      <c r="A304" s="64"/>
      <c r="B304" s="64"/>
      <c r="I304" s="39"/>
      <c r="J304" s="39"/>
      <c r="K304" s="39"/>
      <c r="L304" s="39"/>
      <c r="M304" s="39"/>
      <c r="S304" s="64"/>
    </row>
    <row r="305" s="2" customFormat="1">
      <c r="A305" s="64"/>
      <c r="B305" s="64"/>
      <c r="I305" s="39"/>
      <c r="J305" s="39"/>
      <c r="K305" s="39"/>
      <c r="L305" s="39"/>
      <c r="M305" s="39"/>
      <c r="S305" s="64"/>
    </row>
    <row r="306" s="2" customFormat="1">
      <c r="A306" s="64"/>
      <c r="B306" s="64"/>
      <c r="I306" s="39"/>
      <c r="J306" s="39"/>
      <c r="K306" s="39"/>
      <c r="L306" s="39"/>
      <c r="M306" s="39"/>
      <c r="S306" s="64"/>
    </row>
    <row r="307" s="2" customFormat="1">
      <c r="A307" s="64"/>
      <c r="B307" s="64"/>
      <c r="I307" s="39"/>
      <c r="J307" s="39"/>
      <c r="K307" s="39"/>
      <c r="L307" s="39"/>
      <c r="M307" s="39"/>
      <c r="S307" s="64"/>
    </row>
    <row r="308" s="2" customFormat="1">
      <c r="A308" s="64"/>
      <c r="B308" s="64"/>
      <c r="I308" s="39"/>
      <c r="J308" s="39"/>
      <c r="K308" s="39"/>
      <c r="L308" s="39"/>
      <c r="M308" s="39"/>
      <c r="S308" s="64"/>
    </row>
    <row r="309" s="2" customFormat="1">
      <c r="A309" s="64"/>
      <c r="B309" s="64"/>
      <c r="I309" s="39"/>
      <c r="J309" s="39"/>
      <c r="K309" s="39"/>
      <c r="L309" s="39"/>
      <c r="M309" s="39"/>
      <c r="S309" s="64"/>
    </row>
    <row r="310" s="2" customFormat="1">
      <c r="A310" s="64"/>
      <c r="B310" s="64"/>
      <c r="I310" s="39"/>
      <c r="J310" s="39"/>
      <c r="K310" s="39"/>
      <c r="L310" s="39"/>
      <c r="M310" s="39"/>
      <c r="S310" s="64"/>
    </row>
    <row r="311" s="2" customFormat="1">
      <c r="A311" s="64"/>
      <c r="B311" s="64"/>
      <c r="I311" s="39"/>
      <c r="J311" s="39"/>
      <c r="K311" s="39"/>
      <c r="L311" s="39"/>
      <c r="M311" s="39"/>
      <c r="S311" s="64"/>
    </row>
    <row r="312" s="2" customFormat="1">
      <c r="A312" s="64"/>
      <c r="B312" s="64"/>
      <c r="I312" s="39"/>
      <c r="J312" s="39"/>
      <c r="K312" s="39"/>
      <c r="L312" s="39"/>
      <c r="M312" s="39"/>
      <c r="S312" s="64"/>
    </row>
    <row r="313" s="2" customFormat="1">
      <c r="A313" s="64"/>
      <c r="B313" s="64"/>
      <c r="I313" s="39"/>
      <c r="J313" s="39"/>
      <c r="K313" s="39"/>
      <c r="L313" s="39"/>
      <c r="M313" s="39"/>
      <c r="S313" s="64"/>
    </row>
    <row r="314" s="2" customFormat="1">
      <c r="A314" s="64"/>
      <c r="B314" s="64"/>
      <c r="I314" s="39"/>
      <c r="J314" s="39"/>
      <c r="K314" s="39"/>
      <c r="L314" s="39"/>
      <c r="M314" s="39"/>
      <c r="S314" s="64"/>
    </row>
    <row r="315" s="2" customFormat="1">
      <c r="A315" s="64"/>
      <c r="B315" s="64"/>
      <c r="I315" s="39"/>
      <c r="J315" s="39"/>
      <c r="K315" s="39"/>
      <c r="L315" s="39"/>
      <c r="M315" s="39"/>
      <c r="S315" s="64"/>
    </row>
    <row r="316" s="2" customFormat="1">
      <c r="A316" s="64"/>
      <c r="B316" s="64"/>
      <c r="I316" s="39"/>
      <c r="J316" s="39"/>
      <c r="K316" s="39"/>
      <c r="L316" s="39"/>
      <c r="M316" s="39"/>
      <c r="S316" s="64"/>
    </row>
    <row r="317" s="2" customFormat="1">
      <c r="A317" s="64"/>
      <c r="B317" s="64"/>
      <c r="I317" s="39"/>
      <c r="J317" s="39"/>
      <c r="K317" s="39"/>
      <c r="L317" s="39"/>
      <c r="M317" s="39"/>
      <c r="S317" s="64"/>
    </row>
    <row r="318" s="2" customFormat="1">
      <c r="A318" s="64"/>
      <c r="B318" s="64"/>
      <c r="I318" s="39"/>
      <c r="J318" s="39"/>
      <c r="K318" s="39"/>
      <c r="L318" s="39"/>
      <c r="M318" s="39"/>
      <c r="S318" s="64"/>
    </row>
    <row r="319" s="2" customFormat="1">
      <c r="A319" s="64"/>
      <c r="B319" s="64"/>
      <c r="I319" s="39"/>
      <c r="J319" s="39"/>
      <c r="K319" s="39"/>
      <c r="L319" s="39"/>
      <c r="M319" s="39"/>
      <c r="S319" s="64"/>
    </row>
    <row r="320" s="2" customFormat="1">
      <c r="A320" s="64"/>
      <c r="B320" s="64"/>
      <c r="I320" s="39"/>
      <c r="J320" s="39"/>
      <c r="K320" s="39"/>
      <c r="L320" s="39"/>
      <c r="M320" s="39"/>
      <c r="S320" s="64"/>
    </row>
    <row r="321" s="2" customFormat="1">
      <c r="A321" s="64"/>
      <c r="B321" s="64"/>
      <c r="I321" s="39"/>
      <c r="J321" s="39"/>
      <c r="K321" s="39"/>
      <c r="L321" s="39"/>
      <c r="M321" s="39"/>
      <c r="S321" s="64"/>
    </row>
    <row r="322" s="2" customFormat="1">
      <c r="A322" s="64"/>
      <c r="B322" s="64"/>
      <c r="I322" s="39"/>
      <c r="J322" s="39"/>
      <c r="K322" s="39"/>
      <c r="L322" s="39"/>
      <c r="M322" s="39"/>
      <c r="S322" s="64"/>
    </row>
    <row r="323" s="2" customFormat="1">
      <c r="A323" s="64"/>
      <c r="B323" s="64"/>
      <c r="I323" s="39"/>
      <c r="J323" s="39"/>
      <c r="K323" s="39"/>
      <c r="L323" s="39"/>
      <c r="M323" s="39"/>
      <c r="S323" s="64"/>
    </row>
    <row r="324" s="2" customFormat="1">
      <c r="A324" s="64"/>
      <c r="B324" s="64"/>
      <c r="I324" s="39"/>
      <c r="J324" s="39"/>
      <c r="K324" s="39"/>
      <c r="L324" s="39"/>
      <c r="M324" s="39"/>
      <c r="S324" s="64"/>
    </row>
    <row r="325" s="2" customFormat="1">
      <c r="A325" s="64"/>
      <c r="B325" s="64"/>
      <c r="I325" s="39"/>
      <c r="J325" s="39"/>
      <c r="K325" s="39"/>
      <c r="L325" s="39"/>
      <c r="M325" s="39"/>
      <c r="S325" s="64"/>
    </row>
    <row r="326" s="2" customFormat="1">
      <c r="A326" s="64"/>
      <c r="B326" s="64"/>
      <c r="I326" s="39"/>
      <c r="J326" s="39"/>
      <c r="K326" s="39"/>
      <c r="L326" s="39"/>
      <c r="M326" s="39"/>
      <c r="S326" s="64"/>
    </row>
    <row r="327" s="2" customFormat="1">
      <c r="A327" s="64"/>
      <c r="B327" s="64"/>
      <c r="I327" s="39"/>
      <c r="J327" s="39"/>
      <c r="K327" s="39"/>
      <c r="L327" s="39"/>
      <c r="M327" s="39"/>
      <c r="S327" s="64"/>
    </row>
    <row r="328" s="2" customFormat="1">
      <c r="A328" s="64"/>
      <c r="B328" s="64"/>
      <c r="I328" s="39"/>
      <c r="J328" s="39"/>
      <c r="K328" s="39"/>
      <c r="L328" s="39"/>
      <c r="M328" s="39"/>
      <c r="S328" s="64"/>
    </row>
    <row r="329" s="2" customFormat="1">
      <c r="A329" s="64"/>
      <c r="B329" s="64"/>
      <c r="I329" s="39"/>
      <c r="J329" s="39"/>
      <c r="K329" s="39"/>
      <c r="L329" s="39"/>
      <c r="M329" s="39"/>
      <c r="S329" s="64"/>
    </row>
    <row r="330" s="2" customFormat="1">
      <c r="A330" s="64"/>
      <c r="B330" s="64"/>
      <c r="I330" s="39"/>
      <c r="J330" s="39"/>
      <c r="K330" s="39"/>
      <c r="L330" s="39"/>
      <c r="M330" s="39"/>
      <c r="S330" s="64"/>
    </row>
    <row r="331" s="2" customFormat="1">
      <c r="A331" s="64"/>
      <c r="B331" s="64"/>
      <c r="I331" s="39"/>
      <c r="J331" s="39"/>
      <c r="K331" s="39"/>
      <c r="L331" s="39"/>
      <c r="M331" s="39"/>
      <c r="S331" s="64"/>
    </row>
    <row r="332" s="2" customFormat="1">
      <c r="A332" s="64"/>
      <c r="B332" s="64"/>
      <c r="I332" s="39"/>
      <c r="J332" s="39"/>
      <c r="K332" s="39"/>
      <c r="L332" s="39"/>
      <c r="M332" s="39"/>
      <c r="S332" s="64"/>
    </row>
    <row r="333" s="2" customFormat="1">
      <c r="A333" s="64"/>
      <c r="B333" s="64"/>
      <c r="I333" s="39"/>
      <c r="J333" s="39"/>
      <c r="K333" s="39"/>
      <c r="L333" s="39"/>
      <c r="M333" s="39"/>
      <c r="S333" s="64"/>
    </row>
    <row r="334" s="2" customFormat="1">
      <c r="A334" s="64"/>
      <c r="B334" s="64"/>
      <c r="I334" s="39"/>
      <c r="J334" s="39"/>
      <c r="K334" s="39"/>
      <c r="L334" s="39"/>
      <c r="M334" s="39"/>
      <c r="S334" s="64"/>
    </row>
    <row r="335" s="2" customFormat="1">
      <c r="A335" s="64"/>
      <c r="B335" s="64"/>
      <c r="I335" s="39"/>
      <c r="J335" s="39"/>
      <c r="K335" s="39"/>
      <c r="L335" s="39"/>
      <c r="M335" s="39"/>
      <c r="S335" s="64"/>
    </row>
    <row r="336" s="2" customFormat="1">
      <c r="A336" s="64"/>
      <c r="B336" s="64"/>
      <c r="I336" s="39"/>
      <c r="J336" s="39"/>
      <c r="K336" s="39"/>
      <c r="L336" s="39"/>
      <c r="M336" s="39"/>
      <c r="S336" s="64"/>
    </row>
    <row r="337" s="2" customFormat="1">
      <c r="A337" s="64"/>
      <c r="B337" s="64"/>
      <c r="I337" s="39"/>
      <c r="J337" s="39"/>
      <c r="K337" s="39"/>
      <c r="L337" s="39"/>
      <c r="M337" s="39"/>
      <c r="S337" s="64"/>
    </row>
    <row r="338" s="2" customFormat="1">
      <c r="A338" s="64"/>
      <c r="B338" s="64"/>
      <c r="I338" s="39"/>
      <c r="J338" s="39"/>
      <c r="K338" s="39"/>
      <c r="L338" s="39"/>
      <c r="M338" s="39"/>
      <c r="S338" s="64"/>
    </row>
    <row r="339" s="2" customFormat="1">
      <c r="A339" s="64"/>
      <c r="B339" s="64"/>
      <c r="I339" s="39"/>
      <c r="J339" s="39"/>
      <c r="K339" s="39"/>
      <c r="L339" s="39"/>
      <c r="M339" s="39"/>
      <c r="S339" s="64"/>
    </row>
    <row r="340" s="2" customFormat="1">
      <c r="A340" s="64"/>
      <c r="B340" s="64"/>
      <c r="I340" s="39"/>
      <c r="J340" s="39"/>
      <c r="K340" s="39"/>
      <c r="L340" s="39"/>
      <c r="M340" s="39"/>
      <c r="S340" s="64"/>
    </row>
    <row r="341" s="2" customFormat="1">
      <c r="A341" s="64"/>
      <c r="B341" s="64"/>
      <c r="I341" s="39"/>
      <c r="J341" s="39"/>
      <c r="K341" s="39"/>
      <c r="L341" s="39"/>
      <c r="M341" s="39"/>
      <c r="S341" s="64"/>
    </row>
    <row r="342" s="2" customFormat="1">
      <c r="A342" s="64"/>
      <c r="B342" s="64"/>
      <c r="I342" s="39"/>
      <c r="J342" s="39"/>
      <c r="K342" s="39"/>
      <c r="L342" s="39"/>
      <c r="M342" s="39"/>
      <c r="S342" s="64"/>
    </row>
    <row r="343" s="2" customFormat="1">
      <c r="A343" s="64"/>
      <c r="B343" s="64"/>
      <c r="I343" s="39"/>
      <c r="J343" s="39"/>
      <c r="K343" s="39"/>
      <c r="L343" s="39"/>
      <c r="M343" s="39"/>
      <c r="S343" s="64"/>
    </row>
  </sheetData>
  <mergeCells count="25">
    <mergeCell ref="C11:J11"/>
    <mergeCell ref="K11:R11"/>
    <mergeCell ref="S11:Z11"/>
    <mergeCell ref="AA11:AH11"/>
    <mergeCell ref="AI11:AP11"/>
    <mergeCell ref="C12:J12"/>
    <mergeCell ref="K12:R12"/>
    <mergeCell ref="S12:Z12"/>
    <mergeCell ref="AA12:AH12"/>
    <mergeCell ref="AI12:AP12"/>
    <mergeCell ref="C13:J13"/>
    <mergeCell ref="K13:R13"/>
    <mergeCell ref="S13:Z13"/>
    <mergeCell ref="AA13:AH13"/>
    <mergeCell ref="AI13:AP13"/>
    <mergeCell ref="C14:J14"/>
    <mergeCell ref="K14:R14"/>
    <mergeCell ref="S14:Z14"/>
    <mergeCell ref="AA14:AH14"/>
    <mergeCell ref="AI14:AP14"/>
    <mergeCell ref="C15:J15"/>
    <mergeCell ref="K15:R15"/>
    <mergeCell ref="S15:Z15"/>
    <mergeCell ref="AA15:AH15"/>
    <mergeCell ref="AI15:AP15"/>
  </mergeCells>
  <hyperlinks>
    <hyperlink r:id="rId1" ref="C13"/>
    <hyperlink r:id="rId2" ref="C15"/>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F16" activeCellId="0" sqref="F16"/>
    </sheetView>
  </sheetViews>
  <sheetFormatPr defaultColWidth="9.140625" defaultRowHeight="14.25"/>
  <cols>
    <col customWidth="1" min="1" max="1" style="103" width="5.28515625"/>
    <col customWidth="1" min="2" max="2" style="103" width="53.28515625"/>
    <col customWidth="1" min="3" max="3" style="104" width="12.7109375"/>
    <col customWidth="1" min="4" max="4" style="104" width="13.42578125"/>
    <col customWidth="1" min="5" max="10" style="104" width="10.42578125"/>
    <col customWidth="1" min="11" max="11" style="104" width="10"/>
    <col customWidth="1" min="12" max="12" style="104" width="11.42578125"/>
    <col customWidth="1" min="13" max="14" style="104" width="10"/>
    <col min="15" max="16384" style="103" width="9.140625"/>
  </cols>
  <sheetData>
    <row r="1" s="105" customFormat="1" ht="16.5">
      <c r="A1" s="105" t="s">
        <v>143</v>
      </c>
      <c r="B1" s="105" t="s">
        <v>144</v>
      </c>
      <c r="C1" s="106"/>
      <c r="D1" s="106"/>
      <c r="E1" s="106"/>
      <c r="F1" s="106"/>
      <c r="G1" s="106"/>
      <c r="H1" s="106"/>
      <c r="I1" s="106"/>
      <c r="J1" s="106"/>
      <c r="K1" s="106"/>
      <c r="L1" s="106"/>
      <c r="M1" s="106"/>
      <c r="N1" s="106"/>
    </row>
    <row r="2" s="105" customFormat="1" ht="15">
      <c r="B2" s="107" t="s">
        <v>145</v>
      </c>
      <c r="C2" s="106"/>
      <c r="D2" s="106"/>
      <c r="E2" s="106"/>
      <c r="F2" s="106"/>
      <c r="G2" s="106"/>
      <c r="H2" s="106"/>
      <c r="I2" s="106"/>
      <c r="J2" s="106"/>
      <c r="K2" s="106"/>
      <c r="L2" s="106"/>
      <c r="M2" s="106"/>
      <c r="N2" s="106"/>
    </row>
    <row r="3" s="105" customFormat="1" ht="15">
      <c r="B3" s="108" t="s">
        <v>146</v>
      </c>
      <c r="C3" s="106"/>
      <c r="D3" s="106"/>
      <c r="E3" s="106"/>
      <c r="F3" s="106"/>
      <c r="G3" s="106"/>
      <c r="H3" s="106"/>
      <c r="I3" s="106"/>
      <c r="J3" s="106"/>
      <c r="K3" s="106"/>
      <c r="L3" s="106"/>
      <c r="M3" s="106"/>
      <c r="N3" s="106"/>
    </row>
    <row r="4" s="105" customFormat="1" ht="18">
      <c r="B4" s="109" t="s">
        <v>4</v>
      </c>
      <c r="C4" s="106"/>
      <c r="D4" s="106"/>
      <c r="E4" s="106"/>
      <c r="F4" s="106"/>
      <c r="G4" s="106"/>
      <c r="H4" s="106"/>
      <c r="I4" s="106"/>
      <c r="J4" s="106"/>
      <c r="K4" s="106"/>
      <c r="L4" s="106"/>
      <c r="M4" s="106"/>
      <c r="N4" s="106"/>
    </row>
    <row r="5" ht="16.5">
      <c r="B5" s="105" t="s">
        <v>5</v>
      </c>
    </row>
    <row r="6" ht="16.5">
      <c r="B6" s="110" t="s">
        <v>147</v>
      </c>
    </row>
    <row r="7" ht="16.5">
      <c r="B7" s="105" t="s">
        <v>6</v>
      </c>
    </row>
    <row r="8" ht="16.5">
      <c r="A8" s="109"/>
      <c r="B8" s="8"/>
    </row>
    <row r="9" ht="15">
      <c r="B9" s="111"/>
      <c r="C9" s="112"/>
      <c r="D9" s="113"/>
      <c r="E9" s="111"/>
      <c r="F9" s="103"/>
      <c r="G9" s="103"/>
      <c r="H9" s="103"/>
      <c r="I9" s="103"/>
      <c r="J9" s="114"/>
      <c r="K9" s="112"/>
      <c r="L9" s="103"/>
      <c r="M9" s="103"/>
      <c r="N9" s="103"/>
    </row>
    <row r="10" ht="15">
      <c r="B10" s="111"/>
      <c r="C10" s="112"/>
      <c r="D10" s="113"/>
      <c r="E10" s="113"/>
      <c r="F10" s="113"/>
      <c r="G10" s="113"/>
      <c r="H10" s="113"/>
      <c r="I10" s="113"/>
      <c r="J10" s="113"/>
      <c r="K10" s="112"/>
      <c r="L10" s="103"/>
      <c r="M10" s="103"/>
      <c r="N10" s="103"/>
    </row>
    <row r="11" ht="30">
      <c r="C11" s="115" t="s">
        <v>148</v>
      </c>
      <c r="D11" s="116" t="s">
        <v>149</v>
      </c>
      <c r="E11" s="113"/>
      <c r="F11" s="113"/>
      <c r="G11" s="113"/>
      <c r="H11" s="113"/>
      <c r="I11" s="113"/>
      <c r="J11" s="114"/>
      <c r="K11" s="112"/>
      <c r="L11" s="103"/>
      <c r="M11" s="103"/>
      <c r="N11" s="103"/>
    </row>
    <row r="12">
      <c r="B12" s="103" t="s">
        <v>150</v>
      </c>
      <c r="C12" s="117">
        <v>10</v>
      </c>
      <c r="D12" s="118">
        <f t="shared" ref="D12:D15" si="14">IF($C$16=0, 0, SUM(C12)/$C$16)</f>
        <v>0.10000000000000001</v>
      </c>
      <c r="E12" s="119"/>
      <c r="F12" s="119"/>
      <c r="G12" s="119"/>
      <c r="H12" s="119"/>
      <c r="I12" s="119"/>
      <c r="J12" s="114"/>
      <c r="K12" s="112"/>
      <c r="L12" s="103"/>
      <c r="M12" s="103"/>
      <c r="N12" s="103"/>
    </row>
    <row r="13">
      <c r="B13" s="103" t="s">
        <v>151</v>
      </c>
      <c r="C13" s="120">
        <v>5.4000000000000004</v>
      </c>
      <c r="D13" s="121">
        <f t="shared" si="14"/>
        <v>0.054000000000000006</v>
      </c>
      <c r="E13" s="119"/>
      <c r="F13" s="119"/>
      <c r="G13" s="119"/>
      <c r="H13" s="122"/>
      <c r="I13" s="123"/>
      <c r="J13" s="114"/>
      <c r="K13" s="112"/>
      <c r="L13" s="103"/>
      <c r="M13" s="103"/>
      <c r="N13" s="103"/>
    </row>
    <row r="14" ht="28.5">
      <c r="B14" s="103" t="s">
        <v>152</v>
      </c>
      <c r="C14" s="120">
        <v>2</v>
      </c>
      <c r="D14" s="121">
        <f t="shared" si="14"/>
        <v>0.02</v>
      </c>
      <c r="E14" s="119"/>
      <c r="F14" s="119"/>
      <c r="G14" s="124"/>
      <c r="H14" s="122"/>
      <c r="I14" s="123"/>
      <c r="J14" s="114"/>
      <c r="K14" s="112"/>
      <c r="L14" s="103"/>
      <c r="M14" s="103"/>
      <c r="N14" s="103"/>
    </row>
    <row r="15" ht="28.5">
      <c r="B15" s="103" t="s">
        <v>153</v>
      </c>
      <c r="C15" s="120">
        <v>7.5999999999999996</v>
      </c>
      <c r="D15" s="125">
        <f t="shared" si="14"/>
        <v>0.075999999999999998</v>
      </c>
      <c r="E15" s="119"/>
      <c r="F15" s="119"/>
      <c r="G15" s="122"/>
      <c r="H15" s="122"/>
      <c r="I15" s="122"/>
      <c r="L15" s="103"/>
      <c r="M15" s="103"/>
      <c r="N15" s="103"/>
    </row>
    <row r="16" ht="28.5">
      <c r="B16" s="103" t="s">
        <v>154</v>
      </c>
      <c r="C16" s="126">
        <v>100</v>
      </c>
      <c r="D16" s="127"/>
      <c r="E16" s="119"/>
      <c r="F16" s="122"/>
      <c r="G16" s="122"/>
      <c r="H16" s="122"/>
      <c r="I16" s="122"/>
      <c r="L16" s="103"/>
      <c r="M16" s="103"/>
      <c r="N16" s="103"/>
    </row>
    <row r="17" ht="30">
      <c r="B17" s="111" t="s">
        <v>155</v>
      </c>
      <c r="D17" s="128">
        <f>SUM(D12:D15)</f>
        <v>0.25</v>
      </c>
      <c r="E17" s="119"/>
      <c r="F17" s="122"/>
      <c r="G17" s="122"/>
      <c r="H17" s="122"/>
      <c r="I17" s="122"/>
      <c r="L17" s="103"/>
      <c r="M17" s="103"/>
      <c r="N17" s="103"/>
    </row>
    <row r="18">
      <c r="E18" s="119"/>
      <c r="F18" s="122"/>
      <c r="G18" s="122"/>
      <c r="H18" s="122"/>
      <c r="I18" s="122"/>
      <c r="L18" s="103"/>
      <c r="M18" s="103"/>
      <c r="N18" s="103"/>
    </row>
    <row r="19">
      <c r="E19" s="119"/>
      <c r="F19" s="122"/>
      <c r="G19" s="122"/>
      <c r="H19" s="122"/>
      <c r="I19" s="122"/>
      <c r="L19" s="103"/>
      <c r="M19" s="103"/>
      <c r="N19" s="103"/>
    </row>
    <row r="20" ht="15">
      <c r="B20" s="111" t="s">
        <v>25</v>
      </c>
      <c r="E20" s="122"/>
      <c r="F20" s="122"/>
      <c r="G20" s="122"/>
      <c r="H20" s="122"/>
      <c r="I20" s="122"/>
      <c r="L20" s="103"/>
      <c r="M20" s="103"/>
      <c r="N20" s="103"/>
    </row>
    <row r="21" ht="164.25" customHeight="1">
      <c r="B21" s="25" t="s">
        <v>26</v>
      </c>
      <c r="E21" s="122"/>
      <c r="F21" s="122"/>
      <c r="G21" s="122"/>
      <c r="H21" s="122"/>
      <c r="I21" s="122"/>
    </row>
    <row r="22">
      <c r="E22" s="122"/>
      <c r="F22" s="122"/>
      <c r="G22" s="122"/>
      <c r="H22" s="122"/>
      <c r="I22" s="122"/>
    </row>
    <row r="23" ht="15">
      <c r="B23" s="111" t="s">
        <v>27</v>
      </c>
      <c r="E23" s="122"/>
      <c r="F23" s="122"/>
      <c r="G23" s="122"/>
      <c r="H23" s="122"/>
      <c r="I23" s="122"/>
    </row>
    <row r="24" ht="198" customHeight="1">
      <c r="B24" s="25" t="s">
        <v>28</v>
      </c>
      <c r="D24" s="122"/>
      <c r="F24" s="122"/>
      <c r="G24" s="122"/>
      <c r="H24" s="122"/>
      <c r="I24" s="122"/>
    </row>
    <row r="25">
      <c r="E25" s="122"/>
      <c r="F25" s="122"/>
      <c r="G25" s="122"/>
      <c r="H25" s="122"/>
      <c r="I25" s="122"/>
    </row>
    <row r="26">
      <c r="E26" s="122"/>
      <c r="F26" s="122"/>
      <c r="G26" s="122"/>
      <c r="H26" s="122"/>
      <c r="I26" s="122"/>
    </row>
    <row r="27">
      <c r="E27" s="122"/>
      <c r="F27" s="122"/>
      <c r="G27" s="122"/>
      <c r="H27" s="122"/>
      <c r="I27" s="122"/>
    </row>
    <row r="28">
      <c r="E28" s="122"/>
      <c r="F28" s="122"/>
      <c r="G28" s="122"/>
      <c r="H28" s="122"/>
      <c r="I28" s="122"/>
    </row>
    <row r="29">
      <c r="E29" s="122"/>
      <c r="F29" s="122"/>
      <c r="G29" s="122"/>
      <c r="H29" s="122"/>
      <c r="I29" s="122"/>
    </row>
    <row r="30">
      <c r="E30" s="122"/>
      <c r="F30" s="122"/>
      <c r="G30" s="122"/>
      <c r="H30" s="122"/>
      <c r="I30" s="122"/>
    </row>
    <row r="31">
      <c r="E31" s="122"/>
      <c r="F31" s="122"/>
      <c r="G31" s="122"/>
      <c r="H31" s="122"/>
      <c r="I31" s="122"/>
    </row>
    <row r="32">
      <c r="E32" s="122"/>
      <c r="F32" s="122"/>
      <c r="G32" s="122"/>
      <c r="H32" s="122"/>
      <c r="I32" s="122"/>
    </row>
    <row r="33">
      <c r="E33" s="122"/>
      <c r="F33" s="122"/>
      <c r="G33" s="122"/>
      <c r="H33" s="122"/>
      <c r="I33" s="122"/>
    </row>
    <row r="34">
      <c r="E34" s="122"/>
      <c r="F34" s="122"/>
      <c r="G34" s="122"/>
      <c r="H34" s="122"/>
      <c r="I34" s="122"/>
    </row>
    <row r="35">
      <c r="E35" s="122"/>
      <c r="F35" s="122"/>
      <c r="G35" s="122"/>
      <c r="H35" s="122"/>
      <c r="I35" s="122"/>
    </row>
    <row r="36">
      <c r="E36" s="122"/>
      <c r="F36" s="122"/>
      <c r="G36" s="122"/>
      <c r="H36" s="122"/>
      <c r="I36" s="122"/>
    </row>
    <row r="37">
      <c r="E37" s="122"/>
      <c r="F37" s="122"/>
      <c r="G37" s="122"/>
      <c r="H37" s="122"/>
      <c r="I37" s="122"/>
    </row>
    <row r="38">
      <c r="E38" s="122"/>
      <c r="F38" s="122"/>
      <c r="G38" s="122"/>
      <c r="H38" s="122"/>
      <c r="I38" s="122"/>
    </row>
    <row r="39">
      <c r="E39" s="122"/>
      <c r="F39" s="122"/>
      <c r="G39" s="122"/>
      <c r="H39" s="122"/>
      <c r="I39" s="122"/>
    </row>
    <row r="40">
      <c r="E40" s="122"/>
      <c r="F40" s="122"/>
      <c r="G40" s="122"/>
      <c r="H40" s="122"/>
      <c r="I40" s="122"/>
    </row>
    <row r="41">
      <c r="E41" s="122"/>
      <c r="F41" s="122"/>
      <c r="G41" s="122"/>
      <c r="H41" s="122"/>
      <c r="I41" s="122"/>
    </row>
    <row r="42">
      <c r="E42" s="122"/>
      <c r="F42" s="122"/>
      <c r="G42" s="122"/>
      <c r="H42" s="122"/>
      <c r="I42" s="122"/>
    </row>
    <row r="43">
      <c r="E43" s="122"/>
      <c r="F43" s="122"/>
      <c r="G43" s="122"/>
      <c r="H43" s="122"/>
      <c r="I43" s="122"/>
    </row>
    <row r="44">
      <c r="E44" s="122"/>
      <c r="F44" s="122"/>
      <c r="G44" s="122"/>
      <c r="H44" s="122"/>
      <c r="I44" s="122"/>
    </row>
    <row r="45">
      <c r="E45" s="122"/>
      <c r="F45" s="122"/>
      <c r="G45" s="122"/>
      <c r="H45" s="122"/>
      <c r="I45" s="122"/>
    </row>
    <row r="46">
      <c r="E46" s="122"/>
      <c r="F46" s="122"/>
      <c r="G46" s="122"/>
      <c r="H46" s="122"/>
      <c r="I46" s="122"/>
    </row>
    <row r="47">
      <c r="E47" s="122"/>
      <c r="F47" s="122"/>
      <c r="G47" s="122"/>
      <c r="H47" s="122"/>
      <c r="I47" s="122"/>
    </row>
    <row r="48">
      <c r="E48" s="122"/>
      <c r="F48" s="122"/>
      <c r="G48" s="122"/>
      <c r="H48" s="122"/>
      <c r="I48" s="122"/>
    </row>
    <row r="49">
      <c r="E49" s="122"/>
      <c r="F49" s="122"/>
      <c r="G49" s="122"/>
      <c r="H49" s="122"/>
      <c r="I49" s="122"/>
    </row>
    <row r="50">
      <c r="E50" s="122"/>
      <c r="F50" s="122"/>
      <c r="G50" s="122"/>
      <c r="H50" s="122"/>
      <c r="I50" s="122"/>
    </row>
    <row r="51">
      <c r="E51" s="122"/>
      <c r="F51" s="122"/>
      <c r="G51" s="122"/>
      <c r="H51" s="122"/>
      <c r="I51" s="122"/>
    </row>
    <row r="52">
      <c r="E52" s="122"/>
      <c r="F52" s="122"/>
      <c r="G52" s="122"/>
      <c r="H52" s="122"/>
      <c r="I52" s="122"/>
    </row>
    <row r="53">
      <c r="E53" s="122"/>
      <c r="F53" s="122"/>
      <c r="G53" s="122"/>
      <c r="H53" s="122"/>
      <c r="I53" s="122"/>
    </row>
    <row r="54">
      <c r="E54" s="122"/>
      <c r="F54" s="122"/>
      <c r="G54" s="122"/>
      <c r="H54" s="122"/>
      <c r="I54" s="122"/>
    </row>
    <row r="55">
      <c r="E55" s="122"/>
      <c r="F55" s="122"/>
      <c r="G55" s="122"/>
      <c r="H55" s="122"/>
      <c r="I55" s="122"/>
    </row>
    <row r="56">
      <c r="E56" s="122"/>
      <c r="F56" s="122"/>
      <c r="G56" s="122"/>
      <c r="H56" s="122"/>
      <c r="I56" s="122"/>
    </row>
    <row r="57">
      <c r="E57" s="122"/>
      <c r="F57" s="122"/>
      <c r="G57" s="122"/>
      <c r="H57" s="122"/>
      <c r="I57" s="122"/>
    </row>
    <row r="58">
      <c r="E58" s="122"/>
      <c r="F58" s="122"/>
      <c r="G58" s="122"/>
      <c r="H58" s="122"/>
      <c r="I58" s="122"/>
    </row>
    <row r="59">
      <c r="E59" s="122"/>
      <c r="F59" s="122"/>
      <c r="G59" s="122"/>
      <c r="H59" s="122"/>
      <c r="I59" s="122"/>
    </row>
    <row r="60">
      <c r="E60" s="122"/>
      <c r="F60" s="122"/>
      <c r="G60" s="122"/>
      <c r="H60" s="122"/>
      <c r="I60" s="122"/>
    </row>
    <row r="61">
      <c r="E61" s="122"/>
      <c r="F61" s="122"/>
      <c r="G61" s="122"/>
      <c r="H61" s="122"/>
      <c r="I61" s="122"/>
    </row>
    <row r="62">
      <c r="E62" s="122"/>
      <c r="F62" s="122"/>
      <c r="G62" s="122"/>
      <c r="H62" s="122"/>
      <c r="I62" s="122"/>
    </row>
    <row r="63">
      <c r="E63" s="122"/>
      <c r="F63" s="122"/>
      <c r="G63" s="122"/>
      <c r="H63" s="122"/>
      <c r="I63" s="122"/>
    </row>
    <row r="64">
      <c r="E64" s="122"/>
      <c r="F64" s="122"/>
      <c r="G64" s="122"/>
      <c r="H64" s="122"/>
      <c r="I64" s="122"/>
    </row>
    <row r="65">
      <c r="E65" s="122"/>
      <c r="F65" s="122"/>
      <c r="G65" s="122"/>
      <c r="H65" s="122"/>
      <c r="I65" s="122"/>
    </row>
    <row r="66">
      <c r="E66" s="122"/>
      <c r="F66" s="122"/>
      <c r="G66" s="122"/>
      <c r="H66" s="122"/>
      <c r="I66" s="122"/>
    </row>
    <row r="67">
      <c r="E67" s="122"/>
      <c r="F67" s="122"/>
      <c r="G67" s="122"/>
      <c r="H67" s="122"/>
      <c r="I67" s="122"/>
    </row>
    <row r="68">
      <c r="E68" s="122"/>
      <c r="F68" s="122"/>
      <c r="G68" s="122"/>
      <c r="H68" s="122"/>
      <c r="I68" s="122"/>
    </row>
    <row r="69">
      <c r="E69" s="122"/>
      <c r="F69" s="122"/>
      <c r="G69" s="122"/>
      <c r="H69" s="122"/>
      <c r="I69" s="122"/>
    </row>
    <row r="70">
      <c r="E70" s="122"/>
      <c r="F70" s="122"/>
      <c r="G70" s="122"/>
      <c r="H70" s="122"/>
      <c r="I70" s="122"/>
    </row>
    <row r="71">
      <c r="E71" s="122"/>
      <c r="F71" s="122"/>
      <c r="G71" s="122"/>
      <c r="H71" s="122"/>
      <c r="I71" s="122"/>
    </row>
    <row r="72">
      <c r="E72" s="122"/>
      <c r="F72" s="122"/>
      <c r="G72" s="122"/>
      <c r="H72" s="122"/>
      <c r="I72" s="122"/>
    </row>
    <row r="73">
      <c r="E73" s="122"/>
      <c r="F73" s="122"/>
      <c r="G73" s="122"/>
      <c r="H73" s="122"/>
      <c r="I73" s="122"/>
    </row>
    <row r="74">
      <c r="E74" s="122"/>
      <c r="F74" s="122"/>
      <c r="G74" s="122"/>
      <c r="H74" s="122"/>
      <c r="I74" s="122"/>
    </row>
    <row r="75">
      <c r="E75" s="122"/>
      <c r="F75" s="122"/>
      <c r="G75" s="122"/>
      <c r="H75" s="122"/>
      <c r="I75" s="122"/>
    </row>
    <row r="76">
      <c r="E76" s="122"/>
      <c r="F76" s="122"/>
      <c r="G76" s="122"/>
      <c r="H76" s="122"/>
      <c r="I76" s="122"/>
    </row>
    <row r="77">
      <c r="E77" s="122"/>
      <c r="F77" s="122"/>
      <c r="G77" s="122"/>
      <c r="H77" s="122"/>
      <c r="I77" s="122"/>
    </row>
    <row r="78">
      <c r="E78" s="122"/>
      <c r="F78" s="122"/>
      <c r="G78" s="122"/>
      <c r="H78" s="122"/>
      <c r="I78" s="122"/>
    </row>
    <row r="79">
      <c r="E79" s="122"/>
      <c r="F79" s="122"/>
      <c r="G79" s="122"/>
      <c r="H79" s="122"/>
      <c r="I79" s="122"/>
    </row>
    <row r="80">
      <c r="E80" s="122"/>
      <c r="F80" s="122"/>
      <c r="G80" s="122"/>
      <c r="H80" s="122"/>
      <c r="I80" s="122"/>
    </row>
    <row r="81">
      <c r="E81" s="122"/>
      <c r="F81" s="122"/>
      <c r="G81" s="122"/>
      <c r="H81" s="122"/>
      <c r="I81" s="122"/>
    </row>
    <row r="82">
      <c r="E82" s="122"/>
      <c r="F82" s="122"/>
      <c r="G82" s="122"/>
      <c r="H82" s="122"/>
      <c r="I82" s="122"/>
    </row>
    <row r="83">
      <c r="E83" s="122"/>
      <c r="F83" s="122"/>
      <c r="G83" s="122"/>
      <c r="H83" s="122"/>
      <c r="I83" s="122"/>
    </row>
    <row r="84">
      <c r="E84" s="122"/>
      <c r="F84" s="122"/>
      <c r="G84" s="122"/>
      <c r="H84" s="122"/>
      <c r="I84" s="122"/>
    </row>
    <row r="85">
      <c r="E85" s="122"/>
      <c r="F85" s="122"/>
      <c r="G85" s="122"/>
      <c r="H85" s="122"/>
      <c r="I85" s="122"/>
    </row>
    <row r="86">
      <c r="E86" s="122"/>
      <c r="F86" s="122"/>
      <c r="G86" s="122"/>
      <c r="H86" s="122"/>
      <c r="I86" s="122"/>
    </row>
    <row r="87">
      <c r="E87" s="122"/>
      <c r="F87" s="122"/>
      <c r="G87" s="122"/>
      <c r="H87" s="122"/>
      <c r="I87" s="122"/>
    </row>
    <row r="88">
      <c r="E88" s="122"/>
      <c r="F88" s="122"/>
      <c r="G88" s="122"/>
      <c r="H88" s="122"/>
      <c r="I88" s="122"/>
    </row>
    <row r="89">
      <c r="E89" s="122"/>
      <c r="F89" s="122"/>
      <c r="G89" s="122"/>
      <c r="H89" s="122"/>
      <c r="I89" s="122"/>
    </row>
    <row r="90">
      <c r="E90" s="122"/>
      <c r="F90" s="122"/>
      <c r="G90" s="122"/>
      <c r="H90" s="122"/>
      <c r="I90" s="122"/>
    </row>
    <row r="91">
      <c r="E91" s="122"/>
      <c r="F91" s="122"/>
      <c r="G91" s="122"/>
      <c r="H91" s="122"/>
      <c r="I91" s="122"/>
    </row>
    <row r="92">
      <c r="E92" s="122"/>
      <c r="F92" s="122"/>
      <c r="G92" s="122"/>
      <c r="H92" s="122"/>
      <c r="I92" s="122"/>
    </row>
    <row r="93">
      <c r="E93" s="122"/>
      <c r="F93" s="122"/>
      <c r="G93" s="122"/>
      <c r="H93" s="122"/>
      <c r="I93" s="122"/>
    </row>
    <row r="94">
      <c r="E94" s="122"/>
      <c r="F94" s="122"/>
      <c r="G94" s="122"/>
      <c r="H94" s="122"/>
      <c r="I94" s="122"/>
    </row>
    <row r="95">
      <c r="E95" s="122"/>
      <c r="F95" s="122"/>
      <c r="G95" s="122"/>
      <c r="H95" s="122"/>
      <c r="I95" s="122"/>
    </row>
    <row r="96">
      <c r="E96" s="122"/>
      <c r="F96" s="122"/>
      <c r="G96" s="122"/>
      <c r="H96" s="122"/>
      <c r="I96" s="122"/>
    </row>
    <row r="97">
      <c r="E97" s="122"/>
      <c r="F97" s="122"/>
      <c r="G97" s="122"/>
      <c r="H97" s="122"/>
      <c r="I97" s="122"/>
    </row>
    <row r="98">
      <c r="E98" s="122"/>
      <c r="F98" s="122"/>
      <c r="G98" s="122"/>
      <c r="H98" s="122"/>
      <c r="I98" s="122"/>
    </row>
    <row r="99">
      <c r="E99" s="122"/>
      <c r="F99" s="122"/>
      <c r="G99" s="122"/>
      <c r="H99" s="122"/>
      <c r="I99" s="122"/>
    </row>
    <row r="100">
      <c r="E100" s="122"/>
      <c r="F100" s="122"/>
      <c r="G100" s="122"/>
      <c r="H100" s="122"/>
      <c r="I100" s="122"/>
    </row>
    <row r="101">
      <c r="E101" s="122"/>
      <c r="F101" s="122"/>
      <c r="G101" s="122"/>
      <c r="H101" s="122"/>
      <c r="I101" s="122"/>
    </row>
    <row r="102">
      <c r="E102" s="122"/>
      <c r="F102" s="122"/>
      <c r="G102" s="122"/>
      <c r="H102" s="122"/>
      <c r="I102" s="122"/>
    </row>
    <row r="103">
      <c r="E103" s="122"/>
      <c r="F103" s="122"/>
      <c r="G103" s="122"/>
      <c r="H103" s="122"/>
      <c r="I103" s="122"/>
    </row>
    <row r="104">
      <c r="E104" s="122"/>
      <c r="F104" s="122"/>
      <c r="G104" s="122"/>
      <c r="H104" s="122"/>
      <c r="I104" s="122"/>
    </row>
    <row r="105">
      <c r="E105" s="122"/>
      <c r="F105" s="122"/>
      <c r="G105" s="122"/>
      <c r="H105" s="122"/>
      <c r="I105" s="122"/>
    </row>
    <row r="106">
      <c r="E106" s="122"/>
      <c r="F106" s="122"/>
      <c r="G106" s="122"/>
      <c r="H106" s="122"/>
      <c r="I106" s="122"/>
    </row>
    <row r="107">
      <c r="E107" s="122"/>
      <c r="F107" s="122"/>
      <c r="G107" s="122"/>
      <c r="H107" s="122"/>
      <c r="I107" s="122"/>
    </row>
    <row r="108">
      <c r="E108" s="122"/>
      <c r="F108" s="122"/>
      <c r="G108" s="122"/>
      <c r="H108" s="122"/>
      <c r="I108" s="122"/>
    </row>
    <row r="109">
      <c r="E109" s="122"/>
      <c r="F109" s="122"/>
      <c r="G109" s="122"/>
      <c r="H109" s="122"/>
      <c r="I109" s="122"/>
    </row>
    <row r="110">
      <c r="E110" s="122"/>
      <c r="F110" s="122"/>
      <c r="G110" s="122"/>
      <c r="H110" s="122"/>
      <c r="I110" s="122"/>
    </row>
    <row r="111">
      <c r="E111" s="122"/>
      <c r="F111" s="122"/>
      <c r="G111" s="122"/>
      <c r="H111" s="122"/>
      <c r="I111" s="122"/>
    </row>
    <row r="112">
      <c r="E112" s="122"/>
      <c r="F112" s="122"/>
      <c r="G112" s="122"/>
      <c r="H112" s="122"/>
      <c r="I112" s="122"/>
    </row>
    <row r="113">
      <c r="E113" s="122"/>
      <c r="F113" s="122"/>
      <c r="G113" s="122"/>
      <c r="H113" s="122"/>
      <c r="I113" s="122"/>
    </row>
    <row r="114">
      <c r="E114" s="122"/>
      <c r="F114" s="122"/>
      <c r="G114" s="122"/>
      <c r="H114" s="122"/>
      <c r="I114" s="122"/>
    </row>
    <row r="115">
      <c r="E115" s="122"/>
      <c r="F115" s="122"/>
      <c r="G115" s="122"/>
      <c r="H115" s="122"/>
      <c r="I115" s="122"/>
    </row>
    <row r="116">
      <c r="E116" s="122"/>
      <c r="F116" s="122"/>
      <c r="G116" s="122"/>
      <c r="H116" s="122"/>
      <c r="I116" s="122"/>
    </row>
    <row r="117">
      <c r="E117" s="122"/>
      <c r="F117" s="122"/>
      <c r="G117" s="122"/>
      <c r="H117" s="122"/>
      <c r="I117" s="122"/>
    </row>
    <row r="118">
      <c r="E118" s="122"/>
      <c r="F118" s="122"/>
      <c r="G118" s="122"/>
      <c r="H118" s="122"/>
      <c r="I118" s="122"/>
    </row>
    <row r="119">
      <c r="E119" s="122"/>
      <c r="F119" s="122"/>
      <c r="G119" s="122"/>
      <c r="H119" s="122"/>
      <c r="I119" s="122"/>
    </row>
    <row r="120">
      <c r="E120" s="122"/>
      <c r="F120" s="122"/>
      <c r="G120" s="122"/>
      <c r="H120" s="122"/>
      <c r="I120" s="122"/>
    </row>
    <row r="121">
      <c r="E121" s="122"/>
      <c r="F121" s="122"/>
      <c r="G121" s="122"/>
      <c r="H121" s="122"/>
      <c r="I121" s="122"/>
    </row>
    <row r="122">
      <c r="E122" s="122"/>
      <c r="F122" s="122"/>
      <c r="G122" s="122"/>
      <c r="H122" s="122"/>
      <c r="I122" s="122"/>
    </row>
    <row r="123">
      <c r="E123" s="122"/>
      <c r="F123" s="122"/>
      <c r="G123" s="122"/>
      <c r="H123" s="122"/>
      <c r="I123" s="122"/>
    </row>
    <row r="124">
      <c r="E124" s="122"/>
      <c r="F124" s="122"/>
      <c r="G124" s="122"/>
      <c r="H124" s="122"/>
      <c r="I124" s="122"/>
    </row>
    <row r="125">
      <c r="E125" s="122"/>
      <c r="F125" s="122"/>
      <c r="G125" s="122"/>
      <c r="H125" s="122"/>
      <c r="I125" s="122"/>
    </row>
    <row r="126">
      <c r="E126" s="122"/>
      <c r="F126" s="122"/>
      <c r="G126" s="122"/>
      <c r="H126" s="122"/>
      <c r="I126" s="122"/>
    </row>
    <row r="127">
      <c r="E127" s="122"/>
      <c r="F127" s="122"/>
      <c r="G127" s="122"/>
      <c r="H127" s="122"/>
      <c r="I127" s="122"/>
    </row>
    <row r="128">
      <c r="E128" s="122"/>
      <c r="F128" s="122"/>
      <c r="G128" s="122"/>
      <c r="H128" s="122"/>
      <c r="I128" s="122"/>
    </row>
    <row r="129">
      <c r="E129" s="122"/>
      <c r="F129" s="122"/>
      <c r="G129" s="122"/>
      <c r="H129" s="122"/>
      <c r="I129" s="122"/>
    </row>
    <row r="130">
      <c r="E130" s="122"/>
      <c r="F130" s="122"/>
      <c r="G130" s="122"/>
      <c r="H130" s="122"/>
      <c r="I130" s="122"/>
    </row>
    <row r="131">
      <c r="E131" s="122"/>
      <c r="F131" s="122"/>
      <c r="G131" s="122"/>
      <c r="H131" s="122"/>
      <c r="I131" s="122"/>
    </row>
    <row r="132">
      <c r="E132" s="122"/>
      <c r="F132" s="122"/>
      <c r="G132" s="122"/>
      <c r="H132" s="122"/>
      <c r="I132" s="122"/>
    </row>
    <row r="133">
      <c r="E133" s="122"/>
      <c r="F133" s="122"/>
      <c r="G133" s="122"/>
      <c r="H133" s="122"/>
      <c r="I133" s="122"/>
    </row>
    <row r="134">
      <c r="E134" s="122"/>
      <c r="F134" s="122"/>
      <c r="G134" s="122"/>
      <c r="H134" s="122"/>
      <c r="I134" s="122"/>
    </row>
    <row r="135">
      <c r="E135" s="122"/>
      <c r="F135" s="122"/>
      <c r="G135" s="122"/>
      <c r="H135" s="122"/>
      <c r="I135" s="122"/>
    </row>
    <row r="136">
      <c r="E136" s="122"/>
      <c r="F136" s="122"/>
      <c r="G136" s="122"/>
      <c r="H136" s="122"/>
      <c r="I136" s="122"/>
    </row>
    <row r="137">
      <c r="E137" s="122"/>
      <c r="F137" s="122"/>
      <c r="G137" s="122"/>
      <c r="H137" s="122"/>
      <c r="I137" s="122"/>
    </row>
    <row r="138">
      <c r="E138" s="122"/>
      <c r="F138" s="122"/>
      <c r="G138" s="122"/>
      <c r="H138" s="122"/>
      <c r="I138" s="122"/>
    </row>
    <row r="139">
      <c r="E139" s="122"/>
      <c r="F139" s="122"/>
      <c r="G139" s="122"/>
      <c r="H139" s="122"/>
      <c r="I139" s="122"/>
    </row>
    <row r="140">
      <c r="E140" s="122"/>
      <c r="F140" s="122"/>
      <c r="G140" s="122"/>
      <c r="H140" s="122"/>
      <c r="I140" s="122"/>
    </row>
    <row r="141">
      <c r="E141" s="122"/>
      <c r="F141" s="122"/>
      <c r="G141" s="122"/>
      <c r="H141" s="122"/>
      <c r="I141" s="122"/>
    </row>
    <row r="142">
      <c r="E142" s="122"/>
      <c r="F142" s="122"/>
      <c r="G142" s="122"/>
      <c r="H142" s="122"/>
      <c r="I142" s="122"/>
    </row>
    <row r="143">
      <c r="E143" s="122"/>
      <c r="F143" s="122"/>
      <c r="G143" s="122"/>
      <c r="H143" s="122"/>
      <c r="I143" s="122"/>
    </row>
    <row r="144">
      <c r="E144" s="122"/>
      <c r="F144" s="122"/>
      <c r="G144" s="122"/>
      <c r="H144" s="122"/>
      <c r="I144" s="122"/>
    </row>
    <row r="145">
      <c r="E145" s="122"/>
      <c r="F145" s="122"/>
      <c r="G145" s="122"/>
      <c r="H145" s="122"/>
      <c r="I145" s="122"/>
    </row>
    <row r="146">
      <c r="E146" s="122"/>
      <c r="F146" s="122"/>
      <c r="G146" s="122"/>
      <c r="H146" s="122"/>
      <c r="I146" s="122"/>
    </row>
    <row r="147">
      <c r="E147" s="122"/>
      <c r="F147" s="122"/>
      <c r="G147" s="122"/>
      <c r="H147" s="122"/>
      <c r="I147" s="122"/>
    </row>
    <row r="148">
      <c r="E148" s="122"/>
      <c r="F148" s="122"/>
      <c r="G148" s="122"/>
      <c r="H148" s="122"/>
      <c r="I148" s="122"/>
    </row>
    <row r="149">
      <c r="E149" s="122"/>
      <c r="F149" s="122"/>
      <c r="G149" s="122"/>
      <c r="H149" s="122"/>
      <c r="I149" s="122"/>
    </row>
    <row r="150">
      <c r="E150" s="122"/>
      <c r="F150" s="122"/>
      <c r="G150" s="122"/>
      <c r="H150" s="122"/>
      <c r="I150" s="122"/>
    </row>
    <row r="151">
      <c r="E151" s="122"/>
      <c r="F151" s="122"/>
      <c r="G151" s="122"/>
      <c r="H151" s="122"/>
      <c r="I151" s="122"/>
    </row>
    <row r="152">
      <c r="E152" s="122"/>
      <c r="F152" s="122"/>
      <c r="G152" s="122"/>
      <c r="H152" s="122"/>
      <c r="I152" s="122"/>
    </row>
    <row r="153">
      <c r="E153" s="122"/>
      <c r="F153" s="122"/>
      <c r="G153" s="122"/>
      <c r="H153" s="122"/>
      <c r="I153" s="122"/>
    </row>
    <row r="154">
      <c r="E154" s="122"/>
      <c r="F154" s="122"/>
      <c r="G154" s="122"/>
      <c r="H154" s="122"/>
      <c r="I154" s="122"/>
    </row>
    <row r="155">
      <c r="E155" s="122"/>
      <c r="F155" s="122"/>
      <c r="G155" s="122"/>
      <c r="H155" s="122"/>
      <c r="I155" s="122"/>
    </row>
    <row r="156">
      <c r="E156" s="122"/>
      <c r="F156" s="122"/>
      <c r="G156" s="122"/>
      <c r="H156" s="122"/>
      <c r="I156" s="122"/>
    </row>
    <row r="157">
      <c r="E157" s="122"/>
      <c r="F157" s="122"/>
      <c r="G157" s="122"/>
      <c r="H157" s="122"/>
      <c r="I157" s="122"/>
    </row>
    <row r="158">
      <c r="E158" s="122"/>
      <c r="F158" s="122"/>
      <c r="G158" s="122"/>
      <c r="H158" s="122"/>
      <c r="I158" s="122"/>
    </row>
    <row r="159">
      <c r="E159" s="122"/>
      <c r="F159" s="122"/>
      <c r="G159" s="122"/>
      <c r="H159" s="122"/>
      <c r="I159" s="122"/>
    </row>
    <row r="160">
      <c r="E160" s="122"/>
      <c r="F160" s="122"/>
      <c r="G160" s="122"/>
      <c r="H160" s="122"/>
      <c r="I160" s="122"/>
    </row>
    <row r="161">
      <c r="E161" s="122"/>
      <c r="F161" s="122"/>
      <c r="G161" s="122"/>
      <c r="H161" s="122"/>
      <c r="I161" s="122"/>
    </row>
    <row r="162">
      <c r="E162" s="122"/>
      <c r="F162" s="122"/>
      <c r="G162" s="122"/>
      <c r="H162" s="122"/>
      <c r="I162" s="122"/>
    </row>
    <row r="163">
      <c r="E163" s="122"/>
      <c r="F163" s="122"/>
      <c r="G163" s="122"/>
      <c r="H163" s="122"/>
      <c r="I163" s="122"/>
    </row>
    <row r="164">
      <c r="E164" s="122"/>
      <c r="F164" s="122"/>
      <c r="G164" s="122"/>
      <c r="H164" s="122"/>
      <c r="I164" s="122"/>
    </row>
    <row r="165">
      <c r="E165" s="122"/>
      <c r="F165" s="122"/>
      <c r="G165" s="122"/>
      <c r="H165" s="122"/>
      <c r="I165" s="122"/>
    </row>
    <row r="166">
      <c r="E166" s="122"/>
      <c r="F166" s="122"/>
      <c r="G166" s="122"/>
      <c r="H166" s="122"/>
      <c r="I166" s="122"/>
    </row>
    <row r="167">
      <c r="E167" s="122"/>
      <c r="F167" s="122"/>
      <c r="G167" s="122"/>
      <c r="H167" s="122"/>
      <c r="I167" s="122"/>
    </row>
    <row r="168">
      <c r="E168" s="122"/>
      <c r="F168" s="122"/>
      <c r="G168" s="122"/>
      <c r="H168" s="122"/>
      <c r="I168" s="122"/>
    </row>
    <row r="169">
      <c r="E169" s="122"/>
      <c r="F169" s="122"/>
      <c r="G169" s="122"/>
      <c r="H169" s="122"/>
      <c r="I169" s="122"/>
    </row>
    <row r="170">
      <c r="E170" s="122"/>
      <c r="F170" s="122"/>
      <c r="G170" s="122"/>
      <c r="H170" s="122"/>
      <c r="I170" s="122"/>
    </row>
    <row r="171">
      <c r="E171" s="122"/>
      <c r="F171" s="122"/>
      <c r="G171" s="122"/>
      <c r="H171" s="122"/>
      <c r="I171" s="122"/>
    </row>
    <row r="172">
      <c r="E172" s="122"/>
      <c r="F172" s="122"/>
      <c r="G172" s="122"/>
      <c r="H172" s="122"/>
      <c r="I172" s="122"/>
    </row>
    <row r="173">
      <c r="E173" s="122"/>
      <c r="F173" s="122"/>
      <c r="G173" s="122"/>
      <c r="H173" s="122"/>
      <c r="I173" s="122"/>
    </row>
    <row r="174">
      <c r="E174" s="122"/>
      <c r="F174" s="122"/>
      <c r="G174" s="122"/>
      <c r="H174" s="122"/>
      <c r="I174" s="122"/>
    </row>
    <row r="175">
      <c r="E175" s="122"/>
      <c r="F175" s="122"/>
      <c r="G175" s="122"/>
      <c r="H175" s="122"/>
      <c r="I175" s="122"/>
    </row>
    <row r="176">
      <c r="E176" s="122"/>
      <c r="F176" s="122"/>
      <c r="G176" s="122"/>
      <c r="H176" s="122"/>
      <c r="I176" s="122"/>
    </row>
    <row r="177">
      <c r="E177" s="122"/>
      <c r="F177" s="122"/>
      <c r="G177" s="122"/>
      <c r="H177" s="122"/>
      <c r="I177" s="122"/>
    </row>
    <row r="178">
      <c r="E178" s="122"/>
      <c r="F178" s="122"/>
      <c r="G178" s="122"/>
      <c r="H178" s="122"/>
      <c r="I178" s="122"/>
    </row>
    <row r="179">
      <c r="E179" s="122"/>
      <c r="F179" s="122"/>
      <c r="G179" s="122"/>
      <c r="H179" s="122"/>
      <c r="I179" s="122"/>
    </row>
    <row r="180">
      <c r="E180" s="122"/>
      <c r="F180" s="122"/>
      <c r="G180" s="122"/>
      <c r="H180" s="122"/>
      <c r="I180" s="122"/>
    </row>
    <row r="181">
      <c r="E181" s="122"/>
      <c r="F181" s="122"/>
      <c r="G181" s="122"/>
      <c r="H181" s="122"/>
      <c r="I181" s="122"/>
    </row>
    <row r="182">
      <c r="E182" s="122"/>
      <c r="F182" s="122"/>
      <c r="G182" s="122"/>
      <c r="H182" s="122"/>
      <c r="I182" s="122"/>
    </row>
    <row r="183">
      <c r="E183" s="122"/>
      <c r="F183" s="122"/>
      <c r="G183" s="122"/>
      <c r="H183" s="122"/>
      <c r="I183" s="122"/>
    </row>
    <row r="184">
      <c r="E184" s="122"/>
      <c r="F184" s="122"/>
      <c r="G184" s="122"/>
      <c r="H184" s="122"/>
      <c r="I184" s="122"/>
    </row>
    <row r="185">
      <c r="E185" s="122"/>
      <c r="F185" s="122"/>
      <c r="G185" s="122"/>
      <c r="H185" s="122"/>
      <c r="I185" s="122"/>
    </row>
    <row r="186">
      <c r="E186" s="122"/>
      <c r="F186" s="122"/>
      <c r="G186" s="122"/>
      <c r="H186" s="122"/>
      <c r="I186" s="122"/>
    </row>
    <row r="187">
      <c r="E187" s="122"/>
      <c r="F187" s="122"/>
      <c r="G187" s="122"/>
      <c r="H187" s="122"/>
      <c r="I187" s="122"/>
    </row>
    <row r="188">
      <c r="E188" s="122"/>
      <c r="F188" s="122"/>
      <c r="G188" s="122"/>
      <c r="H188" s="122"/>
      <c r="I188" s="122"/>
    </row>
    <row r="189">
      <c r="E189" s="122"/>
      <c r="F189" s="122"/>
      <c r="G189" s="122"/>
      <c r="H189" s="122"/>
      <c r="I189" s="122"/>
    </row>
    <row r="190">
      <c r="E190" s="122"/>
      <c r="F190" s="122"/>
      <c r="G190" s="122"/>
      <c r="H190" s="122"/>
      <c r="I190" s="122"/>
    </row>
    <row r="191">
      <c r="E191" s="122"/>
      <c r="F191" s="122"/>
      <c r="G191" s="122"/>
      <c r="H191" s="122"/>
      <c r="I191" s="122"/>
    </row>
    <row r="192">
      <c r="E192" s="122"/>
      <c r="F192" s="122"/>
      <c r="G192" s="122"/>
      <c r="H192" s="122"/>
      <c r="I192" s="122"/>
    </row>
    <row r="193">
      <c r="E193" s="122"/>
      <c r="F193" s="122"/>
      <c r="G193" s="122"/>
      <c r="H193" s="122"/>
      <c r="I193" s="122"/>
    </row>
    <row r="194">
      <c r="E194" s="122"/>
      <c r="F194" s="122"/>
      <c r="G194" s="122"/>
      <c r="H194" s="122"/>
      <c r="I194" s="122"/>
    </row>
    <row r="195">
      <c r="E195" s="122"/>
      <c r="F195" s="122"/>
      <c r="G195" s="122"/>
      <c r="H195" s="122"/>
      <c r="I195" s="122"/>
    </row>
    <row r="196">
      <c r="E196" s="122"/>
      <c r="F196" s="122"/>
      <c r="G196" s="122"/>
      <c r="H196" s="122"/>
      <c r="I196" s="122"/>
    </row>
    <row r="197">
      <c r="E197" s="122"/>
      <c r="F197" s="122"/>
      <c r="G197" s="122"/>
      <c r="H197" s="122"/>
      <c r="I197" s="122"/>
    </row>
    <row r="198">
      <c r="E198" s="122"/>
      <c r="F198" s="122"/>
      <c r="G198" s="122"/>
      <c r="H198" s="122"/>
      <c r="I198" s="122"/>
    </row>
    <row r="199">
      <c r="E199" s="122"/>
      <c r="F199" s="122"/>
      <c r="G199" s="122"/>
      <c r="H199" s="122"/>
      <c r="I199" s="122"/>
    </row>
    <row r="200">
      <c r="E200" s="122"/>
      <c r="F200" s="122"/>
      <c r="G200" s="122"/>
      <c r="H200" s="122"/>
      <c r="I200" s="122"/>
    </row>
    <row r="201">
      <c r="E201" s="122"/>
      <c r="F201" s="122"/>
      <c r="G201" s="122"/>
      <c r="H201" s="122"/>
      <c r="I201" s="122"/>
    </row>
    <row r="202">
      <c r="E202" s="122"/>
      <c r="F202" s="122"/>
      <c r="G202" s="122"/>
      <c r="H202" s="122"/>
      <c r="I202" s="122"/>
    </row>
    <row r="203">
      <c r="E203" s="122"/>
      <c r="F203" s="122"/>
      <c r="G203" s="122"/>
      <c r="H203" s="122"/>
      <c r="I203" s="122"/>
    </row>
    <row r="204">
      <c r="E204" s="122"/>
      <c r="F204" s="122"/>
      <c r="G204" s="122"/>
      <c r="H204" s="122"/>
      <c r="I204" s="122"/>
    </row>
    <row r="205">
      <c r="E205" s="122"/>
      <c r="F205" s="122"/>
      <c r="G205" s="122"/>
      <c r="H205" s="122"/>
      <c r="I205" s="122"/>
    </row>
    <row r="206">
      <c r="E206" s="122"/>
      <c r="F206" s="122"/>
      <c r="G206" s="122"/>
      <c r="H206" s="122"/>
      <c r="I206" s="122"/>
    </row>
    <row r="207">
      <c r="E207" s="122"/>
      <c r="F207" s="122"/>
      <c r="G207" s="122"/>
      <c r="H207" s="122"/>
      <c r="I207" s="122"/>
    </row>
    <row r="208">
      <c r="E208" s="122"/>
      <c r="F208" s="122"/>
      <c r="G208" s="122"/>
      <c r="H208" s="122"/>
      <c r="I208" s="122"/>
    </row>
    <row r="209">
      <c r="E209" s="122"/>
      <c r="F209" s="122"/>
      <c r="G209" s="122"/>
      <c r="H209" s="122"/>
      <c r="I209" s="122"/>
    </row>
    <row r="210">
      <c r="E210" s="122"/>
      <c r="F210" s="122"/>
      <c r="G210" s="122"/>
      <c r="H210" s="122"/>
      <c r="I210" s="122"/>
    </row>
    <row r="211">
      <c r="E211" s="122"/>
      <c r="F211" s="122"/>
      <c r="G211" s="122"/>
      <c r="H211" s="122"/>
      <c r="I211" s="122"/>
    </row>
    <row r="212">
      <c r="E212" s="122"/>
      <c r="F212" s="122"/>
      <c r="G212" s="122"/>
      <c r="H212" s="122"/>
      <c r="I212" s="122"/>
    </row>
    <row r="213">
      <c r="E213" s="122"/>
      <c r="F213" s="122"/>
      <c r="G213" s="122"/>
      <c r="H213" s="122"/>
      <c r="I213" s="122"/>
    </row>
    <row r="214">
      <c r="E214" s="122"/>
      <c r="F214" s="122"/>
      <c r="G214" s="122"/>
      <c r="H214" s="122"/>
      <c r="I214" s="122"/>
    </row>
    <row r="215">
      <c r="E215" s="122"/>
      <c r="F215" s="122"/>
      <c r="G215" s="122"/>
      <c r="H215" s="122"/>
      <c r="I215" s="122"/>
    </row>
    <row r="216">
      <c r="E216" s="122"/>
      <c r="F216" s="122"/>
      <c r="G216" s="122"/>
      <c r="H216" s="122"/>
      <c r="I216" s="122"/>
    </row>
    <row r="217">
      <c r="E217" s="122"/>
      <c r="F217" s="122"/>
      <c r="G217" s="122"/>
      <c r="H217" s="122"/>
      <c r="I217" s="122"/>
    </row>
    <row r="218">
      <c r="E218" s="122"/>
      <c r="F218" s="122"/>
      <c r="G218" s="122"/>
      <c r="H218" s="122"/>
      <c r="I218" s="122"/>
    </row>
    <row r="219">
      <c r="E219" s="122"/>
      <c r="F219" s="122"/>
      <c r="G219" s="122"/>
      <c r="H219" s="122"/>
      <c r="I219" s="122"/>
    </row>
    <row r="220">
      <c r="E220" s="122"/>
      <c r="F220" s="122"/>
      <c r="G220" s="122"/>
      <c r="H220" s="122"/>
      <c r="I220" s="122"/>
    </row>
    <row r="221">
      <c r="E221" s="122"/>
      <c r="F221" s="122"/>
      <c r="G221" s="122"/>
      <c r="H221" s="122"/>
      <c r="I221" s="122"/>
    </row>
    <row r="222">
      <c r="E222" s="122"/>
      <c r="F222" s="122"/>
      <c r="G222" s="122"/>
      <c r="H222" s="122"/>
      <c r="I222" s="122"/>
    </row>
    <row r="223">
      <c r="E223" s="122"/>
      <c r="F223" s="122"/>
      <c r="G223" s="122"/>
      <c r="H223" s="122"/>
      <c r="I223" s="122"/>
    </row>
    <row r="224">
      <c r="E224" s="122"/>
      <c r="F224" s="122"/>
      <c r="G224" s="122"/>
      <c r="H224" s="122"/>
      <c r="I224" s="122"/>
    </row>
    <row r="225">
      <c r="E225" s="122"/>
      <c r="F225" s="122"/>
      <c r="G225" s="122"/>
      <c r="H225" s="122"/>
      <c r="I225" s="122"/>
    </row>
    <row r="226">
      <c r="E226" s="122"/>
      <c r="F226" s="122"/>
      <c r="G226" s="122"/>
      <c r="H226" s="122"/>
      <c r="I226" s="122"/>
    </row>
    <row r="227">
      <c r="E227" s="122"/>
      <c r="F227" s="122"/>
      <c r="G227" s="122"/>
      <c r="H227" s="122"/>
      <c r="I227" s="122"/>
    </row>
    <row r="228">
      <c r="E228" s="122"/>
      <c r="F228" s="122"/>
      <c r="G228" s="122"/>
      <c r="H228" s="122"/>
      <c r="I228" s="122"/>
    </row>
    <row r="229">
      <c r="E229" s="122"/>
      <c r="F229" s="122"/>
      <c r="G229" s="122"/>
      <c r="H229" s="122"/>
      <c r="I229" s="122"/>
    </row>
    <row r="230">
      <c r="E230" s="122"/>
      <c r="F230" s="122"/>
      <c r="G230" s="122"/>
      <c r="H230" s="122"/>
      <c r="I230" s="122"/>
    </row>
    <row r="231">
      <c r="E231" s="122"/>
      <c r="F231" s="122"/>
      <c r="G231" s="122"/>
      <c r="H231" s="122"/>
      <c r="I231" s="122"/>
    </row>
    <row r="232">
      <c r="E232" s="122"/>
      <c r="F232" s="122"/>
      <c r="G232" s="122"/>
      <c r="H232" s="122"/>
      <c r="I232" s="122"/>
    </row>
    <row r="233">
      <c r="E233" s="122"/>
      <c r="F233" s="122"/>
      <c r="G233" s="122"/>
      <c r="H233" s="122"/>
      <c r="I233" s="122"/>
    </row>
    <row r="234">
      <c r="E234" s="122"/>
      <c r="F234" s="122"/>
      <c r="G234" s="122"/>
      <c r="H234" s="122"/>
      <c r="I234" s="122"/>
    </row>
    <row r="235">
      <c r="E235" s="122"/>
      <c r="F235" s="122"/>
      <c r="G235" s="122"/>
      <c r="H235" s="122"/>
      <c r="I235" s="122"/>
    </row>
    <row r="236">
      <c r="E236" s="122"/>
      <c r="F236" s="122"/>
      <c r="G236" s="122"/>
      <c r="H236" s="122"/>
      <c r="I236" s="122"/>
    </row>
    <row r="237">
      <c r="E237" s="122"/>
      <c r="F237" s="122"/>
      <c r="G237" s="122"/>
      <c r="H237" s="122"/>
      <c r="I237" s="122"/>
    </row>
    <row r="238">
      <c r="E238" s="122"/>
      <c r="F238" s="122"/>
      <c r="G238" s="122"/>
      <c r="H238" s="122"/>
      <c r="I238" s="122"/>
    </row>
    <row r="239">
      <c r="E239" s="122"/>
      <c r="F239" s="122"/>
      <c r="G239" s="122"/>
      <c r="H239" s="122"/>
      <c r="I239" s="122"/>
    </row>
    <row r="240">
      <c r="E240" s="122"/>
      <c r="F240" s="122"/>
      <c r="G240" s="122"/>
      <c r="H240" s="122"/>
      <c r="I240" s="122"/>
    </row>
    <row r="241">
      <c r="E241" s="122"/>
      <c r="F241" s="122"/>
      <c r="G241" s="122"/>
      <c r="H241" s="122"/>
      <c r="I241" s="122"/>
    </row>
    <row r="242">
      <c r="E242" s="122"/>
      <c r="F242" s="122"/>
      <c r="G242" s="122"/>
      <c r="H242" s="122"/>
      <c r="I242" s="122"/>
    </row>
    <row r="243">
      <c r="E243" s="122"/>
      <c r="F243" s="122"/>
      <c r="G243" s="122"/>
      <c r="H243" s="122"/>
      <c r="I243" s="122"/>
    </row>
    <row r="244">
      <c r="E244" s="122"/>
      <c r="F244" s="122"/>
      <c r="G244" s="122"/>
      <c r="H244" s="122"/>
      <c r="I244" s="122"/>
    </row>
    <row r="245">
      <c r="E245" s="122"/>
      <c r="F245" s="122"/>
      <c r="G245" s="122"/>
      <c r="H245" s="122"/>
      <c r="I245" s="122"/>
    </row>
    <row r="246">
      <c r="E246" s="122"/>
      <c r="F246" s="122"/>
      <c r="G246" s="122"/>
      <c r="H246" s="122"/>
      <c r="I246" s="122"/>
    </row>
    <row r="247">
      <c r="E247" s="122"/>
      <c r="F247" s="122"/>
      <c r="G247" s="122"/>
      <c r="H247" s="122"/>
      <c r="I247" s="122"/>
    </row>
    <row r="248">
      <c r="E248" s="122"/>
      <c r="F248" s="122"/>
      <c r="G248" s="122"/>
      <c r="H248" s="122"/>
      <c r="I248" s="122"/>
    </row>
    <row r="249">
      <c r="E249" s="122"/>
      <c r="F249" s="122"/>
      <c r="G249" s="122"/>
      <c r="H249" s="122"/>
      <c r="I249" s="122"/>
    </row>
    <row r="250">
      <c r="E250" s="122"/>
      <c r="F250" s="122"/>
      <c r="G250" s="122"/>
      <c r="H250" s="122"/>
      <c r="I250" s="122"/>
    </row>
    <row r="251">
      <c r="E251" s="122"/>
      <c r="F251" s="122"/>
      <c r="G251" s="122"/>
      <c r="H251" s="122"/>
      <c r="I251" s="122"/>
    </row>
    <row r="252">
      <c r="E252" s="122"/>
      <c r="F252" s="122"/>
      <c r="G252" s="122"/>
      <c r="H252" s="122"/>
      <c r="I252" s="122"/>
    </row>
    <row r="253">
      <c r="E253" s="122"/>
      <c r="F253" s="122"/>
      <c r="G253" s="122"/>
      <c r="H253" s="122"/>
      <c r="I253" s="122"/>
    </row>
    <row r="254">
      <c r="E254" s="122"/>
      <c r="F254" s="122"/>
      <c r="G254" s="122"/>
      <c r="H254" s="122"/>
      <c r="I254" s="122"/>
    </row>
    <row r="255">
      <c r="E255" s="122"/>
      <c r="F255" s="122"/>
      <c r="G255" s="122"/>
      <c r="H255" s="122"/>
      <c r="I255" s="122"/>
    </row>
    <row r="256">
      <c r="E256" s="122"/>
      <c r="F256" s="122"/>
      <c r="G256" s="122"/>
      <c r="H256" s="122"/>
      <c r="I256" s="122"/>
    </row>
    <row r="257">
      <c r="E257" s="122"/>
      <c r="F257" s="122"/>
      <c r="G257" s="122"/>
      <c r="H257" s="122"/>
      <c r="I257" s="122"/>
    </row>
    <row r="258">
      <c r="E258" s="122"/>
      <c r="F258" s="122"/>
      <c r="G258" s="122"/>
      <c r="H258" s="122"/>
      <c r="I258" s="122"/>
    </row>
    <row r="259">
      <c r="E259" s="122"/>
      <c r="F259" s="122"/>
      <c r="G259" s="122"/>
      <c r="H259" s="122"/>
      <c r="I259" s="122"/>
    </row>
    <row r="260">
      <c r="E260" s="122"/>
      <c r="F260" s="122"/>
      <c r="G260" s="122"/>
      <c r="H260" s="122"/>
      <c r="I260" s="122"/>
    </row>
    <row r="261">
      <c r="E261" s="122"/>
      <c r="F261" s="122"/>
      <c r="G261" s="122"/>
      <c r="H261" s="122"/>
      <c r="I261" s="122"/>
    </row>
    <row r="262">
      <c r="E262" s="122"/>
      <c r="F262" s="122"/>
      <c r="G262" s="122"/>
      <c r="H262" s="122"/>
      <c r="I262" s="122"/>
    </row>
    <row r="263">
      <c r="E263" s="122"/>
      <c r="F263" s="122"/>
      <c r="G263" s="122"/>
      <c r="H263" s="122"/>
      <c r="I263" s="122"/>
    </row>
    <row r="264">
      <c r="E264" s="122"/>
      <c r="F264" s="122"/>
      <c r="G264" s="122"/>
      <c r="H264" s="122"/>
      <c r="I264" s="122"/>
    </row>
    <row r="265">
      <c r="E265" s="122"/>
      <c r="F265" s="122"/>
      <c r="G265" s="122"/>
      <c r="H265" s="122"/>
      <c r="I265" s="122"/>
    </row>
    <row r="266">
      <c r="E266" s="122"/>
      <c r="F266" s="122"/>
      <c r="G266" s="122"/>
      <c r="H266" s="122"/>
      <c r="I266" s="122"/>
    </row>
    <row r="267">
      <c r="E267" s="122"/>
      <c r="F267" s="122"/>
      <c r="G267" s="122"/>
      <c r="H267" s="122"/>
      <c r="I267" s="122"/>
    </row>
    <row r="268">
      <c r="E268" s="122"/>
      <c r="F268" s="122"/>
      <c r="G268" s="122"/>
      <c r="H268" s="122"/>
      <c r="I268" s="122"/>
    </row>
    <row r="269">
      <c r="E269" s="122"/>
      <c r="F269" s="122"/>
      <c r="G269" s="122"/>
      <c r="H269" s="122"/>
      <c r="I269" s="122"/>
    </row>
    <row r="270">
      <c r="E270" s="122"/>
      <c r="F270" s="122"/>
      <c r="G270" s="122"/>
      <c r="H270" s="122"/>
      <c r="I270" s="122"/>
    </row>
    <row r="271">
      <c r="E271" s="122"/>
      <c r="F271" s="122"/>
      <c r="G271" s="122"/>
      <c r="H271" s="122"/>
      <c r="I271" s="122"/>
    </row>
    <row r="272">
      <c r="E272" s="122"/>
      <c r="F272" s="122"/>
      <c r="G272" s="122"/>
      <c r="H272" s="122"/>
      <c r="I272" s="122"/>
    </row>
    <row r="273">
      <c r="E273" s="122"/>
      <c r="F273" s="122"/>
      <c r="G273" s="122"/>
      <c r="H273" s="122"/>
      <c r="I273" s="122"/>
    </row>
    <row r="274">
      <c r="E274" s="122"/>
      <c r="F274" s="122"/>
      <c r="G274" s="122"/>
      <c r="H274" s="122"/>
      <c r="I274" s="122"/>
    </row>
    <row r="275">
      <c r="E275" s="122"/>
      <c r="F275" s="122"/>
      <c r="G275" s="122"/>
      <c r="H275" s="122"/>
      <c r="I275" s="122"/>
    </row>
    <row r="276">
      <c r="E276" s="122"/>
      <c r="F276" s="122"/>
      <c r="G276" s="122"/>
      <c r="H276" s="122"/>
      <c r="I276" s="122"/>
    </row>
    <row r="277">
      <c r="E277" s="122"/>
      <c r="F277" s="122"/>
      <c r="G277" s="122"/>
      <c r="H277" s="122"/>
      <c r="I277" s="122"/>
    </row>
    <row r="278">
      <c r="E278" s="122"/>
      <c r="F278" s="122"/>
      <c r="G278" s="122"/>
      <c r="H278" s="122"/>
      <c r="I278" s="122"/>
    </row>
    <row r="279">
      <c r="E279" s="122"/>
      <c r="F279" s="122"/>
      <c r="G279" s="122"/>
      <c r="H279" s="122"/>
      <c r="I279" s="122"/>
    </row>
    <row r="280">
      <c r="E280" s="122"/>
      <c r="F280" s="122"/>
      <c r="G280" s="122"/>
      <c r="H280" s="122"/>
      <c r="I280" s="122"/>
    </row>
    <row r="281">
      <c r="E281" s="122"/>
      <c r="F281" s="122"/>
      <c r="G281" s="122"/>
      <c r="H281" s="122"/>
      <c r="I281" s="122"/>
    </row>
    <row r="282">
      <c r="E282" s="122"/>
      <c r="F282" s="122"/>
      <c r="G282" s="122"/>
      <c r="H282" s="122"/>
      <c r="I282" s="122"/>
    </row>
    <row r="283">
      <c r="E283" s="122"/>
      <c r="F283" s="122"/>
      <c r="G283" s="122"/>
      <c r="H283" s="122"/>
      <c r="I283" s="122"/>
    </row>
    <row r="284">
      <c r="E284" s="122"/>
      <c r="F284" s="122"/>
      <c r="G284" s="122"/>
      <c r="H284" s="122"/>
      <c r="I284" s="122"/>
    </row>
    <row r="285">
      <c r="E285" s="122"/>
      <c r="F285" s="122"/>
      <c r="G285" s="122"/>
      <c r="H285" s="122"/>
      <c r="I285" s="122"/>
    </row>
    <row r="286">
      <c r="E286" s="122"/>
      <c r="F286" s="122"/>
      <c r="G286" s="122"/>
      <c r="H286" s="122"/>
      <c r="I286" s="122"/>
    </row>
    <row r="287">
      <c r="E287" s="122"/>
      <c r="F287" s="122"/>
      <c r="G287" s="122"/>
      <c r="H287" s="122"/>
      <c r="I287" s="122"/>
    </row>
    <row r="288">
      <c r="E288" s="122"/>
      <c r="F288" s="122"/>
      <c r="G288" s="122"/>
      <c r="H288" s="122"/>
      <c r="I288" s="122"/>
    </row>
    <row r="289">
      <c r="E289" s="122"/>
      <c r="F289" s="122"/>
      <c r="G289" s="122"/>
      <c r="H289" s="122"/>
      <c r="I289" s="122"/>
    </row>
    <row r="290">
      <c r="E290" s="122"/>
      <c r="F290" s="122"/>
      <c r="G290" s="122"/>
      <c r="H290" s="122"/>
      <c r="I290" s="122"/>
    </row>
    <row r="291">
      <c r="E291" s="122"/>
      <c r="F291" s="122"/>
      <c r="G291" s="122"/>
      <c r="H291" s="122"/>
      <c r="I291" s="122"/>
    </row>
    <row r="292">
      <c r="E292" s="122"/>
      <c r="F292" s="122"/>
      <c r="G292" s="122"/>
      <c r="H292" s="122"/>
      <c r="I292" s="122"/>
    </row>
    <row r="293">
      <c r="E293" s="122"/>
      <c r="F293" s="122"/>
      <c r="G293" s="122"/>
      <c r="H293" s="122"/>
      <c r="I293" s="122"/>
    </row>
    <row r="294">
      <c r="E294" s="122"/>
      <c r="F294" s="122"/>
      <c r="G294" s="122"/>
      <c r="H294" s="122"/>
      <c r="I294" s="122"/>
    </row>
    <row r="295">
      <c r="E295" s="122"/>
      <c r="F295" s="122"/>
      <c r="G295" s="122"/>
      <c r="H295" s="122"/>
      <c r="I295" s="122"/>
    </row>
    <row r="296">
      <c r="E296" s="122"/>
      <c r="F296" s="122"/>
      <c r="G296" s="122"/>
      <c r="H296" s="122"/>
      <c r="I296" s="122"/>
    </row>
    <row r="297">
      <c r="E297" s="122"/>
      <c r="F297" s="122"/>
      <c r="G297" s="122"/>
      <c r="H297" s="122"/>
      <c r="I297" s="122"/>
    </row>
    <row r="298">
      <c r="E298" s="122"/>
      <c r="F298" s="122"/>
      <c r="G298" s="122"/>
      <c r="H298" s="122"/>
      <c r="I298" s="122"/>
    </row>
    <row r="299">
      <c r="E299" s="122"/>
      <c r="F299" s="122"/>
      <c r="G299" s="122"/>
      <c r="H299" s="122"/>
      <c r="I299" s="122"/>
    </row>
    <row r="300">
      <c r="E300" s="122"/>
      <c r="F300" s="122"/>
      <c r="G300" s="122"/>
      <c r="H300" s="122"/>
      <c r="I300" s="122"/>
    </row>
    <row r="301">
      <c r="E301" s="122"/>
      <c r="F301" s="122"/>
      <c r="G301" s="122"/>
      <c r="H301" s="122"/>
      <c r="I301" s="122"/>
    </row>
    <row r="302">
      <c r="E302" s="122"/>
      <c r="F302" s="122"/>
      <c r="G302" s="122"/>
      <c r="H302" s="122"/>
      <c r="I302" s="122"/>
    </row>
    <row r="303">
      <c r="E303" s="122"/>
      <c r="F303" s="122"/>
      <c r="G303" s="122"/>
      <c r="H303" s="122"/>
      <c r="I303" s="122"/>
    </row>
    <row r="304">
      <c r="E304" s="122"/>
      <c r="F304" s="122"/>
      <c r="G304" s="122"/>
      <c r="H304" s="122"/>
      <c r="I304" s="122"/>
    </row>
    <row r="305">
      <c r="E305" s="122"/>
      <c r="F305" s="122"/>
      <c r="G305" s="122"/>
      <c r="H305" s="122"/>
      <c r="I305" s="122"/>
    </row>
    <row r="306">
      <c r="E306" s="122"/>
      <c r="F306" s="122"/>
      <c r="G306" s="122"/>
      <c r="H306" s="122"/>
      <c r="I306" s="122"/>
    </row>
    <row r="307">
      <c r="E307" s="122"/>
      <c r="F307" s="122"/>
      <c r="G307" s="122"/>
      <c r="H307" s="122"/>
      <c r="I307" s="122"/>
    </row>
    <row r="308">
      <c r="E308" s="122"/>
      <c r="F308" s="122"/>
      <c r="G308" s="122"/>
      <c r="H308" s="122"/>
      <c r="I308" s="122"/>
    </row>
    <row r="309">
      <c r="E309" s="122"/>
      <c r="F309" s="122"/>
      <c r="G309" s="122"/>
      <c r="H309" s="122"/>
      <c r="I309" s="122"/>
    </row>
    <row r="310">
      <c r="E310" s="122"/>
      <c r="F310" s="122"/>
      <c r="G310" s="122"/>
      <c r="H310" s="122"/>
      <c r="I310" s="122"/>
    </row>
    <row r="311">
      <c r="E311" s="122"/>
      <c r="F311" s="122"/>
      <c r="G311" s="122"/>
      <c r="H311" s="122"/>
      <c r="I311" s="122"/>
    </row>
    <row r="312">
      <c r="E312" s="122"/>
      <c r="F312" s="122"/>
      <c r="G312" s="122"/>
      <c r="H312" s="122"/>
      <c r="I312" s="122"/>
    </row>
    <row r="313">
      <c r="E313" s="122"/>
      <c r="F313" s="122"/>
      <c r="G313" s="122"/>
      <c r="H313" s="122"/>
      <c r="I313" s="122"/>
    </row>
    <row r="314">
      <c r="E314" s="122"/>
      <c r="F314" s="122"/>
      <c r="G314" s="122"/>
      <c r="H314" s="122"/>
      <c r="I314" s="122"/>
    </row>
    <row r="315">
      <c r="E315" s="122"/>
      <c r="F315" s="122"/>
      <c r="G315" s="122"/>
      <c r="H315" s="122"/>
      <c r="I315" s="122"/>
    </row>
    <row r="316">
      <c r="E316" s="122"/>
      <c r="F316" s="122"/>
      <c r="G316" s="122"/>
      <c r="H316" s="122"/>
      <c r="I316" s="122"/>
    </row>
    <row r="317">
      <c r="E317" s="122"/>
      <c r="F317" s="122"/>
      <c r="G317" s="122"/>
      <c r="H317" s="122"/>
      <c r="I317" s="122"/>
    </row>
    <row r="318">
      <c r="E318" s="122"/>
      <c r="F318" s="122"/>
      <c r="G318" s="122"/>
      <c r="H318" s="122"/>
      <c r="I318" s="122"/>
    </row>
    <row r="319">
      <c r="E319" s="122"/>
      <c r="F319" s="122"/>
      <c r="G319" s="122"/>
      <c r="H319" s="122"/>
      <c r="I319" s="122"/>
    </row>
    <row r="320">
      <c r="E320" s="122"/>
      <c r="F320" s="122"/>
      <c r="G320" s="122"/>
      <c r="H320" s="122"/>
      <c r="I320" s="122"/>
    </row>
    <row r="321">
      <c r="E321" s="122"/>
      <c r="F321" s="122"/>
      <c r="G321" s="122"/>
      <c r="H321" s="122"/>
      <c r="I321" s="122"/>
    </row>
    <row r="322">
      <c r="E322" s="122"/>
      <c r="F322" s="122"/>
      <c r="G322" s="122"/>
      <c r="H322" s="122"/>
      <c r="I322" s="122"/>
    </row>
    <row r="323">
      <c r="E323" s="122"/>
      <c r="F323" s="122"/>
      <c r="G323" s="122"/>
      <c r="H323" s="122"/>
      <c r="I323" s="122"/>
    </row>
    <row r="324">
      <c r="E324" s="122"/>
      <c r="F324" s="122"/>
      <c r="G324" s="122"/>
      <c r="H324" s="122"/>
      <c r="I324" s="122"/>
    </row>
    <row r="325">
      <c r="E325" s="122"/>
      <c r="F325" s="122"/>
      <c r="G325" s="122"/>
      <c r="H325" s="122"/>
      <c r="I325" s="122"/>
    </row>
    <row r="326">
      <c r="E326" s="122"/>
      <c r="F326" s="122"/>
      <c r="G326" s="122"/>
      <c r="H326" s="122"/>
      <c r="I326" s="122"/>
    </row>
    <row r="327">
      <c r="E327" s="122"/>
      <c r="F327" s="122"/>
      <c r="G327" s="122"/>
      <c r="H327" s="122"/>
      <c r="I327" s="122"/>
    </row>
  </sheetData>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20">
      <selection activeCell="C26" activeCellId="0" sqref="C26"/>
    </sheetView>
  </sheetViews>
  <sheetFormatPr defaultColWidth="9.140625" defaultRowHeight="14.25"/>
  <cols>
    <col customWidth="1" min="1" max="1" style="103" width="5.28515625"/>
    <col customWidth="1" min="2" max="2" style="103" width="53.28515625"/>
    <col customWidth="1" min="3" max="12" style="104" width="19.42578125"/>
    <col customWidth="1" min="13" max="14" style="104" width="19"/>
    <col customWidth="1" min="15" max="22" style="103" width="19"/>
    <col min="23" max="16384" style="103" width="9.140625"/>
  </cols>
  <sheetData>
    <row r="1" s="105" customFormat="1" ht="20.25" customHeight="1">
      <c r="A1" s="105" t="s">
        <v>156</v>
      </c>
      <c r="B1" s="105" t="s">
        <v>157</v>
      </c>
      <c r="C1" s="106"/>
      <c r="D1" s="106"/>
      <c r="E1" s="106"/>
      <c r="F1" s="106"/>
      <c r="G1" s="106"/>
      <c r="H1" s="106"/>
      <c r="I1" s="106"/>
      <c r="J1" s="106"/>
      <c r="K1" s="106"/>
      <c r="L1" s="106"/>
      <c r="M1" s="106"/>
      <c r="N1" s="106"/>
    </row>
    <row r="2" s="105" customFormat="1" ht="15">
      <c r="B2" s="107" t="s">
        <v>158</v>
      </c>
      <c r="C2" s="106"/>
      <c r="D2" s="106"/>
      <c r="E2" s="106"/>
      <c r="F2" s="106"/>
      <c r="G2" s="106"/>
      <c r="H2" s="106"/>
      <c r="I2" s="106"/>
      <c r="J2" s="106"/>
      <c r="K2" s="106"/>
      <c r="L2" s="106"/>
      <c r="M2" s="106"/>
      <c r="N2" s="106"/>
    </row>
    <row r="3" s="105" customFormat="1" ht="15">
      <c r="B3" s="108" t="s">
        <v>159</v>
      </c>
      <c r="C3" s="106"/>
      <c r="D3" s="106"/>
      <c r="E3" s="106"/>
      <c r="F3" s="106"/>
      <c r="G3" s="106"/>
      <c r="H3" s="106"/>
      <c r="I3" s="106"/>
      <c r="J3" s="106"/>
      <c r="K3" s="106"/>
      <c r="L3" s="106"/>
      <c r="M3" s="106"/>
      <c r="N3" s="106"/>
    </row>
    <row r="4" s="105" customFormat="1" ht="18">
      <c r="B4" s="109" t="s">
        <v>4</v>
      </c>
      <c r="C4" s="106"/>
      <c r="D4" s="106"/>
      <c r="E4" s="106"/>
      <c r="F4" s="106"/>
      <c r="G4" s="106"/>
      <c r="H4" s="106"/>
      <c r="I4" s="106"/>
      <c r="J4" s="106"/>
      <c r="K4" s="106"/>
      <c r="L4" s="106"/>
      <c r="M4" s="106"/>
      <c r="N4" s="106"/>
    </row>
    <row r="5" ht="16.5">
      <c r="B5" s="105" t="s">
        <v>5</v>
      </c>
    </row>
    <row r="6" ht="16.5">
      <c r="B6" s="110" t="s">
        <v>147</v>
      </c>
    </row>
    <row r="7" ht="16.5">
      <c r="B7" s="105" t="s">
        <v>6</v>
      </c>
    </row>
    <row r="8" ht="16.5">
      <c r="A8" s="109"/>
      <c r="B8" s="8"/>
    </row>
    <row r="9" ht="15">
      <c r="B9" s="111"/>
      <c r="C9" s="112"/>
      <c r="D9" s="113"/>
      <c r="E9" s="111"/>
      <c r="F9" s="103"/>
      <c r="G9" s="103"/>
      <c r="H9" s="103"/>
      <c r="I9" s="103"/>
      <c r="J9" s="114"/>
      <c r="K9" s="112"/>
      <c r="L9" s="103"/>
      <c r="M9" s="103"/>
      <c r="N9" s="103"/>
    </row>
    <row r="10" ht="28.5">
      <c r="B10" s="111" t="s">
        <v>160</v>
      </c>
      <c r="C10" s="129" t="s">
        <v>161</v>
      </c>
      <c r="D10" s="129"/>
      <c r="E10" s="129"/>
      <c r="F10" s="129"/>
      <c r="G10" s="129"/>
      <c r="H10" s="129"/>
      <c r="I10" s="129"/>
      <c r="J10" s="129"/>
      <c r="K10" s="129"/>
      <c r="L10" s="129"/>
      <c r="M10" s="103"/>
      <c r="N10" s="103"/>
    </row>
    <row r="11" ht="15">
      <c r="B11" s="111" t="s">
        <v>162</v>
      </c>
      <c r="C11" s="130">
        <v>9</v>
      </c>
      <c r="D11" s="113"/>
      <c r="E11" s="111"/>
      <c r="F11" s="103"/>
      <c r="G11" s="103"/>
      <c r="H11" s="103"/>
      <c r="I11" s="103"/>
      <c r="J11" s="114"/>
      <c r="K11" s="112"/>
      <c r="L11" s="103"/>
      <c r="M11" s="103"/>
      <c r="N11" s="103"/>
    </row>
    <row r="12">
      <c r="C12" s="112"/>
      <c r="D12" s="113"/>
      <c r="E12" s="113"/>
      <c r="F12" s="113"/>
      <c r="G12" s="113"/>
      <c r="H12" s="113"/>
      <c r="I12" s="113"/>
      <c r="J12" s="113"/>
      <c r="K12" s="112"/>
      <c r="L12" s="103"/>
      <c r="M12" s="103"/>
      <c r="N12" s="103"/>
    </row>
    <row r="13" ht="15">
      <c r="C13" s="115" t="s">
        <v>163</v>
      </c>
      <c r="D13" s="115" t="s">
        <v>164</v>
      </c>
      <c r="E13" s="115" t="s">
        <v>165</v>
      </c>
      <c r="F13" s="115" t="s">
        <v>166</v>
      </c>
      <c r="G13" s="115" t="s">
        <v>167</v>
      </c>
      <c r="H13" s="115" t="s">
        <v>168</v>
      </c>
      <c r="I13" s="115" t="s">
        <v>169</v>
      </c>
      <c r="J13" s="115" t="s">
        <v>170</v>
      </c>
      <c r="K13" s="115" t="s">
        <v>171</v>
      </c>
      <c r="L13" s="115" t="s">
        <v>172</v>
      </c>
      <c r="M13" s="115"/>
      <c r="N13" s="115"/>
      <c r="O13" s="115"/>
      <c r="P13" s="115"/>
      <c r="Q13" s="115"/>
      <c r="R13" s="115"/>
      <c r="S13" s="115"/>
      <c r="T13" s="115"/>
      <c r="U13" s="115"/>
      <c r="V13" s="115"/>
    </row>
    <row r="14" ht="42.75">
      <c r="B14" s="103" t="s">
        <v>173</v>
      </c>
      <c r="C14" s="131" t="s">
        <v>174</v>
      </c>
      <c r="D14" s="131"/>
      <c r="E14" s="131"/>
      <c r="F14" s="131"/>
      <c r="G14" s="131"/>
      <c r="H14" s="131"/>
      <c r="I14" s="131"/>
      <c r="J14" s="131"/>
      <c r="K14" s="131"/>
      <c r="L14" s="131"/>
      <c r="M14" s="103"/>
      <c r="N14" s="103"/>
    </row>
    <row r="15" ht="28.5">
      <c r="B15" s="103" t="s">
        <v>175</v>
      </c>
      <c r="C15" s="132" t="s">
        <v>176</v>
      </c>
      <c r="D15" s="132"/>
      <c r="E15" s="132"/>
      <c r="F15" s="132"/>
      <c r="G15" s="132"/>
      <c r="H15" s="132"/>
      <c r="I15" s="132"/>
      <c r="J15" s="132"/>
      <c r="K15" s="132"/>
      <c r="L15" s="132"/>
      <c r="M15" s="103"/>
      <c r="N15" s="103"/>
    </row>
    <row r="16" ht="28.5">
      <c r="B16" s="103" t="s">
        <v>177</v>
      </c>
      <c r="C16" s="133" t="s">
        <v>178</v>
      </c>
      <c r="D16" s="133"/>
      <c r="E16" s="133"/>
      <c r="F16" s="133"/>
      <c r="G16" s="133"/>
      <c r="H16" s="133"/>
      <c r="I16" s="133"/>
      <c r="J16" s="133"/>
      <c r="K16" s="133"/>
      <c r="L16" s="133"/>
      <c r="M16" s="103"/>
      <c r="N16" s="103"/>
    </row>
    <row r="17">
      <c r="B17" s="103" t="s">
        <v>179</v>
      </c>
      <c r="C17" s="134">
        <v>2</v>
      </c>
      <c r="D17" s="134">
        <v>2</v>
      </c>
      <c r="E17" s="134">
        <v>5</v>
      </c>
      <c r="F17" s="134">
        <v>9</v>
      </c>
      <c r="G17" s="134">
        <v>1</v>
      </c>
      <c r="H17" s="134"/>
      <c r="I17" s="134"/>
      <c r="J17" s="134"/>
      <c r="K17" s="134"/>
      <c r="L17" s="134"/>
      <c r="M17" s="103"/>
      <c r="N17" s="103"/>
    </row>
    <row r="18">
      <c r="B18" s="103" t="s">
        <v>180</v>
      </c>
      <c r="C18" s="127">
        <f>IF($C$11=0, 0, IF(C17="","", C17/$C$11))</f>
        <v>0.22222222222222221</v>
      </c>
      <c r="D18" s="127">
        <f>IF($C$11=0, 0, IF(D17="","", D17/$C$11))</f>
        <v>0.22222222222222221</v>
      </c>
      <c r="E18" s="127">
        <f t="shared" ref="E18:L18" si="15">IF($C$11=0, 0, IF(E17="","", E17/$C$11))</f>
        <v>0.55555555555555558</v>
      </c>
      <c r="F18" s="127">
        <f t="shared" si="15"/>
        <v>1</v>
      </c>
      <c r="G18" s="127">
        <f t="shared" si="15"/>
        <v>0.1111111111111111</v>
      </c>
      <c r="H18" s="127" t="str">
        <f t="shared" si="15"/>
        <v/>
      </c>
      <c r="I18" s="127" t="str">
        <f t="shared" si="15"/>
        <v/>
      </c>
      <c r="J18" s="127" t="str">
        <f t="shared" si="15"/>
        <v/>
      </c>
      <c r="K18" s="127" t="str">
        <f t="shared" si="15"/>
        <v/>
      </c>
      <c r="L18" s="127" t="str">
        <f t="shared" si="15"/>
        <v/>
      </c>
      <c r="M18" s="103"/>
      <c r="N18" s="103"/>
    </row>
    <row r="19" ht="15">
      <c r="B19" s="103" t="s">
        <v>181</v>
      </c>
      <c r="C19" s="127">
        <f>IF(AND(C18= "",D18="", E18="", F18="", G18="", H18="", I18="", J18="", K18="", L18=""), "",  AVERAGE(C18,D18,E18,F18,G18,H18,I18,J18,K18,L18))</f>
        <v>0.42222222222222222</v>
      </c>
      <c r="D19" s="128"/>
      <c r="E19" s="119"/>
      <c r="F19" s="122"/>
      <c r="G19" s="122"/>
      <c r="H19" s="122"/>
      <c r="I19" s="122"/>
      <c r="L19" s="103"/>
      <c r="M19" s="103"/>
      <c r="N19" s="103"/>
    </row>
    <row r="20">
      <c r="E20" s="119"/>
      <c r="F20" s="122"/>
      <c r="G20" s="122"/>
      <c r="H20" s="122"/>
      <c r="I20" s="122"/>
      <c r="L20" s="103"/>
      <c r="M20" s="103"/>
      <c r="N20" s="103"/>
    </row>
    <row r="21">
      <c r="E21" s="119"/>
      <c r="F21" s="122"/>
      <c r="G21" s="122"/>
      <c r="H21" s="122"/>
      <c r="I21" s="122"/>
      <c r="L21" s="103"/>
      <c r="M21" s="103"/>
      <c r="N21" s="103"/>
    </row>
    <row r="22" ht="15">
      <c r="B22" s="111" t="s">
        <v>25</v>
      </c>
      <c r="E22" s="122"/>
      <c r="F22" s="122"/>
      <c r="G22" s="122"/>
      <c r="H22" s="122"/>
      <c r="I22" s="122"/>
      <c r="L22" s="103"/>
      <c r="M22" s="103"/>
      <c r="N22" s="103"/>
    </row>
    <row r="23" ht="164.25" customHeight="1">
      <c r="B23" s="25" t="s">
        <v>26</v>
      </c>
      <c r="E23" s="122"/>
      <c r="F23" s="122"/>
      <c r="G23" s="122"/>
      <c r="H23" s="122"/>
      <c r="I23" s="122"/>
    </row>
    <row r="24">
      <c r="E24" s="122"/>
      <c r="F24" s="122"/>
      <c r="G24" s="122"/>
      <c r="H24" s="122"/>
      <c r="I24" s="122"/>
    </row>
    <row r="25" ht="15">
      <c r="B25" s="111" t="s">
        <v>27</v>
      </c>
      <c r="E25" s="122"/>
      <c r="F25" s="122"/>
      <c r="G25" s="122"/>
      <c r="H25" s="122"/>
      <c r="I25" s="122"/>
    </row>
    <row r="26" ht="198" customHeight="1">
      <c r="B26" s="25" t="s">
        <v>28</v>
      </c>
      <c r="D26" s="122"/>
      <c r="F26" s="122"/>
      <c r="G26" s="122"/>
      <c r="H26" s="122"/>
      <c r="I26" s="122"/>
    </row>
    <row r="27">
      <c r="E27" s="122"/>
      <c r="F27" s="122"/>
      <c r="G27" s="122"/>
      <c r="H27" s="122"/>
      <c r="I27" s="122"/>
    </row>
    <row r="28">
      <c r="E28" s="122"/>
      <c r="F28" s="122"/>
      <c r="G28" s="122"/>
      <c r="H28" s="122"/>
      <c r="I28" s="122"/>
    </row>
    <row r="29">
      <c r="E29" s="122"/>
      <c r="F29" s="122"/>
      <c r="G29" s="122"/>
      <c r="H29" s="122"/>
      <c r="I29" s="122"/>
    </row>
    <row r="30">
      <c r="E30" s="122"/>
      <c r="F30" s="122"/>
      <c r="G30" s="122"/>
      <c r="H30" s="122"/>
      <c r="I30" s="122"/>
    </row>
    <row r="31">
      <c r="E31" s="122"/>
      <c r="F31" s="122"/>
      <c r="G31" s="122"/>
      <c r="H31" s="122"/>
      <c r="I31" s="122"/>
    </row>
    <row r="32">
      <c r="E32" s="122"/>
      <c r="F32" s="122"/>
      <c r="G32" s="122"/>
      <c r="H32" s="122"/>
      <c r="I32" s="122"/>
    </row>
    <row r="33">
      <c r="E33" s="122"/>
      <c r="F33" s="122"/>
      <c r="G33" s="122"/>
      <c r="H33" s="122"/>
      <c r="I33" s="122"/>
    </row>
    <row r="34">
      <c r="E34" s="122"/>
      <c r="F34" s="122"/>
      <c r="G34" s="122"/>
      <c r="H34" s="122"/>
      <c r="I34" s="122"/>
    </row>
    <row r="35" s="104" customFormat="1">
      <c r="A35" s="103"/>
      <c r="B35" s="103"/>
      <c r="E35" s="122"/>
      <c r="F35" s="122"/>
      <c r="G35" s="122"/>
      <c r="H35" s="122"/>
      <c r="I35" s="122"/>
      <c r="O35" s="103"/>
      <c r="P35" s="103"/>
      <c r="Q35" s="103"/>
      <c r="R35" s="103"/>
      <c r="S35" s="103"/>
      <c r="T35" s="103"/>
      <c r="U35" s="103"/>
      <c r="V35" s="103"/>
    </row>
    <row r="36" s="104" customFormat="1">
      <c r="A36" s="103"/>
      <c r="B36" s="103"/>
      <c r="E36" s="122"/>
      <c r="F36" s="122"/>
      <c r="G36" s="122"/>
      <c r="H36" s="122"/>
      <c r="I36" s="122"/>
      <c r="O36" s="103"/>
      <c r="P36" s="103"/>
      <c r="Q36" s="103"/>
      <c r="R36" s="103"/>
      <c r="S36" s="103"/>
      <c r="T36" s="103"/>
      <c r="U36" s="103"/>
      <c r="V36" s="103"/>
    </row>
    <row r="37" s="104" customFormat="1">
      <c r="A37" s="103"/>
      <c r="B37" s="103"/>
      <c r="E37" s="122"/>
      <c r="F37" s="122"/>
      <c r="G37" s="122"/>
      <c r="H37" s="122"/>
      <c r="I37" s="122"/>
      <c r="O37" s="103"/>
      <c r="P37" s="103"/>
      <c r="Q37" s="103"/>
      <c r="R37" s="103"/>
      <c r="S37" s="103"/>
      <c r="T37" s="103"/>
      <c r="U37" s="103"/>
      <c r="V37" s="103"/>
    </row>
    <row r="38" s="104" customFormat="1">
      <c r="A38" s="103"/>
      <c r="B38" s="103"/>
      <c r="E38" s="122"/>
      <c r="F38" s="122"/>
      <c r="G38" s="122"/>
      <c r="H38" s="122"/>
      <c r="I38" s="122"/>
      <c r="O38" s="103"/>
      <c r="P38" s="103"/>
      <c r="Q38" s="103"/>
      <c r="R38" s="103"/>
      <c r="S38" s="103"/>
      <c r="T38" s="103"/>
      <c r="U38" s="103"/>
      <c r="V38" s="103"/>
    </row>
    <row r="39" s="104" customFormat="1">
      <c r="A39" s="103"/>
      <c r="B39" s="103"/>
      <c r="E39" s="122"/>
      <c r="F39" s="122"/>
      <c r="G39" s="122"/>
      <c r="H39" s="122"/>
      <c r="I39" s="122"/>
      <c r="O39" s="103"/>
      <c r="P39" s="103"/>
      <c r="Q39" s="103"/>
      <c r="R39" s="103"/>
      <c r="S39" s="103"/>
      <c r="T39" s="103"/>
      <c r="U39" s="103"/>
      <c r="V39" s="103"/>
    </row>
    <row r="40" s="104" customFormat="1">
      <c r="A40" s="103"/>
      <c r="B40" s="103"/>
      <c r="E40" s="122"/>
      <c r="F40" s="122"/>
      <c r="G40" s="122"/>
      <c r="H40" s="122"/>
      <c r="I40" s="122"/>
      <c r="O40" s="103"/>
      <c r="P40" s="103"/>
      <c r="Q40" s="103"/>
      <c r="R40" s="103"/>
      <c r="S40" s="103"/>
      <c r="T40" s="103"/>
      <c r="U40" s="103"/>
      <c r="V40" s="103"/>
    </row>
    <row r="41" s="104" customFormat="1">
      <c r="A41" s="103"/>
      <c r="B41" s="103"/>
      <c r="E41" s="122"/>
      <c r="F41" s="122"/>
      <c r="G41" s="122"/>
      <c r="H41" s="122"/>
      <c r="I41" s="122"/>
      <c r="O41" s="103"/>
      <c r="P41" s="103"/>
      <c r="Q41" s="103"/>
      <c r="R41" s="103"/>
      <c r="S41" s="103"/>
      <c r="T41" s="103"/>
      <c r="U41" s="103"/>
      <c r="V41" s="103"/>
    </row>
    <row r="42" s="104" customFormat="1">
      <c r="A42" s="103"/>
      <c r="B42" s="103"/>
      <c r="E42" s="122"/>
      <c r="F42" s="122"/>
      <c r="G42" s="122"/>
      <c r="H42" s="122"/>
      <c r="I42" s="122"/>
      <c r="O42" s="103"/>
      <c r="P42" s="103"/>
      <c r="Q42" s="103"/>
      <c r="R42" s="103"/>
      <c r="S42" s="103"/>
      <c r="T42" s="103"/>
      <c r="U42" s="103"/>
      <c r="V42" s="103"/>
    </row>
    <row r="43" s="104" customFormat="1">
      <c r="A43" s="103"/>
      <c r="B43" s="103"/>
      <c r="E43" s="122"/>
      <c r="F43" s="122"/>
      <c r="G43" s="122"/>
      <c r="H43" s="122"/>
      <c r="I43" s="122"/>
      <c r="O43" s="103"/>
      <c r="P43" s="103"/>
      <c r="Q43" s="103"/>
      <c r="R43" s="103"/>
      <c r="S43" s="103"/>
      <c r="T43" s="103"/>
      <c r="U43" s="103"/>
      <c r="V43" s="103"/>
    </row>
    <row r="44" s="104" customFormat="1">
      <c r="A44" s="103"/>
      <c r="B44" s="103"/>
      <c r="E44" s="122"/>
      <c r="F44" s="122"/>
      <c r="G44" s="122"/>
      <c r="H44" s="122"/>
      <c r="I44" s="122"/>
      <c r="O44" s="103"/>
      <c r="P44" s="103"/>
      <c r="Q44" s="103"/>
      <c r="R44" s="103"/>
      <c r="S44" s="103"/>
      <c r="T44" s="103"/>
      <c r="U44" s="103"/>
      <c r="V44" s="103"/>
    </row>
    <row r="45" s="104" customFormat="1">
      <c r="A45" s="103"/>
      <c r="B45" s="103"/>
      <c r="E45" s="122"/>
      <c r="F45" s="122"/>
      <c r="G45" s="122"/>
      <c r="H45" s="122"/>
      <c r="I45" s="122"/>
      <c r="O45" s="103"/>
      <c r="P45" s="103"/>
      <c r="Q45" s="103"/>
      <c r="R45" s="103"/>
      <c r="S45" s="103"/>
      <c r="T45" s="103"/>
      <c r="U45" s="103"/>
      <c r="V45" s="103"/>
    </row>
    <row r="46" s="104" customFormat="1">
      <c r="A46" s="103"/>
      <c r="B46" s="103"/>
      <c r="E46" s="122"/>
      <c r="F46" s="122"/>
      <c r="G46" s="122"/>
      <c r="H46" s="122"/>
      <c r="I46" s="122"/>
      <c r="O46" s="103"/>
      <c r="P46" s="103"/>
      <c r="Q46" s="103"/>
      <c r="R46" s="103"/>
      <c r="S46" s="103"/>
      <c r="T46" s="103"/>
      <c r="U46" s="103"/>
      <c r="V46" s="103"/>
    </row>
    <row r="47" s="104" customFormat="1">
      <c r="A47" s="103"/>
      <c r="B47" s="103"/>
      <c r="E47" s="122"/>
      <c r="F47" s="122"/>
      <c r="G47" s="122"/>
      <c r="H47" s="122"/>
      <c r="I47" s="122"/>
      <c r="O47" s="103"/>
      <c r="P47" s="103"/>
      <c r="Q47" s="103"/>
      <c r="R47" s="103"/>
      <c r="S47" s="103"/>
      <c r="T47" s="103"/>
      <c r="U47" s="103"/>
      <c r="V47" s="103"/>
    </row>
    <row r="48" s="104" customFormat="1">
      <c r="A48" s="103"/>
      <c r="B48" s="103"/>
      <c r="E48" s="122"/>
      <c r="F48" s="122"/>
      <c r="G48" s="122"/>
      <c r="H48" s="122"/>
      <c r="I48" s="122"/>
      <c r="O48" s="103"/>
      <c r="P48" s="103"/>
      <c r="Q48" s="103"/>
      <c r="R48" s="103"/>
      <c r="S48" s="103"/>
      <c r="T48" s="103"/>
      <c r="U48" s="103"/>
      <c r="V48" s="103"/>
    </row>
    <row r="49" s="104" customFormat="1">
      <c r="A49" s="103"/>
      <c r="B49" s="103"/>
      <c r="E49" s="122"/>
      <c r="F49" s="122"/>
      <c r="G49" s="122"/>
      <c r="H49" s="122"/>
      <c r="I49" s="122"/>
      <c r="O49" s="103"/>
      <c r="P49" s="103"/>
      <c r="Q49" s="103"/>
      <c r="R49" s="103"/>
      <c r="S49" s="103"/>
      <c r="T49" s="103"/>
      <c r="U49" s="103"/>
      <c r="V49" s="103"/>
    </row>
    <row r="50" s="104" customFormat="1">
      <c r="A50" s="103"/>
      <c r="B50" s="103"/>
      <c r="E50" s="122"/>
      <c r="F50" s="122"/>
      <c r="G50" s="122"/>
      <c r="H50" s="122"/>
      <c r="I50" s="122"/>
      <c r="O50" s="103"/>
      <c r="P50" s="103"/>
      <c r="Q50" s="103"/>
      <c r="R50" s="103"/>
      <c r="S50" s="103"/>
      <c r="T50" s="103"/>
      <c r="U50" s="103"/>
      <c r="V50" s="103"/>
    </row>
    <row r="51" s="104" customFormat="1">
      <c r="A51" s="103"/>
      <c r="B51" s="103"/>
      <c r="E51" s="122"/>
      <c r="F51" s="122"/>
      <c r="G51" s="122"/>
      <c r="H51" s="122"/>
      <c r="I51" s="122"/>
      <c r="O51" s="103"/>
      <c r="P51" s="103"/>
      <c r="Q51" s="103"/>
      <c r="R51" s="103"/>
      <c r="S51" s="103"/>
      <c r="T51" s="103"/>
      <c r="U51" s="103"/>
      <c r="V51" s="103"/>
    </row>
    <row r="52" s="104" customFormat="1">
      <c r="A52" s="103"/>
      <c r="B52" s="103"/>
      <c r="E52" s="122"/>
      <c r="F52" s="122"/>
      <c r="G52" s="122"/>
      <c r="H52" s="122"/>
      <c r="I52" s="122"/>
      <c r="O52" s="103"/>
      <c r="P52" s="103"/>
      <c r="Q52" s="103"/>
      <c r="R52" s="103"/>
      <c r="S52" s="103"/>
      <c r="T52" s="103"/>
      <c r="U52" s="103"/>
      <c r="V52" s="103"/>
    </row>
    <row r="53" s="104" customFormat="1">
      <c r="A53" s="103"/>
      <c r="B53" s="103"/>
      <c r="E53" s="122"/>
      <c r="F53" s="122"/>
      <c r="G53" s="122"/>
      <c r="H53" s="122"/>
      <c r="I53" s="122"/>
      <c r="O53" s="103"/>
      <c r="P53" s="103"/>
      <c r="Q53" s="103"/>
      <c r="R53" s="103"/>
      <c r="S53" s="103"/>
      <c r="T53" s="103"/>
      <c r="U53" s="103"/>
      <c r="V53" s="103"/>
    </row>
    <row r="54" s="104" customFormat="1">
      <c r="A54" s="103"/>
      <c r="B54" s="103"/>
      <c r="E54" s="122"/>
      <c r="F54" s="122"/>
      <c r="G54" s="122"/>
      <c r="H54" s="122"/>
      <c r="I54" s="122"/>
      <c r="O54" s="103"/>
      <c r="P54" s="103"/>
      <c r="Q54" s="103"/>
      <c r="R54" s="103"/>
      <c r="S54" s="103"/>
      <c r="T54" s="103"/>
      <c r="U54" s="103"/>
      <c r="V54" s="103"/>
    </row>
    <row r="55" s="104" customFormat="1">
      <c r="A55" s="103"/>
      <c r="B55" s="103"/>
      <c r="E55" s="122"/>
      <c r="F55" s="122"/>
      <c r="G55" s="122"/>
      <c r="H55" s="122"/>
      <c r="I55" s="122"/>
      <c r="O55" s="103"/>
      <c r="P55" s="103"/>
      <c r="Q55" s="103"/>
      <c r="R55" s="103"/>
      <c r="S55" s="103"/>
      <c r="T55" s="103"/>
      <c r="U55" s="103"/>
      <c r="V55" s="103"/>
    </row>
    <row r="56" s="104" customFormat="1">
      <c r="A56" s="103"/>
      <c r="B56" s="103"/>
      <c r="E56" s="122"/>
      <c r="F56" s="122"/>
      <c r="G56" s="122"/>
      <c r="H56" s="122"/>
      <c r="I56" s="122"/>
      <c r="O56" s="103"/>
      <c r="P56" s="103"/>
      <c r="Q56" s="103"/>
      <c r="R56" s="103"/>
      <c r="S56" s="103"/>
      <c r="T56" s="103"/>
      <c r="U56" s="103"/>
      <c r="V56" s="103"/>
    </row>
    <row r="57" s="104" customFormat="1">
      <c r="A57" s="103"/>
      <c r="B57" s="103"/>
      <c r="E57" s="122"/>
      <c r="F57" s="122"/>
      <c r="G57" s="122"/>
      <c r="H57" s="122"/>
      <c r="I57" s="122"/>
      <c r="O57" s="103"/>
      <c r="P57" s="103"/>
      <c r="Q57" s="103"/>
      <c r="R57" s="103"/>
      <c r="S57" s="103"/>
      <c r="T57" s="103"/>
      <c r="U57" s="103"/>
      <c r="V57" s="103"/>
    </row>
    <row r="58" s="104" customFormat="1">
      <c r="A58" s="103"/>
      <c r="B58" s="103"/>
      <c r="E58" s="122"/>
      <c r="F58" s="122"/>
      <c r="G58" s="122"/>
      <c r="H58" s="122"/>
      <c r="I58" s="122"/>
      <c r="O58" s="103"/>
      <c r="P58" s="103"/>
      <c r="Q58" s="103"/>
      <c r="R58" s="103"/>
      <c r="S58" s="103"/>
      <c r="T58" s="103"/>
      <c r="U58" s="103"/>
      <c r="V58" s="103"/>
    </row>
    <row r="59" s="104" customFormat="1">
      <c r="A59" s="103"/>
      <c r="B59" s="103"/>
      <c r="E59" s="122"/>
      <c r="F59" s="122"/>
      <c r="G59" s="122"/>
      <c r="H59" s="122"/>
      <c r="I59" s="122"/>
      <c r="O59" s="103"/>
      <c r="P59" s="103"/>
      <c r="Q59" s="103"/>
      <c r="R59" s="103"/>
      <c r="S59" s="103"/>
      <c r="T59" s="103"/>
      <c r="U59" s="103"/>
      <c r="V59" s="103"/>
    </row>
    <row r="60" s="104" customFormat="1">
      <c r="A60" s="103"/>
      <c r="B60" s="103"/>
      <c r="E60" s="122"/>
      <c r="F60" s="122"/>
      <c r="G60" s="122"/>
      <c r="H60" s="122"/>
      <c r="I60" s="122"/>
      <c r="O60" s="103"/>
      <c r="P60" s="103"/>
      <c r="Q60" s="103"/>
      <c r="R60" s="103"/>
      <c r="S60" s="103"/>
      <c r="T60" s="103"/>
      <c r="U60" s="103"/>
      <c r="V60" s="103"/>
    </row>
    <row r="61" s="104" customFormat="1">
      <c r="A61" s="103"/>
      <c r="B61" s="103"/>
      <c r="E61" s="122"/>
      <c r="F61" s="122"/>
      <c r="G61" s="122"/>
      <c r="H61" s="122"/>
      <c r="I61" s="122"/>
      <c r="O61" s="103"/>
      <c r="P61" s="103"/>
      <c r="Q61" s="103"/>
      <c r="R61" s="103"/>
      <c r="S61" s="103"/>
      <c r="T61" s="103"/>
      <c r="U61" s="103"/>
      <c r="V61" s="103"/>
    </row>
    <row r="62" s="104" customFormat="1">
      <c r="A62" s="103"/>
      <c r="B62" s="103"/>
      <c r="E62" s="122"/>
      <c r="F62" s="122"/>
      <c r="G62" s="122"/>
      <c r="H62" s="122"/>
      <c r="I62" s="122"/>
      <c r="O62" s="103"/>
      <c r="P62" s="103"/>
      <c r="Q62" s="103"/>
      <c r="R62" s="103"/>
      <c r="S62" s="103"/>
      <c r="T62" s="103"/>
      <c r="U62" s="103"/>
      <c r="V62" s="103"/>
    </row>
    <row r="63" s="104" customFormat="1">
      <c r="A63" s="103"/>
      <c r="B63" s="103"/>
      <c r="E63" s="122"/>
      <c r="F63" s="122"/>
      <c r="G63" s="122"/>
      <c r="H63" s="122"/>
      <c r="I63" s="122"/>
      <c r="O63" s="103"/>
      <c r="P63" s="103"/>
      <c r="Q63" s="103"/>
      <c r="R63" s="103"/>
      <c r="S63" s="103"/>
      <c r="T63" s="103"/>
      <c r="U63" s="103"/>
      <c r="V63" s="103"/>
    </row>
    <row r="64" s="104" customFormat="1">
      <c r="A64" s="103"/>
      <c r="B64" s="103"/>
      <c r="E64" s="122"/>
      <c r="F64" s="122"/>
      <c r="G64" s="122"/>
      <c r="H64" s="122"/>
      <c r="I64" s="122"/>
      <c r="O64" s="103"/>
      <c r="P64" s="103"/>
      <c r="Q64" s="103"/>
      <c r="R64" s="103"/>
      <c r="S64" s="103"/>
      <c r="T64" s="103"/>
      <c r="U64" s="103"/>
      <c r="V64" s="103"/>
    </row>
    <row r="65" s="104" customFormat="1">
      <c r="A65" s="103"/>
      <c r="B65" s="103"/>
      <c r="E65" s="122"/>
      <c r="F65" s="122"/>
      <c r="G65" s="122"/>
      <c r="H65" s="122"/>
      <c r="I65" s="122"/>
      <c r="O65" s="103"/>
      <c r="P65" s="103"/>
      <c r="Q65" s="103"/>
      <c r="R65" s="103"/>
      <c r="S65" s="103"/>
      <c r="T65" s="103"/>
      <c r="U65" s="103"/>
      <c r="V65" s="103"/>
    </row>
    <row r="66" s="104" customFormat="1">
      <c r="A66" s="103"/>
      <c r="B66" s="103"/>
      <c r="E66" s="122"/>
      <c r="F66" s="122"/>
      <c r="G66" s="122"/>
      <c r="H66" s="122"/>
      <c r="I66" s="122"/>
      <c r="O66" s="103"/>
      <c r="P66" s="103"/>
      <c r="Q66" s="103"/>
      <c r="R66" s="103"/>
      <c r="S66" s="103"/>
      <c r="T66" s="103"/>
      <c r="U66" s="103"/>
      <c r="V66" s="103"/>
    </row>
    <row r="67" s="104" customFormat="1">
      <c r="A67" s="103"/>
      <c r="B67" s="103"/>
      <c r="E67" s="122"/>
      <c r="F67" s="122"/>
      <c r="G67" s="122"/>
      <c r="H67" s="122"/>
      <c r="I67" s="122"/>
      <c r="O67" s="103"/>
      <c r="P67" s="103"/>
      <c r="Q67" s="103"/>
      <c r="R67" s="103"/>
      <c r="S67" s="103"/>
      <c r="T67" s="103"/>
      <c r="U67" s="103"/>
      <c r="V67" s="103"/>
    </row>
    <row r="68" s="104" customFormat="1">
      <c r="A68" s="103"/>
      <c r="B68" s="103"/>
      <c r="E68" s="122"/>
      <c r="F68" s="122"/>
      <c r="G68" s="122"/>
      <c r="H68" s="122"/>
      <c r="I68" s="122"/>
      <c r="O68" s="103"/>
      <c r="P68" s="103"/>
      <c r="Q68" s="103"/>
      <c r="R68" s="103"/>
      <c r="S68" s="103"/>
      <c r="T68" s="103"/>
      <c r="U68" s="103"/>
      <c r="V68" s="103"/>
    </row>
    <row r="69" s="104" customFormat="1">
      <c r="A69" s="103"/>
      <c r="B69" s="103"/>
      <c r="E69" s="122"/>
      <c r="F69" s="122"/>
      <c r="G69" s="122"/>
      <c r="H69" s="122"/>
      <c r="I69" s="122"/>
      <c r="O69" s="103"/>
      <c r="P69" s="103"/>
      <c r="Q69" s="103"/>
      <c r="R69" s="103"/>
      <c r="S69" s="103"/>
      <c r="T69" s="103"/>
      <c r="U69" s="103"/>
      <c r="V69" s="103"/>
    </row>
    <row r="70" s="104" customFormat="1">
      <c r="A70" s="103"/>
      <c r="B70" s="103"/>
      <c r="E70" s="122"/>
      <c r="F70" s="122"/>
      <c r="G70" s="122"/>
      <c r="H70" s="122"/>
      <c r="I70" s="122"/>
      <c r="O70" s="103"/>
      <c r="P70" s="103"/>
      <c r="Q70" s="103"/>
      <c r="R70" s="103"/>
      <c r="S70" s="103"/>
      <c r="T70" s="103"/>
      <c r="U70" s="103"/>
      <c r="V70" s="103"/>
    </row>
    <row r="71" s="104" customFormat="1">
      <c r="A71" s="103"/>
      <c r="B71" s="103"/>
      <c r="E71" s="122"/>
      <c r="F71" s="122"/>
      <c r="G71" s="122"/>
      <c r="H71" s="122"/>
      <c r="I71" s="122"/>
      <c r="O71" s="103"/>
      <c r="P71" s="103"/>
      <c r="Q71" s="103"/>
      <c r="R71" s="103"/>
      <c r="S71" s="103"/>
      <c r="T71" s="103"/>
      <c r="U71" s="103"/>
      <c r="V71" s="103"/>
    </row>
    <row r="72" s="104" customFormat="1">
      <c r="A72" s="103"/>
      <c r="B72" s="103"/>
      <c r="E72" s="122"/>
      <c r="F72" s="122"/>
      <c r="G72" s="122"/>
      <c r="H72" s="122"/>
      <c r="I72" s="122"/>
      <c r="O72" s="103"/>
      <c r="P72" s="103"/>
      <c r="Q72" s="103"/>
      <c r="R72" s="103"/>
      <c r="S72" s="103"/>
      <c r="T72" s="103"/>
      <c r="U72" s="103"/>
      <c r="V72" s="103"/>
    </row>
    <row r="73" s="104" customFormat="1">
      <c r="A73" s="103"/>
      <c r="B73" s="103"/>
      <c r="E73" s="122"/>
      <c r="F73" s="122"/>
      <c r="G73" s="122"/>
      <c r="H73" s="122"/>
      <c r="I73" s="122"/>
      <c r="O73" s="103"/>
      <c r="P73" s="103"/>
      <c r="Q73" s="103"/>
      <c r="R73" s="103"/>
      <c r="S73" s="103"/>
      <c r="T73" s="103"/>
      <c r="U73" s="103"/>
      <c r="V73" s="103"/>
    </row>
    <row r="74" s="104" customFormat="1">
      <c r="A74" s="103"/>
      <c r="B74" s="103"/>
      <c r="E74" s="122"/>
      <c r="F74" s="122"/>
      <c r="G74" s="122"/>
      <c r="H74" s="122"/>
      <c r="I74" s="122"/>
      <c r="O74" s="103"/>
      <c r="P74" s="103"/>
      <c r="Q74" s="103"/>
      <c r="R74" s="103"/>
      <c r="S74" s="103"/>
      <c r="T74" s="103"/>
      <c r="U74" s="103"/>
      <c r="V74" s="103"/>
    </row>
    <row r="75" s="104" customFormat="1">
      <c r="A75" s="103"/>
      <c r="B75" s="103"/>
      <c r="E75" s="122"/>
      <c r="F75" s="122"/>
      <c r="G75" s="122"/>
      <c r="H75" s="122"/>
      <c r="I75" s="122"/>
      <c r="O75" s="103"/>
      <c r="P75" s="103"/>
      <c r="Q75" s="103"/>
      <c r="R75" s="103"/>
      <c r="S75" s="103"/>
      <c r="T75" s="103"/>
      <c r="U75" s="103"/>
      <c r="V75" s="103"/>
    </row>
    <row r="76" s="104" customFormat="1">
      <c r="A76" s="103"/>
      <c r="B76" s="103"/>
      <c r="E76" s="122"/>
      <c r="F76" s="122"/>
      <c r="G76" s="122"/>
      <c r="H76" s="122"/>
      <c r="I76" s="122"/>
      <c r="O76" s="103"/>
      <c r="P76" s="103"/>
      <c r="Q76" s="103"/>
      <c r="R76" s="103"/>
      <c r="S76" s="103"/>
      <c r="T76" s="103"/>
      <c r="U76" s="103"/>
      <c r="V76" s="103"/>
    </row>
    <row r="77" s="104" customFormat="1">
      <c r="A77" s="103"/>
      <c r="B77" s="103"/>
      <c r="E77" s="122"/>
      <c r="F77" s="122"/>
      <c r="G77" s="122"/>
      <c r="H77" s="122"/>
      <c r="I77" s="122"/>
      <c r="O77" s="103"/>
      <c r="P77" s="103"/>
      <c r="Q77" s="103"/>
      <c r="R77" s="103"/>
      <c r="S77" s="103"/>
      <c r="T77" s="103"/>
      <c r="U77" s="103"/>
      <c r="V77" s="103"/>
    </row>
    <row r="78" s="104" customFormat="1">
      <c r="A78" s="103"/>
      <c r="B78" s="103"/>
      <c r="E78" s="122"/>
      <c r="F78" s="122"/>
      <c r="G78" s="122"/>
      <c r="H78" s="122"/>
      <c r="I78" s="122"/>
      <c r="O78" s="103"/>
      <c r="P78" s="103"/>
      <c r="Q78" s="103"/>
      <c r="R78" s="103"/>
      <c r="S78" s="103"/>
      <c r="T78" s="103"/>
      <c r="U78" s="103"/>
      <c r="V78" s="103"/>
    </row>
    <row r="79" s="104" customFormat="1">
      <c r="A79" s="103"/>
      <c r="B79" s="103"/>
      <c r="E79" s="122"/>
      <c r="F79" s="122"/>
      <c r="G79" s="122"/>
      <c r="H79" s="122"/>
      <c r="I79" s="122"/>
      <c r="O79" s="103"/>
      <c r="P79" s="103"/>
      <c r="Q79" s="103"/>
      <c r="R79" s="103"/>
      <c r="S79" s="103"/>
      <c r="T79" s="103"/>
      <c r="U79" s="103"/>
      <c r="V79" s="103"/>
    </row>
    <row r="80" s="104" customFormat="1">
      <c r="A80" s="103"/>
      <c r="B80" s="103"/>
      <c r="E80" s="122"/>
      <c r="F80" s="122"/>
      <c r="G80" s="122"/>
      <c r="H80" s="122"/>
      <c r="I80" s="122"/>
      <c r="O80" s="103"/>
      <c r="P80" s="103"/>
      <c r="Q80" s="103"/>
      <c r="R80" s="103"/>
      <c r="S80" s="103"/>
      <c r="T80" s="103"/>
      <c r="U80" s="103"/>
      <c r="V80" s="103"/>
    </row>
    <row r="81" s="104" customFormat="1">
      <c r="A81" s="103"/>
      <c r="B81" s="103"/>
      <c r="E81" s="122"/>
      <c r="F81" s="122"/>
      <c r="G81" s="122"/>
      <c r="H81" s="122"/>
      <c r="I81" s="122"/>
      <c r="O81" s="103"/>
      <c r="P81" s="103"/>
      <c r="Q81" s="103"/>
      <c r="R81" s="103"/>
      <c r="S81" s="103"/>
      <c r="T81" s="103"/>
      <c r="U81" s="103"/>
      <c r="V81" s="103"/>
    </row>
    <row r="82" s="104" customFormat="1">
      <c r="A82" s="103"/>
      <c r="B82" s="103"/>
      <c r="E82" s="122"/>
      <c r="F82" s="122"/>
      <c r="G82" s="122"/>
      <c r="H82" s="122"/>
      <c r="I82" s="122"/>
      <c r="O82" s="103"/>
      <c r="P82" s="103"/>
      <c r="Q82" s="103"/>
      <c r="R82" s="103"/>
      <c r="S82" s="103"/>
      <c r="T82" s="103"/>
      <c r="U82" s="103"/>
      <c r="V82" s="103"/>
    </row>
    <row r="83" s="104" customFormat="1">
      <c r="A83" s="103"/>
      <c r="B83" s="103"/>
      <c r="E83" s="122"/>
      <c r="F83" s="122"/>
      <c r="G83" s="122"/>
      <c r="H83" s="122"/>
      <c r="I83" s="122"/>
      <c r="O83" s="103"/>
      <c r="P83" s="103"/>
      <c r="Q83" s="103"/>
      <c r="R83" s="103"/>
      <c r="S83" s="103"/>
      <c r="T83" s="103"/>
      <c r="U83" s="103"/>
      <c r="V83" s="103"/>
    </row>
    <row r="84" s="104" customFormat="1">
      <c r="A84" s="103"/>
      <c r="B84" s="103"/>
      <c r="E84" s="122"/>
      <c r="F84" s="122"/>
      <c r="G84" s="122"/>
      <c r="H84" s="122"/>
      <c r="I84" s="122"/>
      <c r="O84" s="103"/>
      <c r="P84" s="103"/>
      <c r="Q84" s="103"/>
      <c r="R84" s="103"/>
      <c r="S84" s="103"/>
      <c r="T84" s="103"/>
      <c r="U84" s="103"/>
      <c r="V84" s="103"/>
    </row>
    <row r="85" s="104" customFormat="1">
      <c r="A85" s="103"/>
      <c r="B85" s="103"/>
      <c r="E85" s="122"/>
      <c r="F85" s="122"/>
      <c r="G85" s="122"/>
      <c r="H85" s="122"/>
      <c r="I85" s="122"/>
      <c r="O85" s="103"/>
      <c r="P85" s="103"/>
      <c r="Q85" s="103"/>
      <c r="R85" s="103"/>
      <c r="S85" s="103"/>
      <c r="T85" s="103"/>
      <c r="U85" s="103"/>
      <c r="V85" s="103"/>
    </row>
    <row r="86" s="104" customFormat="1">
      <c r="A86" s="103"/>
      <c r="B86" s="103"/>
      <c r="E86" s="122"/>
      <c r="F86" s="122"/>
      <c r="G86" s="122"/>
      <c r="H86" s="122"/>
      <c r="I86" s="122"/>
      <c r="O86" s="103"/>
      <c r="P86" s="103"/>
      <c r="Q86" s="103"/>
      <c r="R86" s="103"/>
      <c r="S86" s="103"/>
      <c r="T86" s="103"/>
      <c r="U86" s="103"/>
      <c r="V86" s="103"/>
    </row>
    <row r="87" s="104" customFormat="1">
      <c r="A87" s="103"/>
      <c r="B87" s="103"/>
      <c r="E87" s="122"/>
      <c r="F87" s="122"/>
      <c r="G87" s="122"/>
      <c r="H87" s="122"/>
      <c r="I87" s="122"/>
      <c r="O87" s="103"/>
      <c r="P87" s="103"/>
      <c r="Q87" s="103"/>
      <c r="R87" s="103"/>
      <c r="S87" s="103"/>
      <c r="T87" s="103"/>
      <c r="U87" s="103"/>
      <c r="V87" s="103"/>
    </row>
    <row r="88" s="104" customFormat="1">
      <c r="A88" s="103"/>
      <c r="B88" s="103"/>
      <c r="E88" s="122"/>
      <c r="F88" s="122"/>
      <c r="G88" s="122"/>
      <c r="H88" s="122"/>
      <c r="I88" s="122"/>
      <c r="O88" s="103"/>
      <c r="P88" s="103"/>
      <c r="Q88" s="103"/>
      <c r="R88" s="103"/>
      <c r="S88" s="103"/>
      <c r="T88" s="103"/>
      <c r="U88" s="103"/>
      <c r="V88" s="103"/>
    </row>
    <row r="89" s="104" customFormat="1">
      <c r="A89" s="103"/>
      <c r="B89" s="103"/>
      <c r="E89" s="122"/>
      <c r="F89" s="122"/>
      <c r="G89" s="122"/>
      <c r="H89" s="122"/>
      <c r="I89" s="122"/>
      <c r="O89" s="103"/>
      <c r="P89" s="103"/>
      <c r="Q89" s="103"/>
      <c r="R89" s="103"/>
      <c r="S89" s="103"/>
      <c r="T89" s="103"/>
      <c r="U89" s="103"/>
      <c r="V89" s="103"/>
    </row>
    <row r="90" s="104" customFormat="1">
      <c r="A90" s="103"/>
      <c r="B90" s="103"/>
      <c r="E90" s="122"/>
      <c r="F90" s="122"/>
      <c r="G90" s="122"/>
      <c r="H90" s="122"/>
      <c r="I90" s="122"/>
      <c r="O90" s="103"/>
      <c r="P90" s="103"/>
      <c r="Q90" s="103"/>
      <c r="R90" s="103"/>
      <c r="S90" s="103"/>
      <c r="T90" s="103"/>
      <c r="U90" s="103"/>
      <c r="V90" s="103"/>
    </row>
    <row r="91" s="104" customFormat="1">
      <c r="A91" s="103"/>
      <c r="B91" s="103"/>
      <c r="E91" s="122"/>
      <c r="F91" s="122"/>
      <c r="G91" s="122"/>
      <c r="H91" s="122"/>
      <c r="I91" s="122"/>
      <c r="O91" s="103"/>
      <c r="P91" s="103"/>
      <c r="Q91" s="103"/>
      <c r="R91" s="103"/>
      <c r="S91" s="103"/>
      <c r="T91" s="103"/>
      <c r="U91" s="103"/>
      <c r="V91" s="103"/>
    </row>
    <row r="92" s="104" customFormat="1">
      <c r="A92" s="103"/>
      <c r="B92" s="103"/>
      <c r="E92" s="122"/>
      <c r="F92" s="122"/>
      <c r="G92" s="122"/>
      <c r="H92" s="122"/>
      <c r="I92" s="122"/>
      <c r="O92" s="103"/>
      <c r="P92" s="103"/>
      <c r="Q92" s="103"/>
      <c r="R92" s="103"/>
      <c r="S92" s="103"/>
      <c r="T92" s="103"/>
      <c r="U92" s="103"/>
      <c r="V92" s="103"/>
    </row>
    <row r="93" s="104" customFormat="1">
      <c r="A93" s="103"/>
      <c r="B93" s="103"/>
      <c r="E93" s="122"/>
      <c r="F93" s="122"/>
      <c r="G93" s="122"/>
      <c r="H93" s="122"/>
      <c r="I93" s="122"/>
      <c r="O93" s="103"/>
      <c r="P93" s="103"/>
      <c r="Q93" s="103"/>
      <c r="R93" s="103"/>
      <c r="S93" s="103"/>
      <c r="T93" s="103"/>
      <c r="U93" s="103"/>
      <c r="V93" s="103"/>
    </row>
    <row r="94" s="104" customFormat="1">
      <c r="A94" s="103"/>
      <c r="B94" s="103"/>
      <c r="E94" s="122"/>
      <c r="F94" s="122"/>
      <c r="G94" s="122"/>
      <c r="H94" s="122"/>
      <c r="I94" s="122"/>
      <c r="O94" s="103"/>
      <c r="P94" s="103"/>
      <c r="Q94" s="103"/>
      <c r="R94" s="103"/>
      <c r="S94" s="103"/>
      <c r="T94" s="103"/>
      <c r="U94" s="103"/>
      <c r="V94" s="103"/>
    </row>
    <row r="95" s="104" customFormat="1">
      <c r="A95" s="103"/>
      <c r="B95" s="103"/>
      <c r="E95" s="122"/>
      <c r="F95" s="122"/>
      <c r="G95" s="122"/>
      <c r="H95" s="122"/>
      <c r="I95" s="122"/>
      <c r="O95" s="103"/>
      <c r="P95" s="103"/>
      <c r="Q95" s="103"/>
      <c r="R95" s="103"/>
      <c r="S95" s="103"/>
      <c r="T95" s="103"/>
      <c r="U95" s="103"/>
      <c r="V95" s="103"/>
    </row>
    <row r="96" s="104" customFormat="1">
      <c r="A96" s="103"/>
      <c r="B96" s="103"/>
      <c r="E96" s="122"/>
      <c r="F96" s="122"/>
      <c r="G96" s="122"/>
      <c r="H96" s="122"/>
      <c r="I96" s="122"/>
      <c r="O96" s="103"/>
      <c r="P96" s="103"/>
      <c r="Q96" s="103"/>
      <c r="R96" s="103"/>
      <c r="S96" s="103"/>
      <c r="T96" s="103"/>
      <c r="U96" s="103"/>
      <c r="V96" s="103"/>
    </row>
    <row r="97" s="104" customFormat="1">
      <c r="A97" s="103"/>
      <c r="B97" s="103"/>
      <c r="E97" s="122"/>
      <c r="F97" s="122"/>
      <c r="G97" s="122"/>
      <c r="H97" s="122"/>
      <c r="I97" s="122"/>
      <c r="O97" s="103"/>
      <c r="P97" s="103"/>
      <c r="Q97" s="103"/>
      <c r="R97" s="103"/>
      <c r="S97" s="103"/>
      <c r="T97" s="103"/>
      <c r="U97" s="103"/>
      <c r="V97" s="103"/>
    </row>
    <row r="98" s="104" customFormat="1">
      <c r="A98" s="103"/>
      <c r="B98" s="103"/>
      <c r="E98" s="122"/>
      <c r="F98" s="122"/>
      <c r="G98" s="122"/>
      <c r="H98" s="122"/>
      <c r="I98" s="122"/>
      <c r="O98" s="103"/>
      <c r="P98" s="103"/>
      <c r="Q98" s="103"/>
      <c r="R98" s="103"/>
      <c r="S98" s="103"/>
      <c r="T98" s="103"/>
      <c r="U98" s="103"/>
      <c r="V98" s="103"/>
    </row>
    <row r="99" s="104" customFormat="1">
      <c r="A99" s="103"/>
      <c r="B99" s="103"/>
      <c r="E99" s="122"/>
      <c r="F99" s="122"/>
      <c r="G99" s="122"/>
      <c r="H99" s="122"/>
      <c r="I99" s="122"/>
      <c r="O99" s="103"/>
      <c r="P99" s="103"/>
      <c r="Q99" s="103"/>
      <c r="R99" s="103"/>
      <c r="S99" s="103"/>
      <c r="T99" s="103"/>
      <c r="U99" s="103"/>
      <c r="V99" s="103"/>
    </row>
    <row r="100" s="104" customFormat="1">
      <c r="A100" s="103"/>
      <c r="B100" s="103"/>
      <c r="E100" s="122"/>
      <c r="F100" s="122"/>
      <c r="G100" s="122"/>
      <c r="H100" s="122"/>
      <c r="I100" s="122"/>
      <c r="O100" s="103"/>
      <c r="P100" s="103"/>
      <c r="Q100" s="103"/>
      <c r="R100" s="103"/>
      <c r="S100" s="103"/>
      <c r="T100" s="103"/>
      <c r="U100" s="103"/>
      <c r="V100" s="103"/>
    </row>
    <row r="101" s="104" customFormat="1">
      <c r="A101" s="103"/>
      <c r="B101" s="103"/>
      <c r="E101" s="122"/>
      <c r="F101" s="122"/>
      <c r="G101" s="122"/>
      <c r="H101" s="122"/>
      <c r="I101" s="122"/>
      <c r="O101" s="103"/>
      <c r="P101" s="103"/>
      <c r="Q101" s="103"/>
      <c r="R101" s="103"/>
      <c r="S101" s="103"/>
      <c r="T101" s="103"/>
      <c r="U101" s="103"/>
      <c r="V101" s="103"/>
    </row>
    <row r="102" s="104" customFormat="1">
      <c r="A102" s="103"/>
      <c r="B102" s="103"/>
      <c r="E102" s="122"/>
      <c r="F102" s="122"/>
      <c r="G102" s="122"/>
      <c r="H102" s="122"/>
      <c r="I102" s="122"/>
      <c r="O102" s="103"/>
      <c r="P102" s="103"/>
      <c r="Q102" s="103"/>
      <c r="R102" s="103"/>
      <c r="S102" s="103"/>
      <c r="T102" s="103"/>
      <c r="U102" s="103"/>
      <c r="V102" s="103"/>
    </row>
    <row r="103" s="104" customFormat="1">
      <c r="A103" s="103"/>
      <c r="B103" s="103"/>
      <c r="E103" s="122"/>
      <c r="F103" s="122"/>
      <c r="G103" s="122"/>
      <c r="H103" s="122"/>
      <c r="I103" s="122"/>
      <c r="O103" s="103"/>
      <c r="P103" s="103"/>
      <c r="Q103" s="103"/>
      <c r="R103" s="103"/>
      <c r="S103" s="103"/>
      <c r="T103" s="103"/>
      <c r="U103" s="103"/>
      <c r="V103" s="103"/>
    </row>
    <row r="104" s="104" customFormat="1">
      <c r="A104" s="103"/>
      <c r="B104" s="103"/>
      <c r="E104" s="122"/>
      <c r="F104" s="122"/>
      <c r="G104" s="122"/>
      <c r="H104" s="122"/>
      <c r="I104" s="122"/>
      <c r="O104" s="103"/>
      <c r="P104" s="103"/>
      <c r="Q104" s="103"/>
      <c r="R104" s="103"/>
      <c r="S104" s="103"/>
      <c r="T104" s="103"/>
      <c r="U104" s="103"/>
      <c r="V104" s="103"/>
    </row>
    <row r="105" s="104" customFormat="1">
      <c r="A105" s="103"/>
      <c r="B105" s="103"/>
      <c r="E105" s="122"/>
      <c r="F105" s="122"/>
      <c r="G105" s="122"/>
      <c r="H105" s="122"/>
      <c r="I105" s="122"/>
      <c r="O105" s="103"/>
      <c r="P105" s="103"/>
      <c r="Q105" s="103"/>
      <c r="R105" s="103"/>
      <c r="S105" s="103"/>
      <c r="T105" s="103"/>
      <c r="U105" s="103"/>
      <c r="V105" s="103"/>
    </row>
    <row r="106" s="104" customFormat="1">
      <c r="A106" s="103"/>
      <c r="B106" s="103"/>
      <c r="E106" s="122"/>
      <c r="F106" s="122"/>
      <c r="G106" s="122"/>
      <c r="H106" s="122"/>
      <c r="I106" s="122"/>
      <c r="O106" s="103"/>
      <c r="P106" s="103"/>
      <c r="Q106" s="103"/>
      <c r="R106" s="103"/>
      <c r="S106" s="103"/>
      <c r="T106" s="103"/>
      <c r="U106" s="103"/>
      <c r="V106" s="103"/>
    </row>
    <row r="107" s="104" customFormat="1">
      <c r="A107" s="103"/>
      <c r="B107" s="103"/>
      <c r="E107" s="122"/>
      <c r="F107" s="122"/>
      <c r="G107" s="122"/>
      <c r="H107" s="122"/>
      <c r="I107" s="122"/>
      <c r="O107" s="103"/>
      <c r="P107" s="103"/>
      <c r="Q107" s="103"/>
      <c r="R107" s="103"/>
      <c r="S107" s="103"/>
      <c r="T107" s="103"/>
      <c r="U107" s="103"/>
      <c r="V107" s="103"/>
    </row>
    <row r="108" s="104" customFormat="1">
      <c r="A108" s="103"/>
      <c r="B108" s="103"/>
      <c r="E108" s="122"/>
      <c r="F108" s="122"/>
      <c r="G108" s="122"/>
      <c r="H108" s="122"/>
      <c r="I108" s="122"/>
      <c r="O108" s="103"/>
      <c r="P108" s="103"/>
      <c r="Q108" s="103"/>
      <c r="R108" s="103"/>
      <c r="S108" s="103"/>
      <c r="T108" s="103"/>
      <c r="U108" s="103"/>
      <c r="V108" s="103"/>
    </row>
    <row r="109" s="104" customFormat="1">
      <c r="A109" s="103"/>
      <c r="B109" s="103"/>
      <c r="E109" s="122"/>
      <c r="F109" s="122"/>
      <c r="G109" s="122"/>
      <c r="H109" s="122"/>
      <c r="I109" s="122"/>
      <c r="O109" s="103"/>
      <c r="P109" s="103"/>
      <c r="Q109" s="103"/>
      <c r="R109" s="103"/>
      <c r="S109" s="103"/>
      <c r="T109" s="103"/>
      <c r="U109" s="103"/>
      <c r="V109" s="103"/>
    </row>
    <row r="110" s="104" customFormat="1">
      <c r="A110" s="103"/>
      <c r="B110" s="103"/>
      <c r="E110" s="122"/>
      <c r="F110" s="122"/>
      <c r="G110" s="122"/>
      <c r="H110" s="122"/>
      <c r="I110" s="122"/>
      <c r="O110" s="103"/>
      <c r="P110" s="103"/>
      <c r="Q110" s="103"/>
      <c r="R110" s="103"/>
      <c r="S110" s="103"/>
      <c r="T110" s="103"/>
      <c r="U110" s="103"/>
      <c r="V110" s="103"/>
    </row>
    <row r="111" s="104" customFormat="1">
      <c r="A111" s="103"/>
      <c r="B111" s="103"/>
      <c r="E111" s="122"/>
      <c r="F111" s="122"/>
      <c r="G111" s="122"/>
      <c r="H111" s="122"/>
      <c r="I111" s="122"/>
      <c r="O111" s="103"/>
      <c r="P111" s="103"/>
      <c r="Q111" s="103"/>
      <c r="R111" s="103"/>
      <c r="S111" s="103"/>
      <c r="T111" s="103"/>
      <c r="U111" s="103"/>
      <c r="V111" s="103"/>
    </row>
    <row r="112" s="104" customFormat="1">
      <c r="A112" s="103"/>
      <c r="B112" s="103"/>
      <c r="E112" s="122"/>
      <c r="F112" s="122"/>
      <c r="G112" s="122"/>
      <c r="H112" s="122"/>
      <c r="I112" s="122"/>
      <c r="O112" s="103"/>
      <c r="P112" s="103"/>
      <c r="Q112" s="103"/>
      <c r="R112" s="103"/>
      <c r="S112" s="103"/>
      <c r="T112" s="103"/>
      <c r="U112" s="103"/>
      <c r="V112" s="103"/>
    </row>
    <row r="113" s="104" customFormat="1">
      <c r="A113" s="103"/>
      <c r="B113" s="103"/>
      <c r="E113" s="122"/>
      <c r="F113" s="122"/>
      <c r="G113" s="122"/>
      <c r="H113" s="122"/>
      <c r="I113" s="122"/>
      <c r="O113" s="103"/>
      <c r="P113" s="103"/>
      <c r="Q113" s="103"/>
      <c r="R113" s="103"/>
      <c r="S113" s="103"/>
      <c r="T113" s="103"/>
      <c r="U113" s="103"/>
      <c r="V113" s="103"/>
    </row>
    <row r="114" s="104" customFormat="1">
      <c r="A114" s="103"/>
      <c r="B114" s="103"/>
      <c r="E114" s="122"/>
      <c r="F114" s="122"/>
      <c r="G114" s="122"/>
      <c r="H114" s="122"/>
      <c r="I114" s="122"/>
      <c r="O114" s="103"/>
      <c r="P114" s="103"/>
      <c r="Q114" s="103"/>
      <c r="R114" s="103"/>
      <c r="S114" s="103"/>
      <c r="T114" s="103"/>
      <c r="U114" s="103"/>
      <c r="V114" s="103"/>
    </row>
    <row r="115" s="104" customFormat="1">
      <c r="A115" s="103"/>
      <c r="B115" s="103"/>
      <c r="E115" s="122"/>
      <c r="F115" s="122"/>
      <c r="G115" s="122"/>
      <c r="H115" s="122"/>
      <c r="I115" s="122"/>
      <c r="O115" s="103"/>
      <c r="P115" s="103"/>
      <c r="Q115" s="103"/>
      <c r="R115" s="103"/>
      <c r="S115" s="103"/>
      <c r="T115" s="103"/>
      <c r="U115" s="103"/>
      <c r="V115" s="103"/>
    </row>
    <row r="116" s="104" customFormat="1">
      <c r="A116" s="103"/>
      <c r="B116" s="103"/>
      <c r="E116" s="122"/>
      <c r="F116" s="122"/>
      <c r="G116" s="122"/>
      <c r="H116" s="122"/>
      <c r="I116" s="122"/>
      <c r="O116" s="103"/>
      <c r="P116" s="103"/>
      <c r="Q116" s="103"/>
      <c r="R116" s="103"/>
      <c r="S116" s="103"/>
      <c r="T116" s="103"/>
      <c r="U116" s="103"/>
      <c r="V116" s="103"/>
    </row>
    <row r="117" s="104" customFormat="1">
      <c r="A117" s="103"/>
      <c r="B117" s="103"/>
      <c r="E117" s="122"/>
      <c r="F117" s="122"/>
      <c r="G117" s="122"/>
      <c r="H117" s="122"/>
      <c r="I117" s="122"/>
      <c r="O117" s="103"/>
      <c r="P117" s="103"/>
      <c r="Q117" s="103"/>
      <c r="R117" s="103"/>
      <c r="S117" s="103"/>
      <c r="T117" s="103"/>
      <c r="U117" s="103"/>
      <c r="V117" s="103"/>
    </row>
    <row r="118" s="104" customFormat="1">
      <c r="A118" s="103"/>
      <c r="B118" s="103"/>
      <c r="E118" s="122"/>
      <c r="F118" s="122"/>
      <c r="G118" s="122"/>
      <c r="H118" s="122"/>
      <c r="I118" s="122"/>
      <c r="O118" s="103"/>
      <c r="P118" s="103"/>
      <c r="Q118" s="103"/>
      <c r="R118" s="103"/>
      <c r="S118" s="103"/>
      <c r="T118" s="103"/>
      <c r="U118" s="103"/>
      <c r="V118" s="103"/>
    </row>
    <row r="119" s="104" customFormat="1">
      <c r="A119" s="103"/>
      <c r="B119" s="103"/>
      <c r="E119" s="122"/>
      <c r="F119" s="122"/>
      <c r="G119" s="122"/>
      <c r="H119" s="122"/>
      <c r="I119" s="122"/>
      <c r="O119" s="103"/>
      <c r="P119" s="103"/>
      <c r="Q119" s="103"/>
      <c r="R119" s="103"/>
      <c r="S119" s="103"/>
      <c r="T119" s="103"/>
      <c r="U119" s="103"/>
      <c r="V119" s="103"/>
    </row>
    <row r="120" s="104" customFormat="1">
      <c r="A120" s="103"/>
      <c r="B120" s="103"/>
      <c r="E120" s="122"/>
      <c r="F120" s="122"/>
      <c r="G120" s="122"/>
      <c r="H120" s="122"/>
      <c r="I120" s="122"/>
      <c r="O120" s="103"/>
      <c r="P120" s="103"/>
      <c r="Q120" s="103"/>
      <c r="R120" s="103"/>
      <c r="S120" s="103"/>
      <c r="T120" s="103"/>
      <c r="U120" s="103"/>
      <c r="V120" s="103"/>
    </row>
    <row r="121" s="104" customFormat="1">
      <c r="A121" s="103"/>
      <c r="B121" s="103"/>
      <c r="E121" s="122"/>
      <c r="F121" s="122"/>
      <c r="G121" s="122"/>
      <c r="H121" s="122"/>
      <c r="I121" s="122"/>
      <c r="O121" s="103"/>
      <c r="P121" s="103"/>
      <c r="Q121" s="103"/>
      <c r="R121" s="103"/>
      <c r="S121" s="103"/>
      <c r="T121" s="103"/>
      <c r="U121" s="103"/>
      <c r="V121" s="103"/>
    </row>
    <row r="122" s="104" customFormat="1">
      <c r="A122" s="103"/>
      <c r="B122" s="103"/>
      <c r="E122" s="122"/>
      <c r="F122" s="122"/>
      <c r="G122" s="122"/>
      <c r="H122" s="122"/>
      <c r="I122" s="122"/>
      <c r="O122" s="103"/>
      <c r="P122" s="103"/>
      <c r="Q122" s="103"/>
      <c r="R122" s="103"/>
      <c r="S122" s="103"/>
      <c r="T122" s="103"/>
      <c r="U122" s="103"/>
      <c r="V122" s="103"/>
    </row>
    <row r="123" s="104" customFormat="1">
      <c r="A123" s="103"/>
      <c r="B123" s="103"/>
      <c r="E123" s="122"/>
      <c r="F123" s="122"/>
      <c r="G123" s="122"/>
      <c r="H123" s="122"/>
      <c r="I123" s="122"/>
      <c r="O123" s="103"/>
      <c r="P123" s="103"/>
      <c r="Q123" s="103"/>
      <c r="R123" s="103"/>
      <c r="S123" s="103"/>
      <c r="T123" s="103"/>
      <c r="U123" s="103"/>
      <c r="V123" s="103"/>
    </row>
    <row r="124" s="104" customFormat="1">
      <c r="A124" s="103"/>
      <c r="B124" s="103"/>
      <c r="E124" s="122"/>
      <c r="F124" s="122"/>
      <c r="G124" s="122"/>
      <c r="H124" s="122"/>
      <c r="I124" s="122"/>
      <c r="O124" s="103"/>
      <c r="P124" s="103"/>
      <c r="Q124" s="103"/>
      <c r="R124" s="103"/>
      <c r="S124" s="103"/>
      <c r="T124" s="103"/>
      <c r="U124" s="103"/>
      <c r="V124" s="103"/>
    </row>
    <row r="125" s="104" customFormat="1">
      <c r="A125" s="103"/>
      <c r="B125" s="103"/>
      <c r="E125" s="122"/>
      <c r="F125" s="122"/>
      <c r="G125" s="122"/>
      <c r="H125" s="122"/>
      <c r="I125" s="122"/>
      <c r="O125" s="103"/>
      <c r="P125" s="103"/>
      <c r="Q125" s="103"/>
      <c r="R125" s="103"/>
      <c r="S125" s="103"/>
      <c r="T125" s="103"/>
      <c r="U125" s="103"/>
      <c r="V125" s="103"/>
    </row>
    <row r="126" s="104" customFormat="1">
      <c r="A126" s="103"/>
      <c r="B126" s="103"/>
      <c r="E126" s="122"/>
      <c r="F126" s="122"/>
      <c r="G126" s="122"/>
      <c r="H126" s="122"/>
      <c r="I126" s="122"/>
      <c r="O126" s="103"/>
      <c r="P126" s="103"/>
      <c r="Q126" s="103"/>
      <c r="R126" s="103"/>
      <c r="S126" s="103"/>
      <c r="T126" s="103"/>
      <c r="U126" s="103"/>
      <c r="V126" s="103"/>
    </row>
    <row r="127" s="104" customFormat="1">
      <c r="A127" s="103"/>
      <c r="B127" s="103"/>
      <c r="E127" s="122"/>
      <c r="F127" s="122"/>
      <c r="G127" s="122"/>
      <c r="H127" s="122"/>
      <c r="I127" s="122"/>
      <c r="O127" s="103"/>
      <c r="P127" s="103"/>
      <c r="Q127" s="103"/>
      <c r="R127" s="103"/>
      <c r="S127" s="103"/>
      <c r="T127" s="103"/>
      <c r="U127" s="103"/>
      <c r="V127" s="103"/>
    </row>
    <row r="128" s="104" customFormat="1">
      <c r="A128" s="103"/>
      <c r="B128" s="103"/>
      <c r="E128" s="122"/>
      <c r="F128" s="122"/>
      <c r="G128" s="122"/>
      <c r="H128" s="122"/>
      <c r="I128" s="122"/>
      <c r="O128" s="103"/>
      <c r="P128" s="103"/>
      <c r="Q128" s="103"/>
      <c r="R128" s="103"/>
      <c r="S128" s="103"/>
      <c r="T128" s="103"/>
      <c r="U128" s="103"/>
      <c r="V128" s="103"/>
    </row>
    <row r="129" s="104" customFormat="1">
      <c r="A129" s="103"/>
      <c r="B129" s="103"/>
      <c r="E129" s="122"/>
      <c r="F129" s="122"/>
      <c r="G129" s="122"/>
      <c r="H129" s="122"/>
      <c r="I129" s="122"/>
      <c r="O129" s="103"/>
      <c r="P129" s="103"/>
      <c r="Q129" s="103"/>
      <c r="R129" s="103"/>
      <c r="S129" s="103"/>
      <c r="T129" s="103"/>
      <c r="U129" s="103"/>
      <c r="V129" s="103"/>
    </row>
    <row r="130" s="104" customFormat="1">
      <c r="A130" s="103"/>
      <c r="B130" s="103"/>
      <c r="E130" s="122"/>
      <c r="F130" s="122"/>
      <c r="G130" s="122"/>
      <c r="H130" s="122"/>
      <c r="I130" s="122"/>
      <c r="O130" s="103"/>
      <c r="P130" s="103"/>
      <c r="Q130" s="103"/>
      <c r="R130" s="103"/>
      <c r="S130" s="103"/>
      <c r="T130" s="103"/>
      <c r="U130" s="103"/>
      <c r="V130" s="103"/>
    </row>
    <row r="131" s="104" customFormat="1">
      <c r="A131" s="103"/>
      <c r="B131" s="103"/>
      <c r="E131" s="122"/>
      <c r="F131" s="122"/>
      <c r="G131" s="122"/>
      <c r="H131" s="122"/>
      <c r="I131" s="122"/>
      <c r="O131" s="103"/>
      <c r="P131" s="103"/>
      <c r="Q131" s="103"/>
      <c r="R131" s="103"/>
      <c r="S131" s="103"/>
      <c r="T131" s="103"/>
      <c r="U131" s="103"/>
      <c r="V131" s="103"/>
    </row>
    <row r="132" s="104" customFormat="1">
      <c r="A132" s="103"/>
      <c r="B132" s="103"/>
      <c r="E132" s="122"/>
      <c r="F132" s="122"/>
      <c r="G132" s="122"/>
      <c r="H132" s="122"/>
      <c r="I132" s="122"/>
      <c r="O132" s="103"/>
      <c r="P132" s="103"/>
      <c r="Q132" s="103"/>
      <c r="R132" s="103"/>
      <c r="S132" s="103"/>
      <c r="T132" s="103"/>
      <c r="U132" s="103"/>
      <c r="V132" s="103"/>
    </row>
    <row r="133" s="104" customFormat="1">
      <c r="A133" s="103"/>
      <c r="B133" s="103"/>
      <c r="E133" s="122"/>
      <c r="F133" s="122"/>
      <c r="G133" s="122"/>
      <c r="H133" s="122"/>
      <c r="I133" s="122"/>
      <c r="O133" s="103"/>
      <c r="P133" s="103"/>
      <c r="Q133" s="103"/>
      <c r="R133" s="103"/>
      <c r="S133" s="103"/>
      <c r="T133" s="103"/>
      <c r="U133" s="103"/>
      <c r="V133" s="103"/>
    </row>
    <row r="134" s="104" customFormat="1">
      <c r="A134" s="103"/>
      <c r="B134" s="103"/>
      <c r="E134" s="122"/>
      <c r="F134" s="122"/>
      <c r="G134" s="122"/>
      <c r="H134" s="122"/>
      <c r="I134" s="122"/>
      <c r="O134" s="103"/>
      <c r="P134" s="103"/>
      <c r="Q134" s="103"/>
      <c r="R134" s="103"/>
      <c r="S134" s="103"/>
      <c r="T134" s="103"/>
      <c r="U134" s="103"/>
      <c r="V134" s="103"/>
    </row>
    <row r="135" s="104" customFormat="1">
      <c r="A135" s="103"/>
      <c r="B135" s="103"/>
      <c r="E135" s="122"/>
      <c r="F135" s="122"/>
      <c r="G135" s="122"/>
      <c r="H135" s="122"/>
      <c r="I135" s="122"/>
      <c r="O135" s="103"/>
      <c r="P135" s="103"/>
      <c r="Q135" s="103"/>
      <c r="R135" s="103"/>
      <c r="S135" s="103"/>
      <c r="T135" s="103"/>
      <c r="U135" s="103"/>
      <c r="V135" s="103"/>
    </row>
    <row r="136" s="104" customFormat="1">
      <c r="A136" s="103"/>
      <c r="B136" s="103"/>
      <c r="E136" s="122"/>
      <c r="F136" s="122"/>
      <c r="G136" s="122"/>
      <c r="H136" s="122"/>
      <c r="I136" s="122"/>
      <c r="O136" s="103"/>
      <c r="P136" s="103"/>
      <c r="Q136" s="103"/>
      <c r="R136" s="103"/>
      <c r="S136" s="103"/>
      <c r="T136" s="103"/>
      <c r="U136" s="103"/>
      <c r="V136" s="103"/>
    </row>
    <row r="137" s="104" customFormat="1">
      <c r="A137" s="103"/>
      <c r="B137" s="103"/>
      <c r="E137" s="122"/>
      <c r="F137" s="122"/>
      <c r="G137" s="122"/>
      <c r="H137" s="122"/>
      <c r="I137" s="122"/>
      <c r="O137" s="103"/>
      <c r="P137" s="103"/>
      <c r="Q137" s="103"/>
      <c r="R137" s="103"/>
      <c r="S137" s="103"/>
      <c r="T137" s="103"/>
      <c r="U137" s="103"/>
      <c r="V137" s="103"/>
    </row>
    <row r="138" s="104" customFormat="1">
      <c r="A138" s="103"/>
      <c r="B138" s="103"/>
      <c r="E138" s="122"/>
      <c r="F138" s="122"/>
      <c r="G138" s="122"/>
      <c r="H138" s="122"/>
      <c r="I138" s="122"/>
      <c r="O138" s="103"/>
      <c r="P138" s="103"/>
      <c r="Q138" s="103"/>
      <c r="R138" s="103"/>
      <c r="S138" s="103"/>
      <c r="T138" s="103"/>
      <c r="U138" s="103"/>
      <c r="V138" s="103"/>
    </row>
    <row r="139" s="104" customFormat="1">
      <c r="A139" s="103"/>
      <c r="B139" s="103"/>
      <c r="E139" s="122"/>
      <c r="F139" s="122"/>
      <c r="G139" s="122"/>
      <c r="H139" s="122"/>
      <c r="I139" s="122"/>
      <c r="O139" s="103"/>
      <c r="P139" s="103"/>
      <c r="Q139" s="103"/>
      <c r="R139" s="103"/>
      <c r="S139" s="103"/>
      <c r="T139" s="103"/>
      <c r="U139" s="103"/>
      <c r="V139" s="103"/>
    </row>
    <row r="140" s="104" customFormat="1">
      <c r="A140" s="103"/>
      <c r="B140" s="103"/>
      <c r="E140" s="122"/>
      <c r="F140" s="122"/>
      <c r="G140" s="122"/>
      <c r="H140" s="122"/>
      <c r="I140" s="122"/>
      <c r="O140" s="103"/>
      <c r="P140" s="103"/>
      <c r="Q140" s="103"/>
      <c r="R140" s="103"/>
      <c r="S140" s="103"/>
      <c r="T140" s="103"/>
      <c r="U140" s="103"/>
      <c r="V140" s="103"/>
    </row>
    <row r="141" s="104" customFormat="1">
      <c r="A141" s="103"/>
      <c r="B141" s="103"/>
      <c r="E141" s="122"/>
      <c r="F141" s="122"/>
      <c r="G141" s="122"/>
      <c r="H141" s="122"/>
      <c r="I141" s="122"/>
      <c r="O141" s="103"/>
      <c r="P141" s="103"/>
      <c r="Q141" s="103"/>
      <c r="R141" s="103"/>
      <c r="S141" s="103"/>
      <c r="T141" s="103"/>
      <c r="U141" s="103"/>
      <c r="V141" s="103"/>
    </row>
    <row r="142" s="104" customFormat="1">
      <c r="A142" s="103"/>
      <c r="B142" s="103"/>
      <c r="E142" s="122"/>
      <c r="F142" s="122"/>
      <c r="G142" s="122"/>
      <c r="H142" s="122"/>
      <c r="I142" s="122"/>
      <c r="O142" s="103"/>
      <c r="P142" s="103"/>
      <c r="Q142" s="103"/>
      <c r="R142" s="103"/>
      <c r="S142" s="103"/>
      <c r="T142" s="103"/>
      <c r="U142" s="103"/>
      <c r="V142" s="103"/>
    </row>
    <row r="143" s="104" customFormat="1">
      <c r="A143" s="103"/>
      <c r="B143" s="103"/>
      <c r="E143" s="122"/>
      <c r="F143" s="122"/>
      <c r="G143" s="122"/>
      <c r="H143" s="122"/>
      <c r="I143" s="122"/>
      <c r="O143" s="103"/>
      <c r="P143" s="103"/>
      <c r="Q143" s="103"/>
      <c r="R143" s="103"/>
      <c r="S143" s="103"/>
      <c r="T143" s="103"/>
      <c r="U143" s="103"/>
      <c r="V143" s="103"/>
    </row>
    <row r="144" s="104" customFormat="1">
      <c r="A144" s="103"/>
      <c r="B144" s="103"/>
      <c r="E144" s="122"/>
      <c r="F144" s="122"/>
      <c r="G144" s="122"/>
      <c r="H144" s="122"/>
      <c r="I144" s="122"/>
      <c r="O144" s="103"/>
      <c r="P144" s="103"/>
      <c r="Q144" s="103"/>
      <c r="R144" s="103"/>
      <c r="S144" s="103"/>
      <c r="T144" s="103"/>
      <c r="U144" s="103"/>
      <c r="V144" s="103"/>
    </row>
    <row r="145" s="104" customFormat="1">
      <c r="A145" s="103"/>
      <c r="B145" s="103"/>
      <c r="E145" s="122"/>
      <c r="F145" s="122"/>
      <c r="G145" s="122"/>
      <c r="H145" s="122"/>
      <c r="I145" s="122"/>
      <c r="O145" s="103"/>
      <c r="P145" s="103"/>
      <c r="Q145" s="103"/>
      <c r="R145" s="103"/>
      <c r="S145" s="103"/>
      <c r="T145" s="103"/>
      <c r="U145" s="103"/>
      <c r="V145" s="103"/>
    </row>
    <row r="146" s="104" customFormat="1">
      <c r="A146" s="103"/>
      <c r="B146" s="103"/>
      <c r="E146" s="122"/>
      <c r="F146" s="122"/>
      <c r="G146" s="122"/>
      <c r="H146" s="122"/>
      <c r="I146" s="122"/>
      <c r="O146" s="103"/>
      <c r="P146" s="103"/>
      <c r="Q146" s="103"/>
      <c r="R146" s="103"/>
      <c r="S146" s="103"/>
      <c r="T146" s="103"/>
      <c r="U146" s="103"/>
      <c r="V146" s="103"/>
    </row>
    <row r="147" s="104" customFormat="1">
      <c r="A147" s="103"/>
      <c r="B147" s="103"/>
      <c r="E147" s="122"/>
      <c r="F147" s="122"/>
      <c r="G147" s="122"/>
      <c r="H147" s="122"/>
      <c r="I147" s="122"/>
      <c r="O147" s="103"/>
      <c r="P147" s="103"/>
      <c r="Q147" s="103"/>
      <c r="R147" s="103"/>
      <c r="S147" s="103"/>
      <c r="T147" s="103"/>
      <c r="U147" s="103"/>
      <c r="V147" s="103"/>
    </row>
    <row r="148" s="104" customFormat="1">
      <c r="A148" s="103"/>
      <c r="B148" s="103"/>
      <c r="E148" s="122"/>
      <c r="F148" s="122"/>
      <c r="G148" s="122"/>
      <c r="H148" s="122"/>
      <c r="I148" s="122"/>
      <c r="O148" s="103"/>
      <c r="P148" s="103"/>
      <c r="Q148" s="103"/>
      <c r="R148" s="103"/>
      <c r="S148" s="103"/>
      <c r="T148" s="103"/>
      <c r="U148" s="103"/>
      <c r="V148" s="103"/>
    </row>
    <row r="149" s="104" customFormat="1">
      <c r="A149" s="103"/>
      <c r="B149" s="103"/>
      <c r="E149" s="122"/>
      <c r="F149" s="122"/>
      <c r="G149" s="122"/>
      <c r="H149" s="122"/>
      <c r="I149" s="122"/>
      <c r="O149" s="103"/>
      <c r="P149" s="103"/>
      <c r="Q149" s="103"/>
      <c r="R149" s="103"/>
      <c r="S149" s="103"/>
      <c r="T149" s="103"/>
      <c r="U149" s="103"/>
      <c r="V149" s="103"/>
    </row>
    <row r="150" s="104" customFormat="1">
      <c r="A150" s="103"/>
      <c r="B150" s="103"/>
      <c r="E150" s="122"/>
      <c r="F150" s="122"/>
      <c r="G150" s="122"/>
      <c r="H150" s="122"/>
      <c r="I150" s="122"/>
      <c r="O150" s="103"/>
      <c r="P150" s="103"/>
      <c r="Q150" s="103"/>
      <c r="R150" s="103"/>
      <c r="S150" s="103"/>
      <c r="T150" s="103"/>
      <c r="U150" s="103"/>
      <c r="V150" s="103"/>
    </row>
    <row r="151" s="104" customFormat="1">
      <c r="A151" s="103"/>
      <c r="B151" s="103"/>
      <c r="E151" s="122"/>
      <c r="F151" s="122"/>
      <c r="G151" s="122"/>
      <c r="H151" s="122"/>
      <c r="I151" s="122"/>
      <c r="O151" s="103"/>
      <c r="P151" s="103"/>
      <c r="Q151" s="103"/>
      <c r="R151" s="103"/>
      <c r="S151" s="103"/>
      <c r="T151" s="103"/>
      <c r="U151" s="103"/>
      <c r="V151" s="103"/>
    </row>
    <row r="152" s="104" customFormat="1">
      <c r="A152" s="103"/>
      <c r="B152" s="103"/>
      <c r="E152" s="122"/>
      <c r="F152" s="122"/>
      <c r="G152" s="122"/>
      <c r="H152" s="122"/>
      <c r="I152" s="122"/>
      <c r="O152" s="103"/>
      <c r="P152" s="103"/>
      <c r="Q152" s="103"/>
      <c r="R152" s="103"/>
      <c r="S152" s="103"/>
      <c r="T152" s="103"/>
      <c r="U152" s="103"/>
      <c r="V152" s="103"/>
    </row>
    <row r="153" s="104" customFormat="1">
      <c r="A153" s="103"/>
      <c r="B153" s="103"/>
      <c r="E153" s="122"/>
      <c r="F153" s="122"/>
      <c r="G153" s="122"/>
      <c r="H153" s="122"/>
      <c r="I153" s="122"/>
      <c r="O153" s="103"/>
      <c r="P153" s="103"/>
      <c r="Q153" s="103"/>
      <c r="R153" s="103"/>
      <c r="S153" s="103"/>
      <c r="T153" s="103"/>
      <c r="U153" s="103"/>
      <c r="V153" s="103"/>
    </row>
    <row r="154" s="104" customFormat="1">
      <c r="A154" s="103"/>
      <c r="B154" s="103"/>
      <c r="E154" s="122"/>
      <c r="F154" s="122"/>
      <c r="G154" s="122"/>
      <c r="H154" s="122"/>
      <c r="I154" s="122"/>
      <c r="O154" s="103"/>
      <c r="P154" s="103"/>
      <c r="Q154" s="103"/>
      <c r="R154" s="103"/>
      <c r="S154" s="103"/>
      <c r="T154" s="103"/>
      <c r="U154" s="103"/>
      <c r="V154" s="103"/>
    </row>
    <row r="155" s="104" customFormat="1">
      <c r="A155" s="103"/>
      <c r="B155" s="103"/>
      <c r="E155" s="122"/>
      <c r="F155" s="122"/>
      <c r="G155" s="122"/>
      <c r="H155" s="122"/>
      <c r="I155" s="122"/>
      <c r="O155" s="103"/>
      <c r="P155" s="103"/>
      <c r="Q155" s="103"/>
      <c r="R155" s="103"/>
      <c r="S155" s="103"/>
      <c r="T155" s="103"/>
      <c r="U155" s="103"/>
      <c r="V155" s="103"/>
    </row>
    <row r="156" s="104" customFormat="1">
      <c r="A156" s="103"/>
      <c r="B156" s="103"/>
      <c r="E156" s="122"/>
      <c r="F156" s="122"/>
      <c r="G156" s="122"/>
      <c r="H156" s="122"/>
      <c r="I156" s="122"/>
      <c r="O156" s="103"/>
      <c r="P156" s="103"/>
      <c r="Q156" s="103"/>
      <c r="R156" s="103"/>
      <c r="S156" s="103"/>
      <c r="T156" s="103"/>
      <c r="U156" s="103"/>
      <c r="V156" s="103"/>
    </row>
    <row r="157" s="104" customFormat="1">
      <c r="A157" s="103"/>
      <c r="B157" s="103"/>
      <c r="E157" s="122"/>
      <c r="F157" s="122"/>
      <c r="G157" s="122"/>
      <c r="H157" s="122"/>
      <c r="I157" s="122"/>
      <c r="O157" s="103"/>
      <c r="P157" s="103"/>
      <c r="Q157" s="103"/>
      <c r="R157" s="103"/>
      <c r="S157" s="103"/>
      <c r="T157" s="103"/>
      <c r="U157" s="103"/>
      <c r="V157" s="103"/>
    </row>
    <row r="158" s="104" customFormat="1">
      <c r="A158" s="103"/>
      <c r="B158" s="103"/>
      <c r="E158" s="122"/>
      <c r="F158" s="122"/>
      <c r="G158" s="122"/>
      <c r="H158" s="122"/>
      <c r="I158" s="122"/>
      <c r="O158" s="103"/>
      <c r="P158" s="103"/>
      <c r="Q158" s="103"/>
      <c r="R158" s="103"/>
      <c r="S158" s="103"/>
      <c r="T158" s="103"/>
      <c r="U158" s="103"/>
      <c r="V158" s="103"/>
    </row>
    <row r="159" s="104" customFormat="1">
      <c r="A159" s="103"/>
      <c r="B159" s="103"/>
      <c r="E159" s="122"/>
      <c r="F159" s="122"/>
      <c r="G159" s="122"/>
      <c r="H159" s="122"/>
      <c r="I159" s="122"/>
      <c r="O159" s="103"/>
      <c r="P159" s="103"/>
      <c r="Q159" s="103"/>
      <c r="R159" s="103"/>
      <c r="S159" s="103"/>
      <c r="T159" s="103"/>
      <c r="U159" s="103"/>
      <c r="V159" s="103"/>
    </row>
    <row r="160" s="104" customFormat="1">
      <c r="A160" s="103"/>
      <c r="B160" s="103"/>
      <c r="E160" s="122"/>
      <c r="F160" s="122"/>
      <c r="G160" s="122"/>
      <c r="H160" s="122"/>
      <c r="I160" s="122"/>
      <c r="O160" s="103"/>
      <c r="P160" s="103"/>
      <c r="Q160" s="103"/>
      <c r="R160" s="103"/>
      <c r="S160" s="103"/>
      <c r="T160" s="103"/>
      <c r="U160" s="103"/>
      <c r="V160" s="103"/>
    </row>
    <row r="161" s="104" customFormat="1">
      <c r="A161" s="103"/>
      <c r="B161" s="103"/>
      <c r="E161" s="122"/>
      <c r="F161" s="122"/>
      <c r="G161" s="122"/>
      <c r="H161" s="122"/>
      <c r="I161" s="122"/>
      <c r="O161" s="103"/>
      <c r="P161" s="103"/>
      <c r="Q161" s="103"/>
      <c r="R161" s="103"/>
      <c r="S161" s="103"/>
      <c r="T161" s="103"/>
      <c r="U161" s="103"/>
      <c r="V161" s="103"/>
    </row>
    <row r="162" s="104" customFormat="1">
      <c r="A162" s="103"/>
      <c r="B162" s="103"/>
      <c r="E162" s="122"/>
      <c r="F162" s="122"/>
      <c r="G162" s="122"/>
      <c r="H162" s="122"/>
      <c r="I162" s="122"/>
      <c r="O162" s="103"/>
      <c r="P162" s="103"/>
      <c r="Q162" s="103"/>
      <c r="R162" s="103"/>
      <c r="S162" s="103"/>
      <c r="T162" s="103"/>
      <c r="U162" s="103"/>
      <c r="V162" s="103"/>
    </row>
    <row r="163" s="104" customFormat="1">
      <c r="A163" s="103"/>
      <c r="B163" s="103"/>
      <c r="E163" s="122"/>
      <c r="F163" s="122"/>
      <c r="G163" s="122"/>
      <c r="H163" s="122"/>
      <c r="I163" s="122"/>
      <c r="O163" s="103"/>
      <c r="P163" s="103"/>
      <c r="Q163" s="103"/>
      <c r="R163" s="103"/>
      <c r="S163" s="103"/>
      <c r="T163" s="103"/>
      <c r="U163" s="103"/>
      <c r="V163" s="103"/>
    </row>
    <row r="164" s="104" customFormat="1">
      <c r="A164" s="103"/>
      <c r="B164" s="103"/>
      <c r="E164" s="122"/>
      <c r="F164" s="122"/>
      <c r="G164" s="122"/>
      <c r="H164" s="122"/>
      <c r="I164" s="122"/>
      <c r="O164" s="103"/>
      <c r="P164" s="103"/>
      <c r="Q164" s="103"/>
      <c r="R164" s="103"/>
      <c r="S164" s="103"/>
      <c r="T164" s="103"/>
      <c r="U164" s="103"/>
      <c r="V164" s="103"/>
    </row>
    <row r="165" s="104" customFormat="1">
      <c r="A165" s="103"/>
      <c r="B165" s="103"/>
      <c r="E165" s="122"/>
      <c r="F165" s="122"/>
      <c r="G165" s="122"/>
      <c r="H165" s="122"/>
      <c r="I165" s="122"/>
      <c r="O165" s="103"/>
      <c r="P165" s="103"/>
      <c r="Q165" s="103"/>
      <c r="R165" s="103"/>
      <c r="S165" s="103"/>
      <c r="T165" s="103"/>
      <c r="U165" s="103"/>
      <c r="V165" s="103"/>
    </row>
    <row r="166" s="104" customFormat="1">
      <c r="A166" s="103"/>
      <c r="B166" s="103"/>
      <c r="E166" s="122"/>
      <c r="F166" s="122"/>
      <c r="G166" s="122"/>
      <c r="H166" s="122"/>
      <c r="I166" s="122"/>
      <c r="O166" s="103"/>
      <c r="P166" s="103"/>
      <c r="Q166" s="103"/>
      <c r="R166" s="103"/>
      <c r="S166" s="103"/>
      <c r="T166" s="103"/>
      <c r="U166" s="103"/>
      <c r="V166" s="103"/>
    </row>
    <row r="167" s="104" customFormat="1">
      <c r="A167" s="103"/>
      <c r="B167" s="103"/>
      <c r="E167" s="122"/>
      <c r="F167" s="122"/>
      <c r="G167" s="122"/>
      <c r="H167" s="122"/>
      <c r="I167" s="122"/>
      <c r="O167" s="103"/>
      <c r="P167" s="103"/>
      <c r="Q167" s="103"/>
      <c r="R167" s="103"/>
      <c r="S167" s="103"/>
      <c r="T167" s="103"/>
      <c r="U167" s="103"/>
      <c r="V167" s="103"/>
    </row>
    <row r="168" s="104" customFormat="1">
      <c r="A168" s="103"/>
      <c r="B168" s="103"/>
      <c r="E168" s="122"/>
      <c r="F168" s="122"/>
      <c r="G168" s="122"/>
      <c r="H168" s="122"/>
      <c r="I168" s="122"/>
      <c r="O168" s="103"/>
      <c r="P168" s="103"/>
      <c r="Q168" s="103"/>
      <c r="R168" s="103"/>
      <c r="S168" s="103"/>
      <c r="T168" s="103"/>
      <c r="U168" s="103"/>
      <c r="V168" s="103"/>
    </row>
    <row r="169" s="104" customFormat="1">
      <c r="A169" s="103"/>
      <c r="B169" s="103"/>
      <c r="E169" s="122"/>
      <c r="F169" s="122"/>
      <c r="G169" s="122"/>
      <c r="H169" s="122"/>
      <c r="I169" s="122"/>
      <c r="O169" s="103"/>
      <c r="P169" s="103"/>
      <c r="Q169" s="103"/>
      <c r="R169" s="103"/>
      <c r="S169" s="103"/>
      <c r="T169" s="103"/>
      <c r="U169" s="103"/>
      <c r="V169" s="103"/>
    </row>
    <row r="170" s="104" customFormat="1">
      <c r="A170" s="103"/>
      <c r="B170" s="103"/>
      <c r="E170" s="122"/>
      <c r="F170" s="122"/>
      <c r="G170" s="122"/>
      <c r="H170" s="122"/>
      <c r="I170" s="122"/>
      <c r="O170" s="103"/>
      <c r="P170" s="103"/>
      <c r="Q170" s="103"/>
      <c r="R170" s="103"/>
      <c r="S170" s="103"/>
      <c r="T170" s="103"/>
      <c r="U170" s="103"/>
      <c r="V170" s="103"/>
    </row>
    <row r="171" s="104" customFormat="1">
      <c r="A171" s="103"/>
      <c r="B171" s="103"/>
      <c r="E171" s="122"/>
      <c r="F171" s="122"/>
      <c r="G171" s="122"/>
      <c r="H171" s="122"/>
      <c r="I171" s="122"/>
      <c r="O171" s="103"/>
      <c r="P171" s="103"/>
      <c r="Q171" s="103"/>
      <c r="R171" s="103"/>
      <c r="S171" s="103"/>
      <c r="T171" s="103"/>
      <c r="U171" s="103"/>
      <c r="V171" s="103"/>
    </row>
    <row r="172" s="104" customFormat="1">
      <c r="A172" s="103"/>
      <c r="B172" s="103"/>
      <c r="E172" s="122"/>
      <c r="F172" s="122"/>
      <c r="G172" s="122"/>
      <c r="H172" s="122"/>
      <c r="I172" s="122"/>
      <c r="O172" s="103"/>
      <c r="P172" s="103"/>
      <c r="Q172" s="103"/>
      <c r="R172" s="103"/>
      <c r="S172" s="103"/>
      <c r="T172" s="103"/>
      <c r="U172" s="103"/>
      <c r="V172" s="103"/>
    </row>
    <row r="173" s="104" customFormat="1">
      <c r="A173" s="103"/>
      <c r="B173" s="103"/>
      <c r="E173" s="122"/>
      <c r="F173" s="122"/>
      <c r="G173" s="122"/>
      <c r="H173" s="122"/>
      <c r="I173" s="122"/>
      <c r="O173" s="103"/>
      <c r="P173" s="103"/>
      <c r="Q173" s="103"/>
      <c r="R173" s="103"/>
      <c r="S173" s="103"/>
      <c r="T173" s="103"/>
      <c r="U173" s="103"/>
      <c r="V173" s="103"/>
    </row>
    <row r="174" s="104" customFormat="1">
      <c r="A174" s="103"/>
      <c r="B174" s="103"/>
      <c r="E174" s="122"/>
      <c r="F174" s="122"/>
      <c r="G174" s="122"/>
      <c r="H174" s="122"/>
      <c r="I174" s="122"/>
      <c r="O174" s="103"/>
      <c r="P174" s="103"/>
      <c r="Q174" s="103"/>
      <c r="R174" s="103"/>
      <c r="S174" s="103"/>
      <c r="T174" s="103"/>
      <c r="U174" s="103"/>
      <c r="V174" s="103"/>
    </row>
    <row r="175" s="104" customFormat="1">
      <c r="A175" s="103"/>
      <c r="B175" s="103"/>
      <c r="E175" s="122"/>
      <c r="F175" s="122"/>
      <c r="G175" s="122"/>
      <c r="H175" s="122"/>
      <c r="I175" s="122"/>
      <c r="O175" s="103"/>
      <c r="P175" s="103"/>
      <c r="Q175" s="103"/>
      <c r="R175" s="103"/>
      <c r="S175" s="103"/>
      <c r="T175" s="103"/>
      <c r="U175" s="103"/>
      <c r="V175" s="103"/>
    </row>
    <row r="176" s="104" customFormat="1">
      <c r="A176" s="103"/>
      <c r="B176" s="103"/>
      <c r="E176" s="122"/>
      <c r="F176" s="122"/>
      <c r="G176" s="122"/>
      <c r="H176" s="122"/>
      <c r="I176" s="122"/>
      <c r="O176" s="103"/>
      <c r="P176" s="103"/>
      <c r="Q176" s="103"/>
      <c r="R176" s="103"/>
      <c r="S176" s="103"/>
      <c r="T176" s="103"/>
      <c r="U176" s="103"/>
      <c r="V176" s="103"/>
    </row>
    <row r="177" s="104" customFormat="1">
      <c r="A177" s="103"/>
      <c r="B177" s="103"/>
      <c r="E177" s="122"/>
      <c r="F177" s="122"/>
      <c r="G177" s="122"/>
      <c r="H177" s="122"/>
      <c r="I177" s="122"/>
      <c r="O177" s="103"/>
      <c r="P177" s="103"/>
      <c r="Q177" s="103"/>
      <c r="R177" s="103"/>
      <c r="S177" s="103"/>
      <c r="T177" s="103"/>
      <c r="U177" s="103"/>
      <c r="V177" s="103"/>
    </row>
    <row r="178" s="104" customFormat="1">
      <c r="A178" s="103"/>
      <c r="B178" s="103"/>
      <c r="E178" s="122"/>
      <c r="F178" s="122"/>
      <c r="G178" s="122"/>
      <c r="H178" s="122"/>
      <c r="I178" s="122"/>
      <c r="O178" s="103"/>
      <c r="P178" s="103"/>
      <c r="Q178" s="103"/>
      <c r="R178" s="103"/>
      <c r="S178" s="103"/>
      <c r="T178" s="103"/>
      <c r="U178" s="103"/>
      <c r="V178" s="103"/>
    </row>
    <row r="179" s="104" customFormat="1">
      <c r="A179" s="103"/>
      <c r="B179" s="103"/>
      <c r="E179" s="122"/>
      <c r="F179" s="122"/>
      <c r="G179" s="122"/>
      <c r="H179" s="122"/>
      <c r="I179" s="122"/>
      <c r="O179" s="103"/>
      <c r="P179" s="103"/>
      <c r="Q179" s="103"/>
      <c r="R179" s="103"/>
      <c r="S179" s="103"/>
      <c r="T179" s="103"/>
      <c r="U179" s="103"/>
      <c r="V179" s="103"/>
    </row>
    <row r="180" s="104" customFormat="1">
      <c r="A180" s="103"/>
      <c r="B180" s="103"/>
      <c r="E180" s="122"/>
      <c r="F180" s="122"/>
      <c r="G180" s="122"/>
      <c r="H180" s="122"/>
      <c r="I180" s="122"/>
      <c r="O180" s="103"/>
      <c r="P180" s="103"/>
      <c r="Q180" s="103"/>
      <c r="R180" s="103"/>
      <c r="S180" s="103"/>
      <c r="T180" s="103"/>
      <c r="U180" s="103"/>
      <c r="V180" s="103"/>
    </row>
    <row r="181" s="104" customFormat="1">
      <c r="A181" s="103"/>
      <c r="B181" s="103"/>
      <c r="E181" s="122"/>
      <c r="F181" s="122"/>
      <c r="G181" s="122"/>
      <c r="H181" s="122"/>
      <c r="I181" s="122"/>
      <c r="O181" s="103"/>
      <c r="P181" s="103"/>
      <c r="Q181" s="103"/>
      <c r="R181" s="103"/>
      <c r="S181" s="103"/>
      <c r="T181" s="103"/>
      <c r="U181" s="103"/>
      <c r="V181" s="103"/>
    </row>
    <row r="182" s="104" customFormat="1">
      <c r="A182" s="103"/>
      <c r="B182" s="103"/>
      <c r="E182" s="122"/>
      <c r="F182" s="122"/>
      <c r="G182" s="122"/>
      <c r="H182" s="122"/>
      <c r="I182" s="122"/>
      <c r="O182" s="103"/>
      <c r="P182" s="103"/>
      <c r="Q182" s="103"/>
      <c r="R182" s="103"/>
      <c r="S182" s="103"/>
      <c r="T182" s="103"/>
      <c r="U182" s="103"/>
      <c r="V182" s="103"/>
    </row>
    <row r="183" s="104" customFormat="1">
      <c r="A183" s="103"/>
      <c r="B183" s="103"/>
      <c r="E183" s="122"/>
      <c r="F183" s="122"/>
      <c r="G183" s="122"/>
      <c r="H183" s="122"/>
      <c r="I183" s="122"/>
      <c r="O183" s="103"/>
      <c r="P183" s="103"/>
      <c r="Q183" s="103"/>
      <c r="R183" s="103"/>
      <c r="S183" s="103"/>
      <c r="T183" s="103"/>
      <c r="U183" s="103"/>
      <c r="V183" s="103"/>
    </row>
    <row r="184" s="104" customFormat="1">
      <c r="A184" s="103"/>
      <c r="B184" s="103"/>
      <c r="E184" s="122"/>
      <c r="F184" s="122"/>
      <c r="G184" s="122"/>
      <c r="H184" s="122"/>
      <c r="I184" s="122"/>
      <c r="O184" s="103"/>
      <c r="P184" s="103"/>
      <c r="Q184" s="103"/>
      <c r="R184" s="103"/>
      <c r="S184" s="103"/>
      <c r="T184" s="103"/>
      <c r="U184" s="103"/>
      <c r="V184" s="103"/>
    </row>
    <row r="185" s="104" customFormat="1">
      <c r="A185" s="103"/>
      <c r="B185" s="103"/>
      <c r="E185" s="122"/>
      <c r="F185" s="122"/>
      <c r="G185" s="122"/>
      <c r="H185" s="122"/>
      <c r="I185" s="122"/>
      <c r="O185" s="103"/>
      <c r="P185" s="103"/>
      <c r="Q185" s="103"/>
      <c r="R185" s="103"/>
      <c r="S185" s="103"/>
      <c r="T185" s="103"/>
      <c r="U185" s="103"/>
      <c r="V185" s="103"/>
    </row>
    <row r="186" s="104" customFormat="1">
      <c r="A186" s="103"/>
      <c r="B186" s="103"/>
      <c r="E186" s="122"/>
      <c r="F186" s="122"/>
      <c r="G186" s="122"/>
      <c r="H186" s="122"/>
      <c r="I186" s="122"/>
      <c r="O186" s="103"/>
      <c r="P186" s="103"/>
      <c r="Q186" s="103"/>
      <c r="R186" s="103"/>
      <c r="S186" s="103"/>
      <c r="T186" s="103"/>
      <c r="U186" s="103"/>
      <c r="V186" s="103"/>
    </row>
    <row r="187" s="104" customFormat="1">
      <c r="A187" s="103"/>
      <c r="B187" s="103"/>
      <c r="E187" s="122"/>
      <c r="F187" s="122"/>
      <c r="G187" s="122"/>
      <c r="H187" s="122"/>
      <c r="I187" s="122"/>
      <c r="O187" s="103"/>
      <c r="P187" s="103"/>
      <c r="Q187" s="103"/>
      <c r="R187" s="103"/>
      <c r="S187" s="103"/>
      <c r="T187" s="103"/>
      <c r="U187" s="103"/>
      <c r="V187" s="103"/>
    </row>
    <row r="188" s="104" customFormat="1">
      <c r="A188" s="103"/>
      <c r="B188" s="103"/>
      <c r="E188" s="122"/>
      <c r="F188" s="122"/>
      <c r="G188" s="122"/>
      <c r="H188" s="122"/>
      <c r="I188" s="122"/>
      <c r="O188" s="103"/>
      <c r="P188" s="103"/>
      <c r="Q188" s="103"/>
      <c r="R188" s="103"/>
      <c r="S188" s="103"/>
      <c r="T188" s="103"/>
      <c r="U188" s="103"/>
      <c r="V188" s="103"/>
    </row>
    <row r="189" s="104" customFormat="1">
      <c r="A189" s="103"/>
      <c r="B189" s="103"/>
      <c r="E189" s="122"/>
      <c r="F189" s="122"/>
      <c r="G189" s="122"/>
      <c r="H189" s="122"/>
      <c r="I189" s="122"/>
      <c r="O189" s="103"/>
      <c r="P189" s="103"/>
      <c r="Q189" s="103"/>
      <c r="R189" s="103"/>
      <c r="S189" s="103"/>
      <c r="T189" s="103"/>
      <c r="U189" s="103"/>
      <c r="V189" s="103"/>
    </row>
    <row r="190" s="104" customFormat="1">
      <c r="A190" s="103"/>
      <c r="B190" s="103"/>
      <c r="E190" s="122"/>
      <c r="F190" s="122"/>
      <c r="G190" s="122"/>
      <c r="H190" s="122"/>
      <c r="I190" s="122"/>
      <c r="O190" s="103"/>
      <c r="P190" s="103"/>
      <c r="Q190" s="103"/>
      <c r="R190" s="103"/>
      <c r="S190" s="103"/>
      <c r="T190" s="103"/>
      <c r="U190" s="103"/>
      <c r="V190" s="103"/>
    </row>
    <row r="191" s="104" customFormat="1">
      <c r="A191" s="103"/>
      <c r="B191" s="103"/>
      <c r="E191" s="122"/>
      <c r="F191" s="122"/>
      <c r="G191" s="122"/>
      <c r="H191" s="122"/>
      <c r="I191" s="122"/>
      <c r="O191" s="103"/>
      <c r="P191" s="103"/>
      <c r="Q191" s="103"/>
      <c r="R191" s="103"/>
      <c r="S191" s="103"/>
      <c r="T191" s="103"/>
      <c r="U191" s="103"/>
      <c r="V191" s="103"/>
    </row>
    <row r="192" s="104" customFormat="1">
      <c r="A192" s="103"/>
      <c r="B192" s="103"/>
      <c r="E192" s="122"/>
      <c r="F192" s="122"/>
      <c r="G192" s="122"/>
      <c r="H192" s="122"/>
      <c r="I192" s="122"/>
      <c r="O192" s="103"/>
      <c r="P192" s="103"/>
      <c r="Q192" s="103"/>
      <c r="R192" s="103"/>
      <c r="S192" s="103"/>
      <c r="T192" s="103"/>
      <c r="U192" s="103"/>
      <c r="V192" s="103"/>
    </row>
    <row r="193" s="104" customFormat="1">
      <c r="A193" s="103"/>
      <c r="B193" s="103"/>
      <c r="E193" s="122"/>
      <c r="F193" s="122"/>
      <c r="G193" s="122"/>
      <c r="H193" s="122"/>
      <c r="I193" s="122"/>
      <c r="O193" s="103"/>
      <c r="P193" s="103"/>
      <c r="Q193" s="103"/>
      <c r="R193" s="103"/>
      <c r="S193" s="103"/>
      <c r="T193" s="103"/>
      <c r="U193" s="103"/>
      <c r="V193" s="103"/>
    </row>
    <row r="194" s="104" customFormat="1">
      <c r="A194" s="103"/>
      <c r="B194" s="103"/>
      <c r="E194" s="122"/>
      <c r="F194" s="122"/>
      <c r="G194" s="122"/>
      <c r="H194" s="122"/>
      <c r="I194" s="122"/>
      <c r="O194" s="103"/>
      <c r="P194" s="103"/>
      <c r="Q194" s="103"/>
      <c r="R194" s="103"/>
      <c r="S194" s="103"/>
      <c r="T194" s="103"/>
      <c r="U194" s="103"/>
      <c r="V194" s="103"/>
    </row>
    <row r="195" s="104" customFormat="1">
      <c r="A195" s="103"/>
      <c r="B195" s="103"/>
      <c r="E195" s="122"/>
      <c r="F195" s="122"/>
      <c r="G195" s="122"/>
      <c r="H195" s="122"/>
      <c r="I195" s="122"/>
      <c r="O195" s="103"/>
      <c r="P195" s="103"/>
      <c r="Q195" s="103"/>
      <c r="R195" s="103"/>
      <c r="S195" s="103"/>
      <c r="T195" s="103"/>
      <c r="U195" s="103"/>
      <c r="V195" s="103"/>
    </row>
    <row r="196" s="104" customFormat="1">
      <c r="A196" s="103"/>
      <c r="B196" s="103"/>
      <c r="E196" s="122"/>
      <c r="F196" s="122"/>
      <c r="G196" s="122"/>
      <c r="H196" s="122"/>
      <c r="I196" s="122"/>
      <c r="O196" s="103"/>
      <c r="P196" s="103"/>
      <c r="Q196" s="103"/>
      <c r="R196" s="103"/>
      <c r="S196" s="103"/>
      <c r="T196" s="103"/>
      <c r="U196" s="103"/>
      <c r="V196" s="103"/>
    </row>
    <row r="197" s="104" customFormat="1">
      <c r="A197" s="103"/>
      <c r="B197" s="103"/>
      <c r="E197" s="122"/>
      <c r="F197" s="122"/>
      <c r="G197" s="122"/>
      <c r="H197" s="122"/>
      <c r="I197" s="122"/>
      <c r="O197" s="103"/>
      <c r="P197" s="103"/>
      <c r="Q197" s="103"/>
      <c r="R197" s="103"/>
      <c r="S197" s="103"/>
      <c r="T197" s="103"/>
      <c r="U197" s="103"/>
      <c r="V197" s="103"/>
    </row>
    <row r="198" s="104" customFormat="1">
      <c r="A198" s="103"/>
      <c r="B198" s="103"/>
      <c r="E198" s="122"/>
      <c r="F198" s="122"/>
      <c r="G198" s="122"/>
      <c r="H198" s="122"/>
      <c r="I198" s="122"/>
      <c r="O198" s="103"/>
      <c r="P198" s="103"/>
      <c r="Q198" s="103"/>
      <c r="R198" s="103"/>
      <c r="S198" s="103"/>
      <c r="T198" s="103"/>
      <c r="U198" s="103"/>
      <c r="V198" s="103"/>
    </row>
    <row r="199" s="104" customFormat="1">
      <c r="A199" s="103"/>
      <c r="B199" s="103"/>
      <c r="E199" s="122"/>
      <c r="F199" s="122"/>
      <c r="G199" s="122"/>
      <c r="H199" s="122"/>
      <c r="I199" s="122"/>
      <c r="O199" s="103"/>
      <c r="P199" s="103"/>
      <c r="Q199" s="103"/>
      <c r="R199" s="103"/>
      <c r="S199" s="103"/>
      <c r="T199" s="103"/>
      <c r="U199" s="103"/>
      <c r="V199" s="103"/>
    </row>
    <row r="200" s="104" customFormat="1">
      <c r="A200" s="103"/>
      <c r="B200" s="103"/>
      <c r="E200" s="122"/>
      <c r="F200" s="122"/>
      <c r="G200" s="122"/>
      <c r="H200" s="122"/>
      <c r="I200" s="122"/>
      <c r="O200" s="103"/>
      <c r="P200" s="103"/>
      <c r="Q200" s="103"/>
      <c r="R200" s="103"/>
      <c r="S200" s="103"/>
      <c r="T200" s="103"/>
      <c r="U200" s="103"/>
      <c r="V200" s="103"/>
    </row>
    <row r="201" s="104" customFormat="1">
      <c r="A201" s="103"/>
      <c r="B201" s="103"/>
      <c r="E201" s="122"/>
      <c r="F201" s="122"/>
      <c r="G201" s="122"/>
      <c r="H201" s="122"/>
      <c r="I201" s="122"/>
      <c r="O201" s="103"/>
      <c r="P201" s="103"/>
      <c r="Q201" s="103"/>
      <c r="R201" s="103"/>
      <c r="S201" s="103"/>
      <c r="T201" s="103"/>
      <c r="U201" s="103"/>
      <c r="V201" s="103"/>
    </row>
    <row r="202" s="104" customFormat="1">
      <c r="A202" s="103"/>
      <c r="B202" s="103"/>
      <c r="E202" s="122"/>
      <c r="F202" s="122"/>
      <c r="G202" s="122"/>
      <c r="H202" s="122"/>
      <c r="I202" s="122"/>
      <c r="O202" s="103"/>
      <c r="P202" s="103"/>
      <c r="Q202" s="103"/>
      <c r="R202" s="103"/>
      <c r="S202" s="103"/>
      <c r="T202" s="103"/>
      <c r="U202" s="103"/>
      <c r="V202" s="103"/>
    </row>
    <row r="203" s="104" customFormat="1">
      <c r="A203" s="103"/>
      <c r="B203" s="103"/>
      <c r="E203" s="122"/>
      <c r="F203" s="122"/>
      <c r="G203" s="122"/>
      <c r="H203" s="122"/>
      <c r="I203" s="122"/>
      <c r="O203" s="103"/>
      <c r="P203" s="103"/>
      <c r="Q203" s="103"/>
      <c r="R203" s="103"/>
      <c r="S203" s="103"/>
      <c r="T203" s="103"/>
      <c r="U203" s="103"/>
      <c r="V203" s="103"/>
    </row>
    <row r="204" s="104" customFormat="1">
      <c r="A204" s="103"/>
      <c r="B204" s="103"/>
      <c r="E204" s="122"/>
      <c r="F204" s="122"/>
      <c r="G204" s="122"/>
      <c r="H204" s="122"/>
      <c r="I204" s="122"/>
      <c r="O204" s="103"/>
      <c r="P204" s="103"/>
      <c r="Q204" s="103"/>
      <c r="R204" s="103"/>
      <c r="S204" s="103"/>
      <c r="T204" s="103"/>
      <c r="U204" s="103"/>
      <c r="V204" s="103"/>
    </row>
    <row r="205" s="104" customFormat="1">
      <c r="A205" s="103"/>
      <c r="B205" s="103"/>
      <c r="E205" s="122"/>
      <c r="F205" s="122"/>
      <c r="G205" s="122"/>
      <c r="H205" s="122"/>
      <c r="I205" s="122"/>
      <c r="O205" s="103"/>
      <c r="P205" s="103"/>
      <c r="Q205" s="103"/>
      <c r="R205" s="103"/>
      <c r="S205" s="103"/>
      <c r="T205" s="103"/>
      <c r="U205" s="103"/>
      <c r="V205" s="103"/>
    </row>
    <row r="206" s="104" customFormat="1">
      <c r="A206" s="103"/>
      <c r="B206" s="103"/>
      <c r="E206" s="122"/>
      <c r="F206" s="122"/>
      <c r="G206" s="122"/>
      <c r="H206" s="122"/>
      <c r="I206" s="122"/>
      <c r="O206" s="103"/>
      <c r="P206" s="103"/>
      <c r="Q206" s="103"/>
      <c r="R206" s="103"/>
      <c r="S206" s="103"/>
      <c r="T206" s="103"/>
      <c r="U206" s="103"/>
      <c r="V206" s="103"/>
    </row>
    <row r="207" s="104" customFormat="1">
      <c r="A207" s="103"/>
      <c r="B207" s="103"/>
      <c r="E207" s="122"/>
      <c r="F207" s="122"/>
      <c r="G207" s="122"/>
      <c r="H207" s="122"/>
      <c r="I207" s="122"/>
      <c r="O207" s="103"/>
      <c r="P207" s="103"/>
      <c r="Q207" s="103"/>
      <c r="R207" s="103"/>
      <c r="S207" s="103"/>
      <c r="T207" s="103"/>
      <c r="U207" s="103"/>
      <c r="V207" s="103"/>
    </row>
    <row r="208" s="104" customFormat="1">
      <c r="A208" s="103"/>
      <c r="B208" s="103"/>
      <c r="E208" s="122"/>
      <c r="F208" s="122"/>
      <c r="G208" s="122"/>
      <c r="H208" s="122"/>
      <c r="I208" s="122"/>
      <c r="O208" s="103"/>
      <c r="P208" s="103"/>
      <c r="Q208" s="103"/>
      <c r="R208" s="103"/>
      <c r="S208" s="103"/>
      <c r="T208" s="103"/>
      <c r="U208" s="103"/>
      <c r="V208" s="103"/>
    </row>
    <row r="209" s="104" customFormat="1">
      <c r="A209" s="103"/>
      <c r="B209" s="103"/>
      <c r="E209" s="122"/>
      <c r="F209" s="122"/>
      <c r="G209" s="122"/>
      <c r="H209" s="122"/>
      <c r="I209" s="122"/>
      <c r="O209" s="103"/>
      <c r="P209" s="103"/>
      <c r="Q209" s="103"/>
      <c r="R209" s="103"/>
      <c r="S209" s="103"/>
      <c r="T209" s="103"/>
      <c r="U209" s="103"/>
      <c r="V209" s="103"/>
    </row>
    <row r="210" s="104" customFormat="1">
      <c r="A210" s="103"/>
      <c r="B210" s="103"/>
      <c r="E210" s="122"/>
      <c r="F210" s="122"/>
      <c r="G210" s="122"/>
      <c r="H210" s="122"/>
      <c r="I210" s="122"/>
      <c r="O210" s="103"/>
      <c r="P210" s="103"/>
      <c r="Q210" s="103"/>
      <c r="R210" s="103"/>
      <c r="S210" s="103"/>
      <c r="T210" s="103"/>
      <c r="U210" s="103"/>
      <c r="V210" s="103"/>
    </row>
    <row r="211" s="104" customFormat="1">
      <c r="A211" s="103"/>
      <c r="B211" s="103"/>
      <c r="E211" s="122"/>
      <c r="F211" s="122"/>
      <c r="G211" s="122"/>
      <c r="H211" s="122"/>
      <c r="I211" s="122"/>
      <c r="O211" s="103"/>
      <c r="P211" s="103"/>
      <c r="Q211" s="103"/>
      <c r="R211" s="103"/>
      <c r="S211" s="103"/>
      <c r="T211" s="103"/>
      <c r="U211" s="103"/>
      <c r="V211" s="103"/>
    </row>
    <row r="212" s="104" customFormat="1">
      <c r="A212" s="103"/>
      <c r="B212" s="103"/>
      <c r="E212" s="122"/>
      <c r="F212" s="122"/>
      <c r="G212" s="122"/>
      <c r="H212" s="122"/>
      <c r="I212" s="122"/>
      <c r="O212" s="103"/>
      <c r="P212" s="103"/>
      <c r="Q212" s="103"/>
      <c r="R212" s="103"/>
      <c r="S212" s="103"/>
      <c r="T212" s="103"/>
      <c r="U212" s="103"/>
      <c r="V212" s="103"/>
    </row>
    <row r="213" s="104" customFormat="1">
      <c r="A213" s="103"/>
      <c r="B213" s="103"/>
      <c r="E213" s="122"/>
      <c r="F213" s="122"/>
      <c r="G213" s="122"/>
      <c r="H213" s="122"/>
      <c r="I213" s="122"/>
      <c r="O213" s="103"/>
      <c r="P213" s="103"/>
      <c r="Q213" s="103"/>
      <c r="R213" s="103"/>
      <c r="S213" s="103"/>
      <c r="T213" s="103"/>
      <c r="U213" s="103"/>
      <c r="V213" s="103"/>
    </row>
    <row r="214" s="104" customFormat="1">
      <c r="A214" s="103"/>
      <c r="B214" s="103"/>
      <c r="E214" s="122"/>
      <c r="F214" s="122"/>
      <c r="G214" s="122"/>
      <c r="H214" s="122"/>
      <c r="I214" s="122"/>
      <c r="O214" s="103"/>
      <c r="P214" s="103"/>
      <c r="Q214" s="103"/>
      <c r="R214" s="103"/>
      <c r="S214" s="103"/>
      <c r="T214" s="103"/>
      <c r="U214" s="103"/>
      <c r="V214" s="103"/>
    </row>
    <row r="215" s="104" customFormat="1">
      <c r="A215" s="103"/>
      <c r="B215" s="103"/>
      <c r="E215" s="122"/>
      <c r="F215" s="122"/>
      <c r="G215" s="122"/>
      <c r="H215" s="122"/>
      <c r="I215" s="122"/>
      <c r="O215" s="103"/>
      <c r="P215" s="103"/>
      <c r="Q215" s="103"/>
      <c r="R215" s="103"/>
      <c r="S215" s="103"/>
      <c r="T215" s="103"/>
      <c r="U215" s="103"/>
      <c r="V215" s="103"/>
    </row>
    <row r="216" s="104" customFormat="1">
      <c r="A216" s="103"/>
      <c r="B216" s="103"/>
      <c r="E216" s="122"/>
      <c r="F216" s="122"/>
      <c r="G216" s="122"/>
      <c r="H216" s="122"/>
      <c r="I216" s="122"/>
      <c r="O216" s="103"/>
      <c r="P216" s="103"/>
      <c r="Q216" s="103"/>
      <c r="R216" s="103"/>
      <c r="S216" s="103"/>
      <c r="T216" s="103"/>
      <c r="U216" s="103"/>
      <c r="V216" s="103"/>
    </row>
    <row r="217" s="104" customFormat="1">
      <c r="A217" s="103"/>
      <c r="B217" s="103"/>
      <c r="E217" s="122"/>
      <c r="F217" s="122"/>
      <c r="G217" s="122"/>
      <c r="H217" s="122"/>
      <c r="I217" s="122"/>
      <c r="O217" s="103"/>
      <c r="P217" s="103"/>
      <c r="Q217" s="103"/>
      <c r="R217" s="103"/>
      <c r="S217" s="103"/>
      <c r="T217" s="103"/>
      <c r="U217" s="103"/>
      <c r="V217" s="103"/>
    </row>
    <row r="218" s="104" customFormat="1">
      <c r="A218" s="103"/>
      <c r="B218" s="103"/>
      <c r="E218" s="122"/>
      <c r="F218" s="122"/>
      <c r="G218" s="122"/>
      <c r="H218" s="122"/>
      <c r="I218" s="122"/>
      <c r="O218" s="103"/>
      <c r="P218" s="103"/>
      <c r="Q218" s="103"/>
      <c r="R218" s="103"/>
      <c r="S218" s="103"/>
      <c r="T218" s="103"/>
      <c r="U218" s="103"/>
      <c r="V218" s="103"/>
    </row>
    <row r="219" s="104" customFormat="1">
      <c r="A219" s="103"/>
      <c r="B219" s="103"/>
      <c r="E219" s="122"/>
      <c r="F219" s="122"/>
      <c r="G219" s="122"/>
      <c r="H219" s="122"/>
      <c r="I219" s="122"/>
      <c r="O219" s="103"/>
      <c r="P219" s="103"/>
      <c r="Q219" s="103"/>
      <c r="R219" s="103"/>
      <c r="S219" s="103"/>
      <c r="T219" s="103"/>
      <c r="U219" s="103"/>
      <c r="V219" s="103"/>
    </row>
    <row r="220" s="104" customFormat="1">
      <c r="A220" s="103"/>
      <c r="B220" s="103"/>
      <c r="E220" s="122"/>
      <c r="F220" s="122"/>
      <c r="G220" s="122"/>
      <c r="H220" s="122"/>
      <c r="I220" s="122"/>
      <c r="O220" s="103"/>
      <c r="P220" s="103"/>
      <c r="Q220" s="103"/>
      <c r="R220" s="103"/>
      <c r="S220" s="103"/>
      <c r="T220" s="103"/>
      <c r="U220" s="103"/>
      <c r="V220" s="103"/>
    </row>
    <row r="221" s="104" customFormat="1">
      <c r="A221" s="103"/>
      <c r="B221" s="103"/>
      <c r="E221" s="122"/>
      <c r="F221" s="122"/>
      <c r="G221" s="122"/>
      <c r="H221" s="122"/>
      <c r="I221" s="122"/>
      <c r="O221" s="103"/>
      <c r="P221" s="103"/>
      <c r="Q221" s="103"/>
      <c r="R221" s="103"/>
      <c r="S221" s="103"/>
      <c r="T221" s="103"/>
      <c r="U221" s="103"/>
      <c r="V221" s="103"/>
    </row>
    <row r="222" s="104" customFormat="1">
      <c r="A222" s="103"/>
      <c r="B222" s="103"/>
      <c r="E222" s="122"/>
      <c r="F222" s="122"/>
      <c r="G222" s="122"/>
      <c r="H222" s="122"/>
      <c r="I222" s="122"/>
      <c r="O222" s="103"/>
      <c r="P222" s="103"/>
      <c r="Q222" s="103"/>
      <c r="R222" s="103"/>
      <c r="S222" s="103"/>
      <c r="T222" s="103"/>
      <c r="U222" s="103"/>
      <c r="V222" s="103"/>
    </row>
    <row r="223" s="104" customFormat="1">
      <c r="A223" s="103"/>
      <c r="B223" s="103"/>
      <c r="E223" s="122"/>
      <c r="F223" s="122"/>
      <c r="G223" s="122"/>
      <c r="H223" s="122"/>
      <c r="I223" s="122"/>
      <c r="O223" s="103"/>
      <c r="P223" s="103"/>
      <c r="Q223" s="103"/>
      <c r="R223" s="103"/>
      <c r="S223" s="103"/>
      <c r="T223" s="103"/>
      <c r="U223" s="103"/>
      <c r="V223" s="103"/>
    </row>
    <row r="224" s="104" customFormat="1">
      <c r="A224" s="103"/>
      <c r="B224" s="103"/>
      <c r="E224" s="122"/>
      <c r="F224" s="122"/>
      <c r="G224" s="122"/>
      <c r="H224" s="122"/>
      <c r="I224" s="122"/>
      <c r="O224" s="103"/>
      <c r="P224" s="103"/>
      <c r="Q224" s="103"/>
      <c r="R224" s="103"/>
      <c r="S224" s="103"/>
      <c r="T224" s="103"/>
      <c r="U224" s="103"/>
      <c r="V224" s="103"/>
    </row>
    <row r="225" s="104" customFormat="1">
      <c r="A225" s="103"/>
      <c r="B225" s="103"/>
      <c r="E225" s="122"/>
      <c r="F225" s="122"/>
      <c r="G225" s="122"/>
      <c r="H225" s="122"/>
      <c r="I225" s="122"/>
      <c r="O225" s="103"/>
      <c r="P225" s="103"/>
      <c r="Q225" s="103"/>
      <c r="R225" s="103"/>
      <c r="S225" s="103"/>
      <c r="T225" s="103"/>
      <c r="U225" s="103"/>
      <c r="V225" s="103"/>
    </row>
    <row r="226" s="104" customFormat="1">
      <c r="A226" s="103"/>
      <c r="B226" s="103"/>
      <c r="E226" s="122"/>
      <c r="F226" s="122"/>
      <c r="G226" s="122"/>
      <c r="H226" s="122"/>
      <c r="I226" s="122"/>
      <c r="O226" s="103"/>
      <c r="P226" s="103"/>
      <c r="Q226" s="103"/>
      <c r="R226" s="103"/>
      <c r="S226" s="103"/>
      <c r="T226" s="103"/>
      <c r="U226" s="103"/>
      <c r="V226" s="103"/>
    </row>
    <row r="227" s="104" customFormat="1">
      <c r="A227" s="103"/>
      <c r="B227" s="103"/>
      <c r="E227" s="122"/>
      <c r="F227" s="122"/>
      <c r="G227" s="122"/>
      <c r="H227" s="122"/>
      <c r="I227" s="122"/>
      <c r="O227" s="103"/>
      <c r="P227" s="103"/>
      <c r="Q227" s="103"/>
      <c r="R227" s="103"/>
      <c r="S227" s="103"/>
      <c r="T227" s="103"/>
      <c r="U227" s="103"/>
      <c r="V227" s="103"/>
    </row>
    <row r="228" s="104" customFormat="1">
      <c r="A228" s="103"/>
      <c r="B228" s="103"/>
      <c r="E228" s="122"/>
      <c r="F228" s="122"/>
      <c r="G228" s="122"/>
      <c r="H228" s="122"/>
      <c r="I228" s="122"/>
      <c r="O228" s="103"/>
      <c r="P228" s="103"/>
      <c r="Q228" s="103"/>
      <c r="R228" s="103"/>
      <c r="S228" s="103"/>
      <c r="T228" s="103"/>
      <c r="U228" s="103"/>
      <c r="V228" s="103"/>
    </row>
    <row r="229" s="104" customFormat="1">
      <c r="A229" s="103"/>
      <c r="B229" s="103"/>
      <c r="E229" s="122"/>
      <c r="F229" s="122"/>
      <c r="G229" s="122"/>
      <c r="H229" s="122"/>
      <c r="I229" s="122"/>
      <c r="O229" s="103"/>
      <c r="P229" s="103"/>
      <c r="Q229" s="103"/>
      <c r="R229" s="103"/>
      <c r="S229" s="103"/>
      <c r="T229" s="103"/>
      <c r="U229" s="103"/>
      <c r="V229" s="103"/>
    </row>
    <row r="230" s="104" customFormat="1">
      <c r="A230" s="103"/>
      <c r="B230" s="103"/>
      <c r="E230" s="122"/>
      <c r="F230" s="122"/>
      <c r="G230" s="122"/>
      <c r="H230" s="122"/>
      <c r="I230" s="122"/>
      <c r="O230" s="103"/>
      <c r="P230" s="103"/>
      <c r="Q230" s="103"/>
      <c r="R230" s="103"/>
      <c r="S230" s="103"/>
      <c r="T230" s="103"/>
      <c r="U230" s="103"/>
      <c r="V230" s="103"/>
    </row>
    <row r="231" s="104" customFormat="1">
      <c r="A231" s="103"/>
      <c r="B231" s="103"/>
      <c r="E231" s="122"/>
      <c r="F231" s="122"/>
      <c r="G231" s="122"/>
      <c r="H231" s="122"/>
      <c r="I231" s="122"/>
      <c r="O231" s="103"/>
      <c r="P231" s="103"/>
      <c r="Q231" s="103"/>
      <c r="R231" s="103"/>
      <c r="S231" s="103"/>
      <c r="T231" s="103"/>
      <c r="U231" s="103"/>
      <c r="V231" s="103"/>
    </row>
    <row r="232" s="104" customFormat="1">
      <c r="A232" s="103"/>
      <c r="B232" s="103"/>
      <c r="E232" s="122"/>
      <c r="F232" s="122"/>
      <c r="G232" s="122"/>
      <c r="H232" s="122"/>
      <c r="I232" s="122"/>
      <c r="O232" s="103"/>
      <c r="P232" s="103"/>
      <c r="Q232" s="103"/>
      <c r="R232" s="103"/>
      <c r="S232" s="103"/>
      <c r="T232" s="103"/>
      <c r="U232" s="103"/>
      <c r="V232" s="103"/>
    </row>
    <row r="233" s="104" customFormat="1">
      <c r="A233" s="103"/>
      <c r="B233" s="103"/>
      <c r="E233" s="122"/>
      <c r="F233" s="122"/>
      <c r="G233" s="122"/>
      <c r="H233" s="122"/>
      <c r="I233" s="122"/>
      <c r="O233" s="103"/>
      <c r="P233" s="103"/>
      <c r="Q233" s="103"/>
      <c r="R233" s="103"/>
      <c r="S233" s="103"/>
      <c r="T233" s="103"/>
      <c r="U233" s="103"/>
      <c r="V233" s="103"/>
    </row>
    <row r="234" s="104" customFormat="1">
      <c r="A234" s="103"/>
      <c r="B234" s="103"/>
      <c r="E234" s="122"/>
      <c r="F234" s="122"/>
      <c r="G234" s="122"/>
      <c r="H234" s="122"/>
      <c r="I234" s="122"/>
      <c r="O234" s="103"/>
      <c r="P234" s="103"/>
      <c r="Q234" s="103"/>
      <c r="R234" s="103"/>
      <c r="S234" s="103"/>
      <c r="T234" s="103"/>
      <c r="U234" s="103"/>
      <c r="V234" s="103"/>
    </row>
    <row r="235" s="104" customFormat="1">
      <c r="A235" s="103"/>
      <c r="B235" s="103"/>
      <c r="E235" s="122"/>
      <c r="F235" s="122"/>
      <c r="G235" s="122"/>
      <c r="H235" s="122"/>
      <c r="I235" s="122"/>
      <c r="O235" s="103"/>
      <c r="P235" s="103"/>
      <c r="Q235" s="103"/>
      <c r="R235" s="103"/>
      <c r="S235" s="103"/>
      <c r="T235" s="103"/>
      <c r="U235" s="103"/>
      <c r="V235" s="103"/>
    </row>
    <row r="236" s="104" customFormat="1">
      <c r="A236" s="103"/>
      <c r="B236" s="103"/>
      <c r="E236" s="122"/>
      <c r="F236" s="122"/>
      <c r="G236" s="122"/>
      <c r="H236" s="122"/>
      <c r="I236" s="122"/>
      <c r="O236" s="103"/>
      <c r="P236" s="103"/>
      <c r="Q236" s="103"/>
      <c r="R236" s="103"/>
      <c r="S236" s="103"/>
      <c r="T236" s="103"/>
      <c r="U236" s="103"/>
      <c r="V236" s="103"/>
    </row>
    <row r="237" s="104" customFormat="1">
      <c r="A237" s="103"/>
      <c r="B237" s="103"/>
      <c r="E237" s="122"/>
      <c r="F237" s="122"/>
      <c r="G237" s="122"/>
      <c r="H237" s="122"/>
      <c r="I237" s="122"/>
      <c r="O237" s="103"/>
      <c r="P237" s="103"/>
      <c r="Q237" s="103"/>
      <c r="R237" s="103"/>
      <c r="S237" s="103"/>
      <c r="T237" s="103"/>
      <c r="U237" s="103"/>
      <c r="V237" s="103"/>
    </row>
    <row r="238" s="104" customFormat="1">
      <c r="A238" s="103"/>
      <c r="B238" s="103"/>
      <c r="E238" s="122"/>
      <c r="F238" s="122"/>
      <c r="G238" s="122"/>
      <c r="H238" s="122"/>
      <c r="I238" s="122"/>
      <c r="O238" s="103"/>
      <c r="P238" s="103"/>
      <c r="Q238" s="103"/>
      <c r="R238" s="103"/>
      <c r="S238" s="103"/>
      <c r="T238" s="103"/>
      <c r="U238" s="103"/>
      <c r="V238" s="103"/>
    </row>
    <row r="239" s="104" customFormat="1">
      <c r="A239" s="103"/>
      <c r="B239" s="103"/>
      <c r="E239" s="122"/>
      <c r="F239" s="122"/>
      <c r="G239" s="122"/>
      <c r="H239" s="122"/>
      <c r="I239" s="122"/>
      <c r="O239" s="103"/>
      <c r="P239" s="103"/>
      <c r="Q239" s="103"/>
      <c r="R239" s="103"/>
      <c r="S239" s="103"/>
      <c r="T239" s="103"/>
      <c r="U239" s="103"/>
      <c r="V239" s="103"/>
    </row>
    <row r="240" s="104" customFormat="1">
      <c r="A240" s="103"/>
      <c r="B240" s="103"/>
      <c r="E240" s="122"/>
      <c r="F240" s="122"/>
      <c r="G240" s="122"/>
      <c r="H240" s="122"/>
      <c r="I240" s="122"/>
      <c r="O240" s="103"/>
      <c r="P240" s="103"/>
      <c r="Q240" s="103"/>
      <c r="R240" s="103"/>
      <c r="S240" s="103"/>
      <c r="T240" s="103"/>
      <c r="U240" s="103"/>
      <c r="V240" s="103"/>
    </row>
    <row r="241" s="104" customFormat="1">
      <c r="A241" s="103"/>
      <c r="B241" s="103"/>
      <c r="E241" s="122"/>
      <c r="F241" s="122"/>
      <c r="G241" s="122"/>
      <c r="H241" s="122"/>
      <c r="I241" s="122"/>
      <c r="O241" s="103"/>
      <c r="P241" s="103"/>
      <c r="Q241" s="103"/>
      <c r="R241" s="103"/>
      <c r="S241" s="103"/>
      <c r="T241" s="103"/>
      <c r="U241" s="103"/>
      <c r="V241" s="103"/>
    </row>
    <row r="242" s="104" customFormat="1">
      <c r="A242" s="103"/>
      <c r="B242" s="103"/>
      <c r="E242" s="122"/>
      <c r="F242" s="122"/>
      <c r="G242" s="122"/>
      <c r="H242" s="122"/>
      <c r="I242" s="122"/>
      <c r="O242" s="103"/>
      <c r="P242" s="103"/>
      <c r="Q242" s="103"/>
      <c r="R242" s="103"/>
      <c r="S242" s="103"/>
      <c r="T242" s="103"/>
      <c r="U242" s="103"/>
      <c r="V242" s="103"/>
    </row>
    <row r="243" s="104" customFormat="1">
      <c r="A243" s="103"/>
      <c r="B243" s="103"/>
      <c r="E243" s="122"/>
      <c r="F243" s="122"/>
      <c r="G243" s="122"/>
      <c r="H243" s="122"/>
      <c r="I243" s="122"/>
      <c r="O243" s="103"/>
      <c r="P243" s="103"/>
      <c r="Q243" s="103"/>
      <c r="R243" s="103"/>
      <c r="S243" s="103"/>
      <c r="T243" s="103"/>
      <c r="U243" s="103"/>
      <c r="V243" s="103"/>
    </row>
    <row r="244" s="104" customFormat="1">
      <c r="A244" s="103"/>
      <c r="B244" s="103"/>
      <c r="E244" s="122"/>
      <c r="F244" s="122"/>
      <c r="G244" s="122"/>
      <c r="H244" s="122"/>
      <c r="I244" s="122"/>
      <c r="O244" s="103"/>
      <c r="P244" s="103"/>
      <c r="Q244" s="103"/>
      <c r="R244" s="103"/>
      <c r="S244" s="103"/>
      <c r="T244" s="103"/>
      <c r="U244" s="103"/>
      <c r="V244" s="103"/>
    </row>
    <row r="245" s="104" customFormat="1">
      <c r="A245" s="103"/>
      <c r="B245" s="103"/>
      <c r="E245" s="122"/>
      <c r="F245" s="122"/>
      <c r="G245" s="122"/>
      <c r="H245" s="122"/>
      <c r="I245" s="122"/>
      <c r="O245" s="103"/>
      <c r="P245" s="103"/>
      <c r="Q245" s="103"/>
      <c r="R245" s="103"/>
      <c r="S245" s="103"/>
      <c r="T245" s="103"/>
      <c r="U245" s="103"/>
      <c r="V245" s="103"/>
    </row>
    <row r="246" s="104" customFormat="1">
      <c r="A246" s="103"/>
      <c r="B246" s="103"/>
      <c r="E246" s="122"/>
      <c r="F246" s="122"/>
      <c r="G246" s="122"/>
      <c r="H246" s="122"/>
      <c r="I246" s="122"/>
      <c r="O246" s="103"/>
      <c r="P246" s="103"/>
      <c r="Q246" s="103"/>
      <c r="R246" s="103"/>
      <c r="S246" s="103"/>
      <c r="T246" s="103"/>
      <c r="U246" s="103"/>
      <c r="V246" s="103"/>
    </row>
    <row r="247" s="104" customFormat="1">
      <c r="A247" s="103"/>
      <c r="B247" s="103"/>
      <c r="E247" s="122"/>
      <c r="F247" s="122"/>
      <c r="G247" s="122"/>
      <c r="H247" s="122"/>
      <c r="I247" s="122"/>
      <c r="O247" s="103"/>
      <c r="P247" s="103"/>
      <c r="Q247" s="103"/>
      <c r="R247" s="103"/>
      <c r="S247" s="103"/>
      <c r="T247" s="103"/>
      <c r="U247" s="103"/>
      <c r="V247" s="103"/>
    </row>
    <row r="248" s="104" customFormat="1">
      <c r="A248" s="103"/>
      <c r="B248" s="103"/>
      <c r="E248" s="122"/>
      <c r="F248" s="122"/>
      <c r="G248" s="122"/>
      <c r="H248" s="122"/>
      <c r="I248" s="122"/>
      <c r="O248" s="103"/>
      <c r="P248" s="103"/>
      <c r="Q248" s="103"/>
      <c r="R248" s="103"/>
      <c r="S248" s="103"/>
      <c r="T248" s="103"/>
      <c r="U248" s="103"/>
      <c r="V248" s="103"/>
    </row>
    <row r="249" s="104" customFormat="1">
      <c r="A249" s="103"/>
      <c r="B249" s="103"/>
      <c r="E249" s="122"/>
      <c r="F249" s="122"/>
      <c r="G249" s="122"/>
      <c r="H249" s="122"/>
      <c r="I249" s="122"/>
      <c r="O249" s="103"/>
      <c r="P249" s="103"/>
      <c r="Q249" s="103"/>
      <c r="R249" s="103"/>
      <c r="S249" s="103"/>
      <c r="T249" s="103"/>
      <c r="U249" s="103"/>
      <c r="V249" s="103"/>
    </row>
    <row r="250" s="104" customFormat="1">
      <c r="A250" s="103"/>
      <c r="B250" s="103"/>
      <c r="E250" s="122"/>
      <c r="F250" s="122"/>
      <c r="G250" s="122"/>
      <c r="H250" s="122"/>
      <c r="I250" s="122"/>
      <c r="O250" s="103"/>
      <c r="P250" s="103"/>
      <c r="Q250" s="103"/>
      <c r="R250" s="103"/>
      <c r="S250" s="103"/>
      <c r="T250" s="103"/>
      <c r="U250" s="103"/>
      <c r="V250" s="103"/>
    </row>
    <row r="251" s="104" customFormat="1">
      <c r="A251" s="103"/>
      <c r="B251" s="103"/>
      <c r="E251" s="122"/>
      <c r="F251" s="122"/>
      <c r="G251" s="122"/>
      <c r="H251" s="122"/>
      <c r="I251" s="122"/>
      <c r="O251" s="103"/>
      <c r="P251" s="103"/>
      <c r="Q251" s="103"/>
      <c r="R251" s="103"/>
      <c r="S251" s="103"/>
      <c r="T251" s="103"/>
      <c r="U251" s="103"/>
      <c r="V251" s="103"/>
    </row>
    <row r="252" s="104" customFormat="1">
      <c r="A252" s="103"/>
      <c r="B252" s="103"/>
      <c r="E252" s="122"/>
      <c r="F252" s="122"/>
      <c r="G252" s="122"/>
      <c r="H252" s="122"/>
      <c r="I252" s="122"/>
      <c r="O252" s="103"/>
      <c r="P252" s="103"/>
      <c r="Q252" s="103"/>
      <c r="R252" s="103"/>
      <c r="S252" s="103"/>
      <c r="T252" s="103"/>
      <c r="U252" s="103"/>
      <c r="V252" s="103"/>
    </row>
    <row r="253" s="104" customFormat="1">
      <c r="A253" s="103"/>
      <c r="B253" s="103"/>
      <c r="E253" s="122"/>
      <c r="F253" s="122"/>
      <c r="G253" s="122"/>
      <c r="H253" s="122"/>
      <c r="I253" s="122"/>
      <c r="O253" s="103"/>
      <c r="P253" s="103"/>
      <c r="Q253" s="103"/>
      <c r="R253" s="103"/>
      <c r="S253" s="103"/>
      <c r="T253" s="103"/>
      <c r="U253" s="103"/>
      <c r="V253" s="103"/>
    </row>
    <row r="254" s="104" customFormat="1">
      <c r="A254" s="103"/>
      <c r="B254" s="103"/>
      <c r="E254" s="122"/>
      <c r="F254" s="122"/>
      <c r="G254" s="122"/>
      <c r="H254" s="122"/>
      <c r="I254" s="122"/>
      <c r="O254" s="103"/>
      <c r="P254" s="103"/>
      <c r="Q254" s="103"/>
      <c r="R254" s="103"/>
      <c r="S254" s="103"/>
      <c r="T254" s="103"/>
      <c r="U254" s="103"/>
      <c r="V254" s="103"/>
    </row>
    <row r="255" s="104" customFormat="1">
      <c r="A255" s="103"/>
      <c r="B255" s="103"/>
      <c r="E255" s="122"/>
      <c r="F255" s="122"/>
      <c r="G255" s="122"/>
      <c r="H255" s="122"/>
      <c r="I255" s="122"/>
      <c r="O255" s="103"/>
      <c r="P255" s="103"/>
      <c r="Q255" s="103"/>
      <c r="R255" s="103"/>
      <c r="S255" s="103"/>
      <c r="T255" s="103"/>
      <c r="U255" s="103"/>
      <c r="V255" s="103"/>
    </row>
    <row r="256" s="104" customFormat="1">
      <c r="A256" s="103"/>
      <c r="B256" s="103"/>
      <c r="E256" s="122"/>
      <c r="F256" s="122"/>
      <c r="G256" s="122"/>
      <c r="H256" s="122"/>
      <c r="I256" s="122"/>
      <c r="O256" s="103"/>
      <c r="P256" s="103"/>
      <c r="Q256" s="103"/>
      <c r="R256" s="103"/>
      <c r="S256" s="103"/>
      <c r="T256" s="103"/>
      <c r="U256" s="103"/>
      <c r="V256" s="103"/>
    </row>
    <row r="257" s="104" customFormat="1">
      <c r="A257" s="103"/>
      <c r="B257" s="103"/>
      <c r="E257" s="122"/>
      <c r="F257" s="122"/>
      <c r="G257" s="122"/>
      <c r="H257" s="122"/>
      <c r="I257" s="122"/>
      <c r="O257" s="103"/>
      <c r="P257" s="103"/>
      <c r="Q257" s="103"/>
      <c r="R257" s="103"/>
      <c r="S257" s="103"/>
      <c r="T257" s="103"/>
      <c r="U257" s="103"/>
      <c r="V257" s="103"/>
    </row>
    <row r="258" s="104" customFormat="1">
      <c r="A258" s="103"/>
      <c r="B258" s="103"/>
      <c r="E258" s="122"/>
      <c r="F258" s="122"/>
      <c r="G258" s="122"/>
      <c r="H258" s="122"/>
      <c r="I258" s="122"/>
      <c r="O258" s="103"/>
      <c r="P258" s="103"/>
      <c r="Q258" s="103"/>
      <c r="R258" s="103"/>
      <c r="S258" s="103"/>
      <c r="T258" s="103"/>
      <c r="U258" s="103"/>
      <c r="V258" s="103"/>
    </row>
    <row r="259" s="104" customFormat="1">
      <c r="A259" s="103"/>
      <c r="B259" s="103"/>
      <c r="E259" s="122"/>
      <c r="F259" s="122"/>
      <c r="G259" s="122"/>
      <c r="H259" s="122"/>
      <c r="I259" s="122"/>
      <c r="O259" s="103"/>
      <c r="P259" s="103"/>
      <c r="Q259" s="103"/>
      <c r="R259" s="103"/>
      <c r="S259" s="103"/>
      <c r="T259" s="103"/>
      <c r="U259" s="103"/>
      <c r="V259" s="103"/>
    </row>
    <row r="260" s="104" customFormat="1">
      <c r="A260" s="103"/>
      <c r="B260" s="103"/>
      <c r="E260" s="122"/>
      <c r="F260" s="122"/>
      <c r="G260" s="122"/>
      <c r="H260" s="122"/>
      <c r="I260" s="122"/>
      <c r="O260" s="103"/>
      <c r="P260" s="103"/>
      <c r="Q260" s="103"/>
      <c r="R260" s="103"/>
      <c r="S260" s="103"/>
      <c r="T260" s="103"/>
      <c r="U260" s="103"/>
      <c r="V260" s="103"/>
    </row>
    <row r="261" s="104" customFormat="1">
      <c r="A261" s="103"/>
      <c r="B261" s="103"/>
      <c r="E261" s="122"/>
      <c r="F261" s="122"/>
      <c r="G261" s="122"/>
      <c r="H261" s="122"/>
      <c r="I261" s="122"/>
      <c r="O261" s="103"/>
      <c r="P261" s="103"/>
      <c r="Q261" s="103"/>
      <c r="R261" s="103"/>
      <c r="S261" s="103"/>
      <c r="T261" s="103"/>
      <c r="U261" s="103"/>
      <c r="V261" s="103"/>
    </row>
    <row r="262" s="104" customFormat="1">
      <c r="A262" s="103"/>
      <c r="B262" s="103"/>
      <c r="E262" s="122"/>
      <c r="F262" s="122"/>
      <c r="G262" s="122"/>
      <c r="H262" s="122"/>
      <c r="I262" s="122"/>
      <c r="O262" s="103"/>
      <c r="P262" s="103"/>
      <c r="Q262" s="103"/>
      <c r="R262" s="103"/>
      <c r="S262" s="103"/>
      <c r="T262" s="103"/>
      <c r="U262" s="103"/>
      <c r="V262" s="103"/>
    </row>
    <row r="263" s="104" customFormat="1">
      <c r="A263" s="103"/>
      <c r="B263" s="103"/>
      <c r="E263" s="122"/>
      <c r="F263" s="122"/>
      <c r="G263" s="122"/>
      <c r="H263" s="122"/>
      <c r="I263" s="122"/>
      <c r="O263" s="103"/>
      <c r="P263" s="103"/>
      <c r="Q263" s="103"/>
      <c r="R263" s="103"/>
      <c r="S263" s="103"/>
      <c r="T263" s="103"/>
      <c r="U263" s="103"/>
      <c r="V263" s="103"/>
    </row>
    <row r="264" s="104" customFormat="1">
      <c r="A264" s="103"/>
      <c r="B264" s="103"/>
      <c r="E264" s="122"/>
      <c r="F264" s="122"/>
      <c r="G264" s="122"/>
      <c r="H264" s="122"/>
      <c r="I264" s="122"/>
      <c r="O264" s="103"/>
      <c r="P264" s="103"/>
      <c r="Q264" s="103"/>
      <c r="R264" s="103"/>
      <c r="S264" s="103"/>
      <c r="T264" s="103"/>
      <c r="U264" s="103"/>
      <c r="V264" s="103"/>
    </row>
    <row r="265" s="104" customFormat="1">
      <c r="A265" s="103"/>
      <c r="B265" s="103"/>
      <c r="E265" s="122"/>
      <c r="F265" s="122"/>
      <c r="G265" s="122"/>
      <c r="H265" s="122"/>
      <c r="I265" s="122"/>
      <c r="O265" s="103"/>
      <c r="P265" s="103"/>
      <c r="Q265" s="103"/>
      <c r="R265" s="103"/>
      <c r="S265" s="103"/>
      <c r="T265" s="103"/>
      <c r="U265" s="103"/>
      <c r="V265" s="103"/>
    </row>
    <row r="266" s="104" customFormat="1">
      <c r="A266" s="103"/>
      <c r="B266" s="103"/>
      <c r="E266" s="122"/>
      <c r="F266" s="122"/>
      <c r="G266" s="122"/>
      <c r="H266" s="122"/>
      <c r="I266" s="122"/>
      <c r="O266" s="103"/>
      <c r="P266" s="103"/>
      <c r="Q266" s="103"/>
      <c r="R266" s="103"/>
      <c r="S266" s="103"/>
      <c r="T266" s="103"/>
      <c r="U266" s="103"/>
      <c r="V266" s="103"/>
    </row>
    <row r="267" s="104" customFormat="1">
      <c r="A267" s="103"/>
      <c r="B267" s="103"/>
      <c r="E267" s="122"/>
      <c r="F267" s="122"/>
      <c r="G267" s="122"/>
      <c r="H267" s="122"/>
      <c r="I267" s="122"/>
      <c r="O267" s="103"/>
      <c r="P267" s="103"/>
      <c r="Q267" s="103"/>
      <c r="R267" s="103"/>
      <c r="S267" s="103"/>
      <c r="T267" s="103"/>
      <c r="U267" s="103"/>
      <c r="V267" s="103"/>
    </row>
    <row r="268" s="104" customFormat="1">
      <c r="A268" s="103"/>
      <c r="B268" s="103"/>
      <c r="E268" s="122"/>
      <c r="F268" s="122"/>
      <c r="G268" s="122"/>
      <c r="H268" s="122"/>
      <c r="I268" s="122"/>
      <c r="O268" s="103"/>
      <c r="P268" s="103"/>
      <c r="Q268" s="103"/>
      <c r="R268" s="103"/>
      <c r="S268" s="103"/>
      <c r="T268" s="103"/>
      <c r="U268" s="103"/>
      <c r="V268" s="103"/>
    </row>
    <row r="269" s="104" customFormat="1">
      <c r="A269" s="103"/>
      <c r="B269" s="103"/>
      <c r="E269" s="122"/>
      <c r="F269" s="122"/>
      <c r="G269" s="122"/>
      <c r="H269" s="122"/>
      <c r="I269" s="122"/>
      <c r="O269" s="103"/>
      <c r="P269" s="103"/>
      <c r="Q269" s="103"/>
      <c r="R269" s="103"/>
      <c r="S269" s="103"/>
      <c r="T269" s="103"/>
      <c r="U269" s="103"/>
      <c r="V269" s="103"/>
    </row>
    <row r="270" s="104" customFormat="1">
      <c r="A270" s="103"/>
      <c r="B270" s="103"/>
      <c r="E270" s="122"/>
      <c r="F270" s="122"/>
      <c r="G270" s="122"/>
      <c r="H270" s="122"/>
      <c r="I270" s="122"/>
      <c r="O270" s="103"/>
      <c r="P270" s="103"/>
      <c r="Q270" s="103"/>
      <c r="R270" s="103"/>
      <c r="S270" s="103"/>
      <c r="T270" s="103"/>
      <c r="U270" s="103"/>
      <c r="V270" s="103"/>
    </row>
    <row r="271" s="104" customFormat="1">
      <c r="A271" s="103"/>
      <c r="B271" s="103"/>
      <c r="E271" s="122"/>
      <c r="F271" s="122"/>
      <c r="G271" s="122"/>
      <c r="H271" s="122"/>
      <c r="I271" s="122"/>
      <c r="O271" s="103"/>
      <c r="P271" s="103"/>
      <c r="Q271" s="103"/>
      <c r="R271" s="103"/>
      <c r="S271" s="103"/>
      <c r="T271" s="103"/>
      <c r="U271" s="103"/>
      <c r="V271" s="103"/>
    </row>
    <row r="272" s="104" customFormat="1">
      <c r="A272" s="103"/>
      <c r="B272" s="103"/>
      <c r="E272" s="122"/>
      <c r="F272" s="122"/>
      <c r="G272" s="122"/>
      <c r="H272" s="122"/>
      <c r="I272" s="122"/>
      <c r="O272" s="103"/>
      <c r="P272" s="103"/>
      <c r="Q272" s="103"/>
      <c r="R272" s="103"/>
      <c r="S272" s="103"/>
      <c r="T272" s="103"/>
      <c r="U272" s="103"/>
      <c r="V272" s="103"/>
    </row>
    <row r="273" s="104" customFormat="1">
      <c r="A273" s="103"/>
      <c r="B273" s="103"/>
      <c r="E273" s="122"/>
      <c r="F273" s="122"/>
      <c r="G273" s="122"/>
      <c r="H273" s="122"/>
      <c r="I273" s="122"/>
      <c r="O273" s="103"/>
      <c r="P273" s="103"/>
      <c r="Q273" s="103"/>
      <c r="R273" s="103"/>
      <c r="S273" s="103"/>
      <c r="T273" s="103"/>
      <c r="U273" s="103"/>
      <c r="V273" s="103"/>
    </row>
    <row r="274" s="104" customFormat="1">
      <c r="A274" s="103"/>
      <c r="B274" s="103"/>
      <c r="E274" s="122"/>
      <c r="F274" s="122"/>
      <c r="G274" s="122"/>
      <c r="H274" s="122"/>
      <c r="I274" s="122"/>
      <c r="O274" s="103"/>
      <c r="P274" s="103"/>
      <c r="Q274" s="103"/>
      <c r="R274" s="103"/>
      <c r="S274" s="103"/>
      <c r="T274" s="103"/>
      <c r="U274" s="103"/>
      <c r="V274" s="103"/>
    </row>
    <row r="275" s="104" customFormat="1">
      <c r="A275" s="103"/>
      <c r="B275" s="103"/>
      <c r="E275" s="122"/>
      <c r="F275" s="122"/>
      <c r="G275" s="122"/>
      <c r="H275" s="122"/>
      <c r="I275" s="122"/>
      <c r="O275" s="103"/>
      <c r="P275" s="103"/>
      <c r="Q275" s="103"/>
      <c r="R275" s="103"/>
      <c r="S275" s="103"/>
      <c r="T275" s="103"/>
      <c r="U275" s="103"/>
      <c r="V275" s="103"/>
    </row>
    <row r="276" s="104" customFormat="1">
      <c r="A276" s="103"/>
      <c r="B276" s="103"/>
      <c r="E276" s="122"/>
      <c r="F276" s="122"/>
      <c r="G276" s="122"/>
      <c r="H276" s="122"/>
      <c r="I276" s="122"/>
      <c r="O276" s="103"/>
      <c r="P276" s="103"/>
      <c r="Q276" s="103"/>
      <c r="R276" s="103"/>
      <c r="S276" s="103"/>
      <c r="T276" s="103"/>
      <c r="U276" s="103"/>
      <c r="V276" s="103"/>
    </row>
    <row r="277" s="104" customFormat="1">
      <c r="A277" s="103"/>
      <c r="B277" s="103"/>
      <c r="E277" s="122"/>
      <c r="F277" s="122"/>
      <c r="G277" s="122"/>
      <c r="H277" s="122"/>
      <c r="I277" s="122"/>
      <c r="O277" s="103"/>
      <c r="P277" s="103"/>
      <c r="Q277" s="103"/>
      <c r="R277" s="103"/>
      <c r="S277" s="103"/>
      <c r="T277" s="103"/>
      <c r="U277" s="103"/>
      <c r="V277" s="103"/>
    </row>
    <row r="278" s="104" customFormat="1">
      <c r="A278" s="103"/>
      <c r="B278" s="103"/>
      <c r="E278" s="122"/>
      <c r="F278" s="122"/>
      <c r="G278" s="122"/>
      <c r="H278" s="122"/>
      <c r="I278" s="122"/>
      <c r="O278" s="103"/>
      <c r="P278" s="103"/>
      <c r="Q278" s="103"/>
      <c r="R278" s="103"/>
      <c r="S278" s="103"/>
      <c r="T278" s="103"/>
      <c r="U278" s="103"/>
      <c r="V278" s="103"/>
    </row>
    <row r="279" s="104" customFormat="1">
      <c r="A279" s="103"/>
      <c r="B279" s="103"/>
      <c r="E279" s="122"/>
      <c r="F279" s="122"/>
      <c r="G279" s="122"/>
      <c r="H279" s="122"/>
      <c r="I279" s="122"/>
      <c r="O279" s="103"/>
      <c r="P279" s="103"/>
      <c r="Q279" s="103"/>
      <c r="R279" s="103"/>
      <c r="S279" s="103"/>
      <c r="T279" s="103"/>
      <c r="U279" s="103"/>
      <c r="V279" s="103"/>
    </row>
    <row r="280" s="104" customFormat="1">
      <c r="A280" s="103"/>
      <c r="B280" s="103"/>
      <c r="E280" s="122"/>
      <c r="F280" s="122"/>
      <c r="G280" s="122"/>
      <c r="H280" s="122"/>
      <c r="I280" s="122"/>
      <c r="O280" s="103"/>
      <c r="P280" s="103"/>
      <c r="Q280" s="103"/>
      <c r="R280" s="103"/>
      <c r="S280" s="103"/>
      <c r="T280" s="103"/>
      <c r="U280" s="103"/>
      <c r="V280" s="103"/>
    </row>
    <row r="281" s="104" customFormat="1">
      <c r="A281" s="103"/>
      <c r="B281" s="103"/>
      <c r="E281" s="122"/>
      <c r="F281" s="122"/>
      <c r="G281" s="122"/>
      <c r="H281" s="122"/>
      <c r="I281" s="122"/>
      <c r="O281" s="103"/>
      <c r="P281" s="103"/>
      <c r="Q281" s="103"/>
      <c r="R281" s="103"/>
      <c r="S281" s="103"/>
      <c r="T281" s="103"/>
      <c r="U281" s="103"/>
      <c r="V281" s="103"/>
    </row>
    <row r="282" s="104" customFormat="1">
      <c r="A282" s="103"/>
      <c r="B282" s="103"/>
      <c r="E282" s="122"/>
      <c r="F282" s="122"/>
      <c r="G282" s="122"/>
      <c r="H282" s="122"/>
      <c r="I282" s="122"/>
      <c r="O282" s="103"/>
      <c r="P282" s="103"/>
      <c r="Q282" s="103"/>
      <c r="R282" s="103"/>
      <c r="S282" s="103"/>
      <c r="T282" s="103"/>
      <c r="U282" s="103"/>
      <c r="V282" s="103"/>
    </row>
    <row r="283" s="104" customFormat="1">
      <c r="A283" s="103"/>
      <c r="B283" s="103"/>
      <c r="E283" s="122"/>
      <c r="F283" s="122"/>
      <c r="G283" s="122"/>
      <c r="H283" s="122"/>
      <c r="I283" s="122"/>
      <c r="O283" s="103"/>
      <c r="P283" s="103"/>
      <c r="Q283" s="103"/>
      <c r="R283" s="103"/>
      <c r="S283" s="103"/>
      <c r="T283" s="103"/>
      <c r="U283" s="103"/>
      <c r="V283" s="103"/>
    </row>
    <row r="284" s="104" customFormat="1">
      <c r="A284" s="103"/>
      <c r="B284" s="103"/>
      <c r="E284" s="122"/>
      <c r="F284" s="122"/>
      <c r="G284" s="122"/>
      <c r="H284" s="122"/>
      <c r="I284" s="122"/>
      <c r="O284" s="103"/>
      <c r="P284" s="103"/>
      <c r="Q284" s="103"/>
      <c r="R284" s="103"/>
      <c r="S284" s="103"/>
      <c r="T284" s="103"/>
      <c r="U284" s="103"/>
      <c r="V284" s="103"/>
    </row>
    <row r="285" s="104" customFormat="1">
      <c r="A285" s="103"/>
      <c r="B285" s="103"/>
      <c r="E285" s="122"/>
      <c r="F285" s="122"/>
      <c r="G285" s="122"/>
      <c r="H285" s="122"/>
      <c r="I285" s="122"/>
      <c r="O285" s="103"/>
      <c r="P285" s="103"/>
      <c r="Q285" s="103"/>
      <c r="R285" s="103"/>
      <c r="S285" s="103"/>
      <c r="T285" s="103"/>
      <c r="U285" s="103"/>
      <c r="V285" s="103"/>
    </row>
    <row r="286" s="104" customFormat="1">
      <c r="A286" s="103"/>
      <c r="B286" s="103"/>
      <c r="E286" s="122"/>
      <c r="F286" s="122"/>
      <c r="G286" s="122"/>
      <c r="H286" s="122"/>
      <c r="I286" s="122"/>
      <c r="O286" s="103"/>
      <c r="P286" s="103"/>
      <c r="Q286" s="103"/>
      <c r="R286" s="103"/>
      <c r="S286" s="103"/>
      <c r="T286" s="103"/>
      <c r="U286" s="103"/>
      <c r="V286" s="103"/>
    </row>
    <row r="287" s="104" customFormat="1">
      <c r="A287" s="103"/>
      <c r="B287" s="103"/>
      <c r="E287" s="122"/>
      <c r="F287" s="122"/>
      <c r="G287" s="122"/>
      <c r="H287" s="122"/>
      <c r="I287" s="122"/>
      <c r="O287" s="103"/>
      <c r="P287" s="103"/>
      <c r="Q287" s="103"/>
      <c r="R287" s="103"/>
      <c r="S287" s="103"/>
      <c r="T287" s="103"/>
      <c r="U287" s="103"/>
      <c r="V287" s="103"/>
    </row>
    <row r="288" s="104" customFormat="1">
      <c r="A288" s="103"/>
      <c r="B288" s="103"/>
      <c r="E288" s="122"/>
      <c r="F288" s="122"/>
      <c r="G288" s="122"/>
      <c r="H288" s="122"/>
      <c r="I288" s="122"/>
      <c r="O288" s="103"/>
      <c r="P288" s="103"/>
      <c r="Q288" s="103"/>
      <c r="R288" s="103"/>
      <c r="S288" s="103"/>
      <c r="T288" s="103"/>
      <c r="U288" s="103"/>
      <c r="V288" s="103"/>
    </row>
    <row r="289" s="104" customFormat="1">
      <c r="A289" s="103"/>
      <c r="B289" s="103"/>
      <c r="E289" s="122"/>
      <c r="F289" s="122"/>
      <c r="G289" s="122"/>
      <c r="H289" s="122"/>
      <c r="I289" s="122"/>
      <c r="O289" s="103"/>
      <c r="P289" s="103"/>
      <c r="Q289" s="103"/>
      <c r="R289" s="103"/>
      <c r="S289" s="103"/>
      <c r="T289" s="103"/>
      <c r="U289" s="103"/>
      <c r="V289" s="103"/>
    </row>
    <row r="290" s="104" customFormat="1">
      <c r="A290" s="103"/>
      <c r="B290" s="103"/>
      <c r="E290" s="122"/>
      <c r="F290" s="122"/>
      <c r="G290" s="122"/>
      <c r="H290" s="122"/>
      <c r="I290" s="122"/>
      <c r="O290" s="103"/>
      <c r="P290" s="103"/>
      <c r="Q290" s="103"/>
      <c r="R290" s="103"/>
      <c r="S290" s="103"/>
      <c r="T290" s="103"/>
      <c r="U290" s="103"/>
      <c r="V290" s="103"/>
    </row>
    <row r="291" s="104" customFormat="1">
      <c r="A291" s="103"/>
      <c r="B291" s="103"/>
      <c r="E291" s="122"/>
      <c r="F291" s="122"/>
      <c r="G291" s="122"/>
      <c r="H291" s="122"/>
      <c r="I291" s="122"/>
      <c r="O291" s="103"/>
      <c r="P291" s="103"/>
      <c r="Q291" s="103"/>
      <c r="R291" s="103"/>
      <c r="S291" s="103"/>
      <c r="T291" s="103"/>
      <c r="U291" s="103"/>
      <c r="V291" s="103"/>
    </row>
    <row r="292" s="104" customFormat="1">
      <c r="A292" s="103"/>
      <c r="B292" s="103"/>
      <c r="E292" s="122"/>
      <c r="F292" s="122"/>
      <c r="G292" s="122"/>
      <c r="H292" s="122"/>
      <c r="I292" s="122"/>
      <c r="O292" s="103"/>
      <c r="P292" s="103"/>
      <c r="Q292" s="103"/>
      <c r="R292" s="103"/>
      <c r="S292" s="103"/>
      <c r="T292" s="103"/>
      <c r="U292" s="103"/>
      <c r="V292" s="103"/>
    </row>
    <row r="293" s="104" customFormat="1">
      <c r="A293" s="103"/>
      <c r="B293" s="103"/>
      <c r="E293" s="122"/>
      <c r="F293" s="122"/>
      <c r="G293" s="122"/>
      <c r="H293" s="122"/>
      <c r="I293" s="122"/>
      <c r="O293" s="103"/>
      <c r="P293" s="103"/>
      <c r="Q293" s="103"/>
      <c r="R293" s="103"/>
      <c r="S293" s="103"/>
      <c r="T293" s="103"/>
      <c r="U293" s="103"/>
      <c r="V293" s="103"/>
    </row>
    <row r="294" s="104" customFormat="1">
      <c r="A294" s="103"/>
      <c r="B294" s="103"/>
      <c r="E294" s="122"/>
      <c r="F294" s="122"/>
      <c r="G294" s="122"/>
      <c r="H294" s="122"/>
      <c r="I294" s="122"/>
      <c r="O294" s="103"/>
      <c r="P294" s="103"/>
      <c r="Q294" s="103"/>
      <c r="R294" s="103"/>
      <c r="S294" s="103"/>
      <c r="T294" s="103"/>
      <c r="U294" s="103"/>
      <c r="V294" s="103"/>
    </row>
    <row r="295" s="104" customFormat="1">
      <c r="A295" s="103"/>
      <c r="B295" s="103"/>
      <c r="E295" s="122"/>
      <c r="F295" s="122"/>
      <c r="G295" s="122"/>
      <c r="H295" s="122"/>
      <c r="I295" s="122"/>
      <c r="O295" s="103"/>
      <c r="P295" s="103"/>
      <c r="Q295" s="103"/>
      <c r="R295" s="103"/>
      <c r="S295" s="103"/>
      <c r="T295" s="103"/>
      <c r="U295" s="103"/>
      <c r="V295" s="103"/>
    </row>
    <row r="296" s="104" customFormat="1">
      <c r="A296" s="103"/>
      <c r="B296" s="103"/>
      <c r="E296" s="122"/>
      <c r="F296" s="122"/>
      <c r="G296" s="122"/>
      <c r="H296" s="122"/>
      <c r="I296" s="122"/>
      <c r="O296" s="103"/>
      <c r="P296" s="103"/>
      <c r="Q296" s="103"/>
      <c r="R296" s="103"/>
      <c r="S296" s="103"/>
      <c r="T296" s="103"/>
      <c r="U296" s="103"/>
      <c r="V296" s="103"/>
    </row>
    <row r="297" s="104" customFormat="1">
      <c r="A297" s="103"/>
      <c r="B297" s="103"/>
      <c r="E297" s="122"/>
      <c r="F297" s="122"/>
      <c r="G297" s="122"/>
      <c r="H297" s="122"/>
      <c r="I297" s="122"/>
      <c r="O297" s="103"/>
      <c r="P297" s="103"/>
      <c r="Q297" s="103"/>
      <c r="R297" s="103"/>
      <c r="S297" s="103"/>
      <c r="T297" s="103"/>
      <c r="U297" s="103"/>
      <c r="V297" s="103"/>
    </row>
    <row r="298" s="104" customFormat="1">
      <c r="A298" s="103"/>
      <c r="B298" s="103"/>
      <c r="E298" s="122"/>
      <c r="F298" s="122"/>
      <c r="G298" s="122"/>
      <c r="H298" s="122"/>
      <c r="I298" s="122"/>
      <c r="O298" s="103"/>
      <c r="P298" s="103"/>
      <c r="Q298" s="103"/>
      <c r="R298" s="103"/>
      <c r="S298" s="103"/>
      <c r="T298" s="103"/>
      <c r="U298" s="103"/>
      <c r="V298" s="103"/>
    </row>
    <row r="299" s="104" customFormat="1">
      <c r="A299" s="103"/>
      <c r="B299" s="103"/>
      <c r="E299" s="122"/>
      <c r="F299" s="122"/>
      <c r="G299" s="122"/>
      <c r="H299" s="122"/>
      <c r="I299" s="122"/>
      <c r="O299" s="103"/>
      <c r="P299" s="103"/>
      <c r="Q299" s="103"/>
      <c r="R299" s="103"/>
      <c r="S299" s="103"/>
      <c r="T299" s="103"/>
      <c r="U299" s="103"/>
      <c r="V299" s="103"/>
    </row>
    <row r="300" s="104" customFormat="1">
      <c r="A300" s="103"/>
      <c r="B300" s="103"/>
      <c r="E300" s="122"/>
      <c r="F300" s="122"/>
      <c r="G300" s="122"/>
      <c r="H300" s="122"/>
      <c r="I300" s="122"/>
      <c r="O300" s="103"/>
      <c r="P300" s="103"/>
      <c r="Q300" s="103"/>
      <c r="R300" s="103"/>
      <c r="S300" s="103"/>
      <c r="T300" s="103"/>
      <c r="U300" s="103"/>
      <c r="V300" s="103"/>
    </row>
    <row r="301" s="104" customFormat="1">
      <c r="A301" s="103"/>
      <c r="B301" s="103"/>
      <c r="E301" s="122"/>
      <c r="F301" s="122"/>
      <c r="G301" s="122"/>
      <c r="H301" s="122"/>
      <c r="I301" s="122"/>
      <c r="O301" s="103"/>
      <c r="P301" s="103"/>
      <c r="Q301" s="103"/>
      <c r="R301" s="103"/>
      <c r="S301" s="103"/>
      <c r="T301" s="103"/>
      <c r="U301" s="103"/>
      <c r="V301" s="103"/>
    </row>
    <row r="302" s="104" customFormat="1">
      <c r="A302" s="103"/>
      <c r="B302" s="103"/>
      <c r="E302" s="122"/>
      <c r="F302" s="122"/>
      <c r="G302" s="122"/>
      <c r="H302" s="122"/>
      <c r="I302" s="122"/>
      <c r="O302" s="103"/>
      <c r="P302" s="103"/>
      <c r="Q302" s="103"/>
      <c r="R302" s="103"/>
      <c r="S302" s="103"/>
      <c r="T302" s="103"/>
      <c r="U302" s="103"/>
      <c r="V302" s="103"/>
    </row>
    <row r="303" s="104" customFormat="1">
      <c r="A303" s="103"/>
      <c r="B303" s="103"/>
      <c r="E303" s="122"/>
      <c r="F303" s="122"/>
      <c r="G303" s="122"/>
      <c r="H303" s="122"/>
      <c r="I303" s="122"/>
      <c r="O303" s="103"/>
      <c r="P303" s="103"/>
      <c r="Q303" s="103"/>
      <c r="R303" s="103"/>
      <c r="S303" s="103"/>
      <c r="T303" s="103"/>
      <c r="U303" s="103"/>
      <c r="V303" s="103"/>
    </row>
    <row r="304" s="104" customFormat="1">
      <c r="A304" s="103"/>
      <c r="B304" s="103"/>
      <c r="E304" s="122"/>
      <c r="F304" s="122"/>
      <c r="G304" s="122"/>
      <c r="H304" s="122"/>
      <c r="I304" s="122"/>
      <c r="O304" s="103"/>
      <c r="P304" s="103"/>
      <c r="Q304" s="103"/>
      <c r="R304" s="103"/>
      <c r="S304" s="103"/>
      <c r="T304" s="103"/>
      <c r="U304" s="103"/>
      <c r="V304" s="103"/>
    </row>
    <row r="305" s="104" customFormat="1">
      <c r="A305" s="103"/>
      <c r="B305" s="103"/>
      <c r="E305" s="122"/>
      <c r="F305" s="122"/>
      <c r="G305" s="122"/>
      <c r="H305" s="122"/>
      <c r="I305" s="122"/>
      <c r="O305" s="103"/>
      <c r="P305" s="103"/>
      <c r="Q305" s="103"/>
      <c r="R305" s="103"/>
      <c r="S305" s="103"/>
      <c r="T305" s="103"/>
      <c r="U305" s="103"/>
      <c r="V305" s="103"/>
    </row>
    <row r="306" s="104" customFormat="1">
      <c r="A306" s="103"/>
      <c r="B306" s="103"/>
      <c r="E306" s="122"/>
      <c r="F306" s="122"/>
      <c r="G306" s="122"/>
      <c r="H306" s="122"/>
      <c r="I306" s="122"/>
      <c r="O306" s="103"/>
      <c r="P306" s="103"/>
      <c r="Q306" s="103"/>
      <c r="R306" s="103"/>
      <c r="S306" s="103"/>
      <c r="T306" s="103"/>
      <c r="U306" s="103"/>
      <c r="V306" s="103"/>
    </row>
    <row r="307" s="104" customFormat="1">
      <c r="A307" s="103"/>
      <c r="B307" s="103"/>
      <c r="E307" s="122"/>
      <c r="F307" s="122"/>
      <c r="G307" s="122"/>
      <c r="H307" s="122"/>
      <c r="I307" s="122"/>
      <c r="O307" s="103"/>
      <c r="P307" s="103"/>
      <c r="Q307" s="103"/>
      <c r="R307" s="103"/>
      <c r="S307" s="103"/>
      <c r="T307" s="103"/>
      <c r="U307" s="103"/>
      <c r="V307" s="103"/>
    </row>
    <row r="308" s="104" customFormat="1">
      <c r="A308" s="103"/>
      <c r="B308" s="103"/>
      <c r="E308" s="122"/>
      <c r="F308" s="122"/>
      <c r="G308" s="122"/>
      <c r="H308" s="122"/>
      <c r="I308" s="122"/>
      <c r="O308" s="103"/>
      <c r="P308" s="103"/>
      <c r="Q308" s="103"/>
      <c r="R308" s="103"/>
      <c r="S308" s="103"/>
      <c r="T308" s="103"/>
      <c r="U308" s="103"/>
      <c r="V308" s="103"/>
    </row>
    <row r="309" s="104" customFormat="1">
      <c r="A309" s="103"/>
      <c r="B309" s="103"/>
      <c r="E309" s="122"/>
      <c r="F309" s="122"/>
      <c r="G309" s="122"/>
      <c r="H309" s="122"/>
      <c r="I309" s="122"/>
      <c r="O309" s="103"/>
      <c r="P309" s="103"/>
      <c r="Q309" s="103"/>
      <c r="R309" s="103"/>
      <c r="S309" s="103"/>
      <c r="T309" s="103"/>
      <c r="U309" s="103"/>
      <c r="V309" s="103"/>
    </row>
    <row r="310" s="104" customFormat="1">
      <c r="A310" s="103"/>
      <c r="B310" s="103"/>
      <c r="E310" s="122"/>
      <c r="F310" s="122"/>
      <c r="G310" s="122"/>
      <c r="H310" s="122"/>
      <c r="I310" s="122"/>
      <c r="O310" s="103"/>
      <c r="P310" s="103"/>
      <c r="Q310" s="103"/>
      <c r="R310" s="103"/>
      <c r="S310" s="103"/>
      <c r="T310" s="103"/>
      <c r="U310" s="103"/>
      <c r="V310" s="103"/>
    </row>
    <row r="311" s="104" customFormat="1">
      <c r="A311" s="103"/>
      <c r="B311" s="103"/>
      <c r="E311" s="122"/>
      <c r="F311" s="122"/>
      <c r="G311" s="122"/>
      <c r="H311" s="122"/>
      <c r="I311" s="122"/>
      <c r="O311" s="103"/>
      <c r="P311" s="103"/>
      <c r="Q311" s="103"/>
      <c r="R311" s="103"/>
      <c r="S311" s="103"/>
      <c r="T311" s="103"/>
      <c r="U311" s="103"/>
      <c r="V311" s="103"/>
    </row>
    <row r="312" s="104" customFormat="1">
      <c r="A312" s="103"/>
      <c r="B312" s="103"/>
      <c r="E312" s="122"/>
      <c r="F312" s="122"/>
      <c r="G312" s="122"/>
      <c r="H312" s="122"/>
      <c r="I312" s="122"/>
      <c r="O312" s="103"/>
      <c r="P312" s="103"/>
      <c r="Q312" s="103"/>
      <c r="R312" s="103"/>
      <c r="S312" s="103"/>
      <c r="T312" s="103"/>
      <c r="U312" s="103"/>
      <c r="V312" s="103"/>
    </row>
    <row r="313" s="104" customFormat="1">
      <c r="A313" s="103"/>
      <c r="B313" s="103"/>
      <c r="E313" s="122"/>
      <c r="F313" s="122"/>
      <c r="G313" s="122"/>
      <c r="H313" s="122"/>
      <c r="I313" s="122"/>
      <c r="O313" s="103"/>
      <c r="P313" s="103"/>
      <c r="Q313" s="103"/>
      <c r="R313" s="103"/>
      <c r="S313" s="103"/>
      <c r="T313" s="103"/>
      <c r="U313" s="103"/>
      <c r="V313" s="103"/>
    </row>
    <row r="314" s="104" customFormat="1">
      <c r="A314" s="103"/>
      <c r="B314" s="103"/>
      <c r="E314" s="122"/>
      <c r="F314" s="122"/>
      <c r="G314" s="122"/>
      <c r="H314" s="122"/>
      <c r="I314" s="122"/>
      <c r="O314" s="103"/>
      <c r="P314" s="103"/>
      <c r="Q314" s="103"/>
      <c r="R314" s="103"/>
      <c r="S314" s="103"/>
      <c r="T314" s="103"/>
      <c r="U314" s="103"/>
      <c r="V314" s="103"/>
    </row>
    <row r="315" s="104" customFormat="1">
      <c r="A315" s="103"/>
      <c r="B315" s="103"/>
      <c r="E315" s="122"/>
      <c r="F315" s="122"/>
      <c r="G315" s="122"/>
      <c r="H315" s="122"/>
      <c r="I315" s="122"/>
      <c r="O315" s="103"/>
      <c r="P315" s="103"/>
      <c r="Q315" s="103"/>
      <c r="R315" s="103"/>
      <c r="S315" s="103"/>
      <c r="T315" s="103"/>
      <c r="U315" s="103"/>
      <c r="V315" s="103"/>
    </row>
    <row r="316" s="104" customFormat="1">
      <c r="A316" s="103"/>
      <c r="B316" s="103"/>
      <c r="E316" s="122"/>
      <c r="F316" s="122"/>
      <c r="G316" s="122"/>
      <c r="H316" s="122"/>
      <c r="I316" s="122"/>
      <c r="O316" s="103"/>
      <c r="P316" s="103"/>
      <c r="Q316" s="103"/>
      <c r="R316" s="103"/>
      <c r="S316" s="103"/>
      <c r="T316" s="103"/>
      <c r="U316" s="103"/>
      <c r="V316" s="103"/>
    </row>
    <row r="317" s="104" customFormat="1">
      <c r="A317" s="103"/>
      <c r="B317" s="103"/>
      <c r="E317" s="122"/>
      <c r="F317" s="122"/>
      <c r="G317" s="122"/>
      <c r="H317" s="122"/>
      <c r="I317" s="122"/>
      <c r="O317" s="103"/>
      <c r="P317" s="103"/>
      <c r="Q317" s="103"/>
      <c r="R317" s="103"/>
      <c r="S317" s="103"/>
      <c r="T317" s="103"/>
      <c r="U317" s="103"/>
      <c r="V317" s="103"/>
    </row>
    <row r="318" s="104" customFormat="1">
      <c r="A318" s="103"/>
      <c r="B318" s="103"/>
      <c r="E318" s="122"/>
      <c r="F318" s="122"/>
      <c r="G318" s="122"/>
      <c r="H318" s="122"/>
      <c r="I318" s="122"/>
      <c r="O318" s="103"/>
      <c r="P318" s="103"/>
      <c r="Q318" s="103"/>
      <c r="R318" s="103"/>
      <c r="S318" s="103"/>
      <c r="T318" s="103"/>
      <c r="U318" s="103"/>
      <c r="V318" s="103"/>
    </row>
    <row r="319" s="104" customFormat="1">
      <c r="A319" s="103"/>
      <c r="B319" s="103"/>
      <c r="E319" s="122"/>
      <c r="F319" s="122"/>
      <c r="G319" s="122"/>
      <c r="H319" s="122"/>
      <c r="I319" s="122"/>
      <c r="O319" s="103"/>
      <c r="P319" s="103"/>
      <c r="Q319" s="103"/>
      <c r="R319" s="103"/>
      <c r="S319" s="103"/>
      <c r="T319" s="103"/>
      <c r="U319" s="103"/>
      <c r="V319" s="103"/>
    </row>
    <row r="320" s="104" customFormat="1">
      <c r="A320" s="103"/>
      <c r="B320" s="103"/>
      <c r="E320" s="122"/>
      <c r="F320" s="122"/>
      <c r="G320" s="122"/>
      <c r="H320" s="122"/>
      <c r="I320" s="122"/>
      <c r="O320" s="103"/>
      <c r="P320" s="103"/>
      <c r="Q320" s="103"/>
      <c r="R320" s="103"/>
      <c r="S320" s="103"/>
      <c r="T320" s="103"/>
      <c r="U320" s="103"/>
      <c r="V320" s="103"/>
    </row>
    <row r="321" s="104" customFormat="1">
      <c r="A321" s="103"/>
      <c r="B321" s="103"/>
      <c r="E321" s="122"/>
      <c r="F321" s="122"/>
      <c r="G321" s="122"/>
      <c r="H321" s="122"/>
      <c r="I321" s="122"/>
      <c r="O321" s="103"/>
      <c r="P321" s="103"/>
      <c r="Q321" s="103"/>
      <c r="R321" s="103"/>
      <c r="S321" s="103"/>
      <c r="T321" s="103"/>
      <c r="U321" s="103"/>
      <c r="V321" s="103"/>
    </row>
    <row r="322" s="104" customFormat="1">
      <c r="A322" s="103"/>
      <c r="B322" s="103"/>
      <c r="E322" s="122"/>
      <c r="F322" s="122"/>
      <c r="G322" s="122"/>
      <c r="H322" s="122"/>
      <c r="I322" s="122"/>
      <c r="O322" s="103"/>
      <c r="P322" s="103"/>
      <c r="Q322" s="103"/>
      <c r="R322" s="103"/>
      <c r="S322" s="103"/>
      <c r="T322" s="103"/>
      <c r="U322" s="103"/>
      <c r="V322" s="103"/>
    </row>
    <row r="323" s="104" customFormat="1">
      <c r="A323" s="103"/>
      <c r="B323" s="103"/>
      <c r="E323" s="122"/>
      <c r="F323" s="122"/>
      <c r="G323" s="122"/>
      <c r="H323" s="122"/>
      <c r="I323" s="122"/>
      <c r="O323" s="103"/>
      <c r="P323" s="103"/>
      <c r="Q323" s="103"/>
      <c r="R323" s="103"/>
      <c r="S323" s="103"/>
      <c r="T323" s="103"/>
      <c r="U323" s="103"/>
      <c r="V323" s="103"/>
    </row>
    <row r="324" s="104" customFormat="1">
      <c r="A324" s="103"/>
      <c r="B324" s="103"/>
      <c r="E324" s="122"/>
      <c r="F324" s="122"/>
      <c r="G324" s="122"/>
      <c r="H324" s="122"/>
      <c r="I324" s="122"/>
      <c r="O324" s="103"/>
      <c r="P324" s="103"/>
      <c r="Q324" s="103"/>
      <c r="R324" s="103"/>
      <c r="S324" s="103"/>
      <c r="T324" s="103"/>
      <c r="U324" s="103"/>
      <c r="V324" s="103"/>
    </row>
    <row r="325" s="104" customFormat="1">
      <c r="A325" s="103"/>
      <c r="B325" s="103"/>
      <c r="E325" s="122"/>
      <c r="F325" s="122"/>
      <c r="G325" s="122"/>
      <c r="H325" s="122"/>
      <c r="I325" s="122"/>
      <c r="O325" s="103"/>
      <c r="P325" s="103"/>
      <c r="Q325" s="103"/>
      <c r="R325" s="103"/>
      <c r="S325" s="103"/>
      <c r="T325" s="103"/>
      <c r="U325" s="103"/>
      <c r="V325" s="103"/>
    </row>
    <row r="326" s="104" customFormat="1">
      <c r="A326" s="103"/>
      <c r="B326" s="103"/>
      <c r="E326" s="122"/>
      <c r="F326" s="122"/>
      <c r="G326" s="122"/>
      <c r="H326" s="122"/>
      <c r="I326" s="122"/>
      <c r="O326" s="103"/>
      <c r="P326" s="103"/>
      <c r="Q326" s="103"/>
      <c r="R326" s="103"/>
      <c r="S326" s="103"/>
      <c r="T326" s="103"/>
      <c r="U326" s="103"/>
      <c r="V326" s="103"/>
    </row>
    <row r="327" s="104" customFormat="1">
      <c r="A327" s="103"/>
      <c r="B327" s="103"/>
      <c r="E327" s="122"/>
      <c r="F327" s="122"/>
      <c r="G327" s="122"/>
      <c r="H327" s="122"/>
      <c r="I327" s="122"/>
      <c r="O327" s="103"/>
      <c r="P327" s="103"/>
      <c r="Q327" s="103"/>
      <c r="R327" s="103"/>
      <c r="S327" s="103"/>
      <c r="T327" s="103"/>
      <c r="U327" s="103"/>
      <c r="V327" s="103"/>
    </row>
    <row r="328" s="104" customFormat="1">
      <c r="A328" s="103"/>
      <c r="B328" s="103"/>
      <c r="E328" s="122"/>
      <c r="F328" s="122"/>
      <c r="G328" s="122"/>
      <c r="H328" s="122"/>
      <c r="I328" s="122"/>
      <c r="O328" s="103"/>
      <c r="P328" s="103"/>
      <c r="Q328" s="103"/>
      <c r="R328" s="103"/>
      <c r="S328" s="103"/>
      <c r="T328" s="103"/>
      <c r="U328" s="103"/>
      <c r="V328" s="103"/>
    </row>
    <row r="329" s="104" customFormat="1">
      <c r="A329" s="103"/>
      <c r="B329" s="103"/>
      <c r="E329" s="122"/>
      <c r="F329" s="122"/>
      <c r="G329" s="122"/>
      <c r="H329" s="122"/>
      <c r="I329" s="122"/>
      <c r="O329" s="103"/>
      <c r="P329" s="103"/>
      <c r="Q329" s="103"/>
      <c r="R329" s="103"/>
      <c r="S329" s="103"/>
      <c r="T329" s="103"/>
      <c r="U329" s="103"/>
      <c r="V329" s="103"/>
    </row>
  </sheetData>
  <mergeCells count="1">
    <mergeCell ref="C10:L10"/>
  </mergeCells>
  <hyperlinks>
    <hyperlink r:id="rId1" ref="C15"/>
  </hyperlinks>
  <printOptions headings="0" gridLines="0"/>
  <pageMargins left="0.69999999999999996" right="0.69999999999999996" top="0.75" bottom="0.75"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e5a807-1085-49c3-9840-cefd197cf86e">
      <Terms xmlns="http://schemas.microsoft.com/office/infopath/2007/PartnerControls"/>
    </lcf76f155ced4ddcb4097134ff3c332f>
    <TaxCatchAll xmlns="e838d540-0f68-4f5b-94a5-f30cd5ee510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Έγγραφο" ma:contentTypeID="0x010100F0D6525F3961A249BAB10C53C99A0DBF" ma:contentTypeVersion="11" ma:contentTypeDescription="Δημιουργία νέου εγγράφου" ma:contentTypeScope="" ma:versionID="80018d5cc26b21085334cafc94c572ec">
  <xsd:schema xmlns:xsd="http://www.w3.org/2001/XMLSchema" xmlns:xs="http://www.w3.org/2001/XMLSchema" xmlns:p="http://schemas.microsoft.com/office/2006/metadata/properties" xmlns:ns2="b7e5a807-1085-49c3-9840-cefd197cf86e" xmlns:ns3="e838d540-0f68-4f5b-94a5-f30cd5ee510f" targetNamespace="http://schemas.microsoft.com/office/2006/metadata/properties" ma:root="true" ma:fieldsID="6c286aa7bc036d26750681a125210a1d" ns2:_="" ns3:_="">
    <xsd:import namespace="b7e5a807-1085-49c3-9840-cefd197cf86e"/>
    <xsd:import namespace="e838d540-0f68-4f5b-94a5-f30cd5ee510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e5a807-1085-49c3-9840-cefd197cf8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Ετικέτες εικόνας" ma:readOnly="false" ma:fieldId="{5cf76f15-5ced-4ddc-b409-7134ff3c332f}" ma:taxonomyMulti="true" ma:sspId="81a16348-86a9-4153-a534-716e536704a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38d540-0f68-4f5b-94a5-f30cd5ee510f"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f7bf6028-a628-4722-ac3b-9bceb77d819e}" ma:internalName="TaxCatchAll" ma:showField="CatchAllData" ma:web="e838d540-0f68-4f5b-94a5-f30cd5ee5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372C31-D1E4-4A8C-AD99-4F91A0004666}">
  <ds:schemaRefs>
    <ds:schemaRef ds:uri="e838d540-0f68-4f5b-94a5-f30cd5ee510f"/>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www.w3.org/XML/1998/namespace"/>
    <ds:schemaRef ds:uri="http://purl.org/dc/dcmitype/"/>
    <ds:schemaRef ds:uri="b7e5a807-1085-49c3-9840-cefd197cf86e"/>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7DF264EC-54F6-4203-B4E0-543F25B647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e5a807-1085-49c3-9840-cefd197cf86e"/>
    <ds:schemaRef ds:uri="e838d540-0f68-4f5b-94a5-f30cd5ee5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E887B4-B150-4437-A966-51F6AEC430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ONLYOFFICE/7.0.1.37</Application>
  <Company/>
  <DocSecurity>0</DocSecurity>
  <HyperlinkBase/>
  <HyperlinksChanged>false</HyperlinksChanged>
  <LinksUpToDate>false</LinksUpToDate>
  <Manager/>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Παναγιωτης Τζουρας</dc:creator>
  <cp:keywords/>
  <dc:description/>
  <cp:lastModifiedBy>anikolopoulou</cp:lastModifiedBy>
  <cp:revision>1</cp:revision>
  <dcterms:created xsi:type="dcterms:W3CDTF">2024-04-29T12:40:46Z</dcterms:created>
  <dcterms:modified xsi:type="dcterms:W3CDTF">2024-07-03T11:07:27Z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0x010100F0D6525F3961A249BAB10C53C99A0DBF</vt:lpwstr>
  </property>
</Properties>
</file>