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18510" windowHeight="10260"/>
  </bookViews>
  <sheets>
    <sheet name="Active Coverage" sheetId="2" r:id="rId1"/>
    <sheet name="Notes" sheetId="1" r:id="rId2"/>
  </sheets>
  <calcPr calcId="145621"/>
</workbook>
</file>

<file path=xl/calcChain.xml><?xml version="1.0" encoding="utf-8"?>
<calcChain xmlns="http://schemas.openxmlformats.org/spreadsheetml/2006/main">
  <c r="M138" i="2" l="1"/>
  <c r="K138" i="2"/>
  <c r="M146" i="2"/>
  <c r="K146" i="2"/>
  <c r="K135" i="2"/>
  <c r="E143" i="2" l="1"/>
  <c r="M143" i="2" s="1"/>
  <c r="K143" i="2" l="1"/>
  <c r="M201" i="2"/>
  <c r="K201" i="2"/>
  <c r="M126" i="2" l="1"/>
  <c r="K126" i="2"/>
  <c r="M125" i="2"/>
  <c r="K125" i="2"/>
  <c r="M124" i="2"/>
  <c r="K124" i="2"/>
  <c r="M122" i="2"/>
  <c r="K122" i="2"/>
  <c r="M121" i="2"/>
  <c r="K121" i="2"/>
  <c r="M119" i="2"/>
  <c r="K119" i="2"/>
  <c r="M118" i="2"/>
  <c r="K118" i="2"/>
  <c r="M116" i="2"/>
  <c r="K116" i="2"/>
  <c r="M115" i="2"/>
  <c r="K115" i="2"/>
  <c r="M114" i="2"/>
  <c r="K114" i="2"/>
  <c r="M113" i="2"/>
  <c r="K113" i="2"/>
  <c r="M112" i="2"/>
  <c r="K112" i="2"/>
  <c r="M111" i="2"/>
  <c r="K111" i="2"/>
  <c r="M110" i="2"/>
  <c r="K110" i="2"/>
  <c r="M109" i="2"/>
  <c r="M108" i="2"/>
  <c r="K108" i="2"/>
  <c r="M107" i="2"/>
  <c r="K107" i="2"/>
  <c r="M106" i="2"/>
  <c r="K106" i="2"/>
  <c r="M103" i="2"/>
  <c r="K103" i="2"/>
  <c r="M102" i="2"/>
  <c r="K102" i="2"/>
  <c r="M101" i="2"/>
  <c r="K101" i="2"/>
  <c r="M100" i="2"/>
  <c r="K100" i="2"/>
  <c r="M99" i="2"/>
  <c r="K99" i="2"/>
  <c r="M98" i="2"/>
  <c r="K98" i="2"/>
  <c r="M97" i="2"/>
  <c r="K97" i="2"/>
  <c r="M96" i="2"/>
  <c r="K96" i="2"/>
  <c r="K136" i="2" l="1"/>
  <c r="E136" i="2"/>
  <c r="K134" i="2"/>
  <c r="K130" i="2"/>
  <c r="K79" i="2"/>
  <c r="M56" i="2"/>
  <c r="K56" i="2"/>
  <c r="K52" i="2"/>
  <c r="M26" i="2" l="1"/>
  <c r="M25" i="2"/>
  <c r="M18" i="2"/>
  <c r="M14" i="2"/>
  <c r="K21" i="2"/>
  <c r="M9" i="2"/>
  <c r="K9" i="2"/>
  <c r="M7" i="2"/>
  <c r="M141" i="2" l="1"/>
  <c r="K141" i="2"/>
  <c r="K18" i="2" l="1"/>
  <c r="K15" i="2"/>
  <c r="K26" i="2"/>
  <c r="K7" i="2"/>
  <c r="K14" i="2"/>
  <c r="K30" i="2"/>
  <c r="M13" i="2" l="1"/>
  <c r="K13" i="2"/>
  <c r="M70" i="2"/>
  <c r="K70" i="2"/>
  <c r="E71" i="2" l="1"/>
  <c r="M71" i="2" l="1"/>
  <c r="K71" i="2"/>
</calcChain>
</file>

<file path=xl/sharedStrings.xml><?xml version="1.0" encoding="utf-8"?>
<sst xmlns="http://schemas.openxmlformats.org/spreadsheetml/2006/main" count="493" uniqueCount="214">
  <si>
    <t>East Asia &amp; Pacific</t>
  </si>
  <si>
    <t>Brunei Darussalam</t>
  </si>
  <si>
    <t>Cambodia</t>
  </si>
  <si>
    <t>China</t>
  </si>
  <si>
    <t>Fiji</t>
  </si>
  <si>
    <t>Hong Kong SAR, China</t>
  </si>
  <si>
    <t>Indonesia</t>
  </si>
  <si>
    <t>Kiribati</t>
  </si>
  <si>
    <t>Korea, Rep.</t>
  </si>
  <si>
    <t>Lao PDR</t>
  </si>
  <si>
    <t>Malaysia</t>
  </si>
  <si>
    <t>Marshall Islands</t>
  </si>
  <si>
    <t>Micronesia, Fed. Sts.</t>
  </si>
  <si>
    <t>Mongolia</t>
  </si>
  <si>
    <t>Palau</t>
  </si>
  <si>
    <t>Papua New Guinea</t>
  </si>
  <si>
    <t>Philippines</t>
  </si>
  <si>
    <t>Samoa</t>
  </si>
  <si>
    <t>Singapore</t>
  </si>
  <si>
    <t>Solomon Islands</t>
  </si>
  <si>
    <t>Thailand</t>
  </si>
  <si>
    <t>Timor-Leste</t>
  </si>
  <si>
    <t>Tonga</t>
  </si>
  <si>
    <t>Vanuatu</t>
  </si>
  <si>
    <t>Vietnam</t>
  </si>
  <si>
    <t>Europe &amp; Central Asia</t>
  </si>
  <si>
    <t>Albania</t>
  </si>
  <si>
    <t>Armenia</t>
  </si>
  <si>
    <t>Azerbaijan</t>
  </si>
  <si>
    <t>Belarus</t>
  </si>
  <si>
    <t>Bosnia and Herzegovina</t>
  </si>
  <si>
    <t>Bosnia Republika Srpska</t>
  </si>
  <si>
    <t>Bulgaria</t>
  </si>
  <si>
    <t>Croatia</t>
  </si>
  <si>
    <t>Czech Republic</t>
  </si>
  <si>
    <t>Estonia</t>
  </si>
  <si>
    <t>Georgia</t>
  </si>
  <si>
    <t>Hungary</t>
  </si>
  <si>
    <t>Kazakhstan</t>
  </si>
  <si>
    <t>Kosovo</t>
  </si>
  <si>
    <t>Kyrgyz Republic</t>
  </si>
  <si>
    <t>Latvia</t>
  </si>
  <si>
    <t>Lithuania</t>
  </si>
  <si>
    <t>Macedonia, FYR</t>
  </si>
  <si>
    <t>Moldova</t>
  </si>
  <si>
    <t>Montenegro</t>
  </si>
  <si>
    <t>Poland</t>
  </si>
  <si>
    <t>Romania</t>
  </si>
  <si>
    <t>Russian Federation</t>
  </si>
  <si>
    <t>Serbia</t>
  </si>
  <si>
    <t>Slovak Republic</t>
  </si>
  <si>
    <t>Slovenia</t>
  </si>
  <si>
    <t>Tajikistan</t>
  </si>
  <si>
    <t>Turkey</t>
  </si>
  <si>
    <t>Turkmenistan</t>
  </si>
  <si>
    <t>Ukraine</t>
  </si>
  <si>
    <t>Uzbekistan</t>
  </si>
  <si>
    <t>High income: OECD</t>
  </si>
  <si>
    <t>Australia</t>
  </si>
  <si>
    <t>Austria</t>
  </si>
  <si>
    <t>Belgium</t>
  </si>
  <si>
    <t>Canada</t>
  </si>
  <si>
    <t>Denmark</t>
  </si>
  <si>
    <t>Finland</t>
  </si>
  <si>
    <t>France</t>
  </si>
  <si>
    <t>Germany</t>
  </si>
  <si>
    <t>Greece</t>
  </si>
  <si>
    <t>Iceland</t>
  </si>
  <si>
    <t>Ireland</t>
  </si>
  <si>
    <t>Israel</t>
  </si>
  <si>
    <t>Italy</t>
  </si>
  <si>
    <t>Japan</t>
  </si>
  <si>
    <t>Luxembourg</t>
  </si>
  <si>
    <t>Netherlands</t>
  </si>
  <si>
    <t>New Zealand</t>
  </si>
  <si>
    <t>Norway</t>
  </si>
  <si>
    <t>Portugal</t>
  </si>
  <si>
    <t>Spain</t>
  </si>
  <si>
    <t>Sweden</t>
  </si>
  <si>
    <t>Switzerland</t>
  </si>
  <si>
    <t>United Kingdom</t>
  </si>
  <si>
    <t>United States</t>
  </si>
  <si>
    <t>Latin America &amp; Caribbean</t>
  </si>
  <si>
    <t>Antigua and Barbuda</t>
  </si>
  <si>
    <t>Argentina</t>
  </si>
  <si>
    <t>Barbados</t>
  </si>
  <si>
    <t>Belize</t>
  </si>
  <si>
    <t>Bolivia</t>
  </si>
  <si>
    <t>Brazil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</si>
  <si>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</si>
  <si>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</si>
  <si>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</si>
  <si>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</si>
  <si>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</si>
  <si>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</si>
  <si>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</si>
  <si>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</si>
  <si>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</si>
  <si>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</si>
  <si>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</si>
  <si>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</si>
  <si>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</si>
  <si>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</si>
  <si>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</si>
  <si>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</si>
  <si>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</si>
  <si>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</si>
  <si>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</si>
  <si>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</si>
  <si>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</si>
  <si>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</si>
  <si>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</si>
  <si>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</si>
  <si>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</si>
  <si>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RB</t>
  </si>
  <si>
    <t>Middle East &amp; North Africa</t>
  </si>
  <si>
    <t>Algeria</t>
  </si>
  <si>
    <t>Bahrain</t>
  </si>
  <si>
    <t>Djibouti</t>
  </si>
  <si>
    <t>Egypt, Arab Rep.</t>
  </si>
  <si>
    <t>Iran, Islamic Rep.</t>
  </si>
  <si>
    <t>Iraq</t>
  </si>
  <si>
    <t>Jordan</t>
  </si>
  <si>
    <t>Kuwait</t>
  </si>
  <si>
    <t>Lebanon</t>
  </si>
  <si>
    <t>Libya</t>
  </si>
  <si>
    <t>Malta</t>
  </si>
  <si>
    <t>Morocco</t>
  </si>
  <si>
    <t>Oman</t>
  </si>
  <si>
    <t>Qatar</t>
  </si>
  <si>
    <t>Saudi Arabia</t>
  </si>
  <si>
    <t>Syrian Arab Republic</t>
  </si>
  <si>
    <t>Tunisia</t>
  </si>
  <si>
    <t>United Arab Emirates</t>
  </si>
  <si>
    <t>West Bank and Gaza</t>
  </si>
  <si>
    <t>Yemen, Rep.</t>
  </si>
  <si>
    <t>South Asia</t>
  </si>
  <si>
    <t>Afghanistan</t>
  </si>
  <si>
    <t>Bangladesh</t>
  </si>
  <si>
    <t>Bhutan</t>
  </si>
  <si>
    <t>India</t>
  </si>
  <si>
    <t>Maldives</t>
  </si>
  <si>
    <t>Nepal</t>
  </si>
  <si>
    <t>Pakistan</t>
  </si>
  <si>
    <t>Sri Lanka</t>
  </si>
  <si>
    <t>Sub-Saharan Africa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</si>
  <si>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</si>
  <si>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</si>
  <si>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</si>
  <si>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</si>
  <si>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</si>
  <si>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</si>
  <si>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</si>
  <si>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</si>
  <si>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</si>
  <si>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Congo, Dem. Rep.</t>
  </si>
  <si>
    <t>Congo, Rep.</t>
  </si>
  <si>
    <t>Cote d'Ivoire</t>
  </si>
  <si>
    <t>Gambia, The</t>
  </si>
  <si>
    <t>Ghana</t>
  </si>
  <si>
    <t>Guinea</t>
  </si>
  <si>
    <t>Guinea-Bissau</t>
  </si>
  <si>
    <t>Kenya</t>
  </si>
  <si>
    <t>Lesotho</t>
  </si>
  <si>
    <t>Madagascar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</si>
  <si>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</si>
  <si>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</si>
  <si>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</si>
  <si>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</si>
  <si>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</si>
  <si>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</si>
  <si>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</si>
  <si>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</si>
  <si>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Senegal</t>
  </si>
  <si>
    <t>Seychelles</t>
  </si>
  <si>
    <t>Sierra Leone</t>
  </si>
  <si>
    <t>South Africa</t>
  </si>
  <si>
    <t>Sudan</t>
  </si>
  <si>
    <t>Swaziland</t>
  </si>
  <si>
    <t>Tanzania</t>
  </si>
  <si>
    <t>Togo</t>
  </si>
  <si>
    <t>Uganda</t>
  </si>
  <si>
    <t>Zambia</t>
  </si>
  <si>
    <t>Zimbabwe</t>
  </si>
  <si>
    <t>Recent year</t>
  </si>
  <si>
    <t>First Artive Coverage Definition: (1)/(2)</t>
  </si>
  <si>
    <t>Second Active Coverage Definition: (1)/(3)</t>
  </si>
  <si>
    <t>ns, cs, ss</t>
  </si>
  <si>
    <t>ns, ss</t>
  </si>
  <si>
    <t>ns</t>
  </si>
  <si>
    <t>ns,cs</t>
  </si>
  <si>
    <t>ns,ss</t>
  </si>
  <si>
    <t>..</t>
  </si>
  <si>
    <t>ns, os</t>
  </si>
  <si>
    <t>ns, cs</t>
  </si>
  <si>
    <t>cs, ss</t>
  </si>
  <si>
    <t>ss</t>
  </si>
  <si>
    <t>cs</t>
  </si>
  <si>
    <t>Coverage (Active Phase)</t>
  </si>
  <si>
    <t xml:space="preserve"> </t>
  </si>
  <si>
    <t>Notes:</t>
  </si>
  <si>
    <t xml:space="preserve">Not available: .. </t>
  </si>
  <si>
    <t>Not applicable: -</t>
  </si>
  <si>
    <t>ns: National Scheme</t>
  </si>
  <si>
    <t>cs: Civil Servants scheme</t>
  </si>
  <si>
    <t>ss: Special scheme</t>
  </si>
  <si>
    <t>os: other scheme</t>
  </si>
  <si>
    <t>es: employee scheme</t>
  </si>
  <si>
    <t>Labor Force ('000)         (2)</t>
  </si>
  <si>
    <t>Working Age Population ('000)                (3)</t>
  </si>
  <si>
    <t>Schemes Covered</t>
  </si>
  <si>
    <t>Total Number of Active Contributors ('000)                 (1)</t>
  </si>
  <si>
    <t>-</t>
  </si>
  <si>
    <t>Tuvalu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</si>
</sst>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9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1.5"/>
      <color theme="1"/>
      <name val="Garamond"/>
      <family val="1"/>
    </font>
    <font>
      <b/>
      <sz val="11.5"/>
      <color theme="1"/>
      <name val="Garamond"/>
      <family val="1"/>
    </font>
    <font>
      <b/>
      <sz val="11.5"/>
      <color theme="0"/>
      <name val="Garamond"/>
      <family val="1"/>
    </font>
    <font>
      <sz val="11"/>
      <color theme="1"/>
      <name val="Calibri"/>
      <family val="2"/>
      <scheme val="minor"/>
    </font>
    <font>
      <sz val="9"/>
      <name val="Garamond"/>
      <family val="1"/>
    </font>
    <font>
      <sz val="11"/>
      <name val="Garamond"/>
      <family val="1"/>
    </font>
    <font>
      <b/>
      <sz val="11"/>
      <name val="Garamond"/>
      <family val="1"/>
    </font>
    <font>
      <b/>
      <u/>
      <sz val="11"/>
      <name val="Garamond"/>
      <family val="1"/>
    </font>
    <font>
      <sz val="8"/>
      <name val="Garamond"/>
      <family val="1"/>
    </font>
    <font>
      <u/>
      <sz val="11"/>
      <color theme="10"/>
      <name val="Calibri"/>
      <family val="2"/>
    </font>
    <font>
      <b/>
      <sz val="11"/>
      <color rgb="FF800000"/>
      <name val="Garamond"/>
      <family val="1"/>
    </font>
    <font>
      <i/>
      <sz val="9"/>
      <name val="Garamond"/>
      <family val="1"/>
    </font>
    <font>
      <b/>
      <sz val="9"/>
      <name val="Garamond"/>
      <family val="1"/>
    </font>
    <font>
      <b/>
      <sz val="10"/>
      <color rgb="FFFF0000"/>
      <name val="Arial Narrow"/>
      <family val="2"/>
    </font>
    <font>
      <b/>
      <sz val="10"/>
      <color rgb="FF00B0F0"/>
      <name val="Arial Narrow"/>
      <family val="2"/>
    </font>
    <font>
      <sz val="11.5"/>
      <color rgb="FFFF0000"/>
      <name val="Garamond"/>
      <family val="1"/>
    </font>
    <font>
      <b/>
      <sz val="11"/>
      <color theme="0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 applyBorder="1"/>
    <xf numFmtId="0" fontId="3" fillId="2" borderId="1" xfId="0" applyFont="1" applyFill="1" applyBorder="1"/>
    <xf numFmtId="0" fontId="4" fillId="3" borderId="0" xfId="0" applyFont="1" applyFill="1" applyBorder="1"/>
    <xf numFmtId="0" fontId="2" fillId="2" borderId="0" xfId="0" applyFont="1" applyFill="1" applyBorder="1"/>
    <xf numFmtId="0" fontId="6" fillId="2" borderId="0" xfId="2" applyFont="1" applyFill="1" applyBorder="1" applyAlignment="1">
      <alignment horizontal="left"/>
    </xf>
    <xf numFmtId="0" fontId="7" fillId="2" borderId="0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7" fillId="2" borderId="0" xfId="0" applyNumberFormat="1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9" fontId="7" fillId="2" borderId="0" xfId="1" applyNumberFormat="1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9" fontId="7" fillId="2" borderId="1" xfId="1" applyNumberFormat="1" applyFont="1" applyFill="1" applyBorder="1" applyAlignment="1">
      <alignment horizontal="center"/>
    </xf>
    <xf numFmtId="10" fontId="7" fillId="2" borderId="1" xfId="1" applyNumberFormat="1" applyFont="1" applyFill="1" applyBorder="1" applyAlignment="1">
      <alignment horizontal="center"/>
    </xf>
    <xf numFmtId="0" fontId="10" fillId="2" borderId="0" xfId="0" applyFont="1" applyFill="1"/>
    <xf numFmtId="0" fontId="12" fillId="2" borderId="0" xfId="3" applyFont="1" applyFill="1" applyAlignment="1" applyProtection="1"/>
    <xf numFmtId="0" fontId="12" fillId="2" borderId="0" xfId="0" applyFont="1" applyFill="1"/>
    <xf numFmtId="0" fontId="13" fillId="2" borderId="0" xfId="2" applyFont="1" applyFill="1" applyBorder="1"/>
    <xf numFmtId="0" fontId="14" fillId="2" borderId="0" xfId="2" applyFont="1" applyFill="1" applyBorder="1" applyAlignment="1">
      <alignment horizontal="left"/>
    </xf>
    <xf numFmtId="0" fontId="14" fillId="2" borderId="0" xfId="2" applyFont="1" applyFill="1" applyBorder="1" applyAlignment="1"/>
    <xf numFmtId="0" fontId="0" fillId="0" borderId="0" xfId="0" applyBorder="1"/>
    <xf numFmtId="0" fontId="6" fillId="2" borderId="0" xfId="2" applyFont="1" applyFill="1" applyBorder="1" applyAlignment="1"/>
    <xf numFmtId="0" fontId="13" fillId="2" borderId="0" xfId="2" applyFont="1" applyFill="1" applyBorder="1" applyAlignment="1">
      <alignment horizontal="left"/>
    </xf>
    <xf numFmtId="0" fontId="15" fillId="2" borderId="0" xfId="0" applyFont="1" applyFill="1"/>
    <xf numFmtId="165" fontId="7" fillId="5" borderId="1" xfId="1" applyNumberFormat="1" applyFont="1" applyFill="1" applyBorder="1" applyAlignment="1">
      <alignment horizontal="center"/>
    </xf>
    <xf numFmtId="164" fontId="0" fillId="2" borderId="0" xfId="0" applyNumberFormat="1" applyFill="1"/>
    <xf numFmtId="164" fontId="15" fillId="2" borderId="0" xfId="0" applyNumberFormat="1" applyFont="1" applyFill="1"/>
    <xf numFmtId="0" fontId="16" fillId="2" borderId="0" xfId="0" applyFont="1" applyFill="1"/>
    <xf numFmtId="164" fontId="7" fillId="2" borderId="0" xfId="0" applyNumberFormat="1" applyFont="1" applyFill="1" applyBorder="1" applyAlignment="1">
      <alignment horizontal="right"/>
    </xf>
    <xf numFmtId="0" fontId="7" fillId="2" borderId="1" xfId="0" applyNumberFormat="1" applyFont="1" applyFill="1" applyBorder="1" applyAlignment="1">
      <alignment horizontal="right"/>
    </xf>
    <xf numFmtId="0" fontId="0" fillId="2" borderId="0" xfId="0" applyFill="1" applyAlignment="1">
      <alignment horizontal="center"/>
    </xf>
    <xf numFmtId="165" fontId="0" fillId="2" borderId="0" xfId="0" applyNumberFormat="1" applyFill="1"/>
    <xf numFmtId="3" fontId="0" fillId="2" borderId="0" xfId="0" applyNumberFormat="1" applyFill="1"/>
    <xf numFmtId="0" fontId="17" fillId="2" borderId="0" xfId="0" applyFont="1" applyFill="1" applyBorder="1"/>
    <xf numFmtId="165" fontId="7" fillId="6" borderId="1" xfId="1" applyNumberFormat="1" applyFont="1" applyFill="1" applyBorder="1" applyAlignment="1">
      <alignment horizontal="center"/>
    </xf>
    <xf numFmtId="165" fontId="7" fillId="6" borderId="0" xfId="0" applyNumberFormat="1" applyFont="1" applyFill="1" applyBorder="1" applyAlignment="1">
      <alignment horizontal="center"/>
    </xf>
    <xf numFmtId="165" fontId="7" fillId="6" borderId="0" xfId="1" applyNumberFormat="1" applyFont="1" applyFill="1" applyBorder="1" applyAlignment="1">
      <alignment horizontal="center"/>
    </xf>
    <xf numFmtId="164" fontId="7" fillId="2" borderId="0" xfId="5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65" fontId="7" fillId="6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0" fontId="7" fillId="2" borderId="0" xfId="0" applyNumberFormat="1" applyFont="1" applyFill="1" applyBorder="1" applyAlignment="1">
      <alignment horizontal="right"/>
    </xf>
    <xf numFmtId="4" fontId="7" fillId="2" borderId="0" xfId="0" applyNumberFormat="1" applyFont="1" applyFill="1" applyBorder="1" applyAlignment="1">
      <alignment horizontal="right"/>
    </xf>
    <xf numFmtId="1" fontId="7" fillId="2" borderId="0" xfId="0" applyNumberFormat="1" applyFont="1" applyFill="1" applyBorder="1" applyAlignment="1">
      <alignment horizontal="right"/>
    </xf>
    <xf numFmtId="0" fontId="7" fillId="2" borderId="1" xfId="0" applyFont="1" applyFill="1" applyBorder="1"/>
    <xf numFmtId="0" fontId="7" fillId="2" borderId="0" xfId="2" applyFont="1" applyFill="1" applyBorder="1"/>
    <xf numFmtId="164" fontId="7" fillId="6" borderId="0" xfId="0" applyNumberFormat="1" applyFont="1" applyFill="1" applyBorder="1" applyAlignment="1">
      <alignment horizontal="center"/>
    </xf>
    <xf numFmtId="165" fontId="7" fillId="5" borderId="0" xfId="1" applyNumberFormat="1" applyFont="1" applyFill="1" applyBorder="1" applyAlignment="1">
      <alignment horizontal="center"/>
    </xf>
    <xf numFmtId="165" fontId="7" fillId="2" borderId="0" xfId="1" applyNumberFormat="1" applyFont="1" applyFill="1" applyBorder="1" applyAlignment="1">
      <alignment horizontal="center"/>
    </xf>
    <xf numFmtId="165" fontId="7" fillId="6" borderId="0" xfId="1" applyNumberFormat="1" applyFont="1" applyFill="1" applyBorder="1" applyAlignment="1">
      <alignment horizontal="right"/>
    </xf>
    <xf numFmtId="9" fontId="7" fillId="2" borderId="0" xfId="1" applyNumberFormat="1" applyFont="1" applyFill="1" applyBorder="1" applyAlignment="1">
      <alignment horizontal="right"/>
    </xf>
    <xf numFmtId="0" fontId="7" fillId="2" borderId="0" xfId="0" applyFont="1" applyFill="1" applyAlignment="1">
      <alignment horizontal="left"/>
    </xf>
    <xf numFmtId="0" fontId="7" fillId="6" borderId="0" xfId="0" applyFont="1" applyFill="1" applyBorder="1" applyAlignment="1">
      <alignment horizontal="center"/>
    </xf>
    <xf numFmtId="3" fontId="7" fillId="2" borderId="0" xfId="0" applyNumberFormat="1" applyFont="1" applyFill="1" applyBorder="1" applyAlignment="1">
      <alignment horizontal="right"/>
    </xf>
    <xf numFmtId="165" fontId="7" fillId="6" borderId="0" xfId="0" applyNumberFormat="1" applyFont="1" applyFill="1" applyBorder="1" applyAlignment="1">
      <alignment horizontal="right"/>
    </xf>
    <xf numFmtId="0" fontId="7" fillId="2" borderId="0" xfId="0" applyFont="1" applyFill="1" applyBorder="1"/>
    <xf numFmtId="0" fontId="18" fillId="3" borderId="0" xfId="0" applyFont="1" applyFill="1" applyBorder="1"/>
    <xf numFmtId="0" fontId="4" fillId="3" borderId="0" xfId="0" applyFont="1" applyFill="1" applyBorder="1" applyAlignment="1">
      <alignment horizontal="center"/>
    </xf>
  </cellXfs>
  <cellStyles count="6">
    <cellStyle name="Comma" xfId="5" builtinId="3"/>
    <cellStyle name="Hyperlink" xfId="3" builtinId="8"/>
    <cellStyle name="Normal" xfId="0" builtinId="0"/>
    <cellStyle name="Normal 2" xfId="2"/>
    <cellStyle name="Percent" xfId="1" builtinId="5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P202"/>
  <sheetViews>
    <sheetView tabSelected="1" workbookViewId="0">
      <selection activeCell="J6" sqref="J6"/>
    </sheetView>
  </sheetViews>
  <sheetFormatPr defaultColWidth="9.33203125" defaultRowHeight="15" x14ac:dyDescent="0.25"/>
  <cols>
    <col min="1" max="1" width="9.33203125" style="1"/>
    <col min="2" max="2" width="34.5" style="2" bestFit="1" customWidth="1"/>
    <col min="3" max="3" width="15.83203125" style="8" customWidth="1"/>
    <col min="4" max="4" width="1.6640625" style="8" customWidth="1"/>
    <col min="5" max="5" width="18.6640625" style="8" customWidth="1"/>
    <col min="6" max="6" width="1" style="8" customWidth="1"/>
    <col min="7" max="7" width="14.83203125" style="8" customWidth="1"/>
    <col min="8" max="8" width="1.1640625" style="8" customWidth="1"/>
    <col min="9" max="9" width="19.6640625" style="8" customWidth="1"/>
    <col min="10" max="10" width="1.33203125" style="8" customWidth="1"/>
    <col min="11" max="11" width="22.83203125" style="8" customWidth="1"/>
    <col min="12" max="12" width="1.6640625" style="8" customWidth="1"/>
    <col min="13" max="13" width="27.33203125" style="8" bestFit="1" customWidth="1"/>
    <col min="14" max="14" width="1.1640625" style="8" customWidth="1"/>
    <col min="15" max="15" width="10.83203125" style="8" customWidth="1"/>
    <col min="16" max="16384" width="9.33203125" style="1"/>
  </cols>
  <sheetData>
    <row r="3" spans="2:16" x14ac:dyDescent="0.25">
      <c r="B3" s="3"/>
      <c r="C3" s="65" t="s">
        <v>198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</row>
    <row r="4" spans="2:16" ht="75.75" customHeight="1" thickBot="1" x14ac:dyDescent="0.3">
      <c r="B4" s="4"/>
      <c r="C4" s="9" t="s">
        <v>184</v>
      </c>
      <c r="D4" s="10"/>
      <c r="E4" s="9" t="s">
        <v>211</v>
      </c>
      <c r="F4" s="10"/>
      <c r="G4" s="9" t="s">
        <v>208</v>
      </c>
      <c r="H4" s="10"/>
      <c r="I4" s="9" t="s">
        <v>209</v>
      </c>
      <c r="J4" s="10"/>
      <c r="K4" s="9" t="s">
        <v>185</v>
      </c>
      <c r="L4" s="10"/>
      <c r="M4" s="9" t="s">
        <v>186</v>
      </c>
      <c r="N4" s="10"/>
      <c r="O4" s="9" t="s">
        <v>210</v>
      </c>
    </row>
    <row r="5" spans="2:16" x14ac:dyDescent="0.25">
      <c r="B5" s="5" t="s">
        <v>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6" x14ac:dyDescent="0.25">
      <c r="B6" s="48" t="s">
        <v>1</v>
      </c>
      <c r="C6" s="13">
        <v>2005</v>
      </c>
      <c r="D6" s="13"/>
      <c r="E6" s="14">
        <v>117.788</v>
      </c>
      <c r="F6" s="14"/>
      <c r="G6" s="14">
        <v>177.92657999999997</v>
      </c>
      <c r="H6" s="14"/>
      <c r="I6" s="14">
        <v>251.416</v>
      </c>
      <c r="J6" s="14"/>
      <c r="K6" s="42">
        <v>0.66200339488344018</v>
      </c>
      <c r="L6" s="42"/>
      <c r="M6" s="42">
        <v>0.46849842492124605</v>
      </c>
      <c r="N6" s="15"/>
      <c r="O6" s="15" t="s">
        <v>187</v>
      </c>
    </row>
    <row r="7" spans="2:16" x14ac:dyDescent="0.25">
      <c r="B7" s="48" t="s">
        <v>2</v>
      </c>
      <c r="C7" s="13">
        <v>2010</v>
      </c>
      <c r="D7" s="13"/>
      <c r="E7" s="49">
        <v>36</v>
      </c>
      <c r="F7" s="49"/>
      <c r="G7" s="50">
        <v>7972.3</v>
      </c>
      <c r="H7" s="49"/>
      <c r="I7" s="50">
        <v>9276.1229999999996</v>
      </c>
      <c r="J7" s="13"/>
      <c r="K7" s="42">
        <f>+E7/G7</f>
        <v>4.5156353875293199E-3</v>
      </c>
      <c r="L7" s="41"/>
      <c r="M7" s="42">
        <f>+E7/I7</f>
        <v>3.880931721151175E-3</v>
      </c>
      <c r="N7" s="13"/>
      <c r="O7" s="13" t="s">
        <v>197</v>
      </c>
    </row>
    <row r="8" spans="2:16" x14ac:dyDescent="0.25">
      <c r="B8" s="48" t="s">
        <v>3</v>
      </c>
      <c r="C8" s="13">
        <v>2010</v>
      </c>
      <c r="D8" s="13"/>
      <c r="E8" s="14">
        <v>268200</v>
      </c>
      <c r="F8" s="14"/>
      <c r="G8" s="14">
        <v>799825.29399999999</v>
      </c>
      <c r="H8" s="14"/>
      <c r="I8" s="14">
        <v>968335.60699999996</v>
      </c>
      <c r="J8" s="14"/>
      <c r="K8" s="42">
        <v>0.33532322872499704</v>
      </c>
      <c r="L8" s="42"/>
      <c r="M8" s="42">
        <v>0.27697008977177889</v>
      </c>
      <c r="N8" s="15"/>
      <c r="O8" s="15" t="s">
        <v>188</v>
      </c>
    </row>
    <row r="9" spans="2:16" x14ac:dyDescent="0.25">
      <c r="B9" s="48" t="s">
        <v>4</v>
      </c>
      <c r="C9" s="13">
        <v>2006</v>
      </c>
      <c r="D9" s="13"/>
      <c r="E9" s="51">
        <v>124.92</v>
      </c>
      <c r="F9" s="49"/>
      <c r="G9" s="49">
        <v>347</v>
      </c>
      <c r="H9" s="49"/>
      <c r="I9" s="51">
        <v>551.09</v>
      </c>
      <c r="J9" s="13"/>
      <c r="K9" s="42">
        <f>+E9/G9</f>
        <v>0.36</v>
      </c>
      <c r="L9" s="41"/>
      <c r="M9" s="42">
        <f>+E9/I9</f>
        <v>0.22667803807000669</v>
      </c>
      <c r="N9" s="13"/>
      <c r="O9" s="13" t="s">
        <v>189</v>
      </c>
    </row>
    <row r="10" spans="2:16" x14ac:dyDescent="0.25">
      <c r="B10" s="48" t="s">
        <v>5</v>
      </c>
      <c r="C10" s="13">
        <v>2009</v>
      </c>
      <c r="D10" s="13"/>
      <c r="E10" s="14">
        <v>2921.8150000000001</v>
      </c>
      <c r="F10" s="14"/>
      <c r="G10" s="14">
        <v>3701.19</v>
      </c>
      <c r="H10" s="14"/>
      <c r="I10" s="14">
        <v>5275.1554900000001</v>
      </c>
      <c r="J10" s="14"/>
      <c r="K10" s="42">
        <v>0.78942583331306959</v>
      </c>
      <c r="L10" s="42"/>
      <c r="M10" s="42">
        <v>0.55388225153530024</v>
      </c>
      <c r="N10" s="15"/>
      <c r="O10" s="15" t="s">
        <v>189</v>
      </c>
    </row>
    <row r="11" spans="2:16" x14ac:dyDescent="0.25">
      <c r="B11" s="48" t="s">
        <v>6</v>
      </c>
      <c r="C11" s="13">
        <v>2010</v>
      </c>
      <c r="D11" s="13"/>
      <c r="E11" s="14">
        <v>12979.473</v>
      </c>
      <c r="F11" s="14"/>
      <c r="G11" s="14">
        <v>117961.804</v>
      </c>
      <c r="H11" s="14"/>
      <c r="I11" s="14">
        <v>161699.16399999999</v>
      </c>
      <c r="J11" s="14"/>
      <c r="K11" s="42">
        <v>0.11003115042221633</v>
      </c>
      <c r="L11" s="42"/>
      <c r="M11" s="42">
        <v>8.0269264719265959E-2</v>
      </c>
      <c r="N11" s="15"/>
      <c r="O11" s="15" t="s">
        <v>194</v>
      </c>
    </row>
    <row r="12" spans="2:16" x14ac:dyDescent="0.25">
      <c r="B12" s="48" t="s">
        <v>7</v>
      </c>
      <c r="C12" s="13" t="s">
        <v>192</v>
      </c>
      <c r="D12" s="13"/>
      <c r="E12" s="49" t="s">
        <v>192</v>
      </c>
      <c r="F12" s="49"/>
      <c r="G12" s="49" t="s">
        <v>192</v>
      </c>
      <c r="H12" s="49"/>
      <c r="I12" s="49" t="s">
        <v>192</v>
      </c>
      <c r="J12" s="13"/>
      <c r="K12" s="41" t="s">
        <v>192</v>
      </c>
      <c r="L12" s="41"/>
      <c r="M12" s="41" t="s">
        <v>192</v>
      </c>
      <c r="N12" s="13"/>
      <c r="O12" s="13" t="s">
        <v>192</v>
      </c>
    </row>
    <row r="13" spans="2:16" x14ac:dyDescent="0.25">
      <c r="B13" s="48" t="s">
        <v>8</v>
      </c>
      <c r="C13" s="13">
        <v>2011</v>
      </c>
      <c r="D13" s="13"/>
      <c r="E13" s="14">
        <v>19885.900000000001</v>
      </c>
      <c r="F13" s="14"/>
      <c r="G13" s="14">
        <v>24898</v>
      </c>
      <c r="H13" s="14"/>
      <c r="I13" s="14">
        <v>36702.9</v>
      </c>
      <c r="J13" s="14"/>
      <c r="K13" s="42">
        <f>+E13/G13</f>
        <v>0.79869467427102581</v>
      </c>
      <c r="L13" s="42"/>
      <c r="M13" s="42">
        <f>+E13/I13</f>
        <v>0.54180732312705537</v>
      </c>
      <c r="N13" s="15"/>
      <c r="O13" s="15" t="s">
        <v>187</v>
      </c>
    </row>
    <row r="14" spans="2:16" x14ac:dyDescent="0.25">
      <c r="B14" s="48" t="s">
        <v>9</v>
      </c>
      <c r="C14" s="13">
        <v>2008</v>
      </c>
      <c r="D14" s="13"/>
      <c r="E14" s="14">
        <v>42.04</v>
      </c>
      <c r="F14" s="14"/>
      <c r="G14" s="14">
        <v>3001.7249999999999</v>
      </c>
      <c r="H14" s="14"/>
      <c r="I14" s="14">
        <v>3713</v>
      </c>
      <c r="J14" s="14"/>
      <c r="K14" s="42">
        <f>+E14/G14</f>
        <v>1.4005280297162465E-2</v>
      </c>
      <c r="L14" s="42"/>
      <c r="M14" s="42">
        <f>+E14/I14</f>
        <v>1.132238082413143E-2</v>
      </c>
      <c r="N14" s="15"/>
      <c r="O14" s="13" t="s">
        <v>192</v>
      </c>
      <c r="P14" s="29"/>
    </row>
    <row r="15" spans="2:16" x14ac:dyDescent="0.25">
      <c r="B15" s="48" t="s">
        <v>10</v>
      </c>
      <c r="C15" s="13">
        <v>2010</v>
      </c>
      <c r="D15" s="13"/>
      <c r="E15" s="14">
        <v>6400</v>
      </c>
      <c r="F15" s="14"/>
      <c r="G15" s="14">
        <v>11969.964</v>
      </c>
      <c r="H15" s="14"/>
      <c r="I15" s="14">
        <v>22776</v>
      </c>
      <c r="J15" s="14"/>
      <c r="K15" s="42">
        <f>E15/G15</f>
        <v>0.53467161638915539</v>
      </c>
      <c r="L15" s="42"/>
      <c r="M15" s="42">
        <v>0.28100000000000003</v>
      </c>
      <c r="N15" s="15"/>
      <c r="O15" s="15" t="s">
        <v>189</v>
      </c>
      <c r="P15" s="32"/>
    </row>
    <row r="16" spans="2:16" x14ac:dyDescent="0.25">
      <c r="B16" s="48" t="s">
        <v>11</v>
      </c>
      <c r="C16" s="13" t="s">
        <v>192</v>
      </c>
      <c r="D16" s="13"/>
      <c r="E16" s="49" t="s">
        <v>192</v>
      </c>
      <c r="F16" s="49"/>
      <c r="G16" s="49" t="s">
        <v>192</v>
      </c>
      <c r="H16" s="49"/>
      <c r="I16" s="49" t="s">
        <v>192</v>
      </c>
      <c r="J16" s="13"/>
      <c r="K16" s="41" t="s">
        <v>192</v>
      </c>
      <c r="L16" s="41"/>
      <c r="M16" s="41" t="s">
        <v>192</v>
      </c>
      <c r="N16" s="13"/>
      <c r="O16" s="13" t="s">
        <v>192</v>
      </c>
    </row>
    <row r="17" spans="2:16" x14ac:dyDescent="0.25">
      <c r="B17" s="48" t="s">
        <v>12</v>
      </c>
      <c r="C17" s="13">
        <v>2007</v>
      </c>
      <c r="D17" s="13"/>
      <c r="E17" s="14">
        <v>21.59</v>
      </c>
      <c r="F17" s="14"/>
      <c r="G17" s="49" t="s">
        <v>192</v>
      </c>
      <c r="H17" s="14"/>
      <c r="I17" s="14">
        <v>64.55059</v>
      </c>
      <c r="J17" s="14"/>
      <c r="K17" s="41" t="s">
        <v>192</v>
      </c>
      <c r="L17" s="42"/>
      <c r="M17" s="42">
        <v>0.33446634647336299</v>
      </c>
      <c r="N17" s="15"/>
      <c r="O17" s="15" t="s">
        <v>190</v>
      </c>
    </row>
    <row r="18" spans="2:16" x14ac:dyDescent="0.25">
      <c r="B18" s="48" t="s">
        <v>13</v>
      </c>
      <c r="C18" s="13">
        <v>2009</v>
      </c>
      <c r="D18" s="13"/>
      <c r="E18" s="14">
        <v>543.98839999999996</v>
      </c>
      <c r="F18" s="14"/>
      <c r="G18" s="14">
        <v>1152.7739999999999</v>
      </c>
      <c r="H18" s="14"/>
      <c r="I18" s="14">
        <v>1850.4</v>
      </c>
      <c r="J18" s="14"/>
      <c r="K18" s="42">
        <f>+E18/G18</f>
        <v>0.47189509825863529</v>
      </c>
      <c r="L18" s="42"/>
      <c r="M18" s="42">
        <f>+E18/I18</f>
        <v>0.29398421962818844</v>
      </c>
      <c r="N18" s="15"/>
      <c r="O18" s="15" t="s">
        <v>189</v>
      </c>
      <c r="P18" s="29"/>
    </row>
    <row r="19" spans="2:16" x14ac:dyDescent="0.25">
      <c r="B19" s="48" t="s">
        <v>14</v>
      </c>
      <c r="C19" s="13" t="s">
        <v>192</v>
      </c>
      <c r="D19" s="13"/>
      <c r="E19" s="49" t="s">
        <v>192</v>
      </c>
      <c r="F19" s="49"/>
      <c r="G19" s="49" t="s">
        <v>192</v>
      </c>
      <c r="H19" s="49"/>
      <c r="I19" s="49" t="s">
        <v>192</v>
      </c>
      <c r="J19" s="13"/>
      <c r="K19" s="41" t="s">
        <v>192</v>
      </c>
      <c r="L19" s="41"/>
      <c r="M19" s="41" t="s">
        <v>192</v>
      </c>
      <c r="N19" s="13"/>
      <c r="O19" s="13" t="s">
        <v>192</v>
      </c>
    </row>
    <row r="20" spans="2:16" x14ac:dyDescent="0.25">
      <c r="B20" s="48" t="s">
        <v>15</v>
      </c>
      <c r="C20" s="13">
        <v>2009</v>
      </c>
      <c r="D20" s="13"/>
      <c r="E20" s="14">
        <v>129</v>
      </c>
      <c r="F20" s="14"/>
      <c r="G20" s="14">
        <v>2965.0169999999994</v>
      </c>
      <c r="H20" s="14"/>
      <c r="I20" s="14">
        <v>3888.1401599999999</v>
      </c>
      <c r="J20" s="14"/>
      <c r="K20" s="42">
        <v>4.3507339081023826E-2</v>
      </c>
      <c r="L20" s="42"/>
      <c r="M20" s="42">
        <v>3.3177816305881319E-2</v>
      </c>
      <c r="N20" s="15"/>
      <c r="O20" s="15"/>
    </row>
    <row r="21" spans="2:16" x14ac:dyDescent="0.25">
      <c r="B21" s="48" t="s">
        <v>16</v>
      </c>
      <c r="C21" s="13">
        <v>2011</v>
      </c>
      <c r="D21" s="13"/>
      <c r="E21" s="14">
        <v>10163</v>
      </c>
      <c r="F21" s="14"/>
      <c r="G21" s="14">
        <v>38712</v>
      </c>
      <c r="H21" s="14"/>
      <c r="I21" s="14">
        <v>58078.400000000001</v>
      </c>
      <c r="J21" s="14"/>
      <c r="K21" s="42">
        <f>+E21/G21</f>
        <v>0.26252841496176899</v>
      </c>
      <c r="L21" s="42"/>
      <c r="M21" s="42">
        <v>0.17499999999999999</v>
      </c>
      <c r="N21" s="15"/>
      <c r="O21" s="15" t="s">
        <v>190</v>
      </c>
    </row>
    <row r="22" spans="2:16" x14ac:dyDescent="0.25">
      <c r="B22" s="48" t="s">
        <v>17</v>
      </c>
      <c r="C22" s="13" t="s">
        <v>192</v>
      </c>
      <c r="D22" s="13"/>
      <c r="E22" s="49" t="s">
        <v>192</v>
      </c>
      <c r="F22" s="49"/>
      <c r="G22" s="49" t="s">
        <v>192</v>
      </c>
      <c r="H22" s="49"/>
      <c r="I22" s="49" t="s">
        <v>192</v>
      </c>
      <c r="J22" s="13"/>
      <c r="K22" s="41" t="s">
        <v>192</v>
      </c>
      <c r="L22" s="41"/>
      <c r="M22" s="41" t="s">
        <v>192</v>
      </c>
      <c r="N22" s="13"/>
      <c r="O22" s="13" t="s">
        <v>192</v>
      </c>
    </row>
    <row r="23" spans="2:16" x14ac:dyDescent="0.25">
      <c r="B23" s="48" t="s">
        <v>18</v>
      </c>
      <c r="C23" s="13">
        <v>2009</v>
      </c>
      <c r="D23" s="13"/>
      <c r="E23" s="14">
        <v>1644.61</v>
      </c>
      <c r="F23" s="14"/>
      <c r="G23" s="14">
        <v>2649.82</v>
      </c>
      <c r="H23" s="14"/>
      <c r="I23" s="14">
        <v>3687.0874899999999</v>
      </c>
      <c r="J23" s="14"/>
      <c r="K23" s="42">
        <v>0.62064970450823065</v>
      </c>
      <c r="L23" s="42"/>
      <c r="M23" s="42">
        <v>0.44604583006518239</v>
      </c>
      <c r="N23" s="15"/>
      <c r="O23" s="15" t="s">
        <v>189</v>
      </c>
    </row>
    <row r="24" spans="2:16" x14ac:dyDescent="0.25">
      <c r="B24" s="48" t="s">
        <v>19</v>
      </c>
      <c r="C24" s="13">
        <v>2008</v>
      </c>
      <c r="D24" s="13"/>
      <c r="E24" s="14">
        <v>135.96</v>
      </c>
      <c r="F24" s="14"/>
      <c r="G24" s="49" t="s">
        <v>192</v>
      </c>
      <c r="H24" s="14"/>
      <c r="I24" s="14">
        <v>293.55157000000003</v>
      </c>
      <c r="J24" s="14"/>
      <c r="K24" s="41" t="s">
        <v>192</v>
      </c>
      <c r="L24" s="42"/>
      <c r="M24" s="42">
        <v>0.46315541763241119</v>
      </c>
      <c r="N24" s="15"/>
      <c r="O24" s="15" t="s">
        <v>189</v>
      </c>
    </row>
    <row r="25" spans="2:16" x14ac:dyDescent="0.25">
      <c r="B25" s="48" t="s">
        <v>20</v>
      </c>
      <c r="C25" s="13">
        <v>2009</v>
      </c>
      <c r="D25" s="13"/>
      <c r="E25" s="14">
        <v>8537</v>
      </c>
      <c r="F25" s="14"/>
      <c r="G25" s="14">
        <v>38638.034</v>
      </c>
      <c r="H25" s="14"/>
      <c r="I25" s="14">
        <v>48363.7</v>
      </c>
      <c r="J25" s="14"/>
      <c r="K25" s="42">
        <v>0.22500000000000001</v>
      </c>
      <c r="L25" s="42"/>
      <c r="M25" s="41">
        <f>+E25/I25</f>
        <v>0.17651668503443699</v>
      </c>
      <c r="N25" s="15"/>
      <c r="O25" s="15" t="s">
        <v>189</v>
      </c>
      <c r="P25" s="29"/>
    </row>
    <row r="26" spans="2:16" x14ac:dyDescent="0.25">
      <c r="B26" s="48" t="s">
        <v>21</v>
      </c>
      <c r="C26" s="13">
        <v>2010</v>
      </c>
      <c r="D26" s="13"/>
      <c r="E26" s="14">
        <v>31.972000000000001</v>
      </c>
      <c r="F26" s="13"/>
      <c r="G26" s="14">
        <v>348.4</v>
      </c>
      <c r="H26" s="13"/>
      <c r="I26" s="51">
        <v>581.03200000000004</v>
      </c>
      <c r="J26" s="13"/>
      <c r="K26" s="41">
        <f>+E26/G26</f>
        <v>9.1768082663605061E-2</v>
      </c>
      <c r="L26" s="41"/>
      <c r="M26" s="41">
        <f>+E26/I26</f>
        <v>5.5026229192195956E-2</v>
      </c>
      <c r="N26" s="13"/>
      <c r="O26" s="13" t="s">
        <v>197</v>
      </c>
    </row>
    <row r="27" spans="2:16" x14ac:dyDescent="0.25">
      <c r="B27" s="48" t="s">
        <v>22</v>
      </c>
      <c r="C27" s="13" t="s">
        <v>192</v>
      </c>
      <c r="D27" s="13"/>
      <c r="E27" s="49" t="s">
        <v>192</v>
      </c>
      <c r="F27" s="49"/>
      <c r="G27" s="49" t="s">
        <v>192</v>
      </c>
      <c r="H27" s="49"/>
      <c r="I27" s="49" t="s">
        <v>192</v>
      </c>
      <c r="J27" s="13"/>
      <c r="K27" s="41" t="s">
        <v>192</v>
      </c>
      <c r="L27" s="41"/>
      <c r="M27" s="41" t="s">
        <v>192</v>
      </c>
      <c r="N27" s="13"/>
      <c r="O27" s="13" t="s">
        <v>192</v>
      </c>
    </row>
    <row r="28" spans="2:16" x14ac:dyDescent="0.25">
      <c r="B28" s="48" t="s">
        <v>213</v>
      </c>
      <c r="C28" s="13"/>
      <c r="D28" s="13"/>
      <c r="E28" s="49"/>
      <c r="F28" s="49"/>
      <c r="G28" s="49"/>
      <c r="H28" s="49"/>
      <c r="I28" s="49"/>
      <c r="J28" s="13"/>
      <c r="K28" s="41"/>
      <c r="L28" s="41"/>
      <c r="M28" s="41"/>
      <c r="N28" s="13"/>
      <c r="O28" s="13"/>
    </row>
    <row r="29" spans="2:16" x14ac:dyDescent="0.25">
      <c r="B29" s="48" t="s">
        <v>23</v>
      </c>
      <c r="C29" s="13">
        <v>2006</v>
      </c>
      <c r="D29" s="13"/>
      <c r="E29" s="14">
        <v>27.922000000000001</v>
      </c>
      <c r="F29" s="14"/>
      <c r="G29" s="14">
        <v>112.15331000000002</v>
      </c>
      <c r="H29" s="14"/>
      <c r="I29" s="14">
        <v>126.72343000000001</v>
      </c>
      <c r="J29" s="14"/>
      <c r="K29" s="42">
        <v>0.24896278139272035</v>
      </c>
      <c r="L29" s="42"/>
      <c r="M29" s="42">
        <v>0.22033810164387121</v>
      </c>
      <c r="N29" s="15"/>
      <c r="O29" s="15" t="s">
        <v>189</v>
      </c>
    </row>
    <row r="30" spans="2:16" x14ac:dyDescent="0.25">
      <c r="B30" s="48" t="s">
        <v>24</v>
      </c>
      <c r="C30" s="13">
        <v>2010</v>
      </c>
      <c r="D30" s="13"/>
      <c r="E30" s="14">
        <v>10585.492</v>
      </c>
      <c r="F30" s="14"/>
      <c r="G30" s="14">
        <v>51137.481</v>
      </c>
      <c r="H30" s="14"/>
      <c r="I30" s="14">
        <v>61188</v>
      </c>
      <c r="J30" s="14"/>
      <c r="K30" s="42">
        <f>+E30/G30</f>
        <v>0.20700065378660323</v>
      </c>
      <c r="L30" s="42"/>
      <c r="M30" s="42">
        <v>0.17299999999999999</v>
      </c>
      <c r="N30" s="15"/>
      <c r="O30" s="15" t="s">
        <v>189</v>
      </c>
      <c r="P30" s="31"/>
    </row>
    <row r="31" spans="2:16" ht="15.75" thickBot="1" x14ac:dyDescent="0.3">
      <c r="B31" s="52"/>
      <c r="C31" s="16"/>
      <c r="D31" s="16"/>
      <c r="E31" s="17"/>
      <c r="F31" s="17"/>
      <c r="G31" s="17"/>
      <c r="H31" s="17"/>
      <c r="I31" s="17"/>
      <c r="J31" s="17"/>
      <c r="K31" s="40"/>
      <c r="L31" s="40"/>
      <c r="M31" s="40"/>
      <c r="N31" s="18"/>
      <c r="O31" s="18"/>
    </row>
    <row r="32" spans="2:16" ht="15.75" thickBot="1" x14ac:dyDescent="0.3">
      <c r="B32" s="52"/>
      <c r="C32" s="44"/>
      <c r="D32" s="45"/>
      <c r="E32" s="44"/>
      <c r="F32" s="45"/>
      <c r="G32" s="44"/>
      <c r="H32" s="45"/>
      <c r="I32" s="44"/>
      <c r="J32" s="45"/>
      <c r="K32" s="46"/>
      <c r="L32" s="46"/>
      <c r="M32" s="46"/>
      <c r="N32" s="45"/>
      <c r="O32" s="44"/>
    </row>
    <row r="33" spans="2:16" x14ac:dyDescent="0.25">
      <c r="B33" s="64" t="s">
        <v>25</v>
      </c>
      <c r="K33" s="41"/>
      <c r="L33" s="41"/>
      <c r="M33" s="41"/>
    </row>
    <row r="34" spans="2:16" x14ac:dyDescent="0.25">
      <c r="B34" s="48" t="s">
        <v>26</v>
      </c>
      <c r="C34" s="13">
        <v>2008</v>
      </c>
      <c r="D34" s="13"/>
      <c r="E34" s="14">
        <v>536</v>
      </c>
      <c r="F34" s="14"/>
      <c r="G34" s="14">
        <v>1414.9984099999999</v>
      </c>
      <c r="H34" s="14"/>
      <c r="I34" s="14">
        <v>2088.7866800000006</v>
      </c>
      <c r="J34" s="14"/>
      <c r="K34" s="42">
        <v>0.37879901221938478</v>
      </c>
      <c r="L34" s="42"/>
      <c r="M34" s="42">
        <v>0.25660830047039551</v>
      </c>
      <c r="N34" s="15"/>
      <c r="O34" s="15" t="s">
        <v>189</v>
      </c>
    </row>
    <row r="35" spans="2:16" x14ac:dyDescent="0.25">
      <c r="B35" s="48" t="s">
        <v>27</v>
      </c>
      <c r="C35" s="13">
        <v>2008</v>
      </c>
      <c r="D35" s="13"/>
      <c r="E35" s="14">
        <v>515</v>
      </c>
      <c r="F35" s="14"/>
      <c r="G35" s="14">
        <v>1604.00947</v>
      </c>
      <c r="H35" s="14"/>
      <c r="I35" s="14">
        <v>2089.33104</v>
      </c>
      <c r="J35" s="14"/>
      <c r="K35" s="42">
        <v>0.32107042360541677</v>
      </c>
      <c r="L35" s="42"/>
      <c r="M35" s="42">
        <v>0.24649037904495974</v>
      </c>
      <c r="N35" s="15"/>
      <c r="O35" s="15" t="s">
        <v>189</v>
      </c>
    </row>
    <row r="36" spans="2:16" x14ac:dyDescent="0.25">
      <c r="B36" s="48" t="s">
        <v>28</v>
      </c>
      <c r="C36" s="13">
        <v>2007</v>
      </c>
      <c r="D36" s="13"/>
      <c r="E36" s="14">
        <v>1441</v>
      </c>
      <c r="F36" s="14"/>
      <c r="G36" s="14">
        <v>4071.6122999999998</v>
      </c>
      <c r="H36" s="14"/>
      <c r="I36" s="14">
        <v>5835.6855300000007</v>
      </c>
      <c r="J36" s="14"/>
      <c r="K36" s="42">
        <v>0.35391385373307771</v>
      </c>
      <c r="L36" s="42"/>
      <c r="M36" s="42">
        <v>0.24692900133020015</v>
      </c>
      <c r="N36" s="15"/>
      <c r="O36" s="15" t="s">
        <v>189</v>
      </c>
    </row>
    <row r="37" spans="2:16" x14ac:dyDescent="0.25">
      <c r="B37" s="48" t="s">
        <v>29</v>
      </c>
      <c r="C37" s="13">
        <v>2008</v>
      </c>
      <c r="D37" s="13"/>
      <c r="E37" s="14">
        <v>4610.7758500000009</v>
      </c>
      <c r="F37" s="14"/>
      <c r="G37" s="14">
        <v>4930.0499900000004</v>
      </c>
      <c r="H37" s="14"/>
      <c r="I37" s="14">
        <v>6906.7140200000013</v>
      </c>
      <c r="J37" s="14"/>
      <c r="K37" s="42">
        <v>0.93523916782839767</v>
      </c>
      <c r="L37" s="42"/>
      <c r="M37" s="42">
        <v>0.66757879892643945</v>
      </c>
      <c r="N37" s="15"/>
      <c r="O37" s="15" t="s">
        <v>189</v>
      </c>
    </row>
    <row r="38" spans="2:16" x14ac:dyDescent="0.25">
      <c r="B38" s="48" t="s">
        <v>30</v>
      </c>
      <c r="C38" s="13">
        <v>2009</v>
      </c>
      <c r="D38" s="13"/>
      <c r="E38" s="14">
        <v>479</v>
      </c>
      <c r="F38" s="14"/>
      <c r="G38" s="14">
        <v>1952.1679999999999</v>
      </c>
      <c r="H38" s="14"/>
      <c r="I38" s="14">
        <v>1650.9999999999998</v>
      </c>
      <c r="J38" s="14"/>
      <c r="K38" s="42">
        <v>0.64500000000000002</v>
      </c>
      <c r="L38" s="42"/>
      <c r="M38" s="42">
        <v>0.29012719563900669</v>
      </c>
      <c r="N38" s="15"/>
      <c r="O38" s="15" t="s">
        <v>189</v>
      </c>
    </row>
    <row r="39" spans="2:16" x14ac:dyDescent="0.25">
      <c r="B39" s="53" t="s">
        <v>31</v>
      </c>
      <c r="C39" s="13">
        <v>2009</v>
      </c>
      <c r="D39" s="13"/>
      <c r="E39" s="14">
        <v>296</v>
      </c>
      <c r="F39" s="14"/>
      <c r="G39" s="14">
        <v>439</v>
      </c>
      <c r="H39" s="14"/>
      <c r="I39" s="14">
        <v>1018</v>
      </c>
      <c r="J39" s="14"/>
      <c r="K39" s="42">
        <v>0.67425968109339407</v>
      </c>
      <c r="L39" s="42"/>
      <c r="M39" s="42">
        <v>0.29076620825147348</v>
      </c>
      <c r="N39" s="15"/>
      <c r="O39" s="15"/>
    </row>
    <row r="40" spans="2:16" x14ac:dyDescent="0.25">
      <c r="B40" s="48" t="s">
        <v>32</v>
      </c>
      <c r="C40" s="13">
        <v>2008</v>
      </c>
      <c r="D40" s="13"/>
      <c r="E40" s="14">
        <v>2887</v>
      </c>
      <c r="F40" s="14"/>
      <c r="G40" s="14">
        <v>3670.3754700000004</v>
      </c>
      <c r="H40" s="14"/>
      <c r="I40" s="14">
        <v>5280.040030000001</v>
      </c>
      <c r="J40" s="14"/>
      <c r="K40" s="42">
        <v>0.78656802923761904</v>
      </c>
      <c r="L40" s="42"/>
      <c r="M40" s="42">
        <v>0.54677615768000143</v>
      </c>
      <c r="N40" s="15"/>
      <c r="O40" s="15" t="s">
        <v>189</v>
      </c>
    </row>
    <row r="41" spans="2:16" x14ac:dyDescent="0.25">
      <c r="B41" s="48" t="s">
        <v>33</v>
      </c>
      <c r="C41" s="13">
        <v>2010</v>
      </c>
      <c r="D41" s="13"/>
      <c r="E41" s="14">
        <v>1499</v>
      </c>
      <c r="F41" s="14"/>
      <c r="G41" s="14">
        <v>1972.0360000000001</v>
      </c>
      <c r="H41" s="14"/>
      <c r="I41" s="14">
        <v>3000.0149999999994</v>
      </c>
      <c r="J41" s="14"/>
      <c r="K41" s="42">
        <v>0.76012811125151869</v>
      </c>
      <c r="L41" s="42"/>
      <c r="M41" s="42">
        <v>0.499664168345825</v>
      </c>
      <c r="N41" s="15"/>
      <c r="O41" s="15" t="s">
        <v>191</v>
      </c>
    </row>
    <row r="42" spans="2:16" x14ac:dyDescent="0.25">
      <c r="B42" s="48" t="s">
        <v>34</v>
      </c>
      <c r="C42" s="13">
        <v>2007</v>
      </c>
      <c r="D42" s="13"/>
      <c r="E42" s="14">
        <v>4968</v>
      </c>
      <c r="F42" s="14"/>
      <c r="G42" s="14">
        <v>5207.7141200000005</v>
      </c>
      <c r="H42" s="14"/>
      <c r="I42" s="14">
        <v>7363.0970300000008</v>
      </c>
      <c r="J42" s="14"/>
      <c r="K42" s="42">
        <v>0.95396941643179123</v>
      </c>
      <c r="L42" s="42"/>
      <c r="M42" s="42">
        <v>0.67471608478857703</v>
      </c>
      <c r="N42" s="15"/>
      <c r="O42" s="15" t="s">
        <v>189</v>
      </c>
    </row>
    <row r="43" spans="2:16" x14ac:dyDescent="0.25">
      <c r="B43" s="48" t="s">
        <v>35</v>
      </c>
      <c r="C43" s="13">
        <v>2004</v>
      </c>
      <c r="D43" s="13"/>
      <c r="E43" s="14">
        <v>630.4</v>
      </c>
      <c r="F43" s="14"/>
      <c r="G43" s="14">
        <v>667.42201999999997</v>
      </c>
      <c r="H43" s="14"/>
      <c r="I43" s="14">
        <v>917.29151999999988</v>
      </c>
      <c r="J43" s="14"/>
      <c r="K43" s="42">
        <v>0.94452981937874936</v>
      </c>
      <c r="L43" s="42"/>
      <c r="M43" s="42">
        <v>0.68724062771233296</v>
      </c>
      <c r="N43" s="15"/>
      <c r="O43" s="15" t="s">
        <v>189</v>
      </c>
    </row>
    <row r="44" spans="2:16" x14ac:dyDescent="0.25">
      <c r="B44" s="48" t="s">
        <v>36</v>
      </c>
      <c r="C44" s="13" t="s">
        <v>212</v>
      </c>
      <c r="D44" s="13"/>
      <c r="E44" s="34" t="s">
        <v>212</v>
      </c>
      <c r="F44" s="34"/>
      <c r="G44" s="34" t="s">
        <v>212</v>
      </c>
      <c r="H44" s="34"/>
      <c r="I44" s="34" t="s">
        <v>212</v>
      </c>
      <c r="J44" s="14"/>
      <c r="K44" s="42" t="s">
        <v>212</v>
      </c>
      <c r="L44" s="42"/>
      <c r="M44" s="42" t="s">
        <v>212</v>
      </c>
      <c r="N44" s="15"/>
      <c r="O44" s="15" t="s">
        <v>212</v>
      </c>
      <c r="P44" s="31"/>
    </row>
    <row r="45" spans="2:16" x14ac:dyDescent="0.25">
      <c r="B45" s="48" t="s">
        <v>37</v>
      </c>
      <c r="C45" s="13">
        <v>2008</v>
      </c>
      <c r="D45" s="13"/>
      <c r="E45" s="14">
        <v>3926.806</v>
      </c>
      <c r="F45" s="14"/>
      <c r="G45" s="14">
        <v>4268.2668700000004</v>
      </c>
      <c r="H45" s="14"/>
      <c r="I45" s="14">
        <v>6924.4800500000001</v>
      </c>
      <c r="J45" s="14"/>
      <c r="K45" s="42">
        <v>0.92000011236410806</v>
      </c>
      <c r="L45" s="42"/>
      <c r="M45" s="42">
        <v>0.567090376699114</v>
      </c>
      <c r="N45" s="15"/>
      <c r="O45" s="15" t="s">
        <v>189</v>
      </c>
    </row>
    <row r="46" spans="2:16" x14ac:dyDescent="0.25">
      <c r="B46" s="48" t="s">
        <v>38</v>
      </c>
      <c r="C46" s="13">
        <v>2009</v>
      </c>
      <c r="D46" s="13"/>
      <c r="E46" s="14">
        <v>5322</v>
      </c>
      <c r="F46" s="14"/>
      <c r="G46" s="14">
        <v>8519.4330000000009</v>
      </c>
      <c r="H46" s="14"/>
      <c r="I46" s="14">
        <v>10987.59114</v>
      </c>
      <c r="J46" s="14"/>
      <c r="K46" s="42">
        <v>0.62468945996758229</v>
      </c>
      <c r="L46" s="42"/>
      <c r="M46" s="42">
        <v>0.48436458293623763</v>
      </c>
      <c r="N46" s="15"/>
      <c r="O46" s="15" t="s">
        <v>189</v>
      </c>
    </row>
    <row r="47" spans="2:16" x14ac:dyDescent="0.25">
      <c r="B47" s="48" t="s">
        <v>39</v>
      </c>
      <c r="C47" s="13">
        <v>2010</v>
      </c>
      <c r="D47" s="13"/>
      <c r="E47" s="14">
        <v>233</v>
      </c>
      <c r="F47" s="14"/>
      <c r="G47" s="14" t="s">
        <v>192</v>
      </c>
      <c r="H47" s="14"/>
      <c r="I47" s="14" t="s">
        <v>192</v>
      </c>
      <c r="J47" s="14"/>
      <c r="K47" s="54" t="s">
        <v>192</v>
      </c>
      <c r="L47" s="54"/>
      <c r="M47" s="42" t="s">
        <v>192</v>
      </c>
      <c r="N47" s="55"/>
      <c r="O47" s="56" t="s">
        <v>192</v>
      </c>
      <c r="P47" s="15"/>
    </row>
    <row r="48" spans="2:16" x14ac:dyDescent="0.25">
      <c r="B48" s="48" t="s">
        <v>40</v>
      </c>
      <c r="C48" s="13">
        <v>2008</v>
      </c>
      <c r="D48" s="13"/>
      <c r="E48" s="14">
        <v>1012</v>
      </c>
      <c r="F48" s="14"/>
      <c r="G48" s="14">
        <v>2506.6612300000002</v>
      </c>
      <c r="H48" s="14"/>
      <c r="I48" s="14">
        <v>3424.3909900000003</v>
      </c>
      <c r="J48" s="14"/>
      <c r="K48" s="42">
        <v>0.40372427988603787</v>
      </c>
      <c r="L48" s="42"/>
      <c r="M48" s="42">
        <v>0.29552700113838343</v>
      </c>
      <c r="N48" s="15"/>
      <c r="O48" s="15" t="s">
        <v>189</v>
      </c>
    </row>
    <row r="49" spans="2:16" x14ac:dyDescent="0.25">
      <c r="B49" s="48" t="s">
        <v>41</v>
      </c>
      <c r="C49" s="13">
        <v>2009</v>
      </c>
      <c r="D49" s="13"/>
      <c r="E49" s="14">
        <v>1097</v>
      </c>
      <c r="F49" s="14"/>
      <c r="G49" s="14">
        <v>1195.9760000000001</v>
      </c>
      <c r="H49" s="14"/>
      <c r="I49" s="14">
        <v>1553.76034</v>
      </c>
      <c r="J49" s="14"/>
      <c r="K49" s="42">
        <v>0.91724248647130036</v>
      </c>
      <c r="L49" s="42"/>
      <c r="M49" s="42">
        <v>0.70602909068975206</v>
      </c>
      <c r="N49" s="15"/>
      <c r="O49" s="15" t="s">
        <v>189</v>
      </c>
    </row>
    <row r="50" spans="2:16" x14ac:dyDescent="0.25">
      <c r="B50" s="48" t="s">
        <v>42</v>
      </c>
      <c r="C50" s="13">
        <v>2009</v>
      </c>
      <c r="D50" s="13"/>
      <c r="E50" s="14">
        <v>1309</v>
      </c>
      <c r="F50" s="14"/>
      <c r="G50" s="14">
        <v>1579.433</v>
      </c>
      <c r="H50" s="14"/>
      <c r="I50" s="14">
        <v>2300.8955799999999</v>
      </c>
      <c r="J50" s="14"/>
      <c r="K50" s="42">
        <v>0.82877842871460838</v>
      </c>
      <c r="L50" s="42"/>
      <c r="M50" s="42">
        <v>0.56890891154652057</v>
      </c>
      <c r="N50" s="15"/>
      <c r="O50" s="15" t="s">
        <v>189</v>
      </c>
    </row>
    <row r="51" spans="2:16" x14ac:dyDescent="0.25">
      <c r="B51" s="48" t="s">
        <v>43</v>
      </c>
      <c r="C51" s="13">
        <v>2009</v>
      </c>
      <c r="D51" s="13"/>
      <c r="E51" s="14">
        <v>476</v>
      </c>
      <c r="F51" s="14"/>
      <c r="G51" s="14">
        <v>910.68700000000013</v>
      </c>
      <c r="H51" s="14"/>
      <c r="I51" s="14">
        <v>1434.9783</v>
      </c>
      <c r="J51" s="14"/>
      <c r="K51" s="42">
        <v>0.52268232663911962</v>
      </c>
      <c r="L51" s="42"/>
      <c r="M51" s="42">
        <v>0.33171233321089244</v>
      </c>
      <c r="N51" s="15"/>
      <c r="O51" s="15" t="s">
        <v>189</v>
      </c>
    </row>
    <row r="52" spans="2:16" x14ac:dyDescent="0.25">
      <c r="B52" s="48" t="s">
        <v>44</v>
      </c>
      <c r="C52" s="13">
        <v>2011</v>
      </c>
      <c r="D52" s="13"/>
      <c r="E52" s="14">
        <v>864</v>
      </c>
      <c r="F52" s="14"/>
      <c r="G52" s="14">
        <v>1216.9000000000001</v>
      </c>
      <c r="H52" s="14"/>
      <c r="I52" s="14">
        <v>2571.5</v>
      </c>
      <c r="J52" s="14"/>
      <c r="K52" s="42">
        <f>+E52/G52</f>
        <v>0.71000082176021029</v>
      </c>
      <c r="L52" s="42"/>
      <c r="M52" s="42">
        <v>0.33600000000000002</v>
      </c>
      <c r="N52" s="15"/>
      <c r="O52" s="15" t="s">
        <v>189</v>
      </c>
      <c r="P52" s="37"/>
    </row>
    <row r="53" spans="2:16" x14ac:dyDescent="0.25">
      <c r="B53" s="48" t="s">
        <v>45</v>
      </c>
      <c r="C53" s="13">
        <v>2007</v>
      </c>
      <c r="D53" s="13"/>
      <c r="E53" s="14">
        <v>156</v>
      </c>
      <c r="F53" s="14"/>
      <c r="G53" s="14" t="s">
        <v>192</v>
      </c>
      <c r="H53" s="14"/>
      <c r="I53" s="14" t="s">
        <v>192</v>
      </c>
      <c r="J53" s="14"/>
      <c r="K53" s="54" t="s">
        <v>192</v>
      </c>
      <c r="L53" s="54"/>
      <c r="M53" s="42" t="s">
        <v>192</v>
      </c>
      <c r="N53" s="55"/>
      <c r="O53" s="56" t="s">
        <v>192</v>
      </c>
    </row>
    <row r="54" spans="2:16" x14ac:dyDescent="0.25">
      <c r="B54" s="48" t="s">
        <v>46</v>
      </c>
      <c r="C54" s="13">
        <v>2008</v>
      </c>
      <c r="D54" s="13"/>
      <c r="E54" s="14">
        <v>14366</v>
      </c>
      <c r="F54" s="14"/>
      <c r="G54" s="14">
        <v>17650.257949999999</v>
      </c>
      <c r="H54" s="14"/>
      <c r="I54" s="14">
        <v>27245.975289999998</v>
      </c>
      <c r="J54" s="14"/>
      <c r="K54" s="42">
        <v>0.81392578174756935</v>
      </c>
      <c r="L54" s="42"/>
      <c r="M54" s="42">
        <v>0.52727053618347464</v>
      </c>
      <c r="N54" s="15"/>
      <c r="O54" s="15" t="s">
        <v>189</v>
      </c>
    </row>
    <row r="55" spans="2:16" x14ac:dyDescent="0.25">
      <c r="B55" s="48" t="s">
        <v>47</v>
      </c>
      <c r="C55" s="13">
        <v>2008</v>
      </c>
      <c r="D55" s="13"/>
      <c r="E55" s="14">
        <v>6764</v>
      </c>
      <c r="F55" s="14"/>
      <c r="G55" s="14">
        <v>9955.9705399999984</v>
      </c>
      <c r="H55" s="14"/>
      <c r="I55" s="14">
        <v>15037.891539999999</v>
      </c>
      <c r="J55" s="14"/>
      <c r="K55" s="42">
        <v>0.67939132330939989</v>
      </c>
      <c r="L55" s="42"/>
      <c r="M55" s="42">
        <v>0.44979709968037185</v>
      </c>
      <c r="N55" s="15"/>
      <c r="O55" s="15" t="s">
        <v>189</v>
      </c>
    </row>
    <row r="56" spans="2:16" x14ac:dyDescent="0.25">
      <c r="B56" s="48" t="s">
        <v>48</v>
      </c>
      <c r="C56" s="13">
        <v>2011</v>
      </c>
      <c r="D56" s="13"/>
      <c r="E56" s="14">
        <v>49346</v>
      </c>
      <c r="F56" s="14"/>
      <c r="G56" s="14">
        <v>75752</v>
      </c>
      <c r="H56" s="14"/>
      <c r="I56" s="14">
        <v>102964</v>
      </c>
      <c r="J56" s="14"/>
      <c r="K56" s="42">
        <f>+E56/G56</f>
        <v>0.65141514415460977</v>
      </c>
      <c r="L56" s="42"/>
      <c r="M56" s="42">
        <f>+E56/I56</f>
        <v>0.47925488520259507</v>
      </c>
      <c r="N56" s="15"/>
      <c r="O56" s="15" t="s">
        <v>189</v>
      </c>
      <c r="P56" s="29"/>
    </row>
    <row r="57" spans="2:16" x14ac:dyDescent="0.25">
      <c r="B57" s="48" t="s">
        <v>49</v>
      </c>
      <c r="C57" s="13">
        <v>2007</v>
      </c>
      <c r="D57" s="13"/>
      <c r="E57" s="14">
        <v>1998</v>
      </c>
      <c r="F57" s="14"/>
      <c r="G57" s="14">
        <v>4440</v>
      </c>
      <c r="H57" s="14"/>
      <c r="I57" s="14">
        <v>4970.7078600000004</v>
      </c>
      <c r="J57" s="14"/>
      <c r="K57" s="42">
        <v>0.45</v>
      </c>
      <c r="L57" s="42"/>
      <c r="M57" s="42">
        <v>0.40195482339209526</v>
      </c>
      <c r="N57" s="15"/>
      <c r="O57" s="15" t="s">
        <v>193</v>
      </c>
    </row>
    <row r="58" spans="2:16" x14ac:dyDescent="0.25">
      <c r="B58" s="48" t="s">
        <v>50</v>
      </c>
      <c r="C58" s="13">
        <v>2003</v>
      </c>
      <c r="D58" s="13"/>
      <c r="E58" s="14">
        <v>2101.1999999999998</v>
      </c>
      <c r="F58" s="14"/>
      <c r="G58" s="14">
        <v>2663.7368900000001</v>
      </c>
      <c r="H58" s="14"/>
      <c r="I58" s="14">
        <v>3797.2709300000001</v>
      </c>
      <c r="J58" s="14"/>
      <c r="K58" s="42">
        <v>0.78881664622664727</v>
      </c>
      <c r="L58" s="42"/>
      <c r="M58" s="42">
        <v>0.5533447675275569</v>
      </c>
      <c r="N58" s="15"/>
      <c r="O58" s="15" t="s">
        <v>189</v>
      </c>
    </row>
    <row r="59" spans="2:16" x14ac:dyDescent="0.25">
      <c r="B59" s="48" t="s">
        <v>51</v>
      </c>
      <c r="C59" s="13">
        <v>2008</v>
      </c>
      <c r="D59" s="13"/>
      <c r="E59" s="14">
        <v>904.08399999999995</v>
      </c>
      <c r="F59" s="14"/>
      <c r="G59" s="14">
        <v>1034.23163</v>
      </c>
      <c r="H59" s="14"/>
      <c r="I59" s="14">
        <v>1417.17932</v>
      </c>
      <c r="J59" s="14"/>
      <c r="K59" s="42">
        <v>0.87416007572694332</v>
      </c>
      <c r="L59" s="42"/>
      <c r="M59" s="42">
        <v>0.63794608575010814</v>
      </c>
      <c r="N59" s="15"/>
      <c r="O59" s="15" t="s">
        <v>189</v>
      </c>
    </row>
    <row r="60" spans="2:16" x14ac:dyDescent="0.25">
      <c r="B60" s="48" t="s">
        <v>52</v>
      </c>
      <c r="C60" s="13" t="s">
        <v>192</v>
      </c>
      <c r="D60" s="49"/>
      <c r="E60" s="34" t="s">
        <v>192</v>
      </c>
      <c r="F60" s="34"/>
      <c r="G60" s="34" t="s">
        <v>192</v>
      </c>
      <c r="H60" s="34"/>
      <c r="I60" s="34" t="s">
        <v>192</v>
      </c>
      <c r="J60" s="34"/>
      <c r="K60" s="57" t="s">
        <v>192</v>
      </c>
      <c r="L60" s="57"/>
      <c r="M60" s="57" t="s">
        <v>192</v>
      </c>
      <c r="N60" s="58"/>
      <c r="O60" s="58" t="s">
        <v>192</v>
      </c>
      <c r="P60" s="36"/>
    </row>
    <row r="61" spans="2:16" x14ac:dyDescent="0.25">
      <c r="B61" s="48" t="s">
        <v>53</v>
      </c>
      <c r="C61" s="13">
        <v>2008</v>
      </c>
      <c r="D61" s="49"/>
      <c r="E61" s="34">
        <v>15100</v>
      </c>
      <c r="F61" s="34"/>
      <c r="G61" s="34">
        <v>25762.638380000004</v>
      </c>
      <c r="H61" s="34"/>
      <c r="I61" s="34">
        <v>49479.544670000003</v>
      </c>
      <c r="J61" s="34"/>
      <c r="K61" s="42">
        <v>0.58612009287536326</v>
      </c>
      <c r="L61" s="42"/>
      <c r="M61" s="42">
        <v>0.30517661592701151</v>
      </c>
      <c r="N61" s="15"/>
      <c r="O61" s="15" t="s">
        <v>194</v>
      </c>
      <c r="P61" s="36"/>
    </row>
    <row r="62" spans="2:16" x14ac:dyDescent="0.25">
      <c r="B62" s="48" t="s">
        <v>54</v>
      </c>
      <c r="C62" s="13" t="s">
        <v>192</v>
      </c>
      <c r="D62" s="49"/>
      <c r="E62" s="34" t="s">
        <v>192</v>
      </c>
      <c r="F62" s="34"/>
      <c r="G62" s="34" t="s">
        <v>192</v>
      </c>
      <c r="H62" s="34"/>
      <c r="I62" s="34" t="s">
        <v>192</v>
      </c>
      <c r="J62" s="34"/>
      <c r="K62" s="42" t="s">
        <v>192</v>
      </c>
      <c r="L62" s="42"/>
      <c r="M62" s="42" t="s">
        <v>192</v>
      </c>
      <c r="N62" s="15"/>
      <c r="O62" s="15" t="s">
        <v>192</v>
      </c>
      <c r="P62" s="36"/>
    </row>
    <row r="63" spans="2:16" x14ac:dyDescent="0.25">
      <c r="B63" s="48" t="s">
        <v>55</v>
      </c>
      <c r="C63" s="13">
        <v>2010</v>
      </c>
      <c r="D63" s="49"/>
      <c r="E63" s="34">
        <v>14428</v>
      </c>
      <c r="F63" s="34"/>
      <c r="G63" s="34">
        <v>23221.175999999999</v>
      </c>
      <c r="H63" s="34"/>
      <c r="I63" s="34">
        <v>32268.920999999998</v>
      </c>
      <c r="J63" s="34"/>
      <c r="K63" s="42">
        <v>0.62132942793250434</v>
      </c>
      <c r="L63" s="42"/>
      <c r="M63" s="42">
        <v>0.44711752215080264</v>
      </c>
      <c r="N63" s="15"/>
      <c r="O63" s="15" t="s">
        <v>189</v>
      </c>
      <c r="P63" s="36"/>
    </row>
    <row r="64" spans="2:16" x14ac:dyDescent="0.25">
      <c r="B64" s="48" t="s">
        <v>56</v>
      </c>
      <c r="C64" s="13">
        <v>2005</v>
      </c>
      <c r="D64" s="49"/>
      <c r="E64" s="34">
        <v>14100</v>
      </c>
      <c r="F64" s="34"/>
      <c r="G64" s="34" t="s">
        <v>192</v>
      </c>
      <c r="H64" s="34"/>
      <c r="I64" s="34">
        <v>16339.714900000001</v>
      </c>
      <c r="J64" s="34"/>
      <c r="K64" s="54" t="s">
        <v>192</v>
      </c>
      <c r="L64" s="42"/>
      <c r="M64" s="42">
        <v>0.86292815304874138</v>
      </c>
      <c r="N64" s="15"/>
      <c r="O64" s="15" t="s">
        <v>193</v>
      </c>
      <c r="P64" s="36"/>
    </row>
    <row r="65" spans="2:16" ht="15.75" thickBot="1" x14ac:dyDescent="0.3">
      <c r="B65" s="52"/>
      <c r="C65" s="35"/>
      <c r="D65" s="35"/>
      <c r="E65" s="17"/>
      <c r="F65" s="17"/>
      <c r="G65" s="17"/>
      <c r="H65" s="17"/>
      <c r="I65" s="17"/>
      <c r="J65" s="17"/>
      <c r="K65" s="40"/>
      <c r="L65" s="40"/>
      <c r="M65" s="40"/>
      <c r="N65" s="18"/>
      <c r="O65" s="18"/>
      <c r="P65" s="36"/>
    </row>
    <row r="66" spans="2:16" ht="15.75" thickBot="1" x14ac:dyDescent="0.3">
      <c r="B66" s="52"/>
      <c r="C66" s="44"/>
      <c r="D66" s="45"/>
      <c r="E66" s="44"/>
      <c r="F66" s="45"/>
      <c r="G66" s="44"/>
      <c r="H66" s="45"/>
      <c r="I66" s="44"/>
      <c r="J66" s="45"/>
      <c r="K66" s="46"/>
      <c r="L66" s="46"/>
      <c r="M66" s="46"/>
      <c r="N66" s="45"/>
      <c r="O66" s="44"/>
    </row>
    <row r="67" spans="2:16" x14ac:dyDescent="0.25">
      <c r="B67" s="64" t="s">
        <v>57</v>
      </c>
      <c r="K67" s="41"/>
      <c r="L67" s="41"/>
      <c r="M67" s="41"/>
    </row>
    <row r="68" spans="2:16" x14ac:dyDescent="0.25">
      <c r="B68" s="48" t="s">
        <v>58</v>
      </c>
      <c r="C68" s="13">
        <v>2005</v>
      </c>
      <c r="D68" s="13"/>
      <c r="E68" s="14">
        <v>9578</v>
      </c>
      <c r="F68" s="14"/>
      <c r="G68" s="14">
        <v>10559.431560000001</v>
      </c>
      <c r="H68" s="14"/>
      <c r="I68" s="14">
        <v>13732.211650000001</v>
      </c>
      <c r="J68" s="14"/>
      <c r="K68" s="42">
        <v>0.90705640219140726</v>
      </c>
      <c r="L68" s="42"/>
      <c r="M68" s="42">
        <v>0.69748415216131621</v>
      </c>
      <c r="N68" s="15"/>
      <c r="O68" s="15" t="s">
        <v>189</v>
      </c>
    </row>
    <row r="69" spans="2:16" x14ac:dyDescent="0.25">
      <c r="B69" s="48" t="s">
        <v>59</v>
      </c>
      <c r="C69" s="13">
        <v>2005</v>
      </c>
      <c r="D69" s="13"/>
      <c r="E69" s="14">
        <v>3824.4</v>
      </c>
      <c r="F69" s="14"/>
      <c r="G69" s="14">
        <v>4081.4622000000004</v>
      </c>
      <c r="H69" s="14"/>
      <c r="I69" s="14">
        <v>5583.047700000001</v>
      </c>
      <c r="J69" s="14"/>
      <c r="K69" s="42">
        <v>0.93701713077239812</v>
      </c>
      <c r="L69" s="42"/>
      <c r="M69" s="42">
        <v>0.68500220766517894</v>
      </c>
      <c r="N69" s="15"/>
      <c r="O69" s="15" t="s">
        <v>189</v>
      </c>
    </row>
    <row r="70" spans="2:16" x14ac:dyDescent="0.25">
      <c r="B70" s="48" t="s">
        <v>60</v>
      </c>
      <c r="C70" s="13">
        <v>2005</v>
      </c>
      <c r="D70" s="13"/>
      <c r="E70" s="14">
        <v>4235.3</v>
      </c>
      <c r="F70" s="14"/>
      <c r="G70" s="14">
        <v>4632.5797500000008</v>
      </c>
      <c r="H70" s="14"/>
      <c r="I70" s="14">
        <v>6883.0301799999988</v>
      </c>
      <c r="J70" s="14"/>
      <c r="K70" s="42">
        <f>+E70/G70</f>
        <v>0.91424222108642583</v>
      </c>
      <c r="L70" s="42"/>
      <c r="M70" s="42">
        <f>+E70/I70</f>
        <v>0.61532492074588008</v>
      </c>
      <c r="N70" s="15"/>
      <c r="O70" s="15" t="s">
        <v>189</v>
      </c>
    </row>
    <row r="71" spans="2:16" x14ac:dyDescent="0.25">
      <c r="B71" s="59" t="s">
        <v>61</v>
      </c>
      <c r="C71" s="13">
        <v>2009</v>
      </c>
      <c r="D71" s="49"/>
      <c r="E71" s="34">
        <f>12607+3810</f>
        <v>16417</v>
      </c>
      <c r="F71" s="34"/>
      <c r="G71" s="34">
        <v>18793</v>
      </c>
      <c r="H71" s="34"/>
      <c r="I71" s="34">
        <v>23467</v>
      </c>
      <c r="J71" s="34"/>
      <c r="K71" s="42">
        <f>+E71/G71</f>
        <v>0.87356994625658491</v>
      </c>
      <c r="L71" s="42"/>
      <c r="M71" s="42">
        <f>+E71/I71</f>
        <v>0.69957813099245747</v>
      </c>
      <c r="N71" s="15"/>
      <c r="O71" s="15" t="s">
        <v>189</v>
      </c>
    </row>
    <row r="72" spans="2:16" x14ac:dyDescent="0.25">
      <c r="B72" s="48" t="s">
        <v>62</v>
      </c>
      <c r="C72" s="13">
        <v>2007</v>
      </c>
      <c r="D72" s="13"/>
      <c r="E72" s="14">
        <v>3116</v>
      </c>
      <c r="F72" s="14"/>
      <c r="G72" s="14">
        <v>3355.3910553846154</v>
      </c>
      <c r="H72" s="14"/>
      <c r="I72" s="14">
        <v>3595.0117599999999</v>
      </c>
      <c r="J72" s="14"/>
      <c r="K72" s="42">
        <v>0.9286547971806598</v>
      </c>
      <c r="L72" s="42"/>
      <c r="M72" s="42">
        <v>0.8667565526962282</v>
      </c>
      <c r="N72" s="15"/>
      <c r="O72" s="15" t="s">
        <v>189</v>
      </c>
    </row>
    <row r="73" spans="2:16" x14ac:dyDescent="0.25">
      <c r="B73" s="48" t="s">
        <v>63</v>
      </c>
      <c r="C73" s="13">
        <v>2005</v>
      </c>
      <c r="D73" s="13"/>
      <c r="E73" s="14">
        <v>2356.1</v>
      </c>
      <c r="F73" s="14"/>
      <c r="G73" s="14">
        <v>2626.47595</v>
      </c>
      <c r="H73" s="14"/>
      <c r="I73" s="14">
        <v>3497.3076400000004</v>
      </c>
      <c r="J73" s="14"/>
      <c r="K73" s="42">
        <v>0.89705751922076427</v>
      </c>
      <c r="L73" s="42"/>
      <c r="M73" s="42">
        <v>0.6736896614562623</v>
      </c>
      <c r="N73" s="15"/>
      <c r="O73" s="15" t="s">
        <v>189</v>
      </c>
    </row>
    <row r="74" spans="2:16" x14ac:dyDescent="0.25">
      <c r="B74" s="48" t="s">
        <v>64</v>
      </c>
      <c r="C74" s="13">
        <v>2005</v>
      </c>
      <c r="D74" s="13"/>
      <c r="E74" s="14">
        <v>24319.4</v>
      </c>
      <c r="F74" s="14"/>
      <c r="G74" s="14">
        <v>27856.782469999998</v>
      </c>
      <c r="H74" s="14"/>
      <c r="I74" s="14">
        <v>39633.686050000004</v>
      </c>
      <c r="J74" s="14"/>
      <c r="K74" s="42">
        <v>0.87301539674190531</v>
      </c>
      <c r="L74" s="42"/>
      <c r="M74" s="42">
        <v>0.61360429532897309</v>
      </c>
      <c r="N74" s="15"/>
      <c r="O74" s="15" t="s">
        <v>189</v>
      </c>
    </row>
    <row r="75" spans="2:16" x14ac:dyDescent="0.25">
      <c r="B75" s="48" t="s">
        <v>65</v>
      </c>
      <c r="C75" s="13">
        <v>2005</v>
      </c>
      <c r="D75" s="13"/>
      <c r="E75" s="14">
        <v>36156</v>
      </c>
      <c r="F75" s="14"/>
      <c r="G75" s="14">
        <v>41617.820009999996</v>
      </c>
      <c r="H75" s="14"/>
      <c r="I75" s="14">
        <v>55103.474859999995</v>
      </c>
      <c r="J75" s="14"/>
      <c r="K75" s="42">
        <v>0.86876246740728802</v>
      </c>
      <c r="L75" s="42"/>
      <c r="M75" s="42">
        <v>0.6561473680536597</v>
      </c>
      <c r="N75" s="15"/>
      <c r="O75" s="15" t="s">
        <v>189</v>
      </c>
    </row>
    <row r="76" spans="2:16" x14ac:dyDescent="0.25">
      <c r="B76" s="48" t="s">
        <v>66</v>
      </c>
      <c r="C76" s="13">
        <v>2005</v>
      </c>
      <c r="D76" s="13"/>
      <c r="E76" s="14">
        <v>4382.1000000000004</v>
      </c>
      <c r="F76" s="14"/>
      <c r="G76" s="14">
        <v>5097.4635099999996</v>
      </c>
      <c r="H76" s="14"/>
      <c r="I76" s="14">
        <v>7512.2363000000014</v>
      </c>
      <c r="J76" s="14"/>
      <c r="K76" s="42">
        <v>0.85966284827804496</v>
      </c>
      <c r="L76" s="42"/>
      <c r="M76" s="42">
        <v>0.58332829599622682</v>
      </c>
      <c r="N76" s="15"/>
      <c r="O76" s="15" t="s">
        <v>189</v>
      </c>
    </row>
    <row r="77" spans="2:16" x14ac:dyDescent="0.25">
      <c r="B77" s="48" t="s">
        <v>67</v>
      </c>
      <c r="C77" s="13">
        <v>2005</v>
      </c>
      <c r="D77" s="13"/>
      <c r="E77" s="14">
        <v>156</v>
      </c>
      <c r="F77" s="14"/>
      <c r="G77" s="14">
        <v>179.84872000000004</v>
      </c>
      <c r="H77" s="14"/>
      <c r="I77" s="14">
        <v>196.37064999999998</v>
      </c>
      <c r="J77" s="14"/>
      <c r="K77" s="42">
        <v>0.86739566453405936</v>
      </c>
      <c r="L77" s="42"/>
      <c r="M77" s="42">
        <v>0.79441606981491386</v>
      </c>
      <c r="N77" s="15"/>
      <c r="O77" s="15" t="s">
        <v>189</v>
      </c>
    </row>
    <row r="78" spans="2:16" x14ac:dyDescent="0.25">
      <c r="B78" s="48" t="s">
        <v>68</v>
      </c>
      <c r="C78" s="13">
        <v>2005</v>
      </c>
      <c r="D78" s="13"/>
      <c r="E78" s="14">
        <v>1829.2</v>
      </c>
      <c r="F78" s="14"/>
      <c r="G78" s="14">
        <v>2058.2156200000004</v>
      </c>
      <c r="H78" s="14"/>
      <c r="I78" s="14">
        <v>2851.9011299999997</v>
      </c>
      <c r="J78" s="14"/>
      <c r="K78" s="42">
        <v>0.888730987281109</v>
      </c>
      <c r="L78" s="42"/>
      <c r="M78" s="42">
        <v>0.64139670928914716</v>
      </c>
      <c r="N78" s="15"/>
      <c r="O78" s="15" t="s">
        <v>189</v>
      </c>
    </row>
    <row r="79" spans="2:16" x14ac:dyDescent="0.25">
      <c r="B79" s="48" t="s">
        <v>69</v>
      </c>
      <c r="C79" s="13">
        <v>2008</v>
      </c>
      <c r="D79" s="13"/>
      <c r="E79" s="14">
        <v>4047.1739035200003</v>
      </c>
      <c r="F79" s="14"/>
      <c r="G79" s="14">
        <v>2932.3</v>
      </c>
      <c r="H79" s="14"/>
      <c r="I79" s="14">
        <v>4542.2827200000002</v>
      </c>
      <c r="J79" s="14"/>
      <c r="K79" s="42">
        <f>+E79/I79</f>
        <v>0.89100000000000001</v>
      </c>
      <c r="L79" s="42"/>
      <c r="M79" s="42">
        <v>0.89100000000000001</v>
      </c>
      <c r="N79" s="15"/>
      <c r="O79" s="15"/>
    </row>
    <row r="80" spans="2:16" x14ac:dyDescent="0.25">
      <c r="B80" s="48" t="s">
        <v>70</v>
      </c>
      <c r="C80" s="13">
        <v>2005</v>
      </c>
      <c r="D80" s="13"/>
      <c r="E80" s="14">
        <v>22146</v>
      </c>
      <c r="F80" s="14"/>
      <c r="G80" s="14">
        <v>24591.633419999998</v>
      </c>
      <c r="H80" s="14"/>
      <c r="I80" s="14">
        <v>38774.460009999995</v>
      </c>
      <c r="J80" s="14"/>
      <c r="K80" s="42">
        <v>0.90055018394951336</v>
      </c>
      <c r="L80" s="42"/>
      <c r="M80" s="42">
        <v>0.57114915318713688</v>
      </c>
      <c r="N80" s="15"/>
      <c r="O80" s="15" t="s">
        <v>189</v>
      </c>
    </row>
    <row r="81" spans="2:16" x14ac:dyDescent="0.25">
      <c r="B81" s="48" t="s">
        <v>71</v>
      </c>
      <c r="C81" s="13">
        <v>2005</v>
      </c>
      <c r="D81" s="13"/>
      <c r="E81" s="14">
        <v>63560</v>
      </c>
      <c r="F81" s="14"/>
      <c r="G81" s="14">
        <v>66642.897289999994</v>
      </c>
      <c r="H81" s="14"/>
      <c r="I81" s="14">
        <v>84701.93104000001</v>
      </c>
      <c r="J81" s="14"/>
      <c r="K81" s="42">
        <v>0.95374004709632287</v>
      </c>
      <c r="L81" s="42"/>
      <c r="M81" s="42">
        <v>0.75039611517220484</v>
      </c>
      <c r="N81" s="15"/>
      <c r="O81" s="15" t="s">
        <v>189</v>
      </c>
    </row>
    <row r="82" spans="2:16" x14ac:dyDescent="0.25">
      <c r="B82" s="48" t="s">
        <v>72</v>
      </c>
      <c r="C82" s="13">
        <v>2005</v>
      </c>
      <c r="D82" s="13"/>
      <c r="E82" s="14">
        <v>293.5</v>
      </c>
      <c r="F82" s="14"/>
      <c r="G82" s="14">
        <v>294</v>
      </c>
      <c r="H82" s="14"/>
      <c r="I82" s="14">
        <v>313.42403000000002</v>
      </c>
      <c r="J82" s="14"/>
      <c r="K82" s="42">
        <v>1</v>
      </c>
      <c r="L82" s="42"/>
      <c r="M82" s="42">
        <v>0.93643107071273379</v>
      </c>
      <c r="N82" s="15"/>
      <c r="O82" s="15" t="s">
        <v>189</v>
      </c>
    </row>
    <row r="83" spans="2:16" x14ac:dyDescent="0.25">
      <c r="B83" s="48" t="s">
        <v>73</v>
      </c>
      <c r="C83" s="13">
        <v>2005</v>
      </c>
      <c r="D83" s="13"/>
      <c r="E83" s="14">
        <v>7784</v>
      </c>
      <c r="F83" s="14"/>
      <c r="G83" s="14">
        <v>8581.4336600000006</v>
      </c>
      <c r="H83" s="14"/>
      <c r="I83" s="14">
        <v>11015.94203</v>
      </c>
      <c r="J83" s="14"/>
      <c r="K83" s="42">
        <v>0.90707454120201159</v>
      </c>
      <c r="L83" s="42"/>
      <c r="M83" s="42">
        <v>0.70661228779178675</v>
      </c>
      <c r="N83" s="15"/>
      <c r="O83" s="15" t="s">
        <v>189</v>
      </c>
    </row>
    <row r="84" spans="2:16" x14ac:dyDescent="0.25">
      <c r="B84" s="48" t="s">
        <v>74</v>
      </c>
      <c r="C84" s="13" t="s">
        <v>212</v>
      </c>
      <c r="D84" s="13"/>
      <c r="E84" s="34" t="s">
        <v>212</v>
      </c>
      <c r="F84" s="34"/>
      <c r="G84" s="34" t="s">
        <v>212</v>
      </c>
      <c r="H84" s="34"/>
      <c r="I84" s="34" t="s">
        <v>212</v>
      </c>
      <c r="J84" s="14"/>
      <c r="K84" s="42" t="s">
        <v>212</v>
      </c>
      <c r="L84" s="42"/>
      <c r="M84" s="42" t="s">
        <v>212</v>
      </c>
      <c r="N84" s="15"/>
      <c r="O84" s="15" t="s">
        <v>212</v>
      </c>
    </row>
    <row r="85" spans="2:16" x14ac:dyDescent="0.25">
      <c r="B85" s="48" t="s">
        <v>75</v>
      </c>
      <c r="C85" s="13">
        <v>2005</v>
      </c>
      <c r="D85" s="13"/>
      <c r="E85" s="14">
        <v>2289</v>
      </c>
      <c r="F85" s="14"/>
      <c r="G85" s="14">
        <v>2455.90067</v>
      </c>
      <c r="H85" s="14"/>
      <c r="I85" s="14">
        <v>3044.3915800000004</v>
      </c>
      <c r="J85" s="14"/>
      <c r="K85" s="42">
        <v>0.93204095261719189</v>
      </c>
      <c r="L85" s="42"/>
      <c r="M85" s="42">
        <v>0.75187436959078691</v>
      </c>
      <c r="N85" s="15"/>
      <c r="O85" s="15" t="s">
        <v>189</v>
      </c>
    </row>
    <row r="86" spans="2:16" x14ac:dyDescent="0.25">
      <c r="B86" s="48" t="s">
        <v>76</v>
      </c>
      <c r="C86" s="13">
        <v>2005</v>
      </c>
      <c r="D86" s="13"/>
      <c r="E86" s="14">
        <v>5087.6000000000004</v>
      </c>
      <c r="F86" s="14"/>
      <c r="G86" s="14">
        <v>5529.4830000000002</v>
      </c>
      <c r="H86" s="14"/>
      <c r="I86" s="14">
        <v>7104.1133900000004</v>
      </c>
      <c r="J86" s="14"/>
      <c r="K86" s="42">
        <v>0.92008601889182051</v>
      </c>
      <c r="L86" s="42"/>
      <c r="M86" s="42">
        <v>0.71614847915596125</v>
      </c>
      <c r="N86" s="15"/>
      <c r="O86" s="15" t="s">
        <v>189</v>
      </c>
    </row>
    <row r="87" spans="2:16" x14ac:dyDescent="0.25">
      <c r="B87" s="48" t="s">
        <v>77</v>
      </c>
      <c r="C87" s="13">
        <v>2005</v>
      </c>
      <c r="D87" s="13"/>
      <c r="E87" s="14">
        <v>14515.1</v>
      </c>
      <c r="F87" s="14"/>
      <c r="G87" s="14">
        <v>20920.267079999998</v>
      </c>
      <c r="H87" s="14"/>
      <c r="I87" s="14">
        <v>29820.85644</v>
      </c>
      <c r="J87" s="14"/>
      <c r="K87" s="42">
        <v>0.69382957418725277</v>
      </c>
      <c r="L87" s="42"/>
      <c r="M87" s="42">
        <v>0.48674323050394591</v>
      </c>
      <c r="N87" s="15"/>
      <c r="O87" s="15" t="s">
        <v>189</v>
      </c>
    </row>
    <row r="88" spans="2:16" x14ac:dyDescent="0.25">
      <c r="B88" s="48" t="s">
        <v>78</v>
      </c>
      <c r="C88" s="13">
        <v>2005</v>
      </c>
      <c r="D88" s="13"/>
      <c r="E88" s="14">
        <v>4263</v>
      </c>
      <c r="F88" s="14"/>
      <c r="G88" s="14">
        <v>4800.04702</v>
      </c>
      <c r="H88" s="14"/>
      <c r="I88" s="14">
        <v>5905.7839699999995</v>
      </c>
      <c r="J88" s="14"/>
      <c r="K88" s="42">
        <v>0.88811630016074294</v>
      </c>
      <c r="L88" s="42"/>
      <c r="M88" s="42">
        <v>0.72183473382281549</v>
      </c>
      <c r="N88" s="15"/>
      <c r="O88" s="15" t="s">
        <v>189</v>
      </c>
    </row>
    <row r="89" spans="2:16" x14ac:dyDescent="0.25">
      <c r="B89" s="48" t="s">
        <v>79</v>
      </c>
      <c r="C89" s="13">
        <v>2005</v>
      </c>
      <c r="D89" s="13"/>
      <c r="E89" s="14">
        <v>3974</v>
      </c>
      <c r="F89" s="14"/>
      <c r="G89" s="14">
        <v>4166.5921800000006</v>
      </c>
      <c r="H89" s="14"/>
      <c r="I89" s="14">
        <v>5049.0119500000001</v>
      </c>
      <c r="J89" s="14"/>
      <c r="K89" s="42">
        <v>0.95377705048157591</v>
      </c>
      <c r="L89" s="42"/>
      <c r="M89" s="42">
        <v>0.78708468891621453</v>
      </c>
      <c r="N89" s="15"/>
      <c r="O89" s="15" t="s">
        <v>189</v>
      </c>
    </row>
    <row r="90" spans="2:16" x14ac:dyDescent="0.25">
      <c r="B90" s="48" t="s">
        <v>80</v>
      </c>
      <c r="C90" s="13">
        <v>2005</v>
      </c>
      <c r="D90" s="13"/>
      <c r="E90" s="14">
        <v>28402.2</v>
      </c>
      <c r="F90" s="14"/>
      <c r="G90" s="14">
        <v>30483.695899999999</v>
      </c>
      <c r="H90" s="14"/>
      <c r="I90" s="14">
        <v>39711.747329999998</v>
      </c>
      <c r="J90" s="14"/>
      <c r="K90" s="42">
        <v>0.93171773177280648</v>
      </c>
      <c r="L90" s="42"/>
      <c r="M90" s="42">
        <v>0.71520902276046994</v>
      </c>
      <c r="N90" s="15"/>
      <c r="O90" s="15" t="s">
        <v>189</v>
      </c>
    </row>
    <row r="91" spans="2:16" x14ac:dyDescent="0.25">
      <c r="B91" s="48" t="s">
        <v>81</v>
      </c>
      <c r="C91" s="13">
        <v>2005</v>
      </c>
      <c r="D91" s="13"/>
      <c r="E91" s="14">
        <v>141129</v>
      </c>
      <c r="F91" s="14"/>
      <c r="G91" s="14">
        <v>153131.96008000002</v>
      </c>
      <c r="H91" s="14"/>
      <c r="I91" s="14">
        <v>197521.96121999997</v>
      </c>
      <c r="J91" s="14"/>
      <c r="K91" s="42">
        <v>0.92161688472001946</v>
      </c>
      <c r="L91" s="42"/>
      <c r="M91" s="42">
        <v>0.71449776586012381</v>
      </c>
      <c r="N91" s="15"/>
      <c r="O91" s="15" t="s">
        <v>189</v>
      </c>
    </row>
    <row r="92" spans="2:16" ht="15.75" thickBot="1" x14ac:dyDescent="0.3">
      <c r="B92" s="52"/>
      <c r="C92" s="16"/>
      <c r="D92" s="16"/>
      <c r="E92" s="17"/>
      <c r="F92" s="17"/>
      <c r="G92" s="17"/>
      <c r="H92" s="17"/>
      <c r="I92" s="17"/>
      <c r="J92" s="17"/>
      <c r="K92" s="40"/>
      <c r="L92" s="40"/>
      <c r="M92" s="40"/>
      <c r="N92" s="18"/>
      <c r="O92" s="18"/>
    </row>
    <row r="93" spans="2:16" ht="15.75" thickBot="1" x14ac:dyDescent="0.3">
      <c r="B93" s="52"/>
      <c r="C93" s="44"/>
      <c r="D93" s="45"/>
      <c r="E93" s="44"/>
      <c r="F93" s="45"/>
      <c r="G93" s="44"/>
      <c r="H93" s="45"/>
      <c r="I93" s="44"/>
      <c r="J93" s="45"/>
      <c r="K93" s="47"/>
      <c r="L93" s="47"/>
      <c r="M93" s="47"/>
      <c r="N93" s="45"/>
      <c r="O93" s="44"/>
    </row>
    <row r="94" spans="2:16" x14ac:dyDescent="0.25">
      <c r="B94" s="64" t="s">
        <v>82</v>
      </c>
      <c r="K94" s="41"/>
      <c r="L94" s="41"/>
      <c r="M94" s="41"/>
    </row>
    <row r="95" spans="2:16" x14ac:dyDescent="0.25">
      <c r="B95" s="48" t="s">
        <v>83</v>
      </c>
      <c r="C95" s="13" t="s">
        <v>192</v>
      </c>
      <c r="D95" s="13"/>
      <c r="E95" s="49" t="s">
        <v>192</v>
      </c>
      <c r="F95" s="49"/>
      <c r="G95" s="49" t="s">
        <v>192</v>
      </c>
      <c r="H95" s="49"/>
      <c r="I95" s="49" t="s">
        <v>192</v>
      </c>
      <c r="J95" s="13"/>
      <c r="K95" s="41" t="s">
        <v>192</v>
      </c>
      <c r="L95" s="41"/>
      <c r="M95" s="41" t="s">
        <v>192</v>
      </c>
      <c r="N95" s="13"/>
      <c r="O95" s="13" t="s">
        <v>192</v>
      </c>
    </row>
    <row r="96" spans="2:16" x14ac:dyDescent="0.25">
      <c r="B96" s="48" t="s">
        <v>84</v>
      </c>
      <c r="C96" s="13">
        <v>2010</v>
      </c>
      <c r="D96" s="13"/>
      <c r="E96" s="14">
        <v>8641.2540000000008</v>
      </c>
      <c r="F96" s="14"/>
      <c r="G96" s="14">
        <v>18369.196</v>
      </c>
      <c r="H96" s="14"/>
      <c r="I96" s="14">
        <v>26085.673000000003</v>
      </c>
      <c r="J96" s="14"/>
      <c r="K96" s="42">
        <f>E96/G96</f>
        <v>0.47042091553707638</v>
      </c>
      <c r="L96" s="42"/>
      <c r="M96" s="42">
        <f>+E96/I96</f>
        <v>0.33126436875905024</v>
      </c>
      <c r="N96" s="15"/>
      <c r="O96" s="15" t="s">
        <v>189</v>
      </c>
      <c r="P96" s="6"/>
    </row>
    <row r="97" spans="2:16" x14ac:dyDescent="0.25">
      <c r="B97" s="48" t="s">
        <v>85</v>
      </c>
      <c r="C97" s="13">
        <v>2007</v>
      </c>
      <c r="D97" s="13"/>
      <c r="E97" s="14">
        <v>124.95</v>
      </c>
      <c r="F97" s="14"/>
      <c r="G97" s="14">
        <v>149.62715</v>
      </c>
      <c r="H97" s="14"/>
      <c r="I97" s="14">
        <v>183.17516000000003</v>
      </c>
      <c r="J97" s="14"/>
      <c r="K97" s="42">
        <f t="shared" ref="K97:K98" si="0">E97/G97</f>
        <v>0.835075719881051</v>
      </c>
      <c r="L97" s="42"/>
      <c r="M97" s="42">
        <f t="shared" ref="M97:M98" si="1">+E97/I97</f>
        <v>0.68213397493415584</v>
      </c>
      <c r="N97" s="15"/>
      <c r="O97" s="15" t="s">
        <v>189</v>
      </c>
      <c r="P97" s="6"/>
    </row>
    <row r="98" spans="2:16" x14ac:dyDescent="0.25">
      <c r="B98" s="48" t="s">
        <v>86</v>
      </c>
      <c r="C98" s="13">
        <v>2010</v>
      </c>
      <c r="D98" s="13"/>
      <c r="E98" s="14">
        <v>87.766999999999996</v>
      </c>
      <c r="F98" s="14"/>
      <c r="G98" s="14">
        <v>144.86799999999997</v>
      </c>
      <c r="H98" s="14"/>
      <c r="I98" s="14">
        <v>210.27199999999999</v>
      </c>
      <c r="J98" s="14"/>
      <c r="K98" s="42">
        <f t="shared" si="0"/>
        <v>0.60584117955656192</v>
      </c>
      <c r="L98" s="42"/>
      <c r="M98" s="42">
        <f t="shared" si="1"/>
        <v>0.41739746613909601</v>
      </c>
      <c r="N98" s="13"/>
      <c r="O98" s="13" t="s">
        <v>189</v>
      </c>
      <c r="P98" s="6"/>
    </row>
    <row r="99" spans="2:16" x14ac:dyDescent="0.25">
      <c r="B99" s="48" t="s">
        <v>87</v>
      </c>
      <c r="C99" s="13">
        <v>2009</v>
      </c>
      <c r="D99" s="13"/>
      <c r="E99" s="14">
        <v>545.60799999999995</v>
      </c>
      <c r="F99" s="14"/>
      <c r="G99" s="14">
        <v>4461.0640000000003</v>
      </c>
      <c r="H99" s="14"/>
      <c r="I99" s="14">
        <v>5822.4724099999994</v>
      </c>
      <c r="J99" s="14"/>
      <c r="K99" s="42">
        <f>E99/G99</f>
        <v>0.12230445472201248</v>
      </c>
      <c r="L99" s="42"/>
      <c r="M99" s="42">
        <f>+E99/I99</f>
        <v>9.3707270997613876E-2</v>
      </c>
      <c r="N99" s="15"/>
      <c r="O99" s="15" t="s">
        <v>194</v>
      </c>
      <c r="P99" s="39"/>
    </row>
    <row r="100" spans="2:16" x14ac:dyDescent="0.25">
      <c r="B100" s="48" t="s">
        <v>88</v>
      </c>
      <c r="C100" s="13">
        <v>2010</v>
      </c>
      <c r="D100" s="13"/>
      <c r="E100" s="14">
        <v>60227.841</v>
      </c>
      <c r="F100" s="14"/>
      <c r="G100" s="14">
        <v>101586.446</v>
      </c>
      <c r="H100" s="14"/>
      <c r="I100" s="14">
        <v>131678.69200000001</v>
      </c>
      <c r="J100" s="14"/>
      <c r="K100" s="42">
        <f>E100/G100</f>
        <v>0.59287280312966162</v>
      </c>
      <c r="L100" s="42"/>
      <c r="M100" s="42">
        <f>+E100/I100</f>
        <v>0.45738486679378615</v>
      </c>
      <c r="N100" s="15"/>
      <c r="O100" s="15" t="s">
        <v>189</v>
      </c>
      <c r="P100" s="6"/>
    </row>
    <row r="101" spans="2:16" x14ac:dyDescent="0.25">
      <c r="B101" s="48" t="s">
        <v>89</v>
      </c>
      <c r="C101" s="13">
        <v>2010</v>
      </c>
      <c r="D101" s="13"/>
      <c r="E101" s="14">
        <v>4634.9350000000004</v>
      </c>
      <c r="F101" s="14"/>
      <c r="G101" s="14">
        <v>8037.1780000000008</v>
      </c>
      <c r="H101" s="14"/>
      <c r="I101" s="14">
        <v>11744.782000000001</v>
      </c>
      <c r="J101" s="14"/>
      <c r="K101" s="42">
        <f>E101/G101</f>
        <v>0.57668686695753157</v>
      </c>
      <c r="L101" s="42"/>
      <c r="M101" s="42">
        <f>+E101/I101</f>
        <v>0.39463780596353343</v>
      </c>
      <c r="N101" s="15"/>
      <c r="O101" s="15" t="s">
        <v>189</v>
      </c>
      <c r="P101" s="39"/>
    </row>
    <row r="102" spans="2:16" x14ac:dyDescent="0.25">
      <c r="B102" s="48" t="s">
        <v>90</v>
      </c>
      <c r="C102" s="13">
        <v>2010</v>
      </c>
      <c r="D102" s="13"/>
      <c r="E102" s="14">
        <v>6143.8090000000002</v>
      </c>
      <c r="F102" s="14"/>
      <c r="G102" s="14">
        <v>22136.190000000002</v>
      </c>
      <c r="H102" s="14"/>
      <c r="I102" s="14">
        <v>30388.807000000001</v>
      </c>
      <c r="J102" s="14"/>
      <c r="K102" s="42">
        <f>E102/G102</f>
        <v>0.27754591011370972</v>
      </c>
      <c r="L102" s="42"/>
      <c r="M102" s="42">
        <f>+E102/I102</f>
        <v>0.20217341865378263</v>
      </c>
      <c r="N102" s="15"/>
      <c r="O102" s="15" t="s">
        <v>189</v>
      </c>
      <c r="P102" s="6"/>
    </row>
    <row r="103" spans="2:16" x14ac:dyDescent="0.25">
      <c r="B103" s="48" t="s">
        <v>91</v>
      </c>
      <c r="C103" s="13">
        <v>2010</v>
      </c>
      <c r="D103" s="13"/>
      <c r="E103" s="14">
        <v>1284.7619999999999</v>
      </c>
      <c r="F103" s="49"/>
      <c r="G103" s="14">
        <v>2193.7689999999998</v>
      </c>
      <c r="H103" s="49"/>
      <c r="I103" s="14">
        <v>3194.5949999999998</v>
      </c>
      <c r="J103" s="13"/>
      <c r="K103" s="42">
        <f>E103/G103</f>
        <v>0.58564142350448023</v>
      </c>
      <c r="L103" s="42"/>
      <c r="M103" s="42">
        <f>+E103/I103</f>
        <v>0.40216741089246055</v>
      </c>
      <c r="N103" s="13"/>
      <c r="O103" s="13" t="s">
        <v>192</v>
      </c>
      <c r="P103" s="6"/>
    </row>
    <row r="104" spans="2:16" x14ac:dyDescent="0.25">
      <c r="B104" s="48" t="s">
        <v>92</v>
      </c>
      <c r="C104" s="13" t="s">
        <v>192</v>
      </c>
      <c r="D104" s="13"/>
      <c r="E104" s="49" t="s">
        <v>192</v>
      </c>
      <c r="F104" s="49"/>
      <c r="G104" s="49" t="s">
        <v>192</v>
      </c>
      <c r="H104" s="49"/>
      <c r="I104" s="49" t="s">
        <v>192</v>
      </c>
      <c r="J104" s="14"/>
      <c r="K104" s="41" t="s">
        <v>192</v>
      </c>
      <c r="L104" s="41"/>
      <c r="M104" s="41" t="s">
        <v>192</v>
      </c>
      <c r="N104" s="15"/>
      <c r="O104" s="15" t="s">
        <v>189</v>
      </c>
      <c r="P104" s="6"/>
    </row>
    <row r="105" spans="2:16" x14ac:dyDescent="0.25">
      <c r="B105" s="48" t="s">
        <v>93</v>
      </c>
      <c r="C105" s="13">
        <v>2010</v>
      </c>
      <c r="D105" s="13"/>
      <c r="E105" s="34">
        <v>23.204999999999998</v>
      </c>
      <c r="F105" s="34"/>
      <c r="G105" s="34" t="s">
        <v>192</v>
      </c>
      <c r="H105" s="34"/>
      <c r="I105" s="34" t="s">
        <v>192</v>
      </c>
      <c r="J105" s="14"/>
      <c r="K105" s="41" t="s">
        <v>192</v>
      </c>
      <c r="L105" s="41"/>
      <c r="M105" s="41" t="s">
        <v>192</v>
      </c>
      <c r="N105" s="15"/>
      <c r="O105" s="15" t="s">
        <v>189</v>
      </c>
      <c r="P105" s="6"/>
    </row>
    <row r="106" spans="2:16" x14ac:dyDescent="0.25">
      <c r="B106" s="48" t="s">
        <v>94</v>
      </c>
      <c r="C106" s="13">
        <v>2010</v>
      </c>
      <c r="D106" s="13"/>
      <c r="E106" s="14">
        <v>1189.6010000000001</v>
      </c>
      <c r="F106" s="14"/>
      <c r="G106" s="14">
        <v>4430.0379999999996</v>
      </c>
      <c r="H106" s="14"/>
      <c r="I106" s="14">
        <v>6223.8050000000003</v>
      </c>
      <c r="J106" s="14"/>
      <c r="K106" s="42">
        <f>E106/G106</f>
        <v>0.26853065368739504</v>
      </c>
      <c r="L106" s="42"/>
      <c r="M106" s="42">
        <f t="shared" ref="M106:M116" si="2">+E106/I106</f>
        <v>0.19113725446089652</v>
      </c>
      <c r="N106" s="15"/>
      <c r="O106" s="15" t="s">
        <v>189</v>
      </c>
      <c r="P106" s="39"/>
    </row>
    <row r="107" spans="2:16" x14ac:dyDescent="0.25">
      <c r="B107" s="48" t="s">
        <v>95</v>
      </c>
      <c r="C107" s="13">
        <v>2007</v>
      </c>
      <c r="D107" s="13"/>
      <c r="E107" s="14">
        <v>1486.1590000000001</v>
      </c>
      <c r="F107" s="14"/>
      <c r="G107" s="14">
        <v>5627.0634500000015</v>
      </c>
      <c r="H107" s="14"/>
      <c r="I107" s="14">
        <v>8262.9260000000013</v>
      </c>
      <c r="J107" s="14"/>
      <c r="K107" s="42">
        <f>E107/G107</f>
        <v>0.26410915981407668</v>
      </c>
      <c r="L107" s="42"/>
      <c r="M107" s="42">
        <f t="shared" si="2"/>
        <v>0.17985868444180667</v>
      </c>
      <c r="N107" s="15"/>
      <c r="O107" s="15" t="s">
        <v>189</v>
      </c>
      <c r="P107" s="6"/>
    </row>
    <row r="108" spans="2:16" x14ac:dyDescent="0.25">
      <c r="B108" s="48" t="s">
        <v>96</v>
      </c>
      <c r="C108" s="13">
        <v>2010</v>
      </c>
      <c r="D108" s="13"/>
      <c r="E108" s="14">
        <v>593.65499999999997</v>
      </c>
      <c r="F108" s="14"/>
      <c r="G108" s="14">
        <v>2594.7189999999996</v>
      </c>
      <c r="H108" s="14"/>
      <c r="I108" s="14">
        <v>3780.1589999999997</v>
      </c>
      <c r="J108" s="14"/>
      <c r="K108" s="42">
        <f>E108/G108</f>
        <v>0.22879356107539972</v>
      </c>
      <c r="L108" s="42"/>
      <c r="M108" s="42">
        <f t="shared" si="2"/>
        <v>0.15704498144125684</v>
      </c>
      <c r="N108" s="13"/>
      <c r="O108" s="13" t="s">
        <v>189</v>
      </c>
      <c r="P108" s="39"/>
    </row>
    <row r="109" spans="2:16" x14ac:dyDescent="0.25">
      <c r="B109" s="48" t="s">
        <v>97</v>
      </c>
      <c r="C109" s="13">
        <v>2010</v>
      </c>
      <c r="D109" s="13"/>
      <c r="E109" s="14">
        <v>42.350999999999999</v>
      </c>
      <c r="F109" s="14"/>
      <c r="G109" s="14" t="s">
        <v>199</v>
      </c>
      <c r="H109" s="14"/>
      <c r="I109" s="14">
        <v>68.180000000000007</v>
      </c>
      <c r="J109" s="14"/>
      <c r="K109" s="42"/>
      <c r="L109" s="42"/>
      <c r="M109" s="42">
        <f t="shared" si="2"/>
        <v>0.62116456438838363</v>
      </c>
      <c r="N109" s="15"/>
      <c r="O109" s="15" t="s">
        <v>189</v>
      </c>
      <c r="P109" s="6"/>
    </row>
    <row r="110" spans="2:16" x14ac:dyDescent="0.25">
      <c r="B110" s="48" t="s">
        <v>98</v>
      </c>
      <c r="C110" s="13">
        <v>2008</v>
      </c>
      <c r="D110" s="13"/>
      <c r="E110" s="14">
        <v>1072.692</v>
      </c>
      <c r="F110" s="14"/>
      <c r="G110" s="14">
        <v>5296.3013700000001</v>
      </c>
      <c r="H110" s="14"/>
      <c r="I110" s="14">
        <v>7308.0324700000001</v>
      </c>
      <c r="J110" s="14"/>
      <c r="K110" s="42">
        <f t="shared" ref="K110:K116" si="3">E110/G110</f>
        <v>0.2025360577243738</v>
      </c>
      <c r="L110" s="42"/>
      <c r="M110" s="42">
        <f t="shared" si="2"/>
        <v>0.14678259906527208</v>
      </c>
      <c r="N110" s="15"/>
      <c r="O110" s="15" t="s">
        <v>189</v>
      </c>
      <c r="P110" s="6"/>
    </row>
    <row r="111" spans="2:16" x14ac:dyDescent="0.25">
      <c r="B111" s="48" t="s">
        <v>99</v>
      </c>
      <c r="C111" s="13">
        <v>2002</v>
      </c>
      <c r="D111" s="13"/>
      <c r="E111" s="14">
        <v>130.53299999999999</v>
      </c>
      <c r="F111" s="13"/>
      <c r="G111" s="14">
        <v>328.75851</v>
      </c>
      <c r="H111" s="13"/>
      <c r="I111" s="14">
        <v>485.74971999999991</v>
      </c>
      <c r="J111" s="13"/>
      <c r="K111" s="42">
        <f t="shared" si="3"/>
        <v>0.39704827716855146</v>
      </c>
      <c r="L111" s="42"/>
      <c r="M111" s="42">
        <f t="shared" si="2"/>
        <v>0.26872480749963173</v>
      </c>
      <c r="N111" s="13"/>
      <c r="O111" s="13"/>
      <c r="P111" s="6"/>
    </row>
    <row r="112" spans="2:16" x14ac:dyDescent="0.25">
      <c r="B112" s="48" t="s">
        <v>100</v>
      </c>
      <c r="C112" s="13">
        <v>2010</v>
      </c>
      <c r="D112" s="13"/>
      <c r="E112" s="14">
        <v>336.64100000000002</v>
      </c>
      <c r="F112" s="14"/>
      <c r="G112" s="14">
        <v>4160.8940000000002</v>
      </c>
      <c r="H112" s="14"/>
      <c r="I112" s="14">
        <v>5961.7570000000005</v>
      </c>
      <c r="J112" s="14"/>
      <c r="K112" s="42">
        <f t="shared" si="3"/>
        <v>8.090593031209159E-2</v>
      </c>
      <c r="L112" s="42"/>
      <c r="M112" s="42">
        <f t="shared" si="2"/>
        <v>5.6466742941720029E-2</v>
      </c>
      <c r="N112" s="15"/>
      <c r="O112" s="15" t="s">
        <v>189</v>
      </c>
      <c r="P112" s="6"/>
    </row>
    <row r="113" spans="2:16" x14ac:dyDescent="0.25">
      <c r="B113" s="48" t="s">
        <v>101</v>
      </c>
      <c r="C113" s="13">
        <v>2009</v>
      </c>
      <c r="D113" s="13"/>
      <c r="E113" s="14">
        <v>483.72800000000001</v>
      </c>
      <c r="F113" s="14"/>
      <c r="G113" s="14">
        <v>2795.8310000000001</v>
      </c>
      <c r="H113" s="14"/>
      <c r="I113" s="14">
        <v>4355.9434199999996</v>
      </c>
      <c r="J113" s="14"/>
      <c r="K113" s="42">
        <f t="shared" si="3"/>
        <v>0.17301761086417597</v>
      </c>
      <c r="L113" s="42"/>
      <c r="M113" s="42">
        <f t="shared" si="2"/>
        <v>0.11105011093096338</v>
      </c>
      <c r="N113" s="15"/>
      <c r="O113" s="15" t="s">
        <v>189</v>
      </c>
      <c r="P113" s="6"/>
    </row>
    <row r="114" spans="2:16" x14ac:dyDescent="0.25">
      <c r="B114" s="48" t="s">
        <v>102</v>
      </c>
      <c r="C114" s="13">
        <v>2004</v>
      </c>
      <c r="D114" s="13"/>
      <c r="E114" s="14">
        <v>203.07400000000001</v>
      </c>
      <c r="F114" s="14"/>
      <c r="G114" s="14">
        <v>1178.4775100000002</v>
      </c>
      <c r="H114" s="14"/>
      <c r="I114" s="14">
        <v>1596.81664</v>
      </c>
      <c r="J114" s="14"/>
      <c r="K114" s="42">
        <f t="shared" si="3"/>
        <v>0.17231894395676672</v>
      </c>
      <c r="L114" s="42"/>
      <c r="M114" s="42">
        <f t="shared" si="2"/>
        <v>0.12717427593940905</v>
      </c>
      <c r="N114" s="15"/>
      <c r="O114" s="15" t="s">
        <v>189</v>
      </c>
      <c r="P114" s="39"/>
    </row>
    <row r="115" spans="2:16" x14ac:dyDescent="0.25">
      <c r="B115" s="48" t="s">
        <v>103</v>
      </c>
      <c r="C115" s="13">
        <v>2010</v>
      </c>
      <c r="D115" s="13"/>
      <c r="E115" s="14">
        <v>13779.589</v>
      </c>
      <c r="F115" s="14"/>
      <c r="G115" s="14">
        <v>49616.582000000002</v>
      </c>
      <c r="H115" s="14"/>
      <c r="I115" s="14">
        <v>73214.865000000005</v>
      </c>
      <c r="J115" s="14"/>
      <c r="K115" s="42">
        <f t="shared" si="3"/>
        <v>0.27772144804331744</v>
      </c>
      <c r="L115" s="42"/>
      <c r="M115" s="42">
        <f t="shared" si="2"/>
        <v>0.18820753135309337</v>
      </c>
      <c r="N115" s="15"/>
      <c r="O115" s="15" t="s">
        <v>189</v>
      </c>
      <c r="P115" s="39"/>
    </row>
    <row r="116" spans="2:16" x14ac:dyDescent="0.25">
      <c r="B116" s="48" t="s">
        <v>104</v>
      </c>
      <c r="C116" s="13">
        <v>2008</v>
      </c>
      <c r="D116" s="13"/>
      <c r="E116" s="14">
        <v>495.58499999999998</v>
      </c>
      <c r="F116" s="49"/>
      <c r="G116" s="14">
        <v>2278.8058900000001</v>
      </c>
      <c r="H116" s="49"/>
      <c r="I116" s="14">
        <v>3389.1109999999994</v>
      </c>
      <c r="J116" s="13"/>
      <c r="K116" s="42">
        <f t="shared" si="3"/>
        <v>0.21747574120935767</v>
      </c>
      <c r="L116" s="42"/>
      <c r="M116" s="42">
        <f t="shared" si="2"/>
        <v>0.14622861275420015</v>
      </c>
      <c r="N116" s="13"/>
      <c r="O116" s="13" t="s">
        <v>192</v>
      </c>
      <c r="P116" s="6"/>
    </row>
    <row r="117" spans="2:16" x14ac:dyDescent="0.25">
      <c r="B117" s="48" t="s">
        <v>105</v>
      </c>
      <c r="C117" s="13" t="s">
        <v>199</v>
      </c>
      <c r="D117" s="13"/>
      <c r="E117" s="14" t="s">
        <v>199</v>
      </c>
      <c r="F117" s="14"/>
      <c r="G117" s="14" t="s">
        <v>199</v>
      </c>
      <c r="H117" s="14"/>
      <c r="I117" s="14" t="s">
        <v>199</v>
      </c>
      <c r="J117" s="14"/>
      <c r="K117" s="42"/>
      <c r="L117" s="42"/>
      <c r="M117" s="42"/>
      <c r="N117" s="15"/>
      <c r="O117" s="15" t="s">
        <v>189</v>
      </c>
      <c r="P117" s="6"/>
    </row>
    <row r="118" spans="2:16" x14ac:dyDescent="0.25">
      <c r="B118" s="48" t="s">
        <v>106</v>
      </c>
      <c r="C118" s="13">
        <v>2004</v>
      </c>
      <c r="D118" s="13"/>
      <c r="E118" s="14">
        <v>320.60000000000002</v>
      </c>
      <c r="F118" s="14"/>
      <c r="G118" s="14">
        <v>2579.66579</v>
      </c>
      <c r="H118" s="14"/>
      <c r="I118" s="14">
        <v>3418.748</v>
      </c>
      <c r="J118" s="14"/>
      <c r="K118" s="42">
        <f>E118/G118</f>
        <v>0.12427966492512195</v>
      </c>
      <c r="L118" s="42"/>
      <c r="M118" s="42">
        <f>+E118/I118</f>
        <v>9.3777020125496241E-2</v>
      </c>
      <c r="N118" s="15"/>
      <c r="O118" s="15" t="s">
        <v>189</v>
      </c>
      <c r="P118" s="6"/>
    </row>
    <row r="119" spans="2:16" x14ac:dyDescent="0.25">
      <c r="B119" s="48" t="s">
        <v>107</v>
      </c>
      <c r="C119" s="13">
        <v>2009</v>
      </c>
      <c r="D119" s="13"/>
      <c r="E119" s="14">
        <v>2912.4110000000001</v>
      </c>
      <c r="F119" s="49"/>
      <c r="G119" s="14">
        <v>13437.842000000001</v>
      </c>
      <c r="H119" s="49"/>
      <c r="I119" s="14">
        <v>18614.594000000005</v>
      </c>
      <c r="J119" s="13"/>
      <c r="K119" s="42">
        <f>E119/G119</f>
        <v>0.21673204670809493</v>
      </c>
      <c r="L119" s="42"/>
      <c r="M119" s="42">
        <f>+E119/I119</f>
        <v>0.15645847553806436</v>
      </c>
      <c r="N119" s="13"/>
      <c r="O119" s="13" t="s">
        <v>192</v>
      </c>
      <c r="P119" s="6"/>
    </row>
    <row r="120" spans="2:16" x14ac:dyDescent="0.25">
      <c r="B120" s="48" t="s">
        <v>108</v>
      </c>
      <c r="C120" s="13" t="s">
        <v>199</v>
      </c>
      <c r="D120" s="13"/>
      <c r="E120" s="14" t="s">
        <v>199</v>
      </c>
      <c r="F120" s="14"/>
      <c r="G120" s="14" t="s">
        <v>199</v>
      </c>
      <c r="H120" s="14"/>
      <c r="I120" s="14" t="s">
        <v>199</v>
      </c>
      <c r="J120" s="14"/>
      <c r="K120" s="42"/>
      <c r="L120" s="42"/>
      <c r="M120" s="42"/>
      <c r="N120" s="15"/>
      <c r="O120" s="15" t="s">
        <v>189</v>
      </c>
      <c r="P120" s="6"/>
    </row>
    <row r="121" spans="2:16" x14ac:dyDescent="0.25">
      <c r="B121" s="48" t="s">
        <v>109</v>
      </c>
      <c r="C121" s="13">
        <v>2004</v>
      </c>
      <c r="D121" s="13"/>
      <c r="E121" s="14">
        <v>36.36</v>
      </c>
      <c r="F121" s="14"/>
      <c r="G121" s="14">
        <v>70.337460000000007</v>
      </c>
      <c r="H121" s="14"/>
      <c r="I121" s="14">
        <v>103.42026</v>
      </c>
      <c r="J121" s="14"/>
      <c r="K121" s="42">
        <f>E121/G121</f>
        <v>0.51693649443696144</v>
      </c>
      <c r="L121" s="42"/>
      <c r="M121" s="42">
        <f>+E121/I121</f>
        <v>0.35157521359934696</v>
      </c>
      <c r="N121" s="15"/>
      <c r="O121" s="15" t="s">
        <v>189</v>
      </c>
      <c r="P121" s="6"/>
    </row>
    <row r="122" spans="2:16" x14ac:dyDescent="0.25">
      <c r="B122" s="48" t="s">
        <v>110</v>
      </c>
      <c r="C122" s="13">
        <v>2005</v>
      </c>
      <c r="D122" s="13"/>
      <c r="E122" s="14">
        <v>41.247</v>
      </c>
      <c r="F122" s="49"/>
      <c r="G122" s="14">
        <v>51.895580000000002</v>
      </c>
      <c r="H122" s="49"/>
      <c r="I122" s="14">
        <v>69.903999999999996</v>
      </c>
      <c r="J122" s="13"/>
      <c r="K122" s="42">
        <f>E122/G122</f>
        <v>0.79480757320758333</v>
      </c>
      <c r="L122" s="42"/>
      <c r="M122" s="42">
        <f>+E122/I122</f>
        <v>0.59005207141222249</v>
      </c>
      <c r="N122" s="13"/>
      <c r="O122" s="13" t="s">
        <v>192</v>
      </c>
      <c r="P122" s="6"/>
    </row>
    <row r="123" spans="2:16" x14ac:dyDescent="0.25">
      <c r="B123" s="48" t="s">
        <v>111</v>
      </c>
      <c r="K123" s="60"/>
      <c r="L123" s="60"/>
      <c r="M123" s="60"/>
    </row>
    <row r="124" spans="2:16" x14ac:dyDescent="0.25">
      <c r="B124" s="48" t="s">
        <v>112</v>
      </c>
      <c r="C124" s="13">
        <v>2011</v>
      </c>
      <c r="D124" s="13"/>
      <c r="E124" s="14">
        <v>533.26995849609375</v>
      </c>
      <c r="F124" s="14"/>
      <c r="G124" s="14">
        <v>700.89400000000001</v>
      </c>
      <c r="H124" s="14"/>
      <c r="I124" s="14">
        <v>971.81799999999998</v>
      </c>
      <c r="J124" s="14"/>
      <c r="K124" s="42">
        <f>E124/G124</f>
        <v>0.76084252183082424</v>
      </c>
      <c r="L124" s="42"/>
      <c r="M124" s="42">
        <f>+E124/I124</f>
        <v>0.54873439110625011</v>
      </c>
      <c r="N124" s="15"/>
      <c r="O124" s="15" t="s">
        <v>189</v>
      </c>
      <c r="P124" s="39"/>
    </row>
    <row r="125" spans="2:16" x14ac:dyDescent="0.25">
      <c r="B125" s="48" t="s">
        <v>113</v>
      </c>
      <c r="C125" s="13">
        <v>2009</v>
      </c>
      <c r="D125" s="13"/>
      <c r="E125" s="14">
        <v>1299.2940043999999</v>
      </c>
      <c r="F125" s="14"/>
      <c r="G125" s="14">
        <v>1655.9590000000003</v>
      </c>
      <c r="H125" s="14"/>
      <c r="I125" s="14">
        <v>2121.68768</v>
      </c>
      <c r="J125" s="14"/>
      <c r="K125" s="42">
        <f>E125/G125</f>
        <v>0.78461725465425158</v>
      </c>
      <c r="L125" s="42"/>
      <c r="M125" s="42">
        <f>+E125/I125</f>
        <v>0.6123870240882956</v>
      </c>
      <c r="N125" s="15"/>
      <c r="O125" s="15" t="s">
        <v>189</v>
      </c>
      <c r="P125" s="6"/>
    </row>
    <row r="126" spans="2:16" x14ac:dyDescent="0.25">
      <c r="B126" s="48" t="s">
        <v>114</v>
      </c>
      <c r="C126" s="13">
        <v>2009</v>
      </c>
      <c r="D126" s="13"/>
      <c r="E126" s="14">
        <v>4454.6549999999997</v>
      </c>
      <c r="F126" s="14"/>
      <c r="G126" s="14">
        <v>13152.097999999998</v>
      </c>
      <c r="H126" s="14"/>
      <c r="I126" s="14">
        <v>18370.184260000002</v>
      </c>
      <c r="J126" s="14"/>
      <c r="K126" s="42">
        <f>E126/G126</f>
        <v>0.33870299628241823</v>
      </c>
      <c r="L126" s="42"/>
      <c r="M126" s="42">
        <f>+E126/I126</f>
        <v>0.24249375710943463</v>
      </c>
      <c r="N126" s="15"/>
      <c r="O126" s="15" t="s">
        <v>189</v>
      </c>
      <c r="P126" s="6"/>
    </row>
    <row r="127" spans="2:16" ht="15.75" thickBot="1" x14ac:dyDescent="0.3">
      <c r="B127" s="52"/>
      <c r="C127" s="16"/>
      <c r="D127" s="16"/>
      <c r="E127" s="17"/>
      <c r="F127" s="17"/>
      <c r="G127" s="17"/>
      <c r="H127" s="17"/>
      <c r="I127" s="17"/>
      <c r="J127" s="17"/>
      <c r="K127" s="40"/>
      <c r="L127" s="40"/>
      <c r="M127" s="40"/>
      <c r="N127" s="18"/>
      <c r="O127" s="18"/>
      <c r="P127" s="6"/>
    </row>
    <row r="128" spans="2:16" ht="15.75" thickBot="1" x14ac:dyDescent="0.3">
      <c r="B128" s="52"/>
      <c r="C128" s="44"/>
      <c r="D128" s="45"/>
      <c r="E128" s="44"/>
      <c r="F128" s="45"/>
      <c r="G128" s="44"/>
      <c r="H128" s="45"/>
      <c r="I128" s="44"/>
      <c r="J128" s="45"/>
      <c r="K128" s="47"/>
      <c r="L128" s="47"/>
      <c r="M128" s="47"/>
      <c r="N128" s="45"/>
      <c r="O128" s="44"/>
    </row>
    <row r="129" spans="2:16" x14ac:dyDescent="0.25">
      <c r="B129" s="64" t="s">
        <v>115</v>
      </c>
      <c r="K129" s="41"/>
      <c r="L129" s="41"/>
      <c r="M129" s="41"/>
    </row>
    <row r="130" spans="2:16" x14ac:dyDescent="0.25">
      <c r="B130" s="48" t="s">
        <v>116</v>
      </c>
      <c r="C130" s="13">
        <v>2007</v>
      </c>
      <c r="D130" s="13"/>
      <c r="E130" s="14">
        <v>8415</v>
      </c>
      <c r="F130" s="14"/>
      <c r="G130" s="14">
        <v>11273</v>
      </c>
      <c r="H130" s="14"/>
      <c r="I130" s="61">
        <v>23781</v>
      </c>
      <c r="J130" s="14"/>
      <c r="K130" s="42">
        <f>+E130/G130</f>
        <v>0.74647387563204115</v>
      </c>
      <c r="L130" s="42"/>
      <c r="M130" s="42">
        <v>0.37</v>
      </c>
      <c r="N130" s="15"/>
      <c r="O130" s="15" t="s">
        <v>188</v>
      </c>
      <c r="P130" s="38"/>
    </row>
    <row r="131" spans="2:16" x14ac:dyDescent="0.25">
      <c r="B131" s="48" t="s">
        <v>117</v>
      </c>
      <c r="C131" s="13">
        <v>2007</v>
      </c>
      <c r="D131" s="13"/>
      <c r="E131" s="14">
        <v>71.831999999999994</v>
      </c>
      <c r="F131" s="14"/>
      <c r="G131" s="14">
        <v>355.28433000000001</v>
      </c>
      <c r="H131" s="14"/>
      <c r="I131" s="14">
        <v>535.91170999999986</v>
      </c>
      <c r="J131" s="14"/>
      <c r="K131" s="42">
        <v>0.20218172864533596</v>
      </c>
      <c r="L131" s="42"/>
      <c r="M131" s="42">
        <v>0.13403700396843354</v>
      </c>
      <c r="N131" s="15"/>
      <c r="O131" s="15" t="s">
        <v>187</v>
      </c>
    </row>
    <row r="132" spans="2:16" x14ac:dyDescent="0.25">
      <c r="B132" s="48" t="s">
        <v>118</v>
      </c>
      <c r="C132" s="13">
        <v>2002</v>
      </c>
      <c r="D132" s="13"/>
      <c r="E132" s="14">
        <v>25.718</v>
      </c>
      <c r="F132" s="14"/>
      <c r="G132" s="14">
        <v>95.552999999999997</v>
      </c>
      <c r="H132" s="14"/>
      <c r="I132" s="14">
        <v>435.13299999999998</v>
      </c>
      <c r="J132" s="14"/>
      <c r="K132" s="42"/>
      <c r="L132" s="42"/>
      <c r="M132" s="42">
        <v>5.9103768273148671E-2</v>
      </c>
      <c r="N132" s="15"/>
      <c r="O132" s="15" t="s">
        <v>187</v>
      </c>
    </row>
    <row r="133" spans="2:16" x14ac:dyDescent="0.25">
      <c r="B133" s="48" t="s">
        <v>119</v>
      </c>
      <c r="C133" s="13">
        <v>2009</v>
      </c>
      <c r="D133" s="13"/>
      <c r="E133" s="14">
        <v>14614</v>
      </c>
      <c r="F133" s="14"/>
      <c r="G133" s="14">
        <v>26536.262999999999</v>
      </c>
      <c r="H133" s="14"/>
      <c r="I133" s="14">
        <v>52399.598530000003</v>
      </c>
      <c r="J133" s="14"/>
      <c r="K133" s="42">
        <v>0.55071808716999826</v>
      </c>
      <c r="L133" s="42"/>
      <c r="M133" s="42">
        <v>0.27889526656646313</v>
      </c>
      <c r="N133" s="15"/>
      <c r="O133" s="15" t="s">
        <v>187</v>
      </c>
    </row>
    <row r="134" spans="2:16" x14ac:dyDescent="0.25">
      <c r="B134" s="48" t="s">
        <v>120</v>
      </c>
      <c r="C134" s="13">
        <v>2010</v>
      </c>
      <c r="D134" s="13"/>
      <c r="E134" s="14">
        <v>9936</v>
      </c>
      <c r="F134" s="14"/>
      <c r="G134" s="14">
        <v>24537.1</v>
      </c>
      <c r="H134" s="14"/>
      <c r="I134" s="14">
        <v>53132.1</v>
      </c>
      <c r="J134" s="14"/>
      <c r="K134" s="42">
        <f>+E134/G134</f>
        <v>0.40493782883877888</v>
      </c>
      <c r="L134" s="42"/>
      <c r="M134" s="42">
        <v>0.187</v>
      </c>
      <c r="N134" s="15"/>
      <c r="O134" s="15" t="s">
        <v>188</v>
      </c>
    </row>
    <row r="135" spans="2:16" x14ac:dyDescent="0.25">
      <c r="B135" s="48" t="s">
        <v>121</v>
      </c>
      <c r="C135" s="13">
        <v>2009</v>
      </c>
      <c r="D135" s="13"/>
      <c r="E135" s="14">
        <v>3245.442</v>
      </c>
      <c r="F135" s="14"/>
      <c r="G135" s="14">
        <v>7537.5680000000002</v>
      </c>
      <c r="H135" s="14"/>
      <c r="I135" s="14">
        <v>17069</v>
      </c>
      <c r="J135" s="14"/>
      <c r="K135" s="42">
        <f>+E135/G135</f>
        <v>0.43056885191616179</v>
      </c>
      <c r="L135" s="42"/>
      <c r="M135" s="42">
        <v>0.1901366219462183</v>
      </c>
      <c r="N135" s="15"/>
      <c r="O135" s="15" t="s">
        <v>194</v>
      </c>
    </row>
    <row r="136" spans="2:16" x14ac:dyDescent="0.25">
      <c r="B136" s="48" t="s">
        <v>122</v>
      </c>
      <c r="C136" s="13">
        <v>2010</v>
      </c>
      <c r="D136" s="13"/>
      <c r="E136" s="14">
        <f>+I136*0.225</f>
        <v>821.05200000000002</v>
      </c>
      <c r="F136" s="14"/>
      <c r="G136" s="14">
        <v>1553.0519999999999</v>
      </c>
      <c r="H136" s="14"/>
      <c r="I136" s="14">
        <v>3649.12</v>
      </c>
      <c r="J136" s="14"/>
      <c r="K136" s="42">
        <f>+E136/G136</f>
        <v>0.52866999945912951</v>
      </c>
      <c r="L136" s="42"/>
      <c r="M136" s="42">
        <v>0.22500000000000001</v>
      </c>
      <c r="N136" s="15"/>
      <c r="O136" s="15" t="s">
        <v>187</v>
      </c>
    </row>
    <row r="137" spans="2:16" x14ac:dyDescent="0.25">
      <c r="B137" s="48" t="s">
        <v>123</v>
      </c>
      <c r="C137" s="13" t="s">
        <v>192</v>
      </c>
      <c r="D137" s="13"/>
      <c r="E137" s="49" t="s">
        <v>192</v>
      </c>
      <c r="F137" s="49"/>
      <c r="G137" s="49" t="s">
        <v>192</v>
      </c>
      <c r="H137" s="49"/>
      <c r="I137" s="49" t="s">
        <v>192</v>
      </c>
      <c r="J137" s="13"/>
      <c r="K137" s="41" t="s">
        <v>192</v>
      </c>
      <c r="L137" s="41"/>
      <c r="M137" s="41" t="s">
        <v>192</v>
      </c>
      <c r="N137" s="13"/>
      <c r="O137" s="13" t="s">
        <v>192</v>
      </c>
    </row>
    <row r="138" spans="2:16" x14ac:dyDescent="0.25">
      <c r="B138" s="48" t="s">
        <v>124</v>
      </c>
      <c r="C138" s="13">
        <v>2003</v>
      </c>
      <c r="D138" s="13"/>
      <c r="E138" s="14">
        <v>101</v>
      </c>
      <c r="F138" s="14"/>
      <c r="G138" s="14">
        <v>1170.7850000000001</v>
      </c>
      <c r="H138" s="14"/>
      <c r="I138" s="14">
        <v>2373.6089999999999</v>
      </c>
      <c r="J138" s="14"/>
      <c r="K138" s="42">
        <f>+E138/G138</f>
        <v>8.6266906391865281E-2</v>
      </c>
      <c r="L138" s="42"/>
      <c r="M138" s="42">
        <f>E138/I138</f>
        <v>4.2551237377343953E-2</v>
      </c>
      <c r="N138" s="15"/>
      <c r="O138" s="15" t="s">
        <v>195</v>
      </c>
    </row>
    <row r="139" spans="2:16" x14ac:dyDescent="0.25">
      <c r="B139" s="48" t="s">
        <v>125</v>
      </c>
      <c r="C139" s="13">
        <v>2003</v>
      </c>
      <c r="D139" s="13"/>
      <c r="E139" s="14">
        <v>1401</v>
      </c>
      <c r="F139" s="14"/>
      <c r="G139" s="14">
        <v>2044.4023999999999</v>
      </c>
      <c r="H139" s="14"/>
      <c r="I139" s="14">
        <v>3733.94434</v>
      </c>
      <c r="J139" s="14"/>
      <c r="K139" s="42">
        <v>0.68528583218254879</v>
      </c>
      <c r="L139" s="42"/>
      <c r="M139" s="42">
        <v>0.37520644991724755</v>
      </c>
      <c r="N139" s="15"/>
      <c r="O139" s="15" t="s">
        <v>189</v>
      </c>
    </row>
    <row r="140" spans="2:16" x14ac:dyDescent="0.25">
      <c r="B140" s="48" t="s">
        <v>126</v>
      </c>
      <c r="C140" s="13">
        <v>2004</v>
      </c>
      <c r="D140" s="13"/>
      <c r="E140" s="14">
        <v>164.48699999999999</v>
      </c>
      <c r="F140" s="14"/>
      <c r="G140" s="14" t="s">
        <v>199</v>
      </c>
      <c r="H140" s="14"/>
      <c r="I140" s="14">
        <v>277.22862999999995</v>
      </c>
      <c r="J140" s="14"/>
      <c r="K140" s="42" t="s">
        <v>199</v>
      </c>
      <c r="L140" s="42"/>
      <c r="M140" s="42">
        <v>0.59332616548298067</v>
      </c>
      <c r="N140" s="15"/>
      <c r="O140" s="15" t="s">
        <v>189</v>
      </c>
    </row>
    <row r="141" spans="2:16" x14ac:dyDescent="0.25">
      <c r="B141" s="48" t="s">
        <v>127</v>
      </c>
      <c r="C141" s="13">
        <v>2011</v>
      </c>
      <c r="D141" s="13"/>
      <c r="E141" s="14">
        <v>3314.07</v>
      </c>
      <c r="F141" s="14"/>
      <c r="G141" s="14">
        <v>11386.097</v>
      </c>
      <c r="H141" s="14"/>
      <c r="I141" s="14">
        <v>21247.364000000001</v>
      </c>
      <c r="J141" s="14"/>
      <c r="K141" s="42">
        <f>+E141/G141</f>
        <v>0.2910628637714926</v>
      </c>
      <c r="L141" s="42"/>
      <c r="M141" s="42">
        <f>+E141/I141</f>
        <v>0.15597558360651231</v>
      </c>
      <c r="N141" s="15"/>
      <c r="O141" s="15" t="s">
        <v>194</v>
      </c>
    </row>
    <row r="142" spans="2:16" x14ac:dyDescent="0.25">
      <c r="B142" s="48" t="s">
        <v>128</v>
      </c>
      <c r="C142" s="13" t="s">
        <v>199</v>
      </c>
      <c r="D142" s="13"/>
      <c r="E142" s="13" t="s">
        <v>199</v>
      </c>
      <c r="F142" s="13"/>
      <c r="G142" s="13" t="s">
        <v>199</v>
      </c>
      <c r="H142" s="13"/>
      <c r="I142" s="13" t="s">
        <v>199</v>
      </c>
      <c r="J142" s="13"/>
      <c r="K142" s="41" t="s">
        <v>199</v>
      </c>
      <c r="L142" s="41"/>
      <c r="M142" s="41" t="s">
        <v>199</v>
      </c>
      <c r="N142" s="13"/>
      <c r="O142" s="13"/>
    </row>
    <row r="143" spans="2:16" x14ac:dyDescent="0.25">
      <c r="B143" s="48" t="s">
        <v>129</v>
      </c>
      <c r="C143" s="13">
        <v>2011</v>
      </c>
      <c r="D143" s="13"/>
      <c r="E143" s="14">
        <f>22.7+24</f>
        <v>46.7</v>
      </c>
      <c r="F143" s="14"/>
      <c r="G143" s="14">
        <v>1430</v>
      </c>
      <c r="H143" s="14"/>
      <c r="I143" s="14">
        <v>1635</v>
      </c>
      <c r="J143" s="14"/>
      <c r="K143" s="42">
        <f>+E143/G143</f>
        <v>3.2657342657342658E-2</v>
      </c>
      <c r="L143" s="42"/>
      <c r="M143" s="42">
        <f>+E143/I143</f>
        <v>2.8562691131498473E-2</v>
      </c>
      <c r="N143" s="15"/>
      <c r="O143" s="15" t="s">
        <v>195</v>
      </c>
    </row>
    <row r="144" spans="2:16" x14ac:dyDescent="0.25">
      <c r="B144" s="48" t="s">
        <v>130</v>
      </c>
      <c r="C144" s="13">
        <v>2010</v>
      </c>
      <c r="D144" s="13"/>
      <c r="E144" s="13" t="s">
        <v>199</v>
      </c>
      <c r="F144" s="13"/>
      <c r="G144" s="13" t="s">
        <v>199</v>
      </c>
      <c r="H144" s="13"/>
      <c r="I144" s="13" t="s">
        <v>199</v>
      </c>
      <c r="J144" s="13"/>
      <c r="K144" s="41" t="s">
        <v>199</v>
      </c>
      <c r="L144" s="41"/>
      <c r="M144" s="41">
        <v>0.26200000000000001</v>
      </c>
      <c r="N144" s="13"/>
      <c r="O144" s="13" t="s">
        <v>189</v>
      </c>
    </row>
    <row r="145" spans="2:16" x14ac:dyDescent="0.25">
      <c r="B145" s="48" t="s">
        <v>131</v>
      </c>
      <c r="C145" s="13">
        <v>2008</v>
      </c>
      <c r="D145" s="13"/>
      <c r="E145" s="14">
        <v>1804.7860000000001</v>
      </c>
      <c r="F145" s="14"/>
      <c r="G145" s="14">
        <v>6732.8793299999998</v>
      </c>
      <c r="H145" s="14"/>
      <c r="I145" s="14">
        <v>12651.479509999997</v>
      </c>
      <c r="J145" s="14"/>
      <c r="K145" s="42">
        <v>0.2680555987329718</v>
      </c>
      <c r="L145" s="42"/>
      <c r="M145" s="42">
        <v>0.1426541455940753</v>
      </c>
      <c r="N145" s="15"/>
      <c r="O145" s="15" t="s">
        <v>189</v>
      </c>
    </row>
    <row r="146" spans="2:16" x14ac:dyDescent="0.25">
      <c r="B146" s="48" t="s">
        <v>132</v>
      </c>
      <c r="C146" s="13">
        <v>2011</v>
      </c>
      <c r="D146" s="13"/>
      <c r="E146" s="43">
        <v>2551</v>
      </c>
      <c r="F146" s="14"/>
      <c r="G146" s="14">
        <v>3896.1320000000001</v>
      </c>
      <c r="H146" s="14"/>
      <c r="I146" s="14">
        <v>7437</v>
      </c>
      <c r="J146" s="14"/>
      <c r="K146" s="42">
        <f>+E146/G146</f>
        <v>0.65475194372264589</v>
      </c>
      <c r="L146" s="42"/>
      <c r="M146" s="42">
        <f>+E146/I146</f>
        <v>0.34301465644749229</v>
      </c>
      <c r="N146" s="15"/>
      <c r="O146" s="15" t="s">
        <v>188</v>
      </c>
      <c r="P146" s="29"/>
    </row>
    <row r="147" spans="2:16" x14ac:dyDescent="0.25">
      <c r="B147" s="48" t="s">
        <v>133</v>
      </c>
      <c r="C147" s="13" t="s">
        <v>199</v>
      </c>
      <c r="D147" s="13"/>
      <c r="E147" s="13"/>
      <c r="F147" s="13"/>
      <c r="G147" s="13" t="s">
        <v>199</v>
      </c>
      <c r="H147" s="13"/>
      <c r="I147" s="13">
        <v>7437</v>
      </c>
      <c r="J147" s="13"/>
      <c r="K147" s="41" t="s">
        <v>199</v>
      </c>
      <c r="L147" s="41"/>
      <c r="M147" s="41" t="s">
        <v>199</v>
      </c>
      <c r="N147" s="13"/>
      <c r="O147" s="13"/>
      <c r="P147" s="33"/>
    </row>
    <row r="148" spans="2:16" x14ac:dyDescent="0.25">
      <c r="B148" s="48" t="s">
        <v>134</v>
      </c>
      <c r="C148" s="13">
        <v>2009</v>
      </c>
      <c r="D148" s="13"/>
      <c r="E148" s="14">
        <v>137.56100000000001</v>
      </c>
      <c r="F148" s="14"/>
      <c r="G148" s="14">
        <v>984.125</v>
      </c>
      <c r="H148" s="14"/>
      <c r="I148" s="14">
        <v>2111.0268300000002</v>
      </c>
      <c r="J148" s="14"/>
      <c r="K148" s="42">
        <v>0.13978000762098311</v>
      </c>
      <c r="L148" s="42"/>
      <c r="M148" s="42">
        <v>6.5163075165652909E-2</v>
      </c>
      <c r="N148" s="15"/>
      <c r="O148" s="15" t="s">
        <v>187</v>
      </c>
    </row>
    <row r="149" spans="2:16" x14ac:dyDescent="0.25">
      <c r="B149" s="48" t="s">
        <v>135</v>
      </c>
      <c r="C149" s="13">
        <v>2006</v>
      </c>
      <c r="D149" s="13"/>
      <c r="E149" s="14">
        <v>572.4</v>
      </c>
      <c r="F149" s="14"/>
      <c r="G149" s="14">
        <v>5479.9883499999987</v>
      </c>
      <c r="H149" s="14"/>
      <c r="I149" s="14">
        <v>11352.736570000001</v>
      </c>
      <c r="J149" s="14"/>
      <c r="K149" s="42">
        <v>0.1044527768019799</v>
      </c>
      <c r="L149" s="42"/>
      <c r="M149" s="42">
        <v>5.0419561527798223E-2</v>
      </c>
      <c r="N149" s="15"/>
      <c r="O149" s="15" t="s">
        <v>194</v>
      </c>
    </row>
    <row r="150" spans="2:16" ht="15.75" thickBot="1" x14ac:dyDescent="0.3">
      <c r="B150" s="52"/>
      <c r="C150" s="16"/>
      <c r="D150" s="16"/>
      <c r="E150" s="17"/>
      <c r="F150" s="17"/>
      <c r="G150" s="17"/>
      <c r="H150" s="17"/>
      <c r="I150" s="17"/>
      <c r="J150" s="17"/>
      <c r="K150" s="40"/>
      <c r="L150" s="40"/>
      <c r="M150" s="40"/>
      <c r="N150" s="18"/>
      <c r="O150" s="18"/>
    </row>
    <row r="151" spans="2:16" ht="15.75" thickBot="1" x14ac:dyDescent="0.3">
      <c r="B151" s="52"/>
      <c r="C151" s="44"/>
      <c r="D151" s="45"/>
      <c r="E151" s="44"/>
      <c r="F151" s="45"/>
      <c r="G151" s="44"/>
      <c r="H151" s="45"/>
      <c r="I151" s="44"/>
      <c r="J151" s="45"/>
      <c r="K151" s="47"/>
      <c r="L151" s="47"/>
      <c r="M151" s="47"/>
      <c r="N151" s="45"/>
      <c r="O151" s="44"/>
    </row>
    <row r="152" spans="2:16" x14ac:dyDescent="0.25">
      <c r="B152" s="64" t="s">
        <v>136</v>
      </c>
      <c r="K152" s="41"/>
      <c r="L152" s="41"/>
      <c r="M152" s="41"/>
    </row>
    <row r="153" spans="2:16" x14ac:dyDescent="0.25">
      <c r="B153" s="48" t="s">
        <v>137</v>
      </c>
      <c r="C153" s="13">
        <v>2006</v>
      </c>
      <c r="D153" s="13"/>
      <c r="E153" s="14">
        <v>320</v>
      </c>
      <c r="F153" s="14"/>
      <c r="G153" s="14">
        <v>8718.6199800000031</v>
      </c>
      <c r="H153" s="14"/>
      <c r="I153" s="14">
        <v>14065.389859999999</v>
      </c>
      <c r="J153" s="14"/>
      <c r="K153" s="42">
        <v>3.6703056301807056E-2</v>
      </c>
      <c r="L153" s="42"/>
      <c r="M153" s="42">
        <v>2.2750880223379746E-2</v>
      </c>
      <c r="N153" s="15"/>
      <c r="O153" s="15" t="s">
        <v>196</v>
      </c>
    </row>
    <row r="154" spans="2:16" x14ac:dyDescent="0.25">
      <c r="B154" s="48" t="s">
        <v>138</v>
      </c>
      <c r="C154" s="13">
        <v>2004</v>
      </c>
      <c r="D154" s="13"/>
      <c r="E154" s="14">
        <v>1757</v>
      </c>
      <c r="F154" s="14"/>
      <c r="G154" s="14">
        <v>70073.043889999986</v>
      </c>
      <c r="H154" s="14"/>
      <c r="I154" s="14">
        <v>93459.63923999999</v>
      </c>
      <c r="J154" s="14"/>
      <c r="K154" s="42">
        <v>2.5073835849890039E-2</v>
      </c>
      <c r="L154" s="42"/>
      <c r="M154" s="42">
        <v>1.8799558978481675E-2</v>
      </c>
      <c r="N154" s="15"/>
      <c r="O154" s="15" t="s">
        <v>197</v>
      </c>
    </row>
    <row r="155" spans="2:16" x14ac:dyDescent="0.25">
      <c r="B155" s="48" t="s">
        <v>139</v>
      </c>
      <c r="C155" s="13">
        <v>2012</v>
      </c>
      <c r="D155" s="13"/>
      <c r="E155" s="14"/>
      <c r="F155" s="14"/>
      <c r="G155" s="14"/>
      <c r="H155" s="14"/>
      <c r="I155" s="14"/>
      <c r="J155" s="14"/>
      <c r="K155" s="42"/>
      <c r="L155" s="42"/>
      <c r="M155" s="42">
        <v>9.0999999999999998E-2</v>
      </c>
      <c r="N155" s="15"/>
      <c r="O155" s="15" t="s">
        <v>197</v>
      </c>
    </row>
    <row r="156" spans="2:16" x14ac:dyDescent="0.25">
      <c r="B156" s="48" t="s">
        <v>140</v>
      </c>
      <c r="C156" s="13">
        <v>2006</v>
      </c>
      <c r="D156" s="13"/>
      <c r="E156" s="14">
        <v>44404</v>
      </c>
      <c r="F156" s="14"/>
      <c r="G156" s="14">
        <v>432048.09576999996</v>
      </c>
      <c r="H156" s="14"/>
      <c r="I156" s="14">
        <v>695834.79683000001</v>
      </c>
      <c r="J156" s="14"/>
      <c r="K156" s="42">
        <v>0.10277559474220757</v>
      </c>
      <c r="L156" s="42"/>
      <c r="M156" s="42">
        <v>6.381399752109318E-2</v>
      </c>
      <c r="N156" s="15"/>
      <c r="O156" s="15" t="s">
        <v>190</v>
      </c>
    </row>
    <row r="157" spans="2:16" x14ac:dyDescent="0.25">
      <c r="B157" s="48" t="s">
        <v>141</v>
      </c>
      <c r="C157" s="13">
        <v>2004</v>
      </c>
      <c r="D157" s="13"/>
      <c r="E157" s="14">
        <v>28</v>
      </c>
      <c r="F157" s="14"/>
      <c r="G157" s="14">
        <v>116.34555999999999</v>
      </c>
      <c r="H157" s="14"/>
      <c r="I157" s="14">
        <v>178.65300000000002</v>
      </c>
      <c r="J157" s="14"/>
      <c r="K157" s="42">
        <v>0.24066238539743159</v>
      </c>
      <c r="L157" s="42"/>
      <c r="M157" s="42">
        <v>0.15672840646392727</v>
      </c>
      <c r="N157" s="15"/>
      <c r="O157" s="15" t="s">
        <v>197</v>
      </c>
    </row>
    <row r="158" spans="2:16" x14ac:dyDescent="0.25">
      <c r="B158" s="48" t="s">
        <v>142</v>
      </c>
      <c r="C158" s="13">
        <v>2011</v>
      </c>
      <c r="D158" s="13"/>
      <c r="E158" s="14"/>
      <c r="F158" s="14"/>
      <c r="G158" s="14"/>
      <c r="H158" s="14"/>
      <c r="I158" s="14"/>
      <c r="J158" s="14"/>
      <c r="K158" s="42"/>
      <c r="L158" s="42"/>
      <c r="M158" s="42">
        <v>2.5000000000000001E-2</v>
      </c>
      <c r="N158" s="15"/>
      <c r="O158" s="15" t="s">
        <v>197</v>
      </c>
    </row>
    <row r="159" spans="2:16" x14ac:dyDescent="0.25">
      <c r="B159" s="48" t="s">
        <v>143</v>
      </c>
      <c r="C159" s="13">
        <v>2009</v>
      </c>
      <c r="D159" s="13"/>
      <c r="E159" s="14"/>
      <c r="F159" s="14"/>
      <c r="G159" s="14"/>
      <c r="H159" s="14"/>
      <c r="I159" s="14"/>
      <c r="J159" s="14"/>
      <c r="K159" s="42"/>
      <c r="L159" s="42"/>
      <c r="M159" s="42">
        <v>3.1E-2</v>
      </c>
      <c r="N159" s="15"/>
      <c r="O159" s="15" t="s">
        <v>190</v>
      </c>
    </row>
    <row r="160" spans="2:16" x14ac:dyDescent="0.25">
      <c r="B160" s="48" t="s">
        <v>144</v>
      </c>
      <c r="C160" s="13">
        <v>2006</v>
      </c>
      <c r="D160" s="13"/>
      <c r="E160" s="14">
        <v>2032</v>
      </c>
      <c r="F160" s="14"/>
      <c r="G160" s="14">
        <v>8430.0427400000008</v>
      </c>
      <c r="H160" s="14"/>
      <c r="I160" s="14">
        <v>13649.08404</v>
      </c>
      <c r="J160" s="14"/>
      <c r="K160" s="42">
        <v>0.24104266878248354</v>
      </c>
      <c r="L160" s="42"/>
      <c r="M160" s="42">
        <v>0.14887445883145137</v>
      </c>
      <c r="N160" s="15"/>
      <c r="O160" s="15" t="s">
        <v>190</v>
      </c>
    </row>
    <row r="161" spans="2:16" ht="15.75" thickBot="1" x14ac:dyDescent="0.3">
      <c r="B161" s="52"/>
      <c r="C161" s="16"/>
      <c r="D161" s="16"/>
      <c r="E161" s="17"/>
      <c r="F161" s="17"/>
      <c r="G161" s="17"/>
      <c r="H161" s="17"/>
      <c r="I161" s="17"/>
      <c r="J161" s="17"/>
      <c r="K161" s="40"/>
      <c r="L161" s="40"/>
      <c r="M161" s="40"/>
      <c r="N161" s="18"/>
      <c r="O161" s="18"/>
    </row>
    <row r="162" spans="2:16" ht="15.75" thickBot="1" x14ac:dyDescent="0.3">
      <c r="B162" s="52"/>
      <c r="C162" s="44"/>
      <c r="D162" s="45"/>
      <c r="E162" s="44"/>
      <c r="F162" s="45"/>
      <c r="G162" s="44"/>
      <c r="H162" s="45"/>
      <c r="I162" s="44"/>
      <c r="J162" s="45"/>
      <c r="K162" s="47"/>
      <c r="L162" s="47"/>
      <c r="M162" s="47"/>
      <c r="N162" s="45"/>
      <c r="O162" s="44"/>
    </row>
    <row r="163" spans="2:16" x14ac:dyDescent="0.25">
      <c r="B163" s="64" t="s">
        <v>145</v>
      </c>
      <c r="K163" s="41"/>
      <c r="L163" s="41"/>
      <c r="M163" s="41"/>
    </row>
    <row r="164" spans="2:16" x14ac:dyDescent="0.25">
      <c r="B164" s="48" t="s">
        <v>146</v>
      </c>
      <c r="C164" s="13" t="s">
        <v>199</v>
      </c>
      <c r="D164" s="13"/>
      <c r="E164" s="13" t="s">
        <v>199</v>
      </c>
      <c r="F164" s="13"/>
      <c r="G164" s="13" t="s">
        <v>199</v>
      </c>
      <c r="H164" s="13"/>
      <c r="I164" s="13" t="s">
        <v>199</v>
      </c>
      <c r="J164" s="13"/>
      <c r="K164" s="41" t="s">
        <v>199</v>
      </c>
      <c r="L164" s="41"/>
      <c r="M164" s="41" t="s">
        <v>199</v>
      </c>
      <c r="N164" s="13"/>
      <c r="O164" s="13"/>
    </row>
    <row r="165" spans="2:16" x14ac:dyDescent="0.25">
      <c r="B165" s="48" t="s">
        <v>147</v>
      </c>
      <c r="C165" s="13">
        <v>2005</v>
      </c>
      <c r="D165" s="13"/>
      <c r="E165" s="14">
        <v>175.54555200000001</v>
      </c>
      <c r="F165" s="14"/>
      <c r="G165" s="14">
        <v>3213.9722299999999</v>
      </c>
      <c r="H165" s="14"/>
      <c r="I165" s="14">
        <v>4179.655999999999</v>
      </c>
      <c r="J165" s="14"/>
      <c r="K165" s="42">
        <v>5.4619498688076723E-2</v>
      </c>
      <c r="L165" s="42"/>
      <c r="M165" s="42">
        <v>4.200000000000001E-2</v>
      </c>
      <c r="N165" s="15"/>
      <c r="O165" s="15" t="s">
        <v>189</v>
      </c>
    </row>
    <row r="166" spans="2:16" x14ac:dyDescent="0.25">
      <c r="B166" s="48" t="s">
        <v>148</v>
      </c>
      <c r="C166" s="13">
        <v>2006</v>
      </c>
      <c r="D166" s="13"/>
      <c r="E166" s="14">
        <v>83.328999999999994</v>
      </c>
      <c r="F166" s="14"/>
      <c r="G166" s="14">
        <v>924.90980999999999</v>
      </c>
      <c r="H166" s="14"/>
      <c r="I166" s="14">
        <v>1152.1979999999999</v>
      </c>
      <c r="J166" s="14"/>
      <c r="K166" s="42">
        <v>9.0094189832411867E-2</v>
      </c>
      <c r="L166" s="42"/>
      <c r="M166" s="42">
        <v>7.2321771084483746E-2</v>
      </c>
      <c r="N166" s="15"/>
      <c r="O166" s="15" t="s">
        <v>197</v>
      </c>
    </row>
    <row r="167" spans="2:16" x14ac:dyDescent="0.25">
      <c r="B167" s="48" t="s">
        <v>149</v>
      </c>
      <c r="C167" s="13">
        <v>2009</v>
      </c>
      <c r="D167" s="13"/>
      <c r="E167" s="14"/>
      <c r="F167" s="14"/>
      <c r="G167" s="14"/>
      <c r="H167" s="14"/>
      <c r="I167" s="14"/>
      <c r="J167" s="14"/>
      <c r="K167" s="42"/>
      <c r="L167" s="42"/>
      <c r="M167" s="42">
        <v>3.2000000000000001E-2</v>
      </c>
      <c r="N167" s="15"/>
      <c r="O167" s="15" t="s">
        <v>189</v>
      </c>
    </row>
    <row r="168" spans="2:16" x14ac:dyDescent="0.25">
      <c r="B168" s="48" t="s">
        <v>150</v>
      </c>
      <c r="C168" s="13">
        <v>2006</v>
      </c>
      <c r="D168" s="13"/>
      <c r="E168" s="14">
        <v>142.19424681000001</v>
      </c>
      <c r="F168" s="14"/>
      <c r="G168" s="14">
        <v>4043.072619999999</v>
      </c>
      <c r="H168" s="14"/>
      <c r="I168" s="14">
        <v>4308.9165700000003</v>
      </c>
      <c r="J168" s="14"/>
      <c r="K168" s="42">
        <v>3.5169847335069643E-2</v>
      </c>
      <c r="L168" s="42"/>
      <c r="M168" s="42">
        <v>3.3000000000000002E-2</v>
      </c>
      <c r="N168" s="15"/>
      <c r="O168" s="15" t="s">
        <v>189</v>
      </c>
    </row>
    <row r="169" spans="2:16" x14ac:dyDescent="0.25">
      <c r="B169" s="48" t="s">
        <v>151</v>
      </c>
      <c r="C169" s="13">
        <v>2006</v>
      </c>
      <c r="D169" s="13"/>
      <c r="E169" s="14">
        <v>1152.7773017499999</v>
      </c>
      <c r="F169" s="14"/>
      <c r="G169" s="14">
        <v>7118.28964</v>
      </c>
      <c r="H169" s="14"/>
      <c r="I169" s="14">
        <v>10024.150449999999</v>
      </c>
      <c r="J169" s="14"/>
      <c r="K169" s="42">
        <v>0.16194582688405468</v>
      </c>
      <c r="L169" s="42"/>
      <c r="M169" s="42">
        <v>0.115</v>
      </c>
      <c r="N169" s="15"/>
      <c r="O169" s="15" t="s">
        <v>189</v>
      </c>
    </row>
    <row r="170" spans="2:16" x14ac:dyDescent="0.25">
      <c r="B170" s="48" t="s">
        <v>152</v>
      </c>
      <c r="C170" s="13">
        <v>2010</v>
      </c>
      <c r="D170" s="13"/>
      <c r="E170" s="14"/>
      <c r="F170" s="14"/>
      <c r="G170" s="14"/>
      <c r="H170" s="14"/>
      <c r="I170" s="14"/>
      <c r="J170" s="14"/>
      <c r="K170" s="42"/>
      <c r="L170" s="42"/>
      <c r="M170" s="42">
        <v>0.221</v>
      </c>
      <c r="N170" s="15"/>
      <c r="O170" s="15" t="s">
        <v>194</v>
      </c>
    </row>
    <row r="171" spans="2:16" x14ac:dyDescent="0.25">
      <c r="B171" s="48" t="s">
        <v>153</v>
      </c>
      <c r="C171" s="13">
        <v>2003</v>
      </c>
      <c r="D171" s="13"/>
      <c r="E171" s="14">
        <v>27.033999999999999</v>
      </c>
      <c r="F171" s="14"/>
      <c r="G171" s="14">
        <v>1812.5200600000001</v>
      </c>
      <c r="H171" s="14"/>
      <c r="I171" s="14">
        <v>2152.3330899999996</v>
      </c>
      <c r="J171" s="14"/>
      <c r="K171" s="42">
        <v>1.491514527017152E-2</v>
      </c>
      <c r="L171" s="42"/>
      <c r="M171" s="42">
        <v>1.2560323551035497E-2</v>
      </c>
      <c r="N171" s="15"/>
      <c r="O171" s="15" t="s">
        <v>189</v>
      </c>
      <c r="P171" s="33"/>
    </row>
    <row r="172" spans="2:16" x14ac:dyDescent="0.25">
      <c r="B172" s="48" t="s">
        <v>154</v>
      </c>
      <c r="C172" s="13">
        <v>2005</v>
      </c>
      <c r="D172" s="13"/>
      <c r="E172" s="14">
        <v>102.32454</v>
      </c>
      <c r="F172" s="14"/>
      <c r="G172" s="14">
        <v>3808.6217000000001</v>
      </c>
      <c r="H172" s="14"/>
      <c r="I172" s="14">
        <v>5116.2269999999999</v>
      </c>
      <c r="J172" s="14"/>
      <c r="K172" s="42">
        <v>2.686655385070142E-2</v>
      </c>
      <c r="L172" s="42"/>
      <c r="M172" s="42">
        <v>0.02</v>
      </c>
      <c r="N172" s="15"/>
      <c r="O172" s="15" t="s">
        <v>189</v>
      </c>
    </row>
    <row r="173" spans="2:16" x14ac:dyDescent="0.25">
      <c r="B173" s="48" t="s">
        <v>155</v>
      </c>
      <c r="C173" s="13">
        <v>2009</v>
      </c>
      <c r="D173" s="13"/>
      <c r="E173" s="14"/>
      <c r="F173" s="14"/>
      <c r="G173" s="14"/>
      <c r="H173" s="14"/>
      <c r="I173" s="14"/>
      <c r="J173" s="14"/>
      <c r="K173" s="42"/>
      <c r="L173" s="42"/>
      <c r="M173" s="42">
        <v>0.105</v>
      </c>
      <c r="N173" s="15"/>
      <c r="O173" s="15" t="s">
        <v>189</v>
      </c>
    </row>
    <row r="174" spans="2:16" x14ac:dyDescent="0.25">
      <c r="B174" s="48" t="s">
        <v>156</v>
      </c>
      <c r="C174" s="13">
        <v>2008</v>
      </c>
      <c r="D174" s="13"/>
      <c r="E174" s="14">
        <v>150.51247499999999</v>
      </c>
      <c r="F174" s="14"/>
      <c r="G174" s="14">
        <v>1555.0213299999998</v>
      </c>
      <c r="H174" s="14"/>
      <c r="I174" s="14">
        <v>2006.8330000000001</v>
      </c>
      <c r="J174" s="14"/>
      <c r="K174" s="42">
        <v>9.6791260734667872E-2</v>
      </c>
      <c r="L174" s="42"/>
      <c r="M174" s="42">
        <v>7.4999999999999997E-2</v>
      </c>
      <c r="N174" s="15"/>
      <c r="O174" s="15" t="s">
        <v>189</v>
      </c>
    </row>
    <row r="175" spans="2:16" x14ac:dyDescent="0.25">
      <c r="B175" s="48" t="s">
        <v>157</v>
      </c>
      <c r="C175" s="13">
        <v>2004</v>
      </c>
      <c r="D175" s="13"/>
      <c r="E175" s="14">
        <v>944.75380999999993</v>
      </c>
      <c r="F175" s="14"/>
      <c r="G175" s="14">
        <v>7356.3975699999992</v>
      </c>
      <c r="H175" s="14"/>
      <c r="I175" s="14">
        <v>10381.91</v>
      </c>
      <c r="J175" s="14"/>
      <c r="K175" s="42">
        <v>0.12842614894181148</v>
      </c>
      <c r="L175" s="42"/>
      <c r="M175" s="42">
        <v>9.0999999999999998E-2</v>
      </c>
      <c r="N175" s="15"/>
      <c r="O175" s="15" t="s">
        <v>189</v>
      </c>
    </row>
    <row r="176" spans="2:16" x14ac:dyDescent="0.25">
      <c r="B176" s="48" t="s">
        <v>158</v>
      </c>
      <c r="C176" s="13">
        <v>2006</v>
      </c>
      <c r="D176" s="13"/>
      <c r="E176" s="14">
        <v>18.690000000000001</v>
      </c>
      <c r="F176" s="14"/>
      <c r="G176" s="14">
        <v>701.43683999999996</v>
      </c>
      <c r="H176" s="14"/>
      <c r="I176" s="14">
        <v>855.39300000000003</v>
      </c>
      <c r="J176" s="14"/>
      <c r="K176" s="42">
        <v>2.6645307081390252E-2</v>
      </c>
      <c r="L176" s="42"/>
      <c r="M176" s="42">
        <v>2.1849605970588958E-2</v>
      </c>
      <c r="N176" s="15"/>
      <c r="O176" s="15" t="s">
        <v>195</v>
      </c>
    </row>
    <row r="177" spans="2:16" x14ac:dyDescent="0.25">
      <c r="B177" s="48" t="s">
        <v>159</v>
      </c>
      <c r="C177" s="13">
        <v>2012</v>
      </c>
      <c r="D177" s="13"/>
      <c r="E177" s="14">
        <v>963.61900000000003</v>
      </c>
      <c r="F177" s="14"/>
      <c r="G177" s="14">
        <v>11400</v>
      </c>
      <c r="H177" s="14"/>
      <c r="I177" s="14">
        <v>15100</v>
      </c>
      <c r="J177" s="14"/>
      <c r="K177" s="42">
        <v>8.6853108185047739E-2</v>
      </c>
      <c r="L177" s="42"/>
      <c r="M177" s="42">
        <v>6.4081454220791367E-2</v>
      </c>
      <c r="N177" s="15"/>
      <c r="O177" s="15" t="s">
        <v>194</v>
      </c>
    </row>
    <row r="178" spans="2:16" x14ac:dyDescent="0.25">
      <c r="B178" s="48" t="s">
        <v>160</v>
      </c>
      <c r="C178" s="13">
        <v>2005</v>
      </c>
      <c r="D178" s="13"/>
      <c r="E178" s="14">
        <v>533.03021999999999</v>
      </c>
      <c r="F178" s="14"/>
      <c r="G178" s="14">
        <v>4394.9410900000003</v>
      </c>
      <c r="H178" s="14"/>
      <c r="I178" s="14">
        <v>4935.4650000000001</v>
      </c>
      <c r="J178" s="14"/>
      <c r="K178" s="42">
        <v>0.12128267685153431</v>
      </c>
      <c r="L178" s="42"/>
      <c r="M178" s="42">
        <v>0.10799999999999998</v>
      </c>
      <c r="N178" s="15"/>
      <c r="O178" s="15" t="s">
        <v>189</v>
      </c>
    </row>
    <row r="179" spans="2:16" x14ac:dyDescent="0.25">
      <c r="B179" s="48" t="s">
        <v>161</v>
      </c>
      <c r="C179" s="13">
        <v>2004</v>
      </c>
      <c r="D179" s="13"/>
      <c r="E179" s="14">
        <v>11.684908799999999</v>
      </c>
      <c r="F179" s="14"/>
      <c r="G179" s="14">
        <v>591.95983000000001</v>
      </c>
      <c r="H179" s="14"/>
      <c r="I179" s="14">
        <v>778.99392</v>
      </c>
      <c r="J179" s="14"/>
      <c r="K179" s="42">
        <v>1.9739361030629388E-2</v>
      </c>
      <c r="L179" s="42"/>
      <c r="M179" s="42">
        <v>1.4999999999999998E-2</v>
      </c>
      <c r="N179" s="15"/>
      <c r="O179" s="15" t="s">
        <v>189</v>
      </c>
    </row>
    <row r="180" spans="2:16" x14ac:dyDescent="0.25">
      <c r="B180" s="48" t="s">
        <v>162</v>
      </c>
      <c r="C180" s="13">
        <v>2009</v>
      </c>
      <c r="D180" s="13"/>
      <c r="E180" s="14"/>
      <c r="F180" s="14"/>
      <c r="G180" s="14"/>
      <c r="H180" s="14"/>
      <c r="I180" s="14"/>
      <c r="J180" s="14"/>
      <c r="K180" s="42"/>
      <c r="L180" s="42"/>
      <c r="M180" s="42">
        <v>0.113</v>
      </c>
      <c r="N180" s="15"/>
      <c r="O180" s="15" t="s">
        <v>194</v>
      </c>
    </row>
    <row r="181" spans="2:16" x14ac:dyDescent="0.25">
      <c r="B181" s="48" t="s">
        <v>163</v>
      </c>
      <c r="C181" s="13">
        <v>2005</v>
      </c>
      <c r="D181" s="13"/>
      <c r="E181" s="14">
        <v>38.473960000000005</v>
      </c>
      <c r="F181" s="14"/>
      <c r="G181" s="14">
        <v>882.61947999999984</v>
      </c>
      <c r="H181" s="14"/>
      <c r="I181" s="14">
        <v>1099.2560000000001</v>
      </c>
      <c r="J181" s="14"/>
      <c r="K181" s="42">
        <v>4.3590653584940152E-2</v>
      </c>
      <c r="L181" s="42"/>
      <c r="M181" s="42">
        <v>3.5000000000000003E-2</v>
      </c>
      <c r="N181" s="15"/>
      <c r="O181" s="15" t="s">
        <v>189</v>
      </c>
    </row>
    <row r="182" spans="2:16" x14ac:dyDescent="0.25">
      <c r="B182" s="48" t="s">
        <v>164</v>
      </c>
      <c r="C182" s="13">
        <v>2009</v>
      </c>
      <c r="D182" s="13"/>
      <c r="E182" s="14">
        <v>521.19100000000003</v>
      </c>
      <c r="F182" s="14"/>
      <c r="G182" s="14">
        <v>9835.1470000000008</v>
      </c>
      <c r="H182" s="14"/>
      <c r="I182" s="14">
        <v>10607.051539999999</v>
      </c>
      <c r="J182" s="14"/>
      <c r="K182" s="42">
        <v>5.2992700566651417E-2</v>
      </c>
      <c r="L182" s="42"/>
      <c r="M182" s="42">
        <v>4.9136274867200284E-2</v>
      </c>
      <c r="N182" s="13"/>
      <c r="O182" s="13" t="s">
        <v>189</v>
      </c>
    </row>
    <row r="183" spans="2:16" x14ac:dyDescent="0.25">
      <c r="B183" s="48" t="s">
        <v>165</v>
      </c>
      <c r="C183" s="13">
        <v>2010</v>
      </c>
      <c r="D183" s="13"/>
      <c r="E183" s="14">
        <v>340.70100000000002</v>
      </c>
      <c r="F183" s="14"/>
      <c r="G183" s="14">
        <v>4296.5540000000001</v>
      </c>
      <c r="H183" s="14"/>
      <c r="I183" s="14">
        <v>7783.8280000000013</v>
      </c>
      <c r="J183" s="14"/>
      <c r="K183" s="42">
        <v>7.9296338414459586E-2</v>
      </c>
      <c r="L183" s="42"/>
      <c r="M183" s="42">
        <v>4.3770365943337899E-2</v>
      </c>
      <c r="N183" s="13"/>
      <c r="O183" s="13" t="s">
        <v>194</v>
      </c>
    </row>
    <row r="184" spans="2:16" x14ac:dyDescent="0.25">
      <c r="B184" s="48" t="s">
        <v>166</v>
      </c>
      <c r="C184" s="13">
        <v>2000</v>
      </c>
      <c r="D184" s="13"/>
      <c r="E184" s="14">
        <v>134.84253000000001</v>
      </c>
      <c r="F184" s="14"/>
      <c r="G184" s="14">
        <v>1030.7092299999999</v>
      </c>
      <c r="H184" s="14"/>
      <c r="I184" s="14">
        <v>1434.4950000000001</v>
      </c>
      <c r="J184" s="14"/>
      <c r="K184" s="42">
        <v>0.13082499513466084</v>
      </c>
      <c r="L184" s="42"/>
      <c r="M184" s="42">
        <v>9.4E-2</v>
      </c>
      <c r="N184" s="15"/>
      <c r="O184" s="15" t="s">
        <v>189</v>
      </c>
    </row>
    <row r="185" spans="2:16" x14ac:dyDescent="0.25">
      <c r="B185" s="48" t="s">
        <v>167</v>
      </c>
      <c r="C185" s="13">
        <v>2010</v>
      </c>
      <c r="D185" s="13"/>
      <c r="E185" s="14">
        <v>367.15499999999997</v>
      </c>
      <c r="F185" s="14"/>
      <c r="G185" s="14"/>
      <c r="H185" s="14"/>
      <c r="I185" s="14"/>
      <c r="J185" s="14"/>
      <c r="K185" s="42"/>
      <c r="L185" s="42"/>
      <c r="M185" s="42"/>
      <c r="N185" s="15"/>
      <c r="O185" s="15" t="s">
        <v>189</v>
      </c>
      <c r="P185" s="29"/>
    </row>
    <row r="186" spans="2:16" x14ac:dyDescent="0.25">
      <c r="B186" s="48" t="s">
        <v>168</v>
      </c>
      <c r="C186" s="13">
        <v>2006</v>
      </c>
      <c r="D186" s="13"/>
      <c r="E186" s="14">
        <v>191.27504099999999</v>
      </c>
      <c r="F186" s="14"/>
      <c r="G186" s="14">
        <v>10265.247239999999</v>
      </c>
      <c r="H186" s="14"/>
      <c r="I186" s="14">
        <v>11251.472999999998</v>
      </c>
      <c r="J186" s="14"/>
      <c r="K186" s="42">
        <v>1.8633261969051219E-2</v>
      </c>
      <c r="L186" s="42"/>
      <c r="M186" s="42">
        <v>1.7000000000000001E-2</v>
      </c>
      <c r="N186" s="15"/>
      <c r="O186" s="15" t="s">
        <v>189</v>
      </c>
    </row>
    <row r="187" spans="2:16" x14ac:dyDescent="0.25">
      <c r="B187" s="48" t="s">
        <v>169</v>
      </c>
      <c r="C187" s="13">
        <v>2008</v>
      </c>
      <c r="D187" s="13"/>
      <c r="E187" s="14">
        <v>72.73</v>
      </c>
      <c r="F187" s="14"/>
      <c r="G187" s="14">
        <v>760.29698999999994</v>
      </c>
      <c r="H187" s="14"/>
      <c r="I187" s="14">
        <v>1257.3544100000001</v>
      </c>
      <c r="J187" s="14"/>
      <c r="K187" s="42">
        <v>9.5659986763856591E-2</v>
      </c>
      <c r="L187" s="42"/>
      <c r="M187" s="42">
        <v>5.7843675117821396E-2</v>
      </c>
      <c r="N187" s="15"/>
      <c r="O187" s="15" t="s">
        <v>197</v>
      </c>
    </row>
    <row r="188" spans="2:16" x14ac:dyDescent="0.25">
      <c r="B188" s="48" t="s">
        <v>170</v>
      </c>
      <c r="C188" s="13">
        <v>2006</v>
      </c>
      <c r="D188" s="13"/>
      <c r="E188" s="14">
        <v>83.144000000000005</v>
      </c>
      <c r="F188" s="14"/>
      <c r="G188" s="14">
        <v>4328.5167500000007</v>
      </c>
      <c r="H188" s="14"/>
      <c r="I188" s="14">
        <v>6644.3805100000009</v>
      </c>
      <c r="J188" s="14"/>
      <c r="K188" s="42">
        <v>1.9208427459591094E-2</v>
      </c>
      <c r="L188" s="42"/>
      <c r="M188" s="42">
        <v>1.251343144403992E-2</v>
      </c>
      <c r="N188" s="15"/>
      <c r="O188" s="15" t="s">
        <v>194</v>
      </c>
    </row>
    <row r="189" spans="2:16" x14ac:dyDescent="0.25">
      <c r="B189" s="48" t="s">
        <v>171</v>
      </c>
      <c r="C189" s="13">
        <v>2010</v>
      </c>
      <c r="D189" s="13"/>
      <c r="E189" s="14"/>
      <c r="F189" s="14"/>
      <c r="G189" s="14"/>
      <c r="H189" s="14"/>
      <c r="I189" s="14"/>
      <c r="J189" s="14"/>
      <c r="K189" s="42"/>
      <c r="L189" s="42"/>
      <c r="M189" s="42">
        <v>5.1999999999999998E-2</v>
      </c>
      <c r="N189" s="15"/>
      <c r="O189" s="15" t="s">
        <v>190</v>
      </c>
    </row>
    <row r="190" spans="2:16" x14ac:dyDescent="0.25">
      <c r="B190" s="48" t="s">
        <v>172</v>
      </c>
      <c r="C190" s="13">
        <v>2004</v>
      </c>
      <c r="D190" s="13"/>
      <c r="E190" s="14">
        <v>195.86</v>
      </c>
      <c r="F190" s="14"/>
      <c r="G190" s="14">
        <v>4280.8976299999995</v>
      </c>
      <c r="H190" s="14"/>
      <c r="I190" s="14">
        <v>4797.639000000001</v>
      </c>
      <c r="J190" s="14"/>
      <c r="K190" s="42">
        <v>4.5752086811755889E-2</v>
      </c>
      <c r="L190" s="42"/>
      <c r="M190" s="42">
        <v>4.0824247093205632E-2</v>
      </c>
      <c r="N190" s="15"/>
      <c r="O190" s="15" t="s">
        <v>189</v>
      </c>
    </row>
    <row r="191" spans="2:16" x14ac:dyDescent="0.25">
      <c r="B191" s="48" t="s">
        <v>173</v>
      </c>
      <c r="C191" s="13">
        <v>2008</v>
      </c>
      <c r="D191" s="13"/>
      <c r="E191" s="14"/>
      <c r="F191" s="14"/>
      <c r="G191" s="14"/>
      <c r="H191" s="14"/>
      <c r="I191" s="14"/>
      <c r="J191" s="14"/>
      <c r="K191" s="42"/>
      <c r="L191" s="42"/>
      <c r="M191" s="42">
        <v>0.05</v>
      </c>
      <c r="N191" s="15"/>
      <c r="O191" s="15" t="s">
        <v>194</v>
      </c>
    </row>
    <row r="192" spans="2:16" x14ac:dyDescent="0.25">
      <c r="B192" s="48" t="s">
        <v>174</v>
      </c>
      <c r="C192" s="13">
        <v>2010</v>
      </c>
      <c r="D192" s="49"/>
      <c r="E192" s="49">
        <v>32.896000000000001</v>
      </c>
      <c r="F192" s="49"/>
      <c r="G192" s="49" t="s">
        <v>199</v>
      </c>
      <c r="H192" s="49"/>
      <c r="I192" s="49">
        <v>64</v>
      </c>
      <c r="J192" s="49"/>
      <c r="K192" s="62" t="s">
        <v>199</v>
      </c>
      <c r="L192" s="62"/>
      <c r="M192" s="42">
        <v>0.51400000000000001</v>
      </c>
      <c r="N192" s="49"/>
      <c r="O192" s="13" t="s">
        <v>189</v>
      </c>
    </row>
    <row r="193" spans="2:16" x14ac:dyDescent="0.25">
      <c r="B193" s="48" t="s">
        <v>175</v>
      </c>
      <c r="C193" s="13">
        <v>2004</v>
      </c>
      <c r="D193" s="13"/>
      <c r="E193" s="14">
        <v>103.6</v>
      </c>
      <c r="F193" s="14"/>
      <c r="G193" s="14">
        <v>1890.6223600000001</v>
      </c>
      <c r="H193" s="14"/>
      <c r="I193" s="14">
        <v>2733.26</v>
      </c>
      <c r="J193" s="14"/>
      <c r="K193" s="42">
        <v>5.4796770731094069E-2</v>
      </c>
      <c r="L193" s="42"/>
      <c r="M193" s="42">
        <v>3.7903455946379047E-2</v>
      </c>
      <c r="N193" s="15"/>
      <c r="O193" s="15" t="s">
        <v>189</v>
      </c>
    </row>
    <row r="194" spans="2:16" x14ac:dyDescent="0.25">
      <c r="B194" s="48" t="s">
        <v>176</v>
      </c>
      <c r="C194" s="13">
        <v>2010</v>
      </c>
      <c r="D194" s="13"/>
      <c r="E194" s="14">
        <v>1212.55</v>
      </c>
      <c r="F194" s="14"/>
      <c r="G194" s="14">
        <v>18163.019</v>
      </c>
      <c r="H194" s="14"/>
      <c r="I194" s="14">
        <v>32611.533999999996</v>
      </c>
      <c r="J194" s="14"/>
      <c r="K194" s="42">
        <v>6.6759276087306849E-2</v>
      </c>
      <c r="L194" s="42"/>
      <c r="M194" s="42">
        <v>3.7181630278416221E-2</v>
      </c>
      <c r="N194" s="15"/>
      <c r="O194" s="15" t="s">
        <v>197</v>
      </c>
    </row>
    <row r="195" spans="2:16" x14ac:dyDescent="0.25">
      <c r="B195" s="48" t="s">
        <v>177</v>
      </c>
      <c r="C195" s="13">
        <v>2005</v>
      </c>
      <c r="D195" s="13"/>
      <c r="E195" s="14">
        <v>626.84004600000003</v>
      </c>
      <c r="F195" s="14"/>
      <c r="G195" s="14">
        <v>12000.422760000001</v>
      </c>
      <c r="H195" s="14"/>
      <c r="I195" s="14">
        <v>21615.173999999999</v>
      </c>
      <c r="J195" s="14"/>
      <c r="K195" s="42">
        <v>5.2234830266929697E-2</v>
      </c>
      <c r="L195" s="42"/>
      <c r="M195" s="42">
        <v>2.9000000000000001E-2</v>
      </c>
      <c r="N195" s="15"/>
      <c r="O195" s="15" t="s">
        <v>189</v>
      </c>
    </row>
    <row r="196" spans="2:16" x14ac:dyDescent="0.25">
      <c r="B196" s="48" t="s">
        <v>178</v>
      </c>
      <c r="C196" s="13">
        <v>2009</v>
      </c>
      <c r="D196" s="13"/>
      <c r="E196" s="14">
        <v>70</v>
      </c>
      <c r="F196" s="14"/>
      <c r="G196" s="14">
        <v>453.25200000000007</v>
      </c>
      <c r="H196" s="14"/>
      <c r="I196" s="14">
        <v>679.07443000000001</v>
      </c>
      <c r="J196" s="14"/>
      <c r="K196" s="42">
        <v>0.1544394729642671</v>
      </c>
      <c r="L196" s="42"/>
      <c r="M196" s="42">
        <v>0.10308148401346816</v>
      </c>
      <c r="N196" s="13"/>
      <c r="O196" s="13" t="s">
        <v>189</v>
      </c>
    </row>
    <row r="197" spans="2:16" x14ac:dyDescent="0.25">
      <c r="B197" s="48" t="s">
        <v>179</v>
      </c>
      <c r="C197" s="13">
        <v>2007</v>
      </c>
      <c r="D197" s="13"/>
      <c r="E197" s="14"/>
      <c r="F197" s="14"/>
      <c r="G197" s="14"/>
      <c r="H197" s="14"/>
      <c r="I197" s="14"/>
      <c r="J197" s="14"/>
      <c r="K197" s="42"/>
      <c r="L197" s="42"/>
      <c r="M197" s="42">
        <v>3.1E-2</v>
      </c>
      <c r="N197" s="15"/>
      <c r="O197" s="15" t="s">
        <v>189</v>
      </c>
      <c r="P197" s="29"/>
    </row>
    <row r="198" spans="2:16" x14ac:dyDescent="0.25">
      <c r="B198" s="48" t="s">
        <v>180</v>
      </c>
      <c r="C198" s="13">
        <v>2009</v>
      </c>
      <c r="D198" s="13"/>
      <c r="E198" s="14"/>
      <c r="F198" s="14"/>
      <c r="G198" s="14"/>
      <c r="H198" s="14"/>
      <c r="I198" s="14"/>
      <c r="J198" s="14"/>
      <c r="K198" s="42"/>
      <c r="L198" s="42"/>
      <c r="M198" s="42">
        <v>3.1E-2</v>
      </c>
      <c r="N198" s="15"/>
      <c r="O198" s="15" t="s">
        <v>189</v>
      </c>
    </row>
    <row r="199" spans="2:16" x14ac:dyDescent="0.25">
      <c r="B199" s="48" t="s">
        <v>181</v>
      </c>
      <c r="C199" s="13">
        <v>2004</v>
      </c>
      <c r="D199" s="13"/>
      <c r="E199" s="14">
        <v>1224.297</v>
      </c>
      <c r="F199" s="14"/>
      <c r="G199" s="14">
        <v>11919.745789999999</v>
      </c>
      <c r="H199" s="14"/>
      <c r="I199" s="14">
        <v>13321.099</v>
      </c>
      <c r="J199" s="14"/>
      <c r="K199" s="42">
        <v>0.10271167033000962</v>
      </c>
      <c r="L199" s="42"/>
      <c r="M199" s="42">
        <v>9.1906606204187807E-2</v>
      </c>
      <c r="N199" s="15"/>
      <c r="O199" s="15" t="s">
        <v>194</v>
      </c>
    </row>
    <row r="200" spans="2:16" x14ac:dyDescent="0.25">
      <c r="B200" s="48" t="s">
        <v>182</v>
      </c>
      <c r="C200" s="13">
        <v>2010</v>
      </c>
      <c r="D200" s="13"/>
      <c r="E200" s="14"/>
      <c r="F200" s="14"/>
      <c r="G200" s="14"/>
      <c r="H200" s="14"/>
      <c r="I200" s="14"/>
      <c r="J200" s="14"/>
      <c r="K200" s="42"/>
      <c r="L200" s="42"/>
      <c r="M200" s="42">
        <v>8.7999999999999995E-2</v>
      </c>
      <c r="N200" s="15"/>
      <c r="O200" s="15" t="s">
        <v>189</v>
      </c>
    </row>
    <row r="201" spans="2:16" x14ac:dyDescent="0.25">
      <c r="B201" s="63" t="s">
        <v>183</v>
      </c>
      <c r="C201" s="13">
        <v>2011</v>
      </c>
      <c r="D201" s="13"/>
      <c r="E201" s="14">
        <v>1375.1949999999999</v>
      </c>
      <c r="F201" s="14"/>
      <c r="G201" s="14">
        <v>6776.8</v>
      </c>
      <c r="H201" s="14"/>
      <c r="I201" s="14">
        <v>7323.4</v>
      </c>
      <c r="J201" s="14"/>
      <c r="K201" s="42">
        <f>+E201/G201</f>
        <v>0.20292689765080862</v>
      </c>
      <c r="L201" s="42"/>
      <c r="M201" s="42">
        <f>+E201/I201</f>
        <v>0.18778094873965645</v>
      </c>
      <c r="N201" s="15"/>
      <c r="O201" s="15" t="s">
        <v>189</v>
      </c>
    </row>
    <row r="202" spans="2:16" ht="15.75" thickBot="1" x14ac:dyDescent="0.3">
      <c r="B202" s="52"/>
      <c r="C202" s="16"/>
      <c r="D202" s="16"/>
      <c r="E202" s="16"/>
      <c r="F202" s="16"/>
      <c r="G202" s="16"/>
      <c r="H202" s="16"/>
      <c r="I202" s="19"/>
      <c r="J202" s="19"/>
      <c r="K202" s="30"/>
      <c r="L202" s="30"/>
      <c r="M202" s="30"/>
      <c r="N202" s="19"/>
      <c r="O202" s="19"/>
    </row>
  </sheetData>
  <mergeCells count="1">
    <mergeCell ref="C3:O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B13" sqref="B13"/>
    </sheetView>
  </sheetViews>
  <sheetFormatPr defaultColWidth="9.33203125" defaultRowHeight="12.75" x14ac:dyDescent="0.2"/>
  <cols>
    <col min="1" max="16384" width="9.33203125" style="1"/>
  </cols>
  <sheetData>
    <row r="1" spans="1:2" ht="15" x14ac:dyDescent="0.25">
      <c r="A1" s="21"/>
      <c r="B1" s="22"/>
    </row>
    <row r="2" spans="1:2" ht="15" x14ac:dyDescent="0.25">
      <c r="A2" s="21"/>
      <c r="B2" s="22"/>
    </row>
    <row r="4" spans="1:2" x14ac:dyDescent="0.2">
      <c r="B4" s="23" t="s">
        <v>200</v>
      </c>
    </row>
    <row r="5" spans="1:2" s="20" customFormat="1" ht="11.25" x14ac:dyDescent="0.2">
      <c r="B5" s="20" t="s">
        <v>201</v>
      </c>
    </row>
    <row r="6" spans="1:2" s="20" customFormat="1" ht="11.25" x14ac:dyDescent="0.2">
      <c r="B6" s="20" t="s">
        <v>202</v>
      </c>
    </row>
    <row r="7" spans="1:2" x14ac:dyDescent="0.2">
      <c r="B7" s="7" t="s">
        <v>203</v>
      </c>
    </row>
    <row r="8" spans="1:2" x14ac:dyDescent="0.2">
      <c r="B8" s="7" t="s">
        <v>204</v>
      </c>
    </row>
    <row r="9" spans="1:2" x14ac:dyDescent="0.2">
      <c r="B9" s="7" t="s">
        <v>205</v>
      </c>
    </row>
    <row r="10" spans="1:2" x14ac:dyDescent="0.2">
      <c r="B10" s="7" t="s">
        <v>206</v>
      </c>
    </row>
    <row r="11" spans="1:2" x14ac:dyDescent="0.2">
      <c r="B11" s="7" t="s">
        <v>207</v>
      </c>
    </row>
    <row r="12" spans="1:2" x14ac:dyDescent="0.2">
      <c r="B12" s="24"/>
    </row>
    <row r="13" spans="1:2" x14ac:dyDescent="0.2">
      <c r="B13" s="7"/>
    </row>
    <row r="14" spans="1:2" x14ac:dyDescent="0.2">
      <c r="B14" s="7"/>
    </row>
    <row r="15" spans="1:2" x14ac:dyDescent="0.2">
      <c r="B15" s="7"/>
    </row>
    <row r="16" spans="1:2" x14ac:dyDescent="0.2">
      <c r="B16" s="25"/>
    </row>
    <row r="17" spans="2:2" x14ac:dyDescent="0.2">
      <c r="B17" s="7"/>
    </row>
    <row r="18" spans="2:2" x14ac:dyDescent="0.2">
      <c r="B18" s="7"/>
    </row>
    <row r="19" spans="2:2" x14ac:dyDescent="0.2">
      <c r="B19" s="26"/>
    </row>
    <row r="20" spans="2:2" x14ac:dyDescent="0.2">
      <c r="B20" s="7"/>
    </row>
    <row r="21" spans="2:2" x14ac:dyDescent="0.2">
      <c r="B21" s="23"/>
    </row>
    <row r="22" spans="2:2" x14ac:dyDescent="0.2">
      <c r="B22" s="7"/>
    </row>
    <row r="23" spans="2:2" x14ac:dyDescent="0.2">
      <c r="B23" s="7"/>
    </row>
    <row r="24" spans="2:2" x14ac:dyDescent="0.2">
      <c r="B24" s="23"/>
    </row>
    <row r="25" spans="2:2" x14ac:dyDescent="0.2">
      <c r="B25" s="27"/>
    </row>
    <row r="26" spans="2:2" x14ac:dyDescent="0.2">
      <c r="B26" s="7"/>
    </row>
    <row r="27" spans="2:2" x14ac:dyDescent="0.2">
      <c r="B27" s="7"/>
    </row>
    <row r="28" spans="2:2" x14ac:dyDescent="0.2">
      <c r="B28" s="7"/>
    </row>
    <row r="29" spans="2:2" x14ac:dyDescent="0.2">
      <c r="B29" s="7"/>
    </row>
    <row r="30" spans="2:2" x14ac:dyDescent="0.2">
      <c r="B30" s="7"/>
    </row>
    <row r="31" spans="2:2" x14ac:dyDescent="0.2">
      <c r="B31" s="28"/>
    </row>
    <row r="32" spans="2:2" x14ac:dyDescent="0.2">
      <c r="B32" s="7"/>
    </row>
    <row r="33" spans="2:2" x14ac:dyDescent="0.2">
      <c r="B33" s="7"/>
    </row>
    <row r="34" spans="2:2" x14ac:dyDescent="0.2">
      <c r="B34" s="28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28"/>
    </row>
    <row r="42" spans="2:2" x14ac:dyDescent="0.2">
      <c r="B42" s="7"/>
    </row>
    <row r="43" spans="2:2" x14ac:dyDescent="0.2">
      <c r="B43" s="7"/>
    </row>
    <row r="44" spans="2:2" x14ac:dyDescent="0.2">
      <c r="B4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Coverage</vt:lpstr>
      <vt:lpstr>Notes</vt:lpstr>
    </vt:vector>
  </TitlesOfParts>
  <Company>The World Bank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WB360351</dc:creator>
  <cp:lastModifiedBy>MERDIKAWATI Nurina</cp:lastModifiedBy>
  <dcterms:created xsi:type="dcterms:W3CDTF">2011-03-23T15:12:40Z</dcterms:created>
  <dcterms:modified xsi:type="dcterms:W3CDTF">2014-03-13T03:22:39Z</dcterms:modified>
</cp:coreProperties>
</file>