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 буквы" sheetId="3" r:id="rId1"/>
    <sheet name="5 букв" sheetId="4" r:id="rId2"/>
  </sheets>
  <calcPr calcId="162913"/>
</workbook>
</file>

<file path=xl/calcChain.xml><?xml version="1.0" encoding="utf-8"?>
<calcChain xmlns="http://schemas.openxmlformats.org/spreadsheetml/2006/main">
  <c r="E48" i="4" l="1"/>
  <c r="E74" i="4" s="1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47" i="4"/>
  <c r="C74" i="4"/>
  <c r="D74" i="4"/>
  <c r="F74" i="4"/>
  <c r="G74" i="4"/>
  <c r="H74" i="4"/>
  <c r="I74" i="4"/>
  <c r="J74" i="4"/>
  <c r="K74" i="4"/>
  <c r="B74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47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47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13" i="4"/>
  <c r="R17" i="3"/>
  <c r="R18" i="3"/>
  <c r="R19" i="3"/>
  <c r="R20" i="3"/>
  <c r="R21" i="3"/>
  <c r="R22" i="3"/>
  <c r="R23" i="3"/>
  <c r="R24" i="3"/>
  <c r="R25" i="3"/>
  <c r="R16" i="3"/>
  <c r="AC39" i="4" l="1"/>
  <c r="AB39" i="4"/>
  <c r="W39" i="4"/>
  <c r="V39" i="4"/>
  <c r="Q39" i="4"/>
  <c r="P39" i="4"/>
  <c r="K39" i="4"/>
  <c r="J39" i="4"/>
  <c r="E39" i="4"/>
  <c r="AA38" i="4"/>
  <c r="Z38" i="4"/>
  <c r="U38" i="4"/>
  <c r="T38" i="4"/>
  <c r="O38" i="4"/>
  <c r="N38" i="4"/>
  <c r="I38" i="4"/>
  <c r="H38" i="4"/>
  <c r="C38" i="4"/>
  <c r="B38" i="4"/>
  <c r="AA37" i="4"/>
  <c r="Z37" i="4"/>
  <c r="U37" i="4"/>
  <c r="T37" i="4"/>
  <c r="O37" i="4"/>
  <c r="N37" i="4"/>
  <c r="I37" i="4"/>
  <c r="H37" i="4"/>
  <c r="C37" i="4"/>
  <c r="B37" i="4"/>
  <c r="AA36" i="4"/>
  <c r="Z36" i="4"/>
  <c r="U36" i="4"/>
  <c r="T36" i="4"/>
  <c r="O36" i="4"/>
  <c r="N36" i="4"/>
  <c r="I36" i="4"/>
  <c r="H36" i="4"/>
  <c r="C36" i="4"/>
  <c r="B36" i="4"/>
  <c r="AA35" i="4"/>
  <c r="Z35" i="4"/>
  <c r="U35" i="4"/>
  <c r="T35" i="4"/>
  <c r="O35" i="4"/>
  <c r="N35" i="4"/>
  <c r="I35" i="4"/>
  <c r="H35" i="4"/>
  <c r="C35" i="4"/>
  <c r="B35" i="4"/>
  <c r="AA34" i="4"/>
  <c r="Z34" i="4"/>
  <c r="U34" i="4"/>
  <c r="T34" i="4"/>
  <c r="O34" i="4"/>
  <c r="N34" i="4"/>
  <c r="I34" i="4"/>
  <c r="H34" i="4"/>
  <c r="C34" i="4"/>
  <c r="B34" i="4"/>
  <c r="AA33" i="4"/>
  <c r="Z33" i="4"/>
  <c r="U33" i="4"/>
  <c r="T33" i="4"/>
  <c r="O33" i="4"/>
  <c r="N33" i="4"/>
  <c r="I33" i="4"/>
  <c r="H33" i="4"/>
  <c r="C33" i="4"/>
  <c r="B33" i="4"/>
  <c r="AA32" i="4"/>
  <c r="Z32" i="4"/>
  <c r="U32" i="4"/>
  <c r="T32" i="4"/>
  <c r="O32" i="4"/>
  <c r="N32" i="4"/>
  <c r="I32" i="4"/>
  <c r="H32" i="4"/>
  <c r="C32" i="4"/>
  <c r="B32" i="4"/>
  <c r="AA31" i="4"/>
  <c r="Z31" i="4"/>
  <c r="U31" i="4"/>
  <c r="T31" i="4"/>
  <c r="O31" i="4"/>
  <c r="N31" i="4"/>
  <c r="I31" i="4"/>
  <c r="H31" i="4"/>
  <c r="C31" i="4"/>
  <c r="B31" i="4"/>
  <c r="AA30" i="4"/>
  <c r="Z30" i="4"/>
  <c r="U30" i="4"/>
  <c r="T30" i="4"/>
  <c r="O30" i="4"/>
  <c r="N30" i="4"/>
  <c r="I30" i="4"/>
  <c r="H30" i="4"/>
  <c r="C30" i="4"/>
  <c r="B30" i="4"/>
  <c r="AA29" i="4"/>
  <c r="Z29" i="4"/>
  <c r="U29" i="4"/>
  <c r="T29" i="4"/>
  <c r="O29" i="4"/>
  <c r="N29" i="4"/>
  <c r="I29" i="4"/>
  <c r="H29" i="4"/>
  <c r="C29" i="4"/>
  <c r="B29" i="4"/>
  <c r="AA28" i="4"/>
  <c r="Z28" i="4"/>
  <c r="U28" i="4"/>
  <c r="T28" i="4"/>
  <c r="O28" i="4"/>
  <c r="N28" i="4"/>
  <c r="I28" i="4"/>
  <c r="H28" i="4"/>
  <c r="C28" i="4"/>
  <c r="B28" i="4"/>
  <c r="AA27" i="4"/>
  <c r="Z27" i="4"/>
  <c r="U27" i="4"/>
  <c r="T27" i="4"/>
  <c r="O27" i="4"/>
  <c r="N27" i="4"/>
  <c r="I27" i="4"/>
  <c r="H27" i="4"/>
  <c r="C27" i="4"/>
  <c r="B27" i="4"/>
  <c r="AA26" i="4"/>
  <c r="Z26" i="4"/>
  <c r="U26" i="4"/>
  <c r="T26" i="4"/>
  <c r="O26" i="4"/>
  <c r="N26" i="4"/>
  <c r="I26" i="4"/>
  <c r="H26" i="4"/>
  <c r="C26" i="4"/>
  <c r="B26" i="4"/>
  <c r="AA25" i="4"/>
  <c r="Z25" i="4"/>
  <c r="U25" i="4"/>
  <c r="T25" i="4"/>
  <c r="O25" i="4"/>
  <c r="N25" i="4"/>
  <c r="I25" i="4"/>
  <c r="H25" i="4"/>
  <c r="C25" i="4"/>
  <c r="B25" i="4"/>
  <c r="AA24" i="4"/>
  <c r="Z24" i="4"/>
  <c r="U24" i="4"/>
  <c r="T24" i="4"/>
  <c r="O24" i="4"/>
  <c r="N24" i="4"/>
  <c r="I24" i="4"/>
  <c r="H24" i="4"/>
  <c r="C24" i="4"/>
  <c r="B24" i="4"/>
  <c r="AA23" i="4"/>
  <c r="Z23" i="4"/>
  <c r="U23" i="4"/>
  <c r="T23" i="4"/>
  <c r="O23" i="4"/>
  <c r="N23" i="4"/>
  <c r="I23" i="4"/>
  <c r="H23" i="4"/>
  <c r="C23" i="4"/>
  <c r="B23" i="4"/>
  <c r="AA22" i="4"/>
  <c r="Z22" i="4"/>
  <c r="U22" i="4"/>
  <c r="T22" i="4"/>
  <c r="O22" i="4"/>
  <c r="N22" i="4"/>
  <c r="I22" i="4"/>
  <c r="H22" i="4"/>
  <c r="C22" i="4"/>
  <c r="B22" i="4"/>
  <c r="AA21" i="4"/>
  <c r="Z21" i="4"/>
  <c r="U21" i="4"/>
  <c r="T21" i="4"/>
  <c r="O21" i="4"/>
  <c r="N21" i="4"/>
  <c r="I21" i="4"/>
  <c r="H21" i="4"/>
  <c r="C21" i="4"/>
  <c r="B21" i="4"/>
  <c r="AA20" i="4"/>
  <c r="Z20" i="4"/>
  <c r="U20" i="4"/>
  <c r="T20" i="4"/>
  <c r="O20" i="4"/>
  <c r="N20" i="4"/>
  <c r="I20" i="4"/>
  <c r="H20" i="4"/>
  <c r="C20" i="4"/>
  <c r="B20" i="4"/>
  <c r="AA19" i="4"/>
  <c r="Z19" i="4"/>
  <c r="U19" i="4"/>
  <c r="T19" i="4"/>
  <c r="O19" i="4"/>
  <c r="N19" i="4"/>
  <c r="I19" i="4"/>
  <c r="H19" i="4"/>
  <c r="C19" i="4"/>
  <c r="B19" i="4"/>
  <c r="AA18" i="4"/>
  <c r="Z18" i="4"/>
  <c r="U18" i="4"/>
  <c r="T18" i="4"/>
  <c r="O18" i="4"/>
  <c r="N18" i="4"/>
  <c r="I18" i="4"/>
  <c r="H18" i="4"/>
  <c r="C18" i="4"/>
  <c r="B18" i="4"/>
  <c r="D18" i="4" s="1"/>
  <c r="AA17" i="4"/>
  <c r="Z17" i="4"/>
  <c r="U17" i="4"/>
  <c r="T17" i="4"/>
  <c r="O17" i="4"/>
  <c r="N17" i="4"/>
  <c r="I17" i="4"/>
  <c r="H17" i="4"/>
  <c r="C17" i="4"/>
  <c r="B17" i="4"/>
  <c r="D17" i="4" s="1"/>
  <c r="AA16" i="4"/>
  <c r="Z16" i="4"/>
  <c r="U16" i="4"/>
  <c r="T16" i="4"/>
  <c r="O16" i="4"/>
  <c r="N16" i="4"/>
  <c r="I16" i="4"/>
  <c r="H16" i="4"/>
  <c r="D16" i="4"/>
  <c r="C16" i="4"/>
  <c r="B16" i="4"/>
  <c r="AA15" i="4"/>
  <c r="Z15" i="4"/>
  <c r="U15" i="4"/>
  <c r="T15" i="4"/>
  <c r="O15" i="4"/>
  <c r="N15" i="4"/>
  <c r="I15" i="4"/>
  <c r="H15" i="4"/>
  <c r="D15" i="4"/>
  <c r="C15" i="4"/>
  <c r="B15" i="4"/>
  <c r="AA14" i="4"/>
  <c r="Z14" i="4"/>
  <c r="U14" i="4"/>
  <c r="T14" i="4"/>
  <c r="O14" i="4"/>
  <c r="N14" i="4"/>
  <c r="I14" i="4"/>
  <c r="H14" i="4"/>
  <c r="D14" i="4"/>
  <c r="C14" i="4"/>
  <c r="B14" i="4"/>
  <c r="D13" i="4"/>
  <c r="J1" i="3" l="1"/>
  <c r="K5" i="3" s="1"/>
  <c r="F158" i="3" l="1"/>
  <c r="B158" i="3"/>
  <c r="F157" i="3"/>
  <c r="B157" i="3"/>
  <c r="F156" i="3"/>
  <c r="B156" i="3"/>
  <c r="F155" i="3"/>
  <c r="B155" i="3"/>
  <c r="F154" i="3"/>
  <c r="B154" i="3"/>
  <c r="B153" i="3"/>
  <c r="F152" i="3"/>
  <c r="B152" i="3"/>
  <c r="F151" i="3"/>
  <c r="B151" i="3"/>
  <c r="B150" i="3"/>
  <c r="F149" i="3"/>
  <c r="B149" i="3"/>
  <c r="F148" i="3"/>
  <c r="B148" i="3"/>
  <c r="F142" i="3"/>
  <c r="B142" i="3"/>
  <c r="F141" i="3"/>
  <c r="B141" i="3"/>
  <c r="F140" i="3"/>
  <c r="B140" i="3"/>
  <c r="F139" i="3"/>
  <c r="B139" i="3"/>
  <c r="F138" i="3"/>
  <c r="B138" i="3"/>
  <c r="B137" i="3"/>
  <c r="F136" i="3"/>
  <c r="B136" i="3"/>
  <c r="F135" i="3"/>
  <c r="B135" i="3"/>
  <c r="B134" i="3"/>
  <c r="F133" i="3"/>
  <c r="B133" i="3"/>
  <c r="F132" i="3"/>
  <c r="B132" i="3"/>
  <c r="F126" i="3"/>
  <c r="B126" i="3"/>
  <c r="F125" i="3"/>
  <c r="B125" i="3"/>
  <c r="F124" i="3"/>
  <c r="B124" i="3"/>
  <c r="F123" i="3"/>
  <c r="B123" i="3"/>
  <c r="F122" i="3"/>
  <c r="B122" i="3"/>
  <c r="B121" i="3"/>
  <c r="F120" i="3"/>
  <c r="B120" i="3"/>
  <c r="F119" i="3"/>
  <c r="B119" i="3"/>
  <c r="B118" i="3"/>
  <c r="F117" i="3"/>
  <c r="B117" i="3"/>
  <c r="F116" i="3"/>
  <c r="B116" i="3"/>
  <c r="F110" i="3"/>
  <c r="B110" i="3"/>
  <c r="F109" i="3"/>
  <c r="B109" i="3"/>
  <c r="F108" i="3"/>
  <c r="B108" i="3"/>
  <c r="F107" i="3"/>
  <c r="B107" i="3"/>
  <c r="F106" i="3"/>
  <c r="B106" i="3"/>
  <c r="B105" i="3"/>
  <c r="F104" i="3"/>
  <c r="B104" i="3"/>
  <c r="F103" i="3"/>
  <c r="B103" i="3"/>
  <c r="B102" i="3"/>
  <c r="F101" i="3"/>
  <c r="B101" i="3"/>
  <c r="F100" i="3"/>
  <c r="B100" i="3"/>
  <c r="F94" i="3"/>
  <c r="B94" i="3"/>
  <c r="F93" i="3"/>
  <c r="B93" i="3"/>
  <c r="F92" i="3"/>
  <c r="B92" i="3"/>
  <c r="F91" i="3"/>
  <c r="B91" i="3"/>
  <c r="F90" i="3"/>
  <c r="B90" i="3"/>
  <c r="B89" i="3"/>
  <c r="F88" i="3"/>
  <c r="B88" i="3"/>
  <c r="F87" i="3"/>
  <c r="B87" i="3"/>
  <c r="B86" i="3"/>
  <c r="F85" i="3"/>
  <c r="B85" i="3"/>
  <c r="F84" i="3"/>
  <c r="B84" i="3"/>
  <c r="F78" i="3"/>
  <c r="B78" i="3"/>
  <c r="F77" i="3"/>
  <c r="B77" i="3"/>
  <c r="F76" i="3"/>
  <c r="B76" i="3"/>
  <c r="F75" i="3"/>
  <c r="B75" i="3"/>
  <c r="F74" i="3"/>
  <c r="B74" i="3"/>
  <c r="B73" i="3"/>
  <c r="F72" i="3"/>
  <c r="B72" i="3"/>
  <c r="F71" i="3"/>
  <c r="B71" i="3"/>
  <c r="B70" i="3"/>
  <c r="F69" i="3"/>
  <c r="B69" i="3"/>
  <c r="F68" i="3"/>
  <c r="B68" i="3"/>
  <c r="F62" i="3"/>
  <c r="B62" i="3"/>
  <c r="F61" i="3"/>
  <c r="B61" i="3"/>
  <c r="F60" i="3"/>
  <c r="B60" i="3"/>
  <c r="F59" i="3"/>
  <c r="B59" i="3"/>
  <c r="F58" i="3"/>
  <c r="B58" i="3"/>
  <c r="B57" i="3"/>
  <c r="F56" i="3"/>
  <c r="B56" i="3"/>
  <c r="F55" i="3"/>
  <c r="B55" i="3"/>
  <c r="B54" i="3"/>
  <c r="F53" i="3"/>
  <c r="B53" i="3"/>
  <c r="F52" i="3"/>
  <c r="B52" i="3"/>
  <c r="F37" i="3" l="1"/>
  <c r="F39" i="3"/>
  <c r="F40" i="3"/>
  <c r="F42" i="3"/>
  <c r="F43" i="3"/>
  <c r="F44" i="3"/>
  <c r="F45" i="3"/>
  <c r="F46" i="3"/>
  <c r="F36" i="3"/>
  <c r="B37" i="3"/>
  <c r="B38" i="3"/>
  <c r="B39" i="3"/>
  <c r="B40" i="3"/>
  <c r="B41" i="3"/>
  <c r="B42" i="3"/>
  <c r="B43" i="3"/>
  <c r="B44" i="3"/>
  <c r="B45" i="3"/>
  <c r="B46" i="3"/>
  <c r="B36" i="3"/>
  <c r="F21" i="3"/>
  <c r="F23" i="3"/>
  <c r="F24" i="3"/>
  <c r="F26" i="3"/>
  <c r="F27" i="3"/>
  <c r="F28" i="3"/>
  <c r="F29" i="3"/>
  <c r="F30" i="3"/>
  <c r="F20" i="3"/>
  <c r="B21" i="3"/>
  <c r="B22" i="3"/>
  <c r="B23" i="3"/>
  <c r="B24" i="3"/>
  <c r="B25" i="3"/>
  <c r="B26" i="3"/>
  <c r="B27" i="3"/>
  <c r="B28" i="3"/>
  <c r="B29" i="3"/>
  <c r="B30" i="3"/>
  <c r="B20" i="3"/>
  <c r="F13" i="3"/>
  <c r="F12" i="3"/>
  <c r="F11" i="3"/>
  <c r="F10" i="3"/>
  <c r="F9" i="3"/>
  <c r="F25" i="3" s="1"/>
  <c r="F41" i="3" s="1"/>
  <c r="F57" i="3" s="1"/>
  <c r="F73" i="3" s="1"/>
  <c r="F89" i="3" s="1"/>
  <c r="F105" i="3" s="1"/>
  <c r="F121" i="3" s="1"/>
  <c r="F137" i="3" s="1"/>
  <c r="F153" i="3" s="1"/>
  <c r="F8" i="3"/>
  <c r="F7" i="3"/>
  <c r="F6" i="3"/>
  <c r="F22" i="3" s="1"/>
  <c r="F38" i="3" s="1"/>
  <c r="F54" i="3" s="1"/>
  <c r="F70" i="3" s="1"/>
  <c r="F86" i="3" s="1"/>
  <c r="F102" i="3" s="1"/>
  <c r="F118" i="3" s="1"/>
  <c r="F134" i="3" s="1"/>
  <c r="F150" i="3" s="1"/>
  <c r="F5" i="3"/>
  <c r="F4" i="3"/>
  <c r="B13" i="3"/>
  <c r="B12" i="3"/>
  <c r="B11" i="3"/>
  <c r="B10" i="3"/>
  <c r="B9" i="3"/>
  <c r="B8" i="3"/>
  <c r="B7" i="3"/>
  <c r="B6" i="3"/>
  <c r="B5" i="3"/>
  <c r="B4" i="3"/>
  <c r="S3" i="3" s="1"/>
  <c r="P12" i="3"/>
  <c r="T24" i="3" s="1"/>
  <c r="P13" i="3"/>
  <c r="T25" i="3" s="1"/>
  <c r="P11" i="3"/>
  <c r="T10" i="3" s="1"/>
  <c r="P10" i="3"/>
  <c r="T22" i="3" s="1"/>
  <c r="P9" i="3"/>
  <c r="P8" i="3"/>
  <c r="T20" i="3" s="1"/>
  <c r="P7" i="3"/>
  <c r="T6" i="3" s="1"/>
  <c r="P6" i="3"/>
  <c r="P5" i="3"/>
  <c r="T17" i="3" s="1"/>
  <c r="S7" i="3" l="1"/>
  <c r="T7" i="3"/>
  <c r="S9" i="3"/>
  <c r="T11" i="3"/>
  <c r="T8" i="3"/>
  <c r="K6" i="3"/>
  <c r="S8" i="3"/>
  <c r="S5" i="3"/>
  <c r="S11" i="3"/>
  <c r="S10" i="3"/>
  <c r="T23" i="3"/>
  <c r="T9" i="3"/>
  <c r="T21" i="3"/>
  <c r="S6" i="3"/>
  <c r="T19" i="3"/>
  <c r="T5" i="3"/>
  <c r="T18" i="3"/>
  <c r="T4" i="3"/>
  <c r="T3" i="3"/>
  <c r="T16" i="3"/>
  <c r="S4" i="3"/>
  <c r="K7" i="3" l="1"/>
  <c r="K12" i="3"/>
  <c r="K9" i="3"/>
  <c r="K14" i="3"/>
  <c r="K11" i="3"/>
  <c r="K13" i="3"/>
  <c r="K8" i="3"/>
  <c r="K10" i="3"/>
  <c r="S12" i="3"/>
  <c r="T12" i="3"/>
  <c r="J2" i="3" l="1"/>
  <c r="L6" i="3" s="1"/>
  <c r="L7" i="3" l="1"/>
  <c r="M7" i="3" s="1"/>
  <c r="J22" i="3"/>
  <c r="M6" i="3"/>
  <c r="L14" i="3"/>
  <c r="M14" i="3" s="1"/>
  <c r="L9" i="3"/>
  <c r="M9" i="3" s="1"/>
  <c r="L5" i="3"/>
  <c r="L12" i="3"/>
  <c r="M12" i="3" s="1"/>
  <c r="L13" i="3"/>
  <c r="M13" i="3" s="1"/>
  <c r="L11" i="3"/>
  <c r="L10" i="3"/>
  <c r="L8" i="3"/>
  <c r="J23" i="3" l="1"/>
  <c r="J27" i="3"/>
  <c r="M11" i="3"/>
  <c r="J26" i="3"/>
  <c r="M10" i="3"/>
  <c r="J21" i="3"/>
  <c r="M5" i="3"/>
  <c r="J24" i="3"/>
  <c r="M8" i="3"/>
  <c r="J30" i="3"/>
  <c r="J28" i="3"/>
  <c r="J25" i="3"/>
  <c r="J29" i="3"/>
  <c r="M15" i="3" l="1"/>
  <c r="L15" i="3" s="1"/>
  <c r="J17" i="3"/>
  <c r="K28" i="3" s="1"/>
  <c r="K23" i="3" l="1"/>
  <c r="K22" i="3"/>
  <c r="K25" i="3"/>
  <c r="K29" i="3"/>
  <c r="K27" i="3"/>
  <c r="K26" i="3"/>
  <c r="K24" i="3"/>
  <c r="K30" i="3"/>
  <c r="K21" i="3"/>
  <c r="J18" i="3" l="1"/>
  <c r="L21" i="3" s="1"/>
  <c r="L26" i="3" l="1"/>
  <c r="J42" i="3" s="1"/>
  <c r="L27" i="3"/>
  <c r="M27" i="3" s="1"/>
  <c r="L30" i="3"/>
  <c r="J46" i="3" s="1"/>
  <c r="L29" i="3"/>
  <c r="M29" i="3" s="1"/>
  <c r="L28" i="3"/>
  <c r="J44" i="3" s="1"/>
  <c r="L25" i="3"/>
  <c r="M25" i="3" s="1"/>
  <c r="L24" i="3"/>
  <c r="M24" i="3" s="1"/>
  <c r="L22" i="3"/>
  <c r="M22" i="3" s="1"/>
  <c r="J37" i="3"/>
  <c r="M21" i="3"/>
  <c r="L23" i="3"/>
  <c r="M23" i="3" s="1"/>
  <c r="M30" i="3" l="1"/>
  <c r="J45" i="3"/>
  <c r="J41" i="3"/>
  <c r="J43" i="3"/>
  <c r="J38" i="3"/>
  <c r="M26" i="3"/>
  <c r="J40" i="3"/>
  <c r="M28" i="3"/>
  <c r="J39" i="3"/>
  <c r="M31" i="3" l="1"/>
  <c r="L31" i="3" s="1"/>
  <c r="J33" i="3"/>
  <c r="K37" i="3" s="1"/>
  <c r="K42" i="3" l="1"/>
  <c r="K44" i="3"/>
  <c r="K45" i="3"/>
  <c r="K39" i="3"/>
  <c r="K43" i="3"/>
  <c r="K38" i="3"/>
  <c r="K40" i="3"/>
  <c r="K46" i="3"/>
  <c r="K41" i="3"/>
  <c r="J34" i="3" l="1"/>
  <c r="L40" i="3" s="1"/>
  <c r="J56" i="3" s="1"/>
  <c r="L37" i="3" l="1"/>
  <c r="J53" i="3" s="1"/>
  <c r="L39" i="3"/>
  <c r="M39" i="3" s="1"/>
  <c r="L41" i="3"/>
  <c r="J57" i="3" s="1"/>
  <c r="L42" i="3"/>
  <c r="M42" i="3" s="1"/>
  <c r="L38" i="3"/>
  <c r="M38" i="3" s="1"/>
  <c r="L43" i="3"/>
  <c r="M43" i="3" s="1"/>
  <c r="L45" i="3"/>
  <c r="J61" i="3" s="1"/>
  <c r="L44" i="3"/>
  <c r="J60" i="3" s="1"/>
  <c r="M40" i="3"/>
  <c r="L46" i="3"/>
  <c r="J62" i="3" s="1"/>
  <c r="M41" i="3" l="1"/>
  <c r="M45" i="3"/>
  <c r="J55" i="3"/>
  <c r="M37" i="3"/>
  <c r="J58" i="3"/>
  <c r="J59" i="3"/>
  <c r="J54" i="3"/>
  <c r="M44" i="3"/>
  <c r="M46" i="3"/>
  <c r="J49" i="3" l="1"/>
  <c r="K56" i="3" s="1"/>
  <c r="M47" i="3"/>
  <c r="L47" i="3" s="1"/>
  <c r="K55" i="3" l="1"/>
  <c r="K60" i="3"/>
  <c r="K54" i="3"/>
  <c r="K59" i="3"/>
  <c r="K58" i="3"/>
  <c r="K62" i="3"/>
  <c r="K53" i="3"/>
  <c r="K57" i="3"/>
  <c r="K61" i="3"/>
  <c r="J50" i="3" l="1"/>
  <c r="L60" i="3" s="1"/>
  <c r="M60" i="3" s="1"/>
  <c r="L54" i="3" l="1"/>
  <c r="M54" i="3" s="1"/>
  <c r="L59" i="3"/>
  <c r="M59" i="3" s="1"/>
  <c r="L55" i="3"/>
  <c r="M55" i="3" s="1"/>
  <c r="L53" i="3"/>
  <c r="M53" i="3" s="1"/>
  <c r="L57" i="3"/>
  <c r="M57" i="3" s="1"/>
  <c r="L58" i="3"/>
  <c r="M58" i="3" s="1"/>
  <c r="L56" i="3"/>
  <c r="J72" i="3" s="1"/>
  <c r="L61" i="3"/>
  <c r="J77" i="3" s="1"/>
  <c r="L62" i="3"/>
  <c r="J78" i="3" s="1"/>
  <c r="J76" i="3"/>
  <c r="J75" i="3"/>
  <c r="M61" i="3" l="1"/>
  <c r="J70" i="3"/>
  <c r="M56" i="3"/>
  <c r="J69" i="3"/>
  <c r="J71" i="3"/>
  <c r="M62" i="3"/>
  <c r="J73" i="3"/>
  <c r="J74" i="3"/>
  <c r="M63" i="3" l="1"/>
  <c r="L63" i="3" s="1"/>
  <c r="J65" i="3"/>
  <c r="K76" i="3" s="1"/>
  <c r="K74" i="3" l="1"/>
  <c r="K72" i="3"/>
  <c r="K69" i="3"/>
  <c r="K75" i="3"/>
  <c r="K78" i="3"/>
  <c r="K70" i="3"/>
  <c r="K73" i="3"/>
  <c r="K71" i="3"/>
  <c r="K77" i="3"/>
  <c r="J66" i="3" l="1"/>
  <c r="L70" i="3" s="1"/>
  <c r="L72" i="3"/>
  <c r="L69" i="3" l="1"/>
  <c r="L78" i="3"/>
  <c r="L71" i="3"/>
  <c r="L77" i="3"/>
  <c r="L75" i="3"/>
  <c r="L76" i="3"/>
  <c r="L74" i="3"/>
  <c r="L73" i="3"/>
  <c r="J94" i="3"/>
  <c r="M78" i="3"/>
  <c r="J89" i="3"/>
  <c r="M73" i="3"/>
  <c r="J85" i="3"/>
  <c r="M69" i="3"/>
  <c r="M70" i="3"/>
  <c r="J86" i="3"/>
  <c r="J90" i="3"/>
  <c r="M74" i="3"/>
  <c r="J88" i="3"/>
  <c r="M72" i="3"/>
  <c r="J87" i="3" l="1"/>
  <c r="M75" i="3"/>
  <c r="J91" i="3"/>
  <c r="J92" i="3"/>
  <c r="J81" i="3" s="1"/>
  <c r="K92" i="3" s="1"/>
  <c r="M71" i="3"/>
  <c r="M77" i="3"/>
  <c r="M76" i="3"/>
  <c r="J93" i="3"/>
  <c r="M79" i="3" l="1"/>
  <c r="L79" i="3" s="1"/>
  <c r="K89" i="3"/>
  <c r="K90" i="3"/>
  <c r="K85" i="3"/>
  <c r="K94" i="3"/>
  <c r="K86" i="3"/>
  <c r="K87" i="3"/>
  <c r="K91" i="3"/>
  <c r="K93" i="3"/>
  <c r="K88" i="3"/>
  <c r="J82" i="3" l="1"/>
  <c r="L86" i="3" s="1"/>
  <c r="L88" i="3" l="1"/>
  <c r="M88" i="3" s="1"/>
  <c r="L90" i="3"/>
  <c r="M90" i="3" s="1"/>
  <c r="L93" i="3"/>
  <c r="J109" i="3" s="1"/>
  <c r="L85" i="3"/>
  <c r="J101" i="3" s="1"/>
  <c r="L91" i="3"/>
  <c r="J107" i="3" s="1"/>
  <c r="M86" i="3"/>
  <c r="J102" i="3"/>
  <c r="L92" i="3"/>
  <c r="L89" i="3"/>
  <c r="L87" i="3"/>
  <c r="L94" i="3"/>
  <c r="J106" i="3" l="1"/>
  <c r="J104" i="3"/>
  <c r="M93" i="3"/>
  <c r="M91" i="3"/>
  <c r="M85" i="3"/>
  <c r="M94" i="3"/>
  <c r="J110" i="3"/>
  <c r="J103" i="3"/>
  <c r="M87" i="3"/>
  <c r="J105" i="3"/>
  <c r="M89" i="3"/>
  <c r="M92" i="3"/>
  <c r="J108" i="3"/>
  <c r="M95" i="3" l="1"/>
  <c r="L95" i="3" s="1"/>
  <c r="J97" i="3"/>
  <c r="K103" i="3" s="1"/>
  <c r="K104" i="3" l="1"/>
  <c r="K102" i="3"/>
  <c r="K101" i="3"/>
  <c r="K106" i="3"/>
  <c r="K107" i="3"/>
  <c r="K109" i="3"/>
  <c r="K108" i="3"/>
  <c r="K110" i="3"/>
  <c r="K105" i="3"/>
  <c r="J98" i="3" l="1"/>
  <c r="L103" i="3" s="1"/>
  <c r="L105" i="3" l="1"/>
  <c r="L110" i="3"/>
  <c r="L109" i="3"/>
  <c r="L104" i="3"/>
  <c r="L108" i="3"/>
  <c r="L106" i="3"/>
  <c r="J119" i="3"/>
  <c r="M103" i="3"/>
  <c r="L101" i="3"/>
  <c r="L102" i="3"/>
  <c r="L107" i="3"/>
  <c r="J126" i="3" l="1"/>
  <c r="M110" i="3"/>
  <c r="J121" i="3"/>
  <c r="M105" i="3"/>
  <c r="J122" i="3"/>
  <c r="M106" i="3"/>
  <c r="M107" i="3"/>
  <c r="J123" i="3"/>
  <c r="J124" i="3"/>
  <c r="M108" i="3"/>
  <c r="J118" i="3"/>
  <c r="M102" i="3"/>
  <c r="J120" i="3"/>
  <c r="M104" i="3"/>
  <c r="J117" i="3"/>
  <c r="M101" i="3"/>
  <c r="J125" i="3"/>
  <c r="M109" i="3"/>
  <c r="M111" i="3" l="1"/>
  <c r="L111" i="3" s="1"/>
  <c r="J113" i="3"/>
  <c r="K119" i="3" s="1"/>
  <c r="K122" i="3" l="1"/>
  <c r="K126" i="3"/>
  <c r="K121" i="3"/>
  <c r="K117" i="3"/>
  <c r="K123" i="3"/>
  <c r="K120" i="3"/>
  <c r="K118" i="3"/>
  <c r="K124" i="3"/>
  <c r="K125" i="3"/>
  <c r="J114" i="3" l="1"/>
  <c r="L125" i="3" s="1"/>
  <c r="L118" i="3" l="1"/>
  <c r="J134" i="3" s="1"/>
  <c r="L124" i="3"/>
  <c r="J140" i="3" s="1"/>
  <c r="J141" i="3"/>
  <c r="M125" i="3"/>
  <c r="L117" i="3"/>
  <c r="L121" i="3"/>
  <c r="L126" i="3"/>
  <c r="L122" i="3"/>
  <c r="L119" i="3"/>
  <c r="L120" i="3"/>
  <c r="L123" i="3"/>
  <c r="M118" i="3" l="1"/>
  <c r="M124" i="3"/>
  <c r="M120" i="3"/>
  <c r="J136" i="3"/>
  <c r="J138" i="3"/>
  <c r="M122" i="3"/>
  <c r="J135" i="3"/>
  <c r="M119" i="3"/>
  <c r="M126" i="3"/>
  <c r="J142" i="3"/>
  <c r="J137" i="3"/>
  <c r="M121" i="3"/>
  <c r="J139" i="3"/>
  <c r="M123" i="3"/>
  <c r="J133" i="3"/>
  <c r="M117" i="3"/>
  <c r="M127" i="3" l="1"/>
  <c r="L127" i="3" s="1"/>
  <c r="J129" i="3"/>
  <c r="K137" i="3" s="1"/>
  <c r="K133" i="3" l="1"/>
  <c r="K138" i="3"/>
  <c r="K139" i="3"/>
  <c r="K142" i="3"/>
  <c r="K136" i="3"/>
  <c r="K140" i="3"/>
  <c r="K134" i="3"/>
  <c r="K141" i="3"/>
  <c r="K135" i="3"/>
  <c r="J130" i="3" l="1"/>
  <c r="L140" i="3" l="1"/>
  <c r="L137" i="3"/>
  <c r="L133" i="3"/>
  <c r="L136" i="3"/>
  <c r="L142" i="3"/>
  <c r="L138" i="3"/>
  <c r="L139" i="3"/>
  <c r="L134" i="3"/>
  <c r="L141" i="3"/>
  <c r="L135" i="3"/>
  <c r="J154" i="3" l="1"/>
  <c r="M138" i="3"/>
  <c r="M134" i="3"/>
  <c r="J150" i="3"/>
  <c r="J158" i="3"/>
  <c r="M142" i="3"/>
  <c r="J151" i="3"/>
  <c r="M135" i="3"/>
  <c r="M136" i="3"/>
  <c r="J152" i="3"/>
  <c r="J157" i="3"/>
  <c r="M141" i="3"/>
  <c r="M133" i="3"/>
  <c r="J149" i="3"/>
  <c r="M137" i="3"/>
  <c r="J153" i="3"/>
  <c r="J155" i="3"/>
  <c r="M139" i="3"/>
  <c r="J156" i="3"/>
  <c r="M140" i="3"/>
  <c r="J145" i="3" l="1"/>
  <c r="K154" i="3" s="1"/>
  <c r="M143" i="3"/>
  <c r="L143" i="3" s="1"/>
  <c r="K150" i="3" l="1"/>
  <c r="K151" i="3"/>
  <c r="K153" i="3"/>
  <c r="K157" i="3"/>
  <c r="K156" i="3"/>
  <c r="K152" i="3"/>
  <c r="K149" i="3"/>
  <c r="K158" i="3"/>
  <c r="K155" i="3"/>
  <c r="J146" i="3" l="1"/>
  <c r="L150" i="3" s="1"/>
  <c r="L152" i="3" l="1"/>
  <c r="M152" i="3" s="1"/>
  <c r="M150" i="3"/>
  <c r="V17" i="3"/>
  <c r="X17" i="3" s="1"/>
  <c r="L155" i="3"/>
  <c r="V22" i="3" s="1"/>
  <c r="X22" i="3" s="1"/>
  <c r="L157" i="3"/>
  <c r="M157" i="3" s="1"/>
  <c r="L156" i="3"/>
  <c r="V23" i="3" s="1"/>
  <c r="X23" i="3" s="1"/>
  <c r="L149" i="3"/>
  <c r="V16" i="3" s="1"/>
  <c r="X16" i="3" s="1"/>
  <c r="L154" i="3"/>
  <c r="V21" i="3" s="1"/>
  <c r="X21" i="3" s="1"/>
  <c r="L151" i="3"/>
  <c r="V18" i="3" s="1"/>
  <c r="X18" i="3" s="1"/>
  <c r="L153" i="3"/>
  <c r="V20" i="3" s="1"/>
  <c r="X20" i="3" s="1"/>
  <c r="L158" i="3"/>
  <c r="M158" i="3" s="1"/>
  <c r="M153" i="3"/>
  <c r="V19" i="3"/>
  <c r="X19" i="3" s="1"/>
  <c r="V24" i="3"/>
  <c r="X24" i="3" s="1"/>
  <c r="M155" i="3" l="1"/>
  <c r="M151" i="3"/>
  <c r="M154" i="3"/>
  <c r="V25" i="3"/>
  <c r="X25" i="3" s="1"/>
  <c r="X26" i="3" s="1"/>
  <c r="W27" i="3" s="1"/>
  <c r="M149" i="3"/>
  <c r="M156" i="3"/>
  <c r="M159" i="3" l="1"/>
  <c r="L159" i="3" s="1"/>
  <c r="D21" i="4" l="1"/>
  <c r="D22" i="4"/>
  <c r="D26" i="4" l="1"/>
  <c r="D24" i="4"/>
  <c r="D25" i="4"/>
  <c r="D23" i="4"/>
  <c r="D20" i="4" l="1"/>
  <c r="D30" i="4"/>
  <c r="D29" i="4"/>
  <c r="D19" i="4"/>
  <c r="D33" i="4" l="1"/>
  <c r="D32" i="4"/>
  <c r="D31" i="4"/>
  <c r="D34" i="4"/>
  <c r="D38" i="4" l="1"/>
  <c r="D28" i="4"/>
  <c r="D39" i="4"/>
  <c r="D37" i="4"/>
  <c r="D27" i="4"/>
  <c r="D36" i="4" l="1"/>
  <c r="D35" i="4"/>
  <c r="AE11" i="4" l="1"/>
  <c r="AG35" i="4" s="1"/>
  <c r="E35" i="4" s="1"/>
  <c r="AG27" i="4" l="1"/>
  <c r="E27" i="4" s="1"/>
  <c r="AG29" i="4"/>
  <c r="E29" i="4" s="1"/>
  <c r="AG18" i="4"/>
  <c r="E18" i="4" s="1"/>
  <c r="AG38" i="4"/>
  <c r="E38" i="4" s="1"/>
  <c r="AG26" i="4"/>
  <c r="E26" i="4" s="1"/>
  <c r="AG28" i="4"/>
  <c r="E28" i="4" s="1"/>
  <c r="AG24" i="4"/>
  <c r="E24" i="4" s="1"/>
  <c r="AG32" i="4"/>
  <c r="E32" i="4" s="1"/>
  <c r="AG21" i="4"/>
  <c r="E21" i="4" s="1"/>
  <c r="AG31" i="4"/>
  <c r="E31" i="4" s="1"/>
  <c r="AG36" i="4"/>
  <c r="E36" i="4" s="1"/>
  <c r="AG33" i="4"/>
  <c r="E33" i="4" s="1"/>
  <c r="AG17" i="4"/>
  <c r="E17" i="4" s="1"/>
  <c r="AG30" i="4"/>
  <c r="E30" i="4" s="1"/>
  <c r="AG19" i="4"/>
  <c r="E19" i="4" s="1"/>
  <c r="AG15" i="4"/>
  <c r="E15" i="4" s="1"/>
  <c r="AG25" i="4"/>
  <c r="E25" i="4" s="1"/>
  <c r="AG16" i="4"/>
  <c r="E16" i="4" s="1"/>
  <c r="AG37" i="4"/>
  <c r="E37" i="4" s="1"/>
  <c r="AG23" i="4"/>
  <c r="E23" i="4" s="1"/>
  <c r="AG34" i="4"/>
  <c r="E34" i="4" s="1"/>
  <c r="AG20" i="4"/>
  <c r="E20" i="4" s="1"/>
  <c r="AG22" i="4"/>
  <c r="E22" i="4" s="1"/>
  <c r="AG13" i="4"/>
  <c r="E13" i="4" s="1"/>
  <c r="AG14" i="4"/>
  <c r="E14" i="4" s="1"/>
  <c r="AF11" i="4" l="1"/>
  <c r="AH35" i="4" l="1"/>
  <c r="AH36" i="4"/>
  <c r="AH33" i="4"/>
  <c r="AH29" i="4"/>
  <c r="AH15" i="4"/>
  <c r="AH22" i="4"/>
  <c r="AH19" i="4"/>
  <c r="AH30" i="4"/>
  <c r="AH14" i="4"/>
  <c r="AH20" i="4"/>
  <c r="AH32" i="4"/>
  <c r="AH27" i="4"/>
  <c r="AH18" i="4"/>
  <c r="AH37" i="4"/>
  <c r="AH28" i="4"/>
  <c r="AH21" i="4"/>
  <c r="AH25" i="4"/>
  <c r="AH26" i="4"/>
  <c r="AH24" i="4"/>
  <c r="AH38" i="4"/>
  <c r="AH31" i="4"/>
  <c r="AH34" i="4"/>
  <c r="AH13" i="4"/>
  <c r="AH17" i="4"/>
  <c r="AH23" i="4"/>
  <c r="AH16" i="4"/>
  <c r="J17" i="4" l="1"/>
  <c r="J26" i="4"/>
  <c r="J27" i="4"/>
  <c r="J22" i="4"/>
  <c r="J20" i="4"/>
  <c r="J29" i="4"/>
  <c r="J25" i="4"/>
  <c r="J28" i="4"/>
  <c r="J33" i="4"/>
  <c r="J15" i="4"/>
  <c r="J34" i="4"/>
  <c r="J16" i="4"/>
  <c r="J36" i="4"/>
  <c r="J13" i="4"/>
  <c r="J32" i="4"/>
  <c r="J21" i="4"/>
  <c r="J31" i="4"/>
  <c r="J14" i="4"/>
  <c r="J38" i="4"/>
  <c r="J37" i="4"/>
  <c r="J30" i="4"/>
  <c r="J23" i="4"/>
  <c r="J24" i="4"/>
  <c r="J18" i="4"/>
  <c r="J19" i="4"/>
  <c r="J35" i="4"/>
  <c r="AG11" i="4" l="1"/>
  <c r="AI17" i="4" l="1"/>
  <c r="AI15" i="4"/>
  <c r="AI23" i="4"/>
  <c r="AI19" i="4"/>
  <c r="AI25" i="4"/>
  <c r="AI36" i="4"/>
  <c r="AI38" i="4"/>
  <c r="AI28" i="4"/>
  <c r="AI34" i="4"/>
  <c r="AI37" i="4"/>
  <c r="AI24" i="4"/>
  <c r="AI22" i="4"/>
  <c r="AI21" i="4"/>
  <c r="AI35" i="4"/>
  <c r="AI20" i="4"/>
  <c r="AI31" i="4"/>
  <c r="AI29" i="4"/>
  <c r="AI32" i="4"/>
  <c r="AI26" i="4"/>
  <c r="AI27" i="4"/>
  <c r="AI16" i="4"/>
  <c r="AI14" i="4"/>
  <c r="AI30" i="4"/>
  <c r="AI18" i="4"/>
  <c r="AI13" i="4"/>
  <c r="AI33" i="4"/>
  <c r="K25" i="4" l="1"/>
  <c r="K32" i="4"/>
  <c r="K36" i="4"/>
  <c r="K29" i="4"/>
  <c r="K31" i="4"/>
  <c r="K19" i="4"/>
  <c r="K16" i="4"/>
  <c r="K20" i="4"/>
  <c r="K34" i="4"/>
  <c r="K23" i="4"/>
  <c r="K28" i="4"/>
  <c r="K15" i="4"/>
  <c r="K18" i="4"/>
  <c r="K22" i="4"/>
  <c r="K30" i="4"/>
  <c r="K24" i="4"/>
  <c r="K14" i="4"/>
  <c r="K37" i="4"/>
  <c r="K33" i="4"/>
  <c r="K27" i="4"/>
  <c r="K35" i="4"/>
  <c r="K13" i="4"/>
  <c r="K26" i="4"/>
  <c r="K21" i="4"/>
  <c r="K38" i="4"/>
  <c r="K17" i="4"/>
  <c r="AH11" i="4" l="1"/>
  <c r="AJ29" i="4" l="1"/>
  <c r="AJ23" i="4"/>
  <c r="AJ25" i="4"/>
  <c r="AJ16" i="4"/>
  <c r="AJ18" i="4"/>
  <c r="AJ24" i="4"/>
  <c r="AJ33" i="4"/>
  <c r="AJ13" i="4"/>
  <c r="AJ38" i="4"/>
  <c r="AJ14" i="4"/>
  <c r="AJ17" i="4"/>
  <c r="P17" i="4" s="1"/>
  <c r="AJ34" i="4"/>
  <c r="AJ30" i="4"/>
  <c r="AJ36" i="4"/>
  <c r="AJ31" i="4"/>
  <c r="AJ20" i="4"/>
  <c r="AJ27" i="4"/>
  <c r="AJ26" i="4"/>
  <c r="AJ22" i="4"/>
  <c r="AJ19" i="4"/>
  <c r="AJ32" i="4"/>
  <c r="AJ28" i="4"/>
  <c r="AJ15" i="4"/>
  <c r="AJ37" i="4"/>
  <c r="AJ35" i="4"/>
  <c r="AJ21" i="4"/>
  <c r="P24" i="4" l="1"/>
  <c r="P34" i="4"/>
  <c r="P20" i="4"/>
  <c r="P25" i="4"/>
  <c r="P37" i="4"/>
  <c r="P27" i="4"/>
  <c r="P32" i="4"/>
  <c r="P26" i="4"/>
  <c r="P15" i="4"/>
  <c r="P18" i="4"/>
  <c r="P28" i="4"/>
  <c r="P14" i="4"/>
  <c r="P16" i="4"/>
  <c r="P31" i="4"/>
  <c r="P38" i="4"/>
  <c r="P21" i="4"/>
  <c r="P19" i="4"/>
  <c r="P36" i="4"/>
  <c r="P13" i="4"/>
  <c r="P23" i="4"/>
  <c r="P35" i="4"/>
  <c r="P22" i="4"/>
  <c r="P30" i="4"/>
  <c r="P33" i="4"/>
  <c r="P29" i="4"/>
  <c r="AI11" i="4" l="1"/>
  <c r="AK17" i="4" l="1"/>
  <c r="Q17" i="4" s="1"/>
  <c r="AK16" i="4"/>
  <c r="AK22" i="4"/>
  <c r="AK29" i="4"/>
  <c r="AK21" i="4"/>
  <c r="AK13" i="4"/>
  <c r="AK27" i="4"/>
  <c r="AK36" i="4"/>
  <c r="AK24" i="4"/>
  <c r="AK25" i="4"/>
  <c r="AK32" i="4"/>
  <c r="AK18" i="4"/>
  <c r="AK15" i="4"/>
  <c r="AK38" i="4"/>
  <c r="AK26" i="4"/>
  <c r="AK28" i="4"/>
  <c r="AK19" i="4"/>
  <c r="AK23" i="4"/>
  <c r="AK34" i="4"/>
  <c r="AK37" i="4"/>
  <c r="AK31" i="4"/>
  <c r="AK30" i="4"/>
  <c r="AK20" i="4"/>
  <c r="AK14" i="4"/>
  <c r="AK35" i="4"/>
  <c r="AK33" i="4"/>
  <c r="Q23" i="4" l="1"/>
  <c r="Q19" i="4"/>
  <c r="Q30" i="4"/>
  <c r="Q28" i="4"/>
  <c r="Q25" i="4"/>
  <c r="Q29" i="4"/>
  <c r="Q22" i="4"/>
  <c r="Q14" i="4"/>
  <c r="Q13" i="4"/>
  <c r="Q32" i="4"/>
  <c r="Q31" i="4"/>
  <c r="Q33" i="4"/>
  <c r="Q36" i="4"/>
  <c r="Q16" i="4"/>
  <c r="Q18" i="4"/>
  <c r="Q20" i="4"/>
  <c r="Q21" i="4"/>
  <c r="Q26" i="4"/>
  <c r="Q24" i="4"/>
  <c r="Q37" i="4"/>
  <c r="Q38" i="4"/>
  <c r="Q35" i="4"/>
  <c r="Q34" i="4"/>
  <c r="Q15" i="4"/>
  <c r="Q27" i="4"/>
  <c r="AJ11" i="4" l="1"/>
  <c r="AL17" i="4" l="1"/>
  <c r="V17" i="4" s="1"/>
  <c r="AL28" i="4"/>
  <c r="AL36" i="4"/>
  <c r="AL20" i="4"/>
  <c r="AL35" i="4"/>
  <c r="AL32" i="4"/>
  <c r="AL24" i="4"/>
  <c r="AL27" i="4"/>
  <c r="AL38" i="4"/>
  <c r="AL18" i="4"/>
  <c r="AL23" i="4"/>
  <c r="AL22" i="4"/>
  <c r="AL13" i="4"/>
  <c r="AL16" i="4"/>
  <c r="AL19" i="4"/>
  <c r="AL25" i="4"/>
  <c r="AL14" i="4"/>
  <c r="AL31" i="4"/>
  <c r="AL21" i="4"/>
  <c r="AL37" i="4"/>
  <c r="AL34" i="4"/>
  <c r="AL30" i="4"/>
  <c r="AL29" i="4"/>
  <c r="AL33" i="4"/>
  <c r="AL26" i="4"/>
  <c r="AL15" i="4"/>
  <c r="V31" i="4" l="1"/>
  <c r="V14" i="4"/>
  <c r="V38" i="4"/>
  <c r="V22" i="4"/>
  <c r="V29" i="4"/>
  <c r="V23" i="4"/>
  <c r="V30" i="4"/>
  <c r="V18" i="4"/>
  <c r="V19" i="4"/>
  <c r="V37" i="4"/>
  <c r="V28" i="4"/>
  <c r="V33" i="4"/>
  <c r="V32" i="4"/>
  <c r="V35" i="4"/>
  <c r="V25" i="4"/>
  <c r="V20" i="4"/>
  <c r="V34" i="4"/>
  <c r="V36" i="4"/>
  <c r="V15" i="4"/>
  <c r="V16" i="4"/>
  <c r="V27" i="4"/>
  <c r="V26" i="4"/>
  <c r="V21" i="4"/>
  <c r="V13" i="4"/>
  <c r="V24" i="4"/>
  <c r="AK11" i="4" l="1"/>
  <c r="AM17" i="4" s="1"/>
  <c r="W17" i="4" s="1"/>
  <c r="AM22" i="4" l="1"/>
  <c r="W22" i="4" s="1"/>
  <c r="AM20" i="4"/>
  <c r="W20" i="4" s="1"/>
  <c r="AM34" i="4"/>
  <c r="W34" i="4" s="1"/>
  <c r="AM21" i="4"/>
  <c r="W21" i="4" s="1"/>
  <c r="AM35" i="4"/>
  <c r="W35" i="4" s="1"/>
  <c r="AM30" i="4"/>
  <c r="W30" i="4" s="1"/>
  <c r="AM28" i="4"/>
  <c r="W28" i="4" s="1"/>
  <c r="AM19" i="4"/>
  <c r="W19" i="4" s="1"/>
  <c r="AM37" i="4"/>
  <c r="W37" i="4" s="1"/>
  <c r="AM27" i="4"/>
  <c r="W27" i="4" s="1"/>
  <c r="AM32" i="4"/>
  <c r="W32" i="4" s="1"/>
  <c r="AM18" i="4"/>
  <c r="W18" i="4" s="1"/>
  <c r="AM15" i="4"/>
  <c r="W15" i="4" s="1"/>
  <c r="AM26" i="4"/>
  <c r="W26" i="4" s="1"/>
  <c r="AM36" i="4"/>
  <c r="W36" i="4" s="1"/>
  <c r="AM29" i="4"/>
  <c r="W29" i="4" s="1"/>
  <c r="AM14" i="4"/>
  <c r="W14" i="4" s="1"/>
  <c r="AM23" i="4"/>
  <c r="W23" i="4" s="1"/>
  <c r="AM16" i="4"/>
  <c r="W16" i="4" s="1"/>
  <c r="AM13" i="4"/>
  <c r="W13" i="4" s="1"/>
  <c r="AM24" i="4"/>
  <c r="W24" i="4" s="1"/>
  <c r="AM31" i="4"/>
  <c r="W31" i="4" s="1"/>
  <c r="AM33" i="4"/>
  <c r="W33" i="4" s="1"/>
  <c r="AM38" i="4"/>
  <c r="W38" i="4" s="1"/>
  <c r="AM25" i="4"/>
  <c r="W25" i="4" s="1"/>
  <c r="AL11" i="4" l="1"/>
  <c r="AN17" i="4" l="1"/>
  <c r="AN23" i="4"/>
  <c r="AN33" i="4"/>
  <c r="AN32" i="4"/>
  <c r="AN25" i="4"/>
  <c r="AN26" i="4"/>
  <c r="AN37" i="4"/>
  <c r="AN20" i="4"/>
  <c r="AN38" i="4"/>
  <c r="AN35" i="4"/>
  <c r="AN13" i="4"/>
  <c r="AB13" i="4" s="1"/>
  <c r="AN28" i="4"/>
  <c r="AN15" i="4"/>
  <c r="AN34" i="4"/>
  <c r="AN16" i="4"/>
  <c r="AN14" i="4"/>
  <c r="AN29" i="4"/>
  <c r="AN30" i="4"/>
  <c r="AN19" i="4"/>
  <c r="AN24" i="4"/>
  <c r="AN27" i="4"/>
  <c r="AN36" i="4"/>
  <c r="AN18" i="4"/>
  <c r="AN22" i="4"/>
  <c r="AN31" i="4"/>
  <c r="AN21" i="4"/>
  <c r="AB28" i="4" l="1"/>
  <c r="AB18" i="4"/>
  <c r="AB14" i="4"/>
  <c r="AB32" i="4"/>
  <c r="AB22" i="4"/>
  <c r="AB38" i="4"/>
  <c r="AB30" i="4"/>
  <c r="AB26" i="4"/>
  <c r="AB29" i="4"/>
  <c r="AB25" i="4"/>
  <c r="AB35" i="4"/>
  <c r="AB24" i="4"/>
  <c r="AB23" i="4"/>
  <c r="AB36" i="4"/>
  <c r="AB27" i="4"/>
  <c r="AB16" i="4"/>
  <c r="AB33" i="4"/>
  <c r="AB21" i="4"/>
  <c r="AB34" i="4"/>
  <c r="AB20" i="4"/>
  <c r="AB31" i="4"/>
  <c r="AB19" i="4"/>
  <c r="AB15" i="4"/>
  <c r="AB37" i="4"/>
  <c r="AB17" i="4"/>
  <c r="AM11" i="4" l="1"/>
  <c r="AO13" i="4" s="1"/>
  <c r="AC13" i="4" s="1"/>
  <c r="AO14" i="4" l="1"/>
  <c r="AC14" i="4" s="1"/>
  <c r="AO33" i="4"/>
  <c r="AO18" i="4"/>
  <c r="AC18" i="4" s="1"/>
  <c r="AO25" i="4"/>
  <c r="AC25" i="4" s="1"/>
  <c r="AO27" i="4"/>
  <c r="AC27" i="4" s="1"/>
  <c r="AO20" i="4"/>
  <c r="AC20" i="4" s="1"/>
  <c r="AO36" i="4"/>
  <c r="AC36" i="4" s="1"/>
  <c r="AO17" i="4"/>
  <c r="AC17" i="4" s="1"/>
  <c r="AO24" i="4"/>
  <c r="AC24" i="4" s="1"/>
  <c r="AO31" i="4"/>
  <c r="AC31" i="4" s="1"/>
  <c r="AO15" i="4"/>
  <c r="AC15" i="4" s="1"/>
  <c r="AO21" i="4"/>
  <c r="AC21" i="4" s="1"/>
  <c r="AO35" i="4"/>
  <c r="AC35" i="4" s="1"/>
  <c r="AO29" i="4"/>
  <c r="AC29" i="4" s="1"/>
  <c r="AO16" i="4"/>
  <c r="AC16" i="4" s="1"/>
  <c r="AO30" i="4"/>
  <c r="AC30" i="4" s="1"/>
  <c r="AO26" i="4"/>
  <c r="AC26" i="4" s="1"/>
  <c r="AO19" i="4"/>
  <c r="AC19" i="4" s="1"/>
  <c r="AO23" i="4"/>
  <c r="AC23" i="4" s="1"/>
  <c r="AO32" i="4"/>
  <c r="AC32" i="4" s="1"/>
  <c r="AO38" i="4"/>
  <c r="AC38" i="4" s="1"/>
  <c r="AO22" i="4"/>
  <c r="AC22" i="4" s="1"/>
  <c r="AO34" i="4"/>
  <c r="AC34" i="4" s="1"/>
  <c r="AO37" i="4"/>
  <c r="AC37" i="4" s="1"/>
  <c r="AO28" i="4"/>
  <c r="AC28" i="4" s="1"/>
  <c r="AC33" i="4"/>
  <c r="AN11" i="4" l="1"/>
  <c r="AP13" i="4" s="1"/>
  <c r="AQ13" i="4" s="1"/>
  <c r="AP17" i="4" l="1"/>
  <c r="AQ17" i="4" s="1"/>
  <c r="AP23" i="4"/>
  <c r="AQ23" i="4" s="1"/>
  <c r="AP20" i="4"/>
  <c r="AQ20" i="4" s="1"/>
  <c r="AP15" i="4"/>
  <c r="AQ15" i="4" s="1"/>
  <c r="AP18" i="4"/>
  <c r="AQ18" i="4" s="1"/>
  <c r="AP35" i="4"/>
  <c r="AQ35" i="4" s="1"/>
  <c r="AP34" i="4"/>
  <c r="AQ34" i="4" s="1"/>
  <c r="AP32" i="4"/>
  <c r="AQ32" i="4" s="1"/>
  <c r="AP31" i="4"/>
  <c r="AQ31" i="4" s="1"/>
  <c r="AP28" i="4"/>
  <c r="AQ28" i="4" s="1"/>
  <c r="AP16" i="4"/>
  <c r="AQ16" i="4" s="1"/>
  <c r="AP36" i="4"/>
  <c r="AQ36" i="4" s="1"/>
  <c r="AP14" i="4"/>
  <c r="AQ14" i="4" s="1"/>
  <c r="AP37" i="4"/>
  <c r="AQ37" i="4" s="1"/>
  <c r="AP27" i="4"/>
  <c r="AQ27" i="4" s="1"/>
  <c r="AP26" i="4"/>
  <c r="AQ26" i="4" s="1"/>
  <c r="AP30" i="4"/>
  <c r="AQ30" i="4" s="1"/>
  <c r="AP38" i="4"/>
  <c r="AQ38" i="4" s="1"/>
  <c r="AP24" i="4"/>
  <c r="AQ24" i="4" s="1"/>
  <c r="AP22" i="4"/>
  <c r="AQ22" i="4" s="1"/>
  <c r="AP19" i="4"/>
  <c r="AQ19" i="4" s="1"/>
  <c r="AP25" i="4"/>
  <c r="AQ25" i="4" s="1"/>
  <c r="AP33" i="4"/>
  <c r="AQ33" i="4" s="1"/>
  <c r="AP21" i="4"/>
  <c r="AQ21" i="4" s="1"/>
  <c r="AP29" i="4"/>
  <c r="AQ29" i="4" s="1"/>
  <c r="AQ39" i="4" l="1"/>
</calcChain>
</file>

<file path=xl/sharedStrings.xml><?xml version="1.0" encoding="utf-8"?>
<sst xmlns="http://schemas.openxmlformats.org/spreadsheetml/2006/main" count="633" uniqueCount="116">
  <si>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</si>
  <si>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</si>
  <si>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</si>
  <si>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</si>
  <si>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</si>
  <si>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</si>
  <si>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</si>
  <si>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</si>
  <si>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</si>
  <si>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</si>
  <si>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</si>
  <si>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</si>
  <si>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</si>
  <si>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</si>
  <si>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</si>
  <si>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</si>
  <si>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</si>
  <si>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</si>
  <si>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</si>
  <si>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</si>
  <si>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r>
      <t>U</t>
    </r>
    <r>
      <rPr>
        <vertAlign val="superscript"/>
        <sz val="11"/>
        <color theme="1"/>
        <rFont val="Calibri"/>
        <family val="2"/>
        <charset val="204"/>
        <scheme val="minor"/>
      </rPr>
      <t>1</t>
    </r>
    <r>
      <rPr>
        <vertAlign val="subscript"/>
        <sz val="11"/>
        <color theme="1"/>
        <rFont val="Calibri"/>
        <family val="2"/>
        <charset val="204"/>
        <scheme val="minor"/>
      </rPr>
      <t>вх</t>
    </r>
  </si>
  <si>
    <t>a =</t>
  </si>
  <si>
    <t>e =</t>
  </si>
  <si>
    <t>y</t>
  </si>
  <si>
    <r>
      <t>U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vertAlign val="subscript"/>
        <sz val="11"/>
        <color theme="1"/>
        <rFont val="Calibri"/>
        <family val="2"/>
        <charset val="204"/>
        <scheme val="minor"/>
      </rPr>
      <t>вх</t>
    </r>
  </si>
  <si>
    <t>Шаг 1</t>
  </si>
  <si>
    <t>w(new) - w(old)</t>
  </si>
  <si>
    <t>Проверка на e</t>
  </si>
  <si>
    <t>Шаг 2</t>
  </si>
  <si>
    <t>Шаг 3</t>
  </si>
  <si>
    <t>Сходство</t>
  </si>
  <si>
    <t>Ч</t>
  </si>
  <si>
    <t>П</t>
  </si>
  <si>
    <t>Последние весовые коэффициенты:</t>
  </si>
  <si>
    <t xml:space="preserve"> = </t>
  </si>
  <si>
    <t xml:space="preserve"> * </t>
  </si>
  <si>
    <t>Сумма:</t>
  </si>
  <si>
    <t>Согласно биполярному правилу:</t>
  </si>
  <si>
    <t>если S &gt; 0, то 1</t>
  </si>
  <si>
    <t>если S &lt;= 0, то -1</t>
  </si>
  <si>
    <t>Результат:</t>
  </si>
  <si>
    <t>Шаг 4</t>
  </si>
  <si>
    <t>Шаг 5</t>
  </si>
  <si>
    <t>Шаг 6</t>
  </si>
  <si>
    <t>Шаг 7</t>
  </si>
  <si>
    <t>Шаг 8</t>
  </si>
  <si>
    <t>Шаг 9</t>
  </si>
  <si>
    <t>Шаг 10</t>
  </si>
  <si>
    <t>A1</t>
  </si>
  <si>
    <t>A2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</si>
  <si>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</si>
  <si>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</si>
  <si>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</si>
  <si>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</si>
  <si>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</si>
  <si>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</si>
  <si>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</si>
  <si>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</si>
  <si>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</si>
  <si>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</si>
  <si>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</si>
  <si>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</si>
  <si>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</si>
  <si>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</si>
  <si>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</si>
  <si>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</si>
  <si>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B1</t>
  </si>
  <si>
    <t>B2</t>
  </si>
  <si>
    <t>C1</t>
  </si>
  <si>
    <t>C2</t>
  </si>
  <si>
    <t>D1</t>
  </si>
  <si>
    <t>D2</t>
  </si>
  <si>
    <t>E1</t>
  </si>
  <si>
    <t>E2</t>
  </si>
  <si>
    <t>!!!ЗЕЛЕНАЯ БУКВА!!!</t>
  </si>
  <si>
    <r>
      <t>U</t>
    </r>
    <r>
      <rPr>
        <vertAlign val="super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вх</t>
    </r>
  </si>
  <si>
    <r>
      <t>U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>вх</t>
    </r>
  </si>
  <si>
    <r>
      <t>U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вх</t>
    </r>
  </si>
  <si>
    <r>
      <t>U</t>
    </r>
    <r>
      <rPr>
        <vertAlign val="superscript"/>
        <sz val="11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scheme val="minor"/>
      </rPr>
      <t>вх</t>
    </r>
  </si>
  <si>
    <r>
      <t>U</t>
    </r>
    <r>
      <rPr>
        <vertAlign val="superscript"/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>вх</t>
    </r>
  </si>
  <si>
    <r>
      <t>U</t>
    </r>
    <r>
      <rPr>
        <vertAlign val="superscript"/>
        <sz val="11"/>
        <color theme="1"/>
        <rFont val="Calibri"/>
        <family val="2"/>
        <charset val="204"/>
        <scheme val="minor"/>
      </rPr>
      <t>6</t>
    </r>
    <r>
      <rPr>
        <sz val="11"/>
        <color theme="1"/>
        <rFont val="Calibri"/>
        <family val="2"/>
        <scheme val="minor"/>
      </rPr>
      <t>вх</t>
    </r>
  </si>
  <si>
    <r>
      <t>U</t>
    </r>
    <r>
      <rPr>
        <vertAlign val="superscript"/>
        <sz val="11"/>
        <color theme="1"/>
        <rFont val="Calibri"/>
        <family val="2"/>
        <charset val="204"/>
        <scheme val="minor"/>
      </rPr>
      <t>7</t>
    </r>
    <r>
      <rPr>
        <sz val="11"/>
        <color theme="1"/>
        <rFont val="Calibri"/>
        <family val="2"/>
        <scheme val="minor"/>
      </rPr>
      <t>вх</t>
    </r>
  </si>
  <si>
    <r>
      <t>U</t>
    </r>
    <r>
      <rPr>
        <vertAlign val="superscript"/>
        <sz val="11"/>
        <color theme="1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scheme val="minor"/>
      </rPr>
      <t>вх</t>
    </r>
  </si>
  <si>
    <r>
      <t>U</t>
    </r>
    <r>
      <rPr>
        <vertAlign val="superscript"/>
        <sz val="11"/>
        <color theme="1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scheme val="minor"/>
      </rPr>
      <t>вх</t>
    </r>
  </si>
  <si>
    <r>
      <t>U</t>
    </r>
    <r>
      <rPr>
        <vertAlign val="superscript"/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  <scheme val="minor"/>
      </rPr>
      <t>вх</t>
    </r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</si>
  <si>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</si>
  <si>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</si>
  <si>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</si>
  <si>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</si>
  <si>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</si>
  <si>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</si>
  <si>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</si>
  <si>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</si>
  <si>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</si>
  <si>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</si>
  <si>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</si>
  <si>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</si>
  <si>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</si>
  <si>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</si>
  <si>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</si>
  <si>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</si>
  <si>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t1</t>
  </si>
  <si>
    <t>t2</t>
  </si>
  <si>
    <t>!!!ПЕРВЫЙ ШАГ ДЛЯ ОДНОГО НЕЙРОНА!!!</t>
  </si>
  <si>
    <r>
      <t>U</t>
    </r>
    <r>
      <rPr>
        <vertAlign val="superscript"/>
        <sz val="11"/>
        <color theme="0"/>
        <rFont val="Calibri"/>
        <family val="2"/>
        <scheme val="minor"/>
      </rPr>
      <t>1</t>
    </r>
    <r>
      <rPr>
        <vertAlign val="subscript"/>
        <sz val="11"/>
        <color theme="0"/>
        <rFont val="Calibri"/>
        <family val="2"/>
        <scheme val="minor"/>
      </rPr>
      <t>вх</t>
    </r>
  </si>
  <si>
    <r>
      <t>U</t>
    </r>
    <r>
      <rPr>
        <vertAlign val="superscript"/>
        <sz val="11"/>
        <color theme="0"/>
        <rFont val="Calibri"/>
        <family val="2"/>
        <scheme val="minor"/>
      </rPr>
      <t>2</t>
    </r>
    <r>
      <rPr>
        <vertAlign val="subscript"/>
        <sz val="11"/>
        <color theme="0"/>
        <rFont val="Calibri"/>
        <family val="2"/>
        <scheme val="minor"/>
      </rPr>
      <t>вх</t>
    </r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</si>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</sst>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3" borderId="9" xfId="0" applyFill="1" applyBorder="1"/>
    <xf numFmtId="0" fontId="0" fillId="3" borderId="7" xfId="0" applyFill="1" applyBorder="1"/>
    <xf numFmtId="0" fontId="0" fillId="4" borderId="1" xfId="0" applyFill="1" applyBorder="1"/>
    <xf numFmtId="0" fontId="0" fillId="3" borderId="3" xfId="0" applyFill="1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0" borderId="4" xfId="0" applyBorder="1"/>
    <xf numFmtId="0" fontId="0" fillId="0" borderId="9" xfId="0" applyBorder="1"/>
    <xf numFmtId="0" fontId="0" fillId="2" borderId="2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9" xfId="0" applyFill="1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9" xfId="0" applyFill="1" applyBorder="1"/>
    <xf numFmtId="0" fontId="0" fillId="0" borderId="12" xfId="0" applyBorder="1"/>
    <xf numFmtId="0" fontId="0" fillId="0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6" borderId="1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9" xfId="0" applyFill="1" applyBorder="1"/>
    <xf numFmtId="0" fontId="0" fillId="5" borderId="7" xfId="0" applyFill="1" applyBorder="1"/>
    <xf numFmtId="0" fontId="0" fillId="0" borderId="1" xfId="0" applyBorder="1" applyAlignment="1">
      <alignment horizontal="center"/>
    </xf>
    <xf numFmtId="0" fontId="0" fillId="6" borderId="19" xfId="0" applyFill="1" applyBorder="1"/>
    <xf numFmtId="0" fontId="0" fillId="6" borderId="18" xfId="0" applyFill="1" applyBorder="1"/>
    <xf numFmtId="0" fontId="0" fillId="6" borderId="16" xfId="0" applyFill="1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1" xfId="0" applyBorder="1" applyAlignment="1">
      <alignment horizontal="center"/>
    </xf>
    <xf numFmtId="0" fontId="0" fillId="0" borderId="4" xfId="0" applyFill="1" applyBorder="1"/>
    <xf numFmtId="0" fontId="0" fillId="0" borderId="6" xfId="0" applyFill="1" applyBorder="1"/>
    <xf numFmtId="0" fontId="0" fillId="0" borderId="8" xfId="0" applyFill="1" applyBorder="1"/>
    <xf numFmtId="0" fontId="0" fillId="3" borderId="8" xfId="0" applyFill="1" applyBorder="1"/>
    <xf numFmtId="0" fontId="0" fillId="0" borderId="0" xfId="0" applyFill="1"/>
    <xf numFmtId="0" fontId="4" fillId="0" borderId="0" xfId="0" applyFont="1" applyFill="1" applyBorder="1"/>
    <xf numFmtId="0" fontId="4" fillId="0" borderId="0" xfId="0" applyFont="1"/>
    <xf numFmtId="0" fontId="4" fillId="0" borderId="0" xfId="0" applyFont="1" applyBorder="1"/>
    <xf numFmtId="164" fontId="0" fillId="0" borderId="1" xfId="0" applyNumberFormat="1" applyBorder="1"/>
    <xf numFmtId="0" fontId="0" fillId="0" borderId="23" xfId="0" applyFill="1" applyBorder="1"/>
    <xf numFmtId="0" fontId="4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7" borderId="22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abSelected="1" zoomScaleNormal="100" workbookViewId="0">
      <selection activeCell="S64" sqref="S64"/>
    </sheetView>
  </sheetViews>
  <sheetFormatPr defaultRowHeight="15" x14ac:dyDescent="0.25"/>
  <cols>
    <col min="1" max="9" width="5.7109375" customWidth="1"/>
    <col min="10" max="11" width="10.7109375" bestFit="1" customWidth="1"/>
    <col min="12" max="12" width="11.28515625" bestFit="1" customWidth="1"/>
    <col min="13" max="13" width="15.42578125" bestFit="1" customWidth="1"/>
    <col min="15" max="17" width="5.7109375" customWidth="1"/>
    <col min="18" max="18" width="14.5703125" customWidth="1"/>
    <col min="19" max="20" width="5.7109375" customWidth="1"/>
    <col min="21" max="21" width="5.85546875" customWidth="1"/>
    <col min="22" max="22" width="12.7109375" bestFit="1" customWidth="1"/>
    <col min="23" max="23" width="5.85546875" customWidth="1"/>
    <col min="24" max="24" width="12.7109375" bestFit="1" customWidth="1"/>
    <col min="25" max="28" width="5.7109375" customWidth="1"/>
  </cols>
  <sheetData>
    <row r="1" spans="1:29" ht="18.75" x14ac:dyDescent="0.35">
      <c r="A1" s="3">
        <v>1</v>
      </c>
      <c r="B1" s="4">
        <v>-1</v>
      </c>
      <c r="C1" s="5">
        <v>1</v>
      </c>
      <c r="E1" s="3">
        <v>1</v>
      </c>
      <c r="F1" s="13">
        <v>1</v>
      </c>
      <c r="G1" s="5">
        <v>1</v>
      </c>
      <c r="I1" s="18" t="s">
        <v>20</v>
      </c>
      <c r="J1" s="19">
        <f>J5+(B5*J6+B6*J7+B7*J8+B8*J9+B9*J10+B10*J11+B11*J12+B12*J13+B13*J14)</f>
        <v>2.4003000000000001</v>
      </c>
      <c r="N1" s="31"/>
      <c r="O1" s="40">
        <v>1</v>
      </c>
      <c r="P1" s="4">
        <v>-1</v>
      </c>
      <c r="Q1" s="35">
        <v>1</v>
      </c>
      <c r="S1" s="62" t="s">
        <v>30</v>
      </c>
      <c r="T1" s="63"/>
    </row>
    <row r="2" spans="1:29" ht="19.5" thickBot="1" x14ac:dyDescent="0.4">
      <c r="A2" s="6">
        <v>1</v>
      </c>
      <c r="B2" s="1">
        <v>1</v>
      </c>
      <c r="C2" s="7">
        <v>1</v>
      </c>
      <c r="E2" s="6">
        <v>1</v>
      </c>
      <c r="F2" s="12">
        <v>-1</v>
      </c>
      <c r="G2" s="7">
        <v>1</v>
      </c>
      <c r="I2" s="8" t="s">
        <v>24</v>
      </c>
      <c r="J2" s="20">
        <f>K5+(F5*K6+F6*K7+F7*K8+F8*K9+F9*K10+F10*K11+F11*K12+F12*K13+F13*K14)</f>
        <v>0.96897999999999995</v>
      </c>
      <c r="N2" s="32"/>
      <c r="O2" s="41">
        <v>-1</v>
      </c>
      <c r="P2" s="34">
        <v>1</v>
      </c>
      <c r="Q2" s="36">
        <v>-1</v>
      </c>
      <c r="S2" s="25" t="s">
        <v>31</v>
      </c>
      <c r="T2" s="26" t="s">
        <v>32</v>
      </c>
    </row>
    <row r="3" spans="1:29" ht="15.75" thickBot="1" x14ac:dyDescent="0.3">
      <c r="A3" s="8">
        <v>-1</v>
      </c>
      <c r="B3" s="9">
        <v>-1</v>
      </c>
      <c r="C3" s="10">
        <v>1</v>
      </c>
      <c r="E3" s="11">
        <v>1</v>
      </c>
      <c r="F3" s="9">
        <v>-1</v>
      </c>
      <c r="G3" s="10">
        <v>1</v>
      </c>
      <c r="N3" s="32"/>
      <c r="O3" s="42">
        <v>1</v>
      </c>
      <c r="P3" s="15">
        <v>-1</v>
      </c>
      <c r="Q3" s="37">
        <v>1</v>
      </c>
      <c r="S3" s="25">
        <f>IF(P4=B4,1,0)</f>
        <v>1</v>
      </c>
      <c r="T3" s="26">
        <f>IF(P4=F4,1,0)</f>
        <v>1</v>
      </c>
      <c r="AC3" s="51"/>
    </row>
    <row r="4" spans="1:29" x14ac:dyDescent="0.25">
      <c r="A4" s="18" t="s">
        <v>0</v>
      </c>
      <c r="B4" s="19">
        <f>1</f>
        <v>1</v>
      </c>
      <c r="E4" s="18" t="s">
        <v>0</v>
      </c>
      <c r="F4" s="19">
        <f>1</f>
        <v>1</v>
      </c>
      <c r="I4" t="s">
        <v>25</v>
      </c>
      <c r="M4" t="s">
        <v>26</v>
      </c>
      <c r="N4" s="32"/>
      <c r="O4" s="43" t="s">
        <v>0</v>
      </c>
      <c r="P4" s="19">
        <v>1</v>
      </c>
      <c r="S4" s="25">
        <f t="shared" ref="S4:S11" si="0">IF(P5=B5,1,0)</f>
        <v>1</v>
      </c>
      <c r="T4" s="26">
        <f t="shared" ref="T4:T11" si="1">IF(P5=F5,1,0)</f>
        <v>1</v>
      </c>
      <c r="AC4" s="52">
        <v>-0.14990000000000001</v>
      </c>
    </row>
    <row r="5" spans="1:29" x14ac:dyDescent="0.25">
      <c r="A5" s="25" t="s">
        <v>1</v>
      </c>
      <c r="B5" s="26">
        <f>A1</f>
        <v>1</v>
      </c>
      <c r="E5" s="25" t="s">
        <v>1</v>
      </c>
      <c r="F5" s="26">
        <f>E1</f>
        <v>1</v>
      </c>
      <c r="I5" s="2" t="s">
        <v>10</v>
      </c>
      <c r="J5" s="2">
        <v>-0.1111</v>
      </c>
      <c r="K5" s="2">
        <f>J5+$B$16*($B$14-$J$1)*B4</f>
        <v>-0.25113000000000002</v>
      </c>
      <c r="L5" s="2">
        <f>K5+$B$16*($F$14-$J$2)*F4</f>
        <v>-0.44802800000000004</v>
      </c>
      <c r="M5" s="29">
        <f>ABS(L5-J5)</f>
        <v>0.33692800000000001</v>
      </c>
      <c r="N5" s="32"/>
      <c r="O5" s="44" t="s">
        <v>1</v>
      </c>
      <c r="P5" s="26">
        <f>O1</f>
        <v>1</v>
      </c>
      <c r="S5" s="25">
        <f t="shared" si="0"/>
        <v>1</v>
      </c>
      <c r="T5" s="26">
        <f t="shared" si="1"/>
        <v>0</v>
      </c>
      <c r="AC5" s="52">
        <v>0.31109999999999999</v>
      </c>
    </row>
    <row r="6" spans="1:29" x14ac:dyDescent="0.25">
      <c r="A6" s="25" t="s">
        <v>2</v>
      </c>
      <c r="B6" s="26">
        <f>B1</f>
        <v>-1</v>
      </c>
      <c r="E6" s="25" t="s">
        <v>2</v>
      </c>
      <c r="F6" s="26">
        <f>F1</f>
        <v>1</v>
      </c>
      <c r="I6" s="2" t="s">
        <v>11</v>
      </c>
      <c r="J6" s="2">
        <v>0.46949999999999997</v>
      </c>
      <c r="K6" s="2">
        <f>J6+$B$16*($B$14-$J$1)*B5</f>
        <v>0.32946999999999993</v>
      </c>
      <c r="L6" s="2">
        <f>K6+$B$16*($F$14-$J$2)*F5</f>
        <v>0.13257199999999991</v>
      </c>
      <c r="M6" s="29">
        <f t="shared" ref="M6:M14" si="2">ABS(L6-J6)</f>
        <v>0.33692800000000006</v>
      </c>
      <c r="N6" s="32"/>
      <c r="O6" s="44" t="s">
        <v>2</v>
      </c>
      <c r="P6" s="26">
        <f>P1</f>
        <v>-1</v>
      </c>
      <c r="S6" s="25">
        <f t="shared" si="0"/>
        <v>1</v>
      </c>
      <c r="T6" s="26">
        <f t="shared" si="1"/>
        <v>1</v>
      </c>
      <c r="AC6" s="52">
        <v>0.41389999999999999</v>
      </c>
    </row>
    <row r="7" spans="1:29" x14ac:dyDescent="0.25">
      <c r="A7" s="25" t="s">
        <v>3</v>
      </c>
      <c r="B7" s="26">
        <f>C1</f>
        <v>1</v>
      </c>
      <c r="E7" s="25" t="s">
        <v>3</v>
      </c>
      <c r="F7" s="26">
        <f>G1</f>
        <v>1</v>
      </c>
      <c r="I7" s="2" t="s">
        <v>12</v>
      </c>
      <c r="J7" s="2">
        <v>-0.4325</v>
      </c>
      <c r="K7" s="2">
        <f t="shared" ref="K7:K14" si="3">J7+$B$16*($B$14-$J$1)*B6</f>
        <v>-0.29247000000000001</v>
      </c>
      <c r="L7" s="2">
        <f t="shared" ref="L7:L14" si="4">K7+$B$16*($F$14-$J$2)*F6</f>
        <v>-0.48936800000000003</v>
      </c>
      <c r="M7" s="29">
        <f t="shared" si="2"/>
        <v>5.686800000000003E-2</v>
      </c>
      <c r="N7" s="32"/>
      <c r="O7" s="44" t="s">
        <v>3</v>
      </c>
      <c r="P7" s="26">
        <f>Q1</f>
        <v>1</v>
      </c>
      <c r="S7" s="25">
        <f t="shared" si="0"/>
        <v>0</v>
      </c>
      <c r="T7" s="26">
        <f t="shared" si="1"/>
        <v>0</v>
      </c>
      <c r="AC7" s="52">
        <v>0.1236</v>
      </c>
    </row>
    <row r="8" spans="1:29" x14ac:dyDescent="0.25">
      <c r="A8" s="25" t="s">
        <v>4</v>
      </c>
      <c r="B8" s="26">
        <f>A2</f>
        <v>1</v>
      </c>
      <c r="E8" s="25" t="s">
        <v>4</v>
      </c>
      <c r="F8" s="26">
        <f>E2</f>
        <v>1</v>
      </c>
      <c r="I8" s="2" t="s">
        <v>13</v>
      </c>
      <c r="J8" s="2">
        <v>0.36849999999999999</v>
      </c>
      <c r="K8" s="2">
        <f t="shared" si="3"/>
        <v>0.22846999999999998</v>
      </c>
      <c r="L8" s="2">
        <f t="shared" si="4"/>
        <v>3.1571999999999961E-2</v>
      </c>
      <c r="M8" s="29">
        <f t="shared" si="2"/>
        <v>0.33692800000000001</v>
      </c>
      <c r="N8" s="32"/>
      <c r="O8" s="44" t="s">
        <v>4</v>
      </c>
      <c r="P8" s="26">
        <f>O2</f>
        <v>-1</v>
      </c>
      <c r="S8" s="25">
        <f t="shared" si="0"/>
        <v>1</v>
      </c>
      <c r="T8" s="26">
        <f t="shared" si="1"/>
        <v>0</v>
      </c>
      <c r="AC8" s="52">
        <v>-0.24979999999999999</v>
      </c>
    </row>
    <row r="9" spans="1:29" x14ac:dyDescent="0.25">
      <c r="A9" s="25" t="s">
        <v>5</v>
      </c>
      <c r="B9" s="26">
        <f>B2</f>
        <v>1</v>
      </c>
      <c r="E9" s="25" t="s">
        <v>5</v>
      </c>
      <c r="F9" s="26">
        <f>F2</f>
        <v>-1</v>
      </c>
      <c r="I9" s="2" t="s">
        <v>14</v>
      </c>
      <c r="J9" s="2">
        <v>0.25359999999999999</v>
      </c>
      <c r="K9" s="2">
        <f t="shared" si="3"/>
        <v>0.11356999999999998</v>
      </c>
      <c r="L9" s="2">
        <f t="shared" si="4"/>
        <v>-8.3328000000000041E-2</v>
      </c>
      <c r="M9" s="29">
        <f t="shared" si="2"/>
        <v>0.33692800000000001</v>
      </c>
      <c r="N9" s="32"/>
      <c r="O9" s="44" t="s">
        <v>5</v>
      </c>
      <c r="P9" s="26">
        <f>P2</f>
        <v>1</v>
      </c>
      <c r="S9" s="25">
        <f t="shared" si="0"/>
        <v>0</v>
      </c>
      <c r="T9" s="26">
        <f t="shared" si="1"/>
        <v>0</v>
      </c>
      <c r="AC9" s="52">
        <v>0.42349999999999999</v>
      </c>
    </row>
    <row r="10" spans="1:29" x14ac:dyDescent="0.25">
      <c r="A10" s="25" t="s">
        <v>6</v>
      </c>
      <c r="B10" s="26">
        <f>C2</f>
        <v>1</v>
      </c>
      <c r="E10" s="25" t="s">
        <v>6</v>
      </c>
      <c r="F10" s="26">
        <f>G2</f>
        <v>1</v>
      </c>
      <c r="I10" s="2" t="s">
        <v>15</v>
      </c>
      <c r="J10" s="2">
        <v>-0.1236</v>
      </c>
      <c r="K10" s="2">
        <f t="shared" si="3"/>
        <v>-0.26363000000000003</v>
      </c>
      <c r="L10" s="2">
        <f t="shared" si="4"/>
        <v>-6.6732000000000014E-2</v>
      </c>
      <c r="M10" s="29">
        <f t="shared" si="2"/>
        <v>5.6867999999999988E-2</v>
      </c>
      <c r="N10" s="32"/>
      <c r="O10" s="44" t="s">
        <v>6</v>
      </c>
      <c r="P10" s="26">
        <f>Q2</f>
        <v>-1</v>
      </c>
      <c r="S10" s="25">
        <f t="shared" si="0"/>
        <v>0</v>
      </c>
      <c r="T10" s="26">
        <f t="shared" si="1"/>
        <v>1</v>
      </c>
      <c r="AC10" s="52">
        <v>-0.33539999999999998</v>
      </c>
    </row>
    <row r="11" spans="1:29" x14ac:dyDescent="0.25">
      <c r="A11" s="25" t="s">
        <v>7</v>
      </c>
      <c r="B11" s="26">
        <f>A3</f>
        <v>-1</v>
      </c>
      <c r="E11" s="25" t="s">
        <v>7</v>
      </c>
      <c r="F11" s="26">
        <f>E3</f>
        <v>1</v>
      </c>
      <c r="I11" s="2" t="s">
        <v>16</v>
      </c>
      <c r="J11" s="2">
        <v>0.36570000000000003</v>
      </c>
      <c r="K11" s="2">
        <f t="shared" si="3"/>
        <v>0.22567000000000001</v>
      </c>
      <c r="L11" s="2">
        <f t="shared" si="4"/>
        <v>2.8771999999999992E-2</v>
      </c>
      <c r="M11" s="29">
        <f t="shared" si="2"/>
        <v>0.33692800000000001</v>
      </c>
      <c r="N11" s="32"/>
      <c r="O11" s="44" t="s">
        <v>7</v>
      </c>
      <c r="P11" s="26">
        <f>O3</f>
        <v>1</v>
      </c>
      <c r="S11" s="25">
        <f t="shared" si="0"/>
        <v>1</v>
      </c>
      <c r="T11" s="26">
        <f t="shared" si="1"/>
        <v>1</v>
      </c>
      <c r="AC11" s="52">
        <v>-0.2354</v>
      </c>
    </row>
    <row r="12" spans="1:29" ht="15.75" thickBot="1" x14ac:dyDescent="0.3">
      <c r="A12" s="25" t="s">
        <v>8</v>
      </c>
      <c r="B12" s="26">
        <f>B3</f>
        <v>-1</v>
      </c>
      <c r="E12" s="25" t="s">
        <v>8</v>
      </c>
      <c r="F12" s="26">
        <f>F3</f>
        <v>-1</v>
      </c>
      <c r="I12" s="2" t="s">
        <v>17</v>
      </c>
      <c r="J12" s="2">
        <v>-0.12670000000000001</v>
      </c>
      <c r="K12" s="2">
        <f t="shared" si="3"/>
        <v>1.3330000000000009E-2</v>
      </c>
      <c r="L12" s="2">
        <f t="shared" si="4"/>
        <v>-0.18356800000000001</v>
      </c>
      <c r="M12" s="29">
        <f t="shared" si="2"/>
        <v>5.6868000000000002E-2</v>
      </c>
      <c r="N12" s="32"/>
      <c r="O12" s="44" t="s">
        <v>8</v>
      </c>
      <c r="P12" s="26">
        <f>P3</f>
        <v>-1</v>
      </c>
      <c r="S12" s="38">
        <f>SUM(S3:S11)</f>
        <v>6</v>
      </c>
      <c r="T12" s="20">
        <f>SUM(T3:T11)</f>
        <v>5</v>
      </c>
      <c r="AC12" s="52">
        <v>0.43990000000000001</v>
      </c>
    </row>
    <row r="13" spans="1:29" ht="15.75" thickBot="1" x14ac:dyDescent="0.3">
      <c r="A13" s="25" t="s">
        <v>9</v>
      </c>
      <c r="B13" s="26">
        <f>C3</f>
        <v>1</v>
      </c>
      <c r="E13" s="25" t="s">
        <v>9</v>
      </c>
      <c r="F13" s="26">
        <f>G3</f>
        <v>1</v>
      </c>
      <c r="I13" s="2" t="s">
        <v>18</v>
      </c>
      <c r="J13" s="2">
        <v>-0.39629999999999999</v>
      </c>
      <c r="K13" s="2">
        <f t="shared" si="3"/>
        <v>-0.25627</v>
      </c>
      <c r="L13" s="2">
        <f t="shared" si="4"/>
        <v>-5.937199999999998E-2</v>
      </c>
      <c r="M13" s="29">
        <f t="shared" si="2"/>
        <v>0.33692800000000001</v>
      </c>
      <c r="N13" s="32"/>
      <c r="O13" s="45" t="s">
        <v>9</v>
      </c>
      <c r="P13" s="20">
        <f>Q3</f>
        <v>1</v>
      </c>
      <c r="AC13" s="52">
        <v>-0.1123</v>
      </c>
    </row>
    <row r="14" spans="1:29" ht="15.75" thickBot="1" x14ac:dyDescent="0.3">
      <c r="A14" s="27" t="s">
        <v>23</v>
      </c>
      <c r="B14" s="28">
        <v>1</v>
      </c>
      <c r="D14" s="16"/>
      <c r="E14" s="27" t="s">
        <v>23</v>
      </c>
      <c r="F14" s="28">
        <v>-1</v>
      </c>
      <c r="I14" s="2" t="s">
        <v>19</v>
      </c>
      <c r="J14" s="2">
        <v>0.22220000000000001</v>
      </c>
      <c r="K14" s="2">
        <f t="shared" si="3"/>
        <v>8.2169999999999993E-2</v>
      </c>
      <c r="L14" s="2">
        <f t="shared" si="4"/>
        <v>-0.11472800000000002</v>
      </c>
      <c r="M14" s="29">
        <f t="shared" si="2"/>
        <v>0.33692800000000001</v>
      </c>
      <c r="N14" s="32"/>
    </row>
    <row r="15" spans="1:29" ht="15.75" thickBot="1" x14ac:dyDescent="0.3">
      <c r="I15" s="58" t="s">
        <v>27</v>
      </c>
      <c r="J15" s="58"/>
      <c r="K15" s="2"/>
      <c r="L15" s="2" t="str">
        <f>IF(M15&lt;=$B$17,"Хватит","Нужно ещё")</f>
        <v>Нужно ещё</v>
      </c>
      <c r="M15" s="29">
        <f>SUM(M5:M14)</f>
        <v>2.5291000000000001</v>
      </c>
      <c r="N15" s="32"/>
      <c r="O15" s="59" t="s">
        <v>33</v>
      </c>
      <c r="P15" s="60"/>
      <c r="Q15" s="60"/>
      <c r="R15" s="60"/>
      <c r="S15" s="61"/>
    </row>
    <row r="16" spans="1:29" ht="15.75" thickBot="1" x14ac:dyDescent="0.3">
      <c r="A16" s="21" t="s">
        <v>21</v>
      </c>
      <c r="B16" s="22">
        <v>0.1</v>
      </c>
      <c r="N16" s="32"/>
      <c r="O16" s="61" t="s">
        <v>10</v>
      </c>
      <c r="P16" s="64"/>
      <c r="Q16" s="39" t="s">
        <v>34</v>
      </c>
      <c r="R16" s="39">
        <f>L69</f>
        <v>-0.39180829687808</v>
      </c>
      <c r="S16" s="39" t="s">
        <v>34</v>
      </c>
      <c r="T16" s="2">
        <f t="shared" ref="T16:T25" si="5">P4</f>
        <v>1</v>
      </c>
      <c r="U16" s="2" t="s">
        <v>35</v>
      </c>
      <c r="V16" s="2">
        <f t="shared" ref="V16:V25" si="6">R16</f>
        <v>-0.39180829687808</v>
      </c>
      <c r="W16" s="2" t="s">
        <v>34</v>
      </c>
      <c r="X16" s="2">
        <f>T16*V16</f>
        <v>-0.39180829687808</v>
      </c>
    </row>
    <row r="17" spans="1:24" ht="19.5" thickBot="1" x14ac:dyDescent="0.4">
      <c r="A17" s="23" t="s">
        <v>22</v>
      </c>
      <c r="B17" s="24">
        <v>0.01</v>
      </c>
      <c r="I17" s="18" t="s">
        <v>20</v>
      </c>
      <c r="J17" s="19">
        <f>J21+(B21*J22+B22*J23+B23*J24+B24*J25+B25*J26+B26*J27+B27*J28+B28*J29+B29*J30)</f>
        <v>0.21240799999999965</v>
      </c>
      <c r="N17" s="32"/>
      <c r="O17" s="61" t="s">
        <v>11</v>
      </c>
      <c r="P17" s="64"/>
      <c r="Q17" s="39" t="s">
        <v>34</v>
      </c>
      <c r="R17" s="46">
        <f t="shared" ref="R17:R25" si="7">L70</f>
        <v>0.18879170312191995</v>
      </c>
      <c r="S17" s="39" t="s">
        <v>34</v>
      </c>
      <c r="T17" s="2">
        <f t="shared" si="5"/>
        <v>1</v>
      </c>
      <c r="U17" s="2" t="s">
        <v>35</v>
      </c>
      <c r="V17" s="2">
        <f t="shared" si="6"/>
        <v>0.18879170312191995</v>
      </c>
      <c r="W17" s="2" t="s">
        <v>34</v>
      </c>
      <c r="X17" s="2">
        <f t="shared" ref="X17:X25" si="8">T17*V17</f>
        <v>0.18879170312191995</v>
      </c>
    </row>
    <row r="18" spans="1:24" ht="19.5" thickBot="1" x14ac:dyDescent="0.4">
      <c r="I18" s="8" t="s">
        <v>24</v>
      </c>
      <c r="J18" s="20">
        <f>K21+(F21*K22+F22*K23+F23*K24+F24*K25+F25*K26+F26*K27+F27*K28+F28*K29+F29*K30)</f>
        <v>-0.68496320000000011</v>
      </c>
      <c r="N18" s="32"/>
      <c r="O18" s="61" t="s">
        <v>12</v>
      </c>
      <c r="P18" s="64"/>
      <c r="Q18" s="39" t="s">
        <v>34</v>
      </c>
      <c r="R18" s="46">
        <f t="shared" si="7"/>
        <v>-0.62054730728447993</v>
      </c>
      <c r="S18" s="39" t="s">
        <v>34</v>
      </c>
      <c r="T18" s="2">
        <f t="shared" si="5"/>
        <v>-1</v>
      </c>
      <c r="U18" s="2" t="s">
        <v>35</v>
      </c>
      <c r="V18" s="2">
        <f t="shared" si="6"/>
        <v>-0.62054730728447993</v>
      </c>
      <c r="W18" s="2" t="s">
        <v>34</v>
      </c>
      <c r="X18" s="2">
        <f t="shared" si="8"/>
        <v>0.62054730728447993</v>
      </c>
    </row>
    <row r="19" spans="1:24" x14ac:dyDescent="0.25">
      <c r="N19" s="32"/>
      <c r="O19" s="61" t="s">
        <v>13</v>
      </c>
      <c r="P19" s="64"/>
      <c r="Q19" s="39" t="s">
        <v>34</v>
      </c>
      <c r="R19" s="46">
        <f t="shared" si="7"/>
        <v>8.7791703121920001E-2</v>
      </c>
      <c r="S19" s="39" t="s">
        <v>34</v>
      </c>
      <c r="T19" s="2">
        <f t="shared" si="5"/>
        <v>1</v>
      </c>
      <c r="U19" s="2" t="s">
        <v>35</v>
      </c>
      <c r="V19" s="2">
        <f t="shared" si="6"/>
        <v>8.7791703121920001E-2</v>
      </c>
      <c r="W19" s="2" t="s">
        <v>34</v>
      </c>
      <c r="X19" s="2">
        <f t="shared" si="8"/>
        <v>8.7791703121920001E-2</v>
      </c>
    </row>
    <row r="20" spans="1:24" x14ac:dyDescent="0.25">
      <c r="A20" s="2" t="s">
        <v>0</v>
      </c>
      <c r="B20" s="2">
        <f>B4</f>
        <v>1</v>
      </c>
      <c r="E20" s="2" t="s">
        <v>0</v>
      </c>
      <c r="F20" s="2">
        <f>F4</f>
        <v>1</v>
      </c>
      <c r="I20" t="s">
        <v>28</v>
      </c>
      <c r="M20" t="s">
        <v>26</v>
      </c>
      <c r="N20" s="32"/>
      <c r="O20" s="61" t="s">
        <v>14</v>
      </c>
      <c r="P20" s="64"/>
      <c r="Q20" s="39" t="s">
        <v>34</v>
      </c>
      <c r="R20" s="46">
        <f t="shared" si="7"/>
        <v>-2.7108296878080015E-2</v>
      </c>
      <c r="S20" s="39" t="s">
        <v>34</v>
      </c>
      <c r="T20" s="2">
        <f t="shared" si="5"/>
        <v>-1</v>
      </c>
      <c r="U20" s="2" t="s">
        <v>35</v>
      </c>
      <c r="V20" s="2">
        <f t="shared" si="6"/>
        <v>-2.7108296878080015E-2</v>
      </c>
      <c r="W20" s="2" t="s">
        <v>34</v>
      </c>
      <c r="X20" s="2">
        <f t="shared" si="8"/>
        <v>2.7108296878080015E-2</v>
      </c>
    </row>
    <row r="21" spans="1:24" x14ac:dyDescent="0.25">
      <c r="A21" s="2" t="s">
        <v>1</v>
      </c>
      <c r="B21" s="2">
        <f t="shared" ref="B21:B30" si="9">B5</f>
        <v>1</v>
      </c>
      <c r="E21" s="2" t="s">
        <v>1</v>
      </c>
      <c r="F21" s="2">
        <f t="shared" ref="F21:F30" si="10">F5</f>
        <v>1</v>
      </c>
      <c r="I21" s="2" t="s">
        <v>10</v>
      </c>
      <c r="J21" s="2">
        <f>L5</f>
        <v>-0.44802800000000004</v>
      </c>
      <c r="K21" s="2">
        <f>J21+$B$16*($B$14-$J$17)*B20</f>
        <v>-0.36926880000000001</v>
      </c>
      <c r="L21" s="2">
        <f>K21+$B$16*($F$14-$J$18)*F20</f>
        <v>-0.40077247999999999</v>
      </c>
      <c r="M21" s="29">
        <f>ABS(L21-J21)</f>
        <v>4.7255520000000051E-2</v>
      </c>
      <c r="N21" s="32"/>
      <c r="O21" s="61" t="s">
        <v>15</v>
      </c>
      <c r="P21" s="64"/>
      <c r="Q21" s="39" t="s">
        <v>34</v>
      </c>
      <c r="R21" s="46">
        <f t="shared" si="7"/>
        <v>6.4447307284480004E-2</v>
      </c>
      <c r="S21" s="39" t="s">
        <v>34</v>
      </c>
      <c r="T21" s="2">
        <f t="shared" si="5"/>
        <v>1</v>
      </c>
      <c r="U21" s="2" t="s">
        <v>35</v>
      </c>
      <c r="V21" s="2">
        <f t="shared" si="6"/>
        <v>6.4447307284480004E-2</v>
      </c>
      <c r="W21" s="2" t="s">
        <v>34</v>
      </c>
      <c r="X21" s="2">
        <f t="shared" si="8"/>
        <v>6.4447307284480004E-2</v>
      </c>
    </row>
    <row r="22" spans="1:24" x14ac:dyDescent="0.25">
      <c r="A22" s="2" t="s">
        <v>2</v>
      </c>
      <c r="B22" s="2">
        <f t="shared" si="9"/>
        <v>-1</v>
      </c>
      <c r="E22" s="2" t="s">
        <v>2</v>
      </c>
      <c r="F22" s="2">
        <f t="shared" si="10"/>
        <v>1</v>
      </c>
      <c r="I22" s="2" t="s">
        <v>11</v>
      </c>
      <c r="J22" s="2">
        <f t="shared" ref="J22:J30" si="11">L6</f>
        <v>0.13257199999999991</v>
      </c>
      <c r="K22" s="2">
        <f t="shared" ref="K22:K30" si="12">J22+$B$16*($B$14-$J$17)*B21</f>
        <v>0.21133119999999994</v>
      </c>
      <c r="L22" s="2">
        <f t="shared" ref="L22:L30" si="13">K22+$B$16*($F$14-$J$18)*F21</f>
        <v>0.17982751999999996</v>
      </c>
      <c r="M22" s="29">
        <f t="shared" ref="M22:M30" si="14">ABS(L22-J22)</f>
        <v>4.7255520000000051E-2</v>
      </c>
      <c r="N22" s="32"/>
      <c r="O22" s="61" t="s">
        <v>16</v>
      </c>
      <c r="P22" s="64"/>
      <c r="Q22" s="39" t="s">
        <v>34</v>
      </c>
      <c r="R22" s="46">
        <f t="shared" si="7"/>
        <v>8.4991703121920031E-2</v>
      </c>
      <c r="S22" s="39" t="s">
        <v>34</v>
      </c>
      <c r="T22" s="2">
        <f t="shared" si="5"/>
        <v>-1</v>
      </c>
      <c r="U22" s="2" t="s">
        <v>35</v>
      </c>
      <c r="V22" s="2">
        <f t="shared" si="6"/>
        <v>8.4991703121920031E-2</v>
      </c>
      <c r="W22" s="2" t="s">
        <v>34</v>
      </c>
      <c r="X22" s="2">
        <f t="shared" si="8"/>
        <v>-8.4991703121920031E-2</v>
      </c>
    </row>
    <row r="23" spans="1:24" x14ac:dyDescent="0.25">
      <c r="A23" s="2" t="s">
        <v>3</v>
      </c>
      <c r="B23" s="2">
        <f t="shared" si="9"/>
        <v>1</v>
      </c>
      <c r="E23" s="2" t="s">
        <v>3</v>
      </c>
      <c r="F23" s="2">
        <f t="shared" si="10"/>
        <v>1</v>
      </c>
      <c r="I23" s="2" t="s">
        <v>12</v>
      </c>
      <c r="J23" s="2">
        <f t="shared" si="11"/>
        <v>-0.48936800000000003</v>
      </c>
      <c r="K23" s="2">
        <f t="shared" si="12"/>
        <v>-0.56812720000000005</v>
      </c>
      <c r="L23" s="2">
        <f t="shared" si="13"/>
        <v>-0.59963088000000009</v>
      </c>
      <c r="M23" s="29">
        <f t="shared" si="14"/>
        <v>0.11026288000000006</v>
      </c>
      <c r="N23" s="32"/>
      <c r="O23" s="61" t="s">
        <v>17</v>
      </c>
      <c r="P23" s="64"/>
      <c r="Q23" s="39" t="s">
        <v>34</v>
      </c>
      <c r="R23" s="46">
        <f t="shared" si="7"/>
        <v>-0.31474730728448003</v>
      </c>
      <c r="S23" s="39" t="s">
        <v>34</v>
      </c>
      <c r="T23" s="2">
        <f t="shared" si="5"/>
        <v>1</v>
      </c>
      <c r="U23" s="2" t="s">
        <v>35</v>
      </c>
      <c r="V23" s="2">
        <f t="shared" si="6"/>
        <v>-0.31474730728448003</v>
      </c>
      <c r="W23" s="2" t="s">
        <v>34</v>
      </c>
      <c r="X23" s="2">
        <f t="shared" si="8"/>
        <v>-0.31474730728448003</v>
      </c>
    </row>
    <row r="24" spans="1:24" x14ac:dyDescent="0.25">
      <c r="A24" s="2" t="s">
        <v>4</v>
      </c>
      <c r="B24" s="2">
        <f t="shared" si="9"/>
        <v>1</v>
      </c>
      <c r="E24" s="2" t="s">
        <v>4</v>
      </c>
      <c r="F24" s="2">
        <f t="shared" si="10"/>
        <v>1</v>
      </c>
      <c r="I24" s="2" t="s">
        <v>13</v>
      </c>
      <c r="J24" s="2">
        <f t="shared" si="11"/>
        <v>3.1571999999999961E-2</v>
      </c>
      <c r="K24" s="2">
        <f t="shared" si="12"/>
        <v>0.11033119999999999</v>
      </c>
      <c r="L24" s="2">
        <f t="shared" si="13"/>
        <v>7.8827519999999998E-2</v>
      </c>
      <c r="M24" s="29">
        <f t="shared" si="14"/>
        <v>4.7255520000000037E-2</v>
      </c>
      <c r="N24" s="32"/>
      <c r="O24" s="61" t="s">
        <v>18</v>
      </c>
      <c r="P24" s="64"/>
      <c r="Q24" s="39" t="s">
        <v>34</v>
      </c>
      <c r="R24" s="46">
        <f t="shared" si="7"/>
        <v>-0.11559170312192002</v>
      </c>
      <c r="S24" s="39" t="s">
        <v>34</v>
      </c>
      <c r="T24" s="2">
        <f t="shared" si="5"/>
        <v>-1</v>
      </c>
      <c r="U24" s="2" t="s">
        <v>35</v>
      </c>
      <c r="V24" s="2">
        <f t="shared" si="6"/>
        <v>-0.11559170312192002</v>
      </c>
      <c r="W24" s="2" t="s">
        <v>34</v>
      </c>
      <c r="X24" s="2">
        <f t="shared" si="8"/>
        <v>0.11559170312192002</v>
      </c>
    </row>
    <row r="25" spans="1:24" x14ac:dyDescent="0.25">
      <c r="A25" s="2" t="s">
        <v>5</v>
      </c>
      <c r="B25" s="2">
        <f t="shared" si="9"/>
        <v>1</v>
      </c>
      <c r="E25" s="2" t="s">
        <v>5</v>
      </c>
      <c r="F25" s="2">
        <f t="shared" si="10"/>
        <v>-1</v>
      </c>
      <c r="I25" s="2" t="s">
        <v>14</v>
      </c>
      <c r="J25" s="2">
        <f t="shared" si="11"/>
        <v>-8.3328000000000041E-2</v>
      </c>
      <c r="K25" s="2">
        <f t="shared" si="12"/>
        <v>-4.5688000000000117E-3</v>
      </c>
      <c r="L25" s="2">
        <f t="shared" si="13"/>
        <v>-3.6072480000000004E-2</v>
      </c>
      <c r="M25" s="29">
        <f t="shared" si="14"/>
        <v>4.7255520000000037E-2</v>
      </c>
      <c r="N25" s="32"/>
      <c r="O25" s="61" t="s">
        <v>19</v>
      </c>
      <c r="P25" s="64"/>
      <c r="Q25" s="39" t="s">
        <v>34</v>
      </c>
      <c r="R25" s="46">
        <f t="shared" si="7"/>
        <v>-5.8508296878079999E-2</v>
      </c>
      <c r="S25" s="39" t="s">
        <v>34</v>
      </c>
      <c r="T25" s="2">
        <f t="shared" si="5"/>
        <v>1</v>
      </c>
      <c r="U25" s="2" t="s">
        <v>35</v>
      </c>
      <c r="V25" s="2">
        <f t="shared" si="6"/>
        <v>-5.8508296878079999E-2</v>
      </c>
      <c r="W25" s="2" t="s">
        <v>34</v>
      </c>
      <c r="X25" s="2">
        <f t="shared" si="8"/>
        <v>-5.8508296878079999E-2</v>
      </c>
    </row>
    <row r="26" spans="1:24" x14ac:dyDescent="0.25">
      <c r="A26" s="2" t="s">
        <v>6</v>
      </c>
      <c r="B26" s="2">
        <f t="shared" si="9"/>
        <v>1</v>
      </c>
      <c r="E26" s="2" t="s">
        <v>6</v>
      </c>
      <c r="F26" s="2">
        <f t="shared" si="10"/>
        <v>1</v>
      </c>
      <c r="I26" s="2" t="s">
        <v>15</v>
      </c>
      <c r="J26" s="2">
        <f t="shared" si="11"/>
        <v>-6.6732000000000014E-2</v>
      </c>
      <c r="K26" s="2">
        <f t="shared" si="12"/>
        <v>1.2027200000000016E-2</v>
      </c>
      <c r="L26" s="2">
        <f t="shared" si="13"/>
        <v>4.3530880000000008E-2</v>
      </c>
      <c r="M26" s="29">
        <f t="shared" si="14"/>
        <v>0.11026288000000002</v>
      </c>
      <c r="N26" s="32"/>
      <c r="V26" s="65" t="s">
        <v>36</v>
      </c>
      <c r="W26" s="64"/>
      <c r="X26" s="2">
        <f>SUM(X16:X25)</f>
        <v>0.25422241665023987</v>
      </c>
    </row>
    <row r="27" spans="1:24" x14ac:dyDescent="0.25">
      <c r="A27" s="2" t="s">
        <v>7</v>
      </c>
      <c r="B27" s="2">
        <f t="shared" si="9"/>
        <v>-1</v>
      </c>
      <c r="E27" s="2" t="s">
        <v>7</v>
      </c>
      <c r="F27" s="2">
        <f t="shared" si="10"/>
        <v>1</v>
      </c>
      <c r="I27" s="2" t="s">
        <v>16</v>
      </c>
      <c r="J27" s="2">
        <f t="shared" si="11"/>
        <v>2.8771999999999992E-2</v>
      </c>
      <c r="K27" s="2">
        <f t="shared" si="12"/>
        <v>0.10753120000000002</v>
      </c>
      <c r="L27" s="2">
        <f t="shared" si="13"/>
        <v>7.6027520000000029E-2</v>
      </c>
      <c r="M27" s="29">
        <f t="shared" si="14"/>
        <v>4.7255520000000037E-2</v>
      </c>
      <c r="N27" s="32"/>
      <c r="O27" s="60" t="s">
        <v>37</v>
      </c>
      <c r="P27" s="60"/>
      <c r="Q27" s="60"/>
      <c r="R27" s="60"/>
      <c r="S27" s="64" t="s">
        <v>38</v>
      </c>
      <c r="T27" s="64"/>
      <c r="U27" s="64"/>
      <c r="V27" s="66" t="s">
        <v>40</v>
      </c>
      <c r="W27" s="66" t="str">
        <f xml:space="preserve"> IF(X26&gt;0,"Ч","П")</f>
        <v>Ч</v>
      </c>
      <c r="X27" s="66"/>
    </row>
    <row r="28" spans="1:24" x14ac:dyDescent="0.25">
      <c r="A28" s="2" t="s">
        <v>8</v>
      </c>
      <c r="B28" s="2">
        <f t="shared" si="9"/>
        <v>-1</v>
      </c>
      <c r="E28" s="2" t="s">
        <v>8</v>
      </c>
      <c r="F28" s="2">
        <f t="shared" si="10"/>
        <v>-1</v>
      </c>
      <c r="I28" s="2" t="s">
        <v>17</v>
      </c>
      <c r="J28" s="2">
        <f t="shared" si="11"/>
        <v>-0.18356800000000001</v>
      </c>
      <c r="K28" s="2">
        <f t="shared" si="12"/>
        <v>-0.26232720000000004</v>
      </c>
      <c r="L28" s="2">
        <f t="shared" si="13"/>
        <v>-0.29383088000000002</v>
      </c>
      <c r="M28" s="29">
        <f t="shared" si="14"/>
        <v>0.11026288000000001</v>
      </c>
      <c r="N28" s="32"/>
      <c r="S28" s="64" t="s">
        <v>39</v>
      </c>
      <c r="T28" s="64"/>
      <c r="U28" s="64"/>
      <c r="V28" s="66"/>
      <c r="W28" s="66"/>
      <c r="X28" s="66"/>
    </row>
    <row r="29" spans="1:24" x14ac:dyDescent="0.25">
      <c r="A29" s="2" t="s">
        <v>9</v>
      </c>
      <c r="B29" s="2">
        <f t="shared" si="9"/>
        <v>1</v>
      </c>
      <c r="E29" s="2" t="s">
        <v>9</v>
      </c>
      <c r="F29" s="2">
        <f t="shared" si="10"/>
        <v>1</v>
      </c>
      <c r="I29" s="2" t="s">
        <v>18</v>
      </c>
      <c r="J29" s="2">
        <f t="shared" si="11"/>
        <v>-5.937199999999998E-2</v>
      </c>
      <c r="K29" s="2">
        <f t="shared" si="12"/>
        <v>-0.13813120000000001</v>
      </c>
      <c r="L29" s="2">
        <f t="shared" si="13"/>
        <v>-0.10662752000000002</v>
      </c>
      <c r="M29" s="29">
        <f t="shared" si="14"/>
        <v>4.7255520000000037E-2</v>
      </c>
      <c r="N29" s="32"/>
    </row>
    <row r="30" spans="1:24" x14ac:dyDescent="0.25">
      <c r="A30" s="17" t="s">
        <v>23</v>
      </c>
      <c r="B30" s="2">
        <f t="shared" si="9"/>
        <v>1</v>
      </c>
      <c r="E30" s="17" t="s">
        <v>23</v>
      </c>
      <c r="F30" s="2">
        <f t="shared" si="10"/>
        <v>-1</v>
      </c>
      <c r="I30" s="2" t="s">
        <v>19</v>
      </c>
      <c r="J30" s="2">
        <f t="shared" si="11"/>
        <v>-0.11472800000000002</v>
      </c>
      <c r="K30" s="2">
        <f t="shared" si="12"/>
        <v>-3.5968799999999995E-2</v>
      </c>
      <c r="L30" s="2">
        <f t="shared" si="13"/>
        <v>-6.7472479999999987E-2</v>
      </c>
      <c r="M30" s="29">
        <f t="shared" si="14"/>
        <v>4.7255520000000037E-2</v>
      </c>
      <c r="N30" s="32"/>
    </row>
    <row r="31" spans="1:24" x14ac:dyDescent="0.25">
      <c r="I31" s="58" t="s">
        <v>27</v>
      </c>
      <c r="J31" s="58"/>
      <c r="K31" s="2"/>
      <c r="L31" s="2" t="str">
        <f>IF(M31&lt;=$B$17,"Хватит","Нужно ещё")</f>
        <v>Нужно ещё</v>
      </c>
      <c r="M31" s="29">
        <f>SUM(M21:M30)</f>
        <v>0.66157728000000038</v>
      </c>
      <c r="N31" s="32"/>
    </row>
    <row r="32" spans="1:24" x14ac:dyDescent="0.25">
      <c r="N32" s="32"/>
    </row>
    <row r="33" spans="1:14" ht="18.75" x14ac:dyDescent="0.35">
      <c r="I33" s="2" t="s">
        <v>20</v>
      </c>
      <c r="J33" s="2">
        <f>J37+(B37*J38+B38*J39+B39*J40+B40*J41+B41*J42+B42*J43+B43*J44+B44*J45+B45*J46)</f>
        <v>0.8739852800000002</v>
      </c>
      <c r="N33" s="32"/>
    </row>
    <row r="34" spans="1:14" ht="18.75" x14ac:dyDescent="0.35">
      <c r="I34" s="2" t="s">
        <v>24</v>
      </c>
      <c r="J34" s="2">
        <f>K37+(F37*K38+F38*K39+F39*K40+F40*K41+F41*K42+F42*K43+F43*K44+F44*K45+F45*K46)</f>
        <v>-0.94959411199999999</v>
      </c>
      <c r="N34" s="32"/>
    </row>
    <row r="35" spans="1:14" x14ac:dyDescent="0.25">
      <c r="N35" s="32"/>
    </row>
    <row r="36" spans="1:14" x14ac:dyDescent="0.25">
      <c r="A36" s="2" t="s">
        <v>0</v>
      </c>
      <c r="B36" s="2">
        <f>B20</f>
        <v>1</v>
      </c>
      <c r="E36" s="2" t="s">
        <v>0</v>
      </c>
      <c r="F36" s="2">
        <f>F20</f>
        <v>1</v>
      </c>
      <c r="I36" t="s">
        <v>29</v>
      </c>
      <c r="M36" t="s">
        <v>26</v>
      </c>
      <c r="N36" s="32"/>
    </row>
    <row r="37" spans="1:14" x14ac:dyDescent="0.25">
      <c r="A37" s="2" t="s">
        <v>1</v>
      </c>
      <c r="B37" s="2">
        <f t="shared" ref="B37:B46" si="15">B21</f>
        <v>1</v>
      </c>
      <c r="E37" s="2" t="s">
        <v>1</v>
      </c>
      <c r="F37" s="2">
        <f t="shared" ref="F37:F46" si="16">F21</f>
        <v>1</v>
      </c>
      <c r="I37" s="2" t="s">
        <v>10</v>
      </c>
      <c r="J37" s="2">
        <f>L21</f>
        <v>-0.40077247999999999</v>
      </c>
      <c r="K37" s="2">
        <f>J37+$B$16*($B$14-$J$33)*B36</f>
        <v>-0.38817100799999998</v>
      </c>
      <c r="L37" s="2">
        <f>K37+$B$16*($F$14-$J$34)*F36</f>
        <v>-0.39321159680000001</v>
      </c>
      <c r="M37" s="29">
        <f>ABS(L37-J37)</f>
        <v>7.5608831999999793E-3</v>
      </c>
      <c r="N37" s="32"/>
    </row>
    <row r="38" spans="1:14" x14ac:dyDescent="0.25">
      <c r="A38" s="2" t="s">
        <v>2</v>
      </c>
      <c r="B38" s="2">
        <f t="shared" si="15"/>
        <v>-1</v>
      </c>
      <c r="E38" s="2" t="s">
        <v>2</v>
      </c>
      <c r="F38" s="2">
        <f t="shared" si="16"/>
        <v>1</v>
      </c>
      <c r="I38" s="2" t="s">
        <v>11</v>
      </c>
      <c r="J38" s="2">
        <f t="shared" ref="J38:J46" si="17">L22</f>
        <v>0.17982751999999996</v>
      </c>
      <c r="K38" s="2">
        <f t="shared" ref="K38:K46" si="18">J38+$B$16*($B$14-$J$33)*B37</f>
        <v>0.19242899199999994</v>
      </c>
      <c r="L38" s="2">
        <f t="shared" ref="L38:L46" si="19">K38+$B$16*($F$14-$J$34)*F37</f>
        <v>0.18738840319999994</v>
      </c>
      <c r="M38" s="29">
        <f t="shared" ref="M38:M46" si="20">ABS(L38-J38)</f>
        <v>7.5608831999999793E-3</v>
      </c>
      <c r="N38" s="32"/>
    </row>
    <row r="39" spans="1:14" x14ac:dyDescent="0.25">
      <c r="A39" s="2" t="s">
        <v>3</v>
      </c>
      <c r="B39" s="2">
        <f t="shared" si="15"/>
        <v>1</v>
      </c>
      <c r="E39" s="2" t="s">
        <v>3</v>
      </c>
      <c r="F39" s="2">
        <f t="shared" si="16"/>
        <v>1</v>
      </c>
      <c r="I39" s="2" t="s">
        <v>12</v>
      </c>
      <c r="J39" s="2">
        <f t="shared" si="17"/>
        <v>-0.59963088000000009</v>
      </c>
      <c r="K39" s="2">
        <f t="shared" si="18"/>
        <v>-0.61223235200000004</v>
      </c>
      <c r="L39" s="2">
        <f t="shared" si="19"/>
        <v>-0.61727294080000006</v>
      </c>
      <c r="M39" s="29">
        <f t="shared" si="20"/>
        <v>1.764206079999997E-2</v>
      </c>
      <c r="N39" s="32"/>
    </row>
    <row r="40" spans="1:14" x14ac:dyDescent="0.25">
      <c r="A40" s="2" t="s">
        <v>4</v>
      </c>
      <c r="B40" s="2">
        <f t="shared" si="15"/>
        <v>1</v>
      </c>
      <c r="E40" s="2" t="s">
        <v>4</v>
      </c>
      <c r="F40" s="2">
        <f t="shared" si="16"/>
        <v>1</v>
      </c>
      <c r="I40" s="2" t="s">
        <v>13</v>
      </c>
      <c r="J40" s="2">
        <f t="shared" si="17"/>
        <v>7.8827519999999998E-2</v>
      </c>
      <c r="K40" s="2">
        <f t="shared" si="18"/>
        <v>9.1428991999999987E-2</v>
      </c>
      <c r="L40" s="2">
        <f t="shared" si="19"/>
        <v>8.6388403199999991E-2</v>
      </c>
      <c r="M40" s="29">
        <f t="shared" si="20"/>
        <v>7.5608831999999931E-3</v>
      </c>
      <c r="N40" s="32"/>
    </row>
    <row r="41" spans="1:14" x14ac:dyDescent="0.25">
      <c r="A41" s="2" t="s">
        <v>5</v>
      </c>
      <c r="B41" s="2">
        <f t="shared" si="15"/>
        <v>1</v>
      </c>
      <c r="E41" s="2" t="s">
        <v>5</v>
      </c>
      <c r="F41" s="2">
        <f t="shared" si="16"/>
        <v>-1</v>
      </c>
      <c r="I41" s="2" t="s">
        <v>14</v>
      </c>
      <c r="J41" s="2">
        <f t="shared" si="17"/>
        <v>-3.6072480000000004E-2</v>
      </c>
      <c r="K41" s="2">
        <f t="shared" si="18"/>
        <v>-2.3471008000000022E-2</v>
      </c>
      <c r="L41" s="2">
        <f t="shared" si="19"/>
        <v>-2.8511596800000025E-2</v>
      </c>
      <c r="M41" s="29">
        <f t="shared" si="20"/>
        <v>7.5608831999999793E-3</v>
      </c>
      <c r="N41" s="32"/>
    </row>
    <row r="42" spans="1:14" x14ac:dyDescent="0.25">
      <c r="A42" s="2" t="s">
        <v>6</v>
      </c>
      <c r="B42" s="2">
        <f t="shared" si="15"/>
        <v>1</v>
      </c>
      <c r="E42" s="2" t="s">
        <v>6</v>
      </c>
      <c r="F42" s="2">
        <f t="shared" si="16"/>
        <v>1</v>
      </c>
      <c r="I42" s="2" t="s">
        <v>15</v>
      </c>
      <c r="J42" s="2">
        <f t="shared" si="17"/>
        <v>4.3530880000000008E-2</v>
      </c>
      <c r="K42" s="2">
        <f t="shared" si="18"/>
        <v>5.613235199999999E-2</v>
      </c>
      <c r="L42" s="2">
        <f t="shared" si="19"/>
        <v>6.1172940799999992E-2</v>
      </c>
      <c r="M42" s="29">
        <f t="shared" si="20"/>
        <v>1.7642060799999984E-2</v>
      </c>
      <c r="N42" s="32"/>
    </row>
    <row r="43" spans="1:14" x14ac:dyDescent="0.25">
      <c r="A43" s="2" t="s">
        <v>7</v>
      </c>
      <c r="B43" s="2">
        <f t="shared" si="15"/>
        <v>-1</v>
      </c>
      <c r="E43" s="2" t="s">
        <v>7</v>
      </c>
      <c r="F43" s="2">
        <f t="shared" si="16"/>
        <v>1</v>
      </c>
      <c r="I43" s="2" t="s">
        <v>16</v>
      </c>
      <c r="J43" s="2">
        <f t="shared" si="17"/>
        <v>7.6027520000000029E-2</v>
      </c>
      <c r="K43" s="2">
        <f t="shared" si="18"/>
        <v>8.8628992000000018E-2</v>
      </c>
      <c r="L43" s="2">
        <f t="shared" si="19"/>
        <v>8.3588403200000022E-2</v>
      </c>
      <c r="M43" s="29">
        <f t="shared" si="20"/>
        <v>7.5608831999999931E-3</v>
      </c>
      <c r="N43" s="32"/>
    </row>
    <row r="44" spans="1:14" x14ac:dyDescent="0.25">
      <c r="A44" s="2" t="s">
        <v>8</v>
      </c>
      <c r="B44" s="2">
        <f t="shared" si="15"/>
        <v>-1</v>
      </c>
      <c r="E44" s="2" t="s">
        <v>8</v>
      </c>
      <c r="F44" s="2">
        <f t="shared" si="16"/>
        <v>-1</v>
      </c>
      <c r="I44" s="2" t="s">
        <v>17</v>
      </c>
      <c r="J44" s="2">
        <f t="shared" si="17"/>
        <v>-0.29383088000000002</v>
      </c>
      <c r="K44" s="2">
        <f t="shared" si="18"/>
        <v>-0.30643235200000002</v>
      </c>
      <c r="L44" s="2">
        <f t="shared" si="19"/>
        <v>-0.31147294080000004</v>
      </c>
      <c r="M44" s="29">
        <f t="shared" si="20"/>
        <v>1.7642060800000026E-2</v>
      </c>
      <c r="N44" s="32"/>
    </row>
    <row r="45" spans="1:14" x14ac:dyDescent="0.25">
      <c r="A45" s="2" t="s">
        <v>9</v>
      </c>
      <c r="B45" s="2">
        <f t="shared" si="15"/>
        <v>1</v>
      </c>
      <c r="E45" s="2" t="s">
        <v>9</v>
      </c>
      <c r="F45" s="2">
        <f t="shared" si="16"/>
        <v>1</v>
      </c>
      <c r="I45" s="2" t="s">
        <v>18</v>
      </c>
      <c r="J45" s="2">
        <f t="shared" si="17"/>
        <v>-0.10662752000000002</v>
      </c>
      <c r="K45" s="2">
        <f t="shared" si="18"/>
        <v>-0.11922899200000001</v>
      </c>
      <c r="L45" s="2">
        <f t="shared" si="19"/>
        <v>-0.11418840320000001</v>
      </c>
      <c r="M45" s="29">
        <f t="shared" si="20"/>
        <v>7.5608831999999931E-3</v>
      </c>
      <c r="N45" s="32"/>
    </row>
    <row r="46" spans="1:14" x14ac:dyDescent="0.25">
      <c r="A46" s="17" t="s">
        <v>23</v>
      </c>
      <c r="B46" s="2">
        <f t="shared" si="15"/>
        <v>1</v>
      </c>
      <c r="E46" s="17" t="s">
        <v>23</v>
      </c>
      <c r="F46" s="2">
        <f t="shared" si="16"/>
        <v>-1</v>
      </c>
      <c r="I46" s="2" t="s">
        <v>19</v>
      </c>
      <c r="J46" s="2">
        <f t="shared" si="17"/>
        <v>-6.7472479999999987E-2</v>
      </c>
      <c r="K46" s="2">
        <f t="shared" si="18"/>
        <v>-5.4871008000000006E-2</v>
      </c>
      <c r="L46" s="2">
        <f t="shared" si="19"/>
        <v>-5.9911596800000008E-2</v>
      </c>
      <c r="M46" s="29">
        <f t="shared" si="20"/>
        <v>7.5608831999999793E-3</v>
      </c>
      <c r="N46" s="32"/>
    </row>
    <row r="47" spans="1:14" x14ac:dyDescent="0.25">
      <c r="I47" s="58" t="s">
        <v>27</v>
      </c>
      <c r="J47" s="58"/>
      <c r="K47" s="2"/>
      <c r="L47" s="2" t="str">
        <f>IF(M47&lt;=$B$17,"Хватит","Нужно ещё")</f>
        <v>Нужно ещё</v>
      </c>
      <c r="M47" s="30">
        <f>SUM(M37:M46)</f>
        <v>0.10585236479999988</v>
      </c>
      <c r="N47" s="32"/>
    </row>
    <row r="48" spans="1:14" x14ac:dyDescent="0.25">
      <c r="N48" s="32"/>
    </row>
    <row r="49" spans="1:14" ht="18.75" x14ac:dyDescent="0.35">
      <c r="I49" s="2" t="s">
        <v>20</v>
      </c>
      <c r="J49" s="2">
        <f>J53+(B53*J54+B54*J55+B55*J56+B56*J57+B57*J58+B58*J59+B59*J60+B60*J61+B61*J62)</f>
        <v>0.97983764480000013</v>
      </c>
      <c r="N49" s="32"/>
    </row>
    <row r="50" spans="1:14" ht="18.75" x14ac:dyDescent="0.35">
      <c r="I50" s="2" t="s">
        <v>24</v>
      </c>
      <c r="J50" s="2">
        <f>K53+(F53*K54+F54*K55+F55*K56+F56*K57+F57*K58+F58*K59+F59*K60+F60*K61+F61*K62)</f>
        <v>-0.99193505792000014</v>
      </c>
      <c r="N50" s="32"/>
    </row>
    <row r="51" spans="1:14" x14ac:dyDescent="0.25">
      <c r="N51" s="32"/>
    </row>
    <row r="52" spans="1:14" x14ac:dyDescent="0.25">
      <c r="A52" s="2" t="s">
        <v>0</v>
      </c>
      <c r="B52" s="2">
        <f>B36</f>
        <v>1</v>
      </c>
      <c r="E52" s="2" t="s">
        <v>0</v>
      </c>
      <c r="F52" s="2">
        <f>F36</f>
        <v>1</v>
      </c>
      <c r="I52" t="s">
        <v>41</v>
      </c>
      <c r="N52" s="32"/>
    </row>
    <row r="53" spans="1:14" x14ac:dyDescent="0.25">
      <c r="A53" s="2" t="s">
        <v>1</v>
      </c>
      <c r="B53" s="2">
        <f t="shared" ref="B53:B62" si="21">B37</f>
        <v>1</v>
      </c>
      <c r="E53" s="2" t="s">
        <v>1</v>
      </c>
      <c r="F53" s="2">
        <f t="shared" ref="F53:F62" si="22">F37</f>
        <v>1</v>
      </c>
      <c r="I53" s="2" t="s">
        <v>10</v>
      </c>
      <c r="J53" s="2">
        <f>L37</f>
        <v>-0.39321159680000001</v>
      </c>
      <c r="K53" s="2">
        <f>J53+$B$16*($B$14-$J$49)*B52</f>
        <v>-0.39119536128000004</v>
      </c>
      <c r="L53" s="2">
        <f>K53+$B$16*($F$14-$J$50)*F52</f>
        <v>-0.39200185548800004</v>
      </c>
      <c r="M53" s="29">
        <f>ABS(L53-J53)</f>
        <v>1.2097413119999678E-3</v>
      </c>
      <c r="N53" s="32"/>
    </row>
    <row r="54" spans="1:14" x14ac:dyDescent="0.25">
      <c r="A54" s="2" t="s">
        <v>2</v>
      </c>
      <c r="B54" s="2">
        <f t="shared" si="21"/>
        <v>-1</v>
      </c>
      <c r="E54" s="2" t="s">
        <v>2</v>
      </c>
      <c r="F54" s="2">
        <f t="shared" si="22"/>
        <v>1</v>
      </c>
      <c r="I54" s="2" t="s">
        <v>11</v>
      </c>
      <c r="J54" s="2">
        <f t="shared" ref="J54:J62" si="23">L38</f>
        <v>0.18738840319999994</v>
      </c>
      <c r="K54" s="2">
        <f t="shared" ref="K54:K62" si="24">J54+$B$16*($B$14-$J$49)*B53</f>
        <v>0.18940463871999993</v>
      </c>
      <c r="L54" s="2">
        <f t="shared" ref="L54:L62" si="25">K54+$B$16*($F$14-$J$50)*F53</f>
        <v>0.18859814451199994</v>
      </c>
      <c r="M54" s="29">
        <f t="shared" ref="M54:M62" si="26">ABS(L54-J54)</f>
        <v>1.2097413119999956E-3</v>
      </c>
      <c r="N54" s="32"/>
    </row>
    <row r="55" spans="1:14" x14ac:dyDescent="0.25">
      <c r="A55" s="2" t="s">
        <v>3</v>
      </c>
      <c r="B55" s="2">
        <f t="shared" si="21"/>
        <v>1</v>
      </c>
      <c r="E55" s="2" t="s">
        <v>3</v>
      </c>
      <c r="F55" s="2">
        <f t="shared" si="22"/>
        <v>1</v>
      </c>
      <c r="I55" s="2" t="s">
        <v>12</v>
      </c>
      <c r="J55" s="2">
        <f t="shared" si="23"/>
        <v>-0.61727294080000006</v>
      </c>
      <c r="K55" s="2">
        <f t="shared" si="24"/>
        <v>-0.61928917632000002</v>
      </c>
      <c r="L55" s="2">
        <f t="shared" si="25"/>
        <v>-0.62009567052799996</v>
      </c>
      <c r="M55" s="29">
        <f t="shared" si="26"/>
        <v>2.8227297279999064E-3</v>
      </c>
      <c r="N55" s="32"/>
    </row>
    <row r="56" spans="1:14" x14ac:dyDescent="0.25">
      <c r="A56" s="2" t="s">
        <v>4</v>
      </c>
      <c r="B56" s="2">
        <f t="shared" si="21"/>
        <v>1</v>
      </c>
      <c r="E56" s="2" t="s">
        <v>4</v>
      </c>
      <c r="F56" s="2">
        <f t="shared" si="22"/>
        <v>1</v>
      </c>
      <c r="I56" s="2" t="s">
        <v>13</v>
      </c>
      <c r="J56" s="2">
        <f t="shared" si="23"/>
        <v>8.6388403199999991E-2</v>
      </c>
      <c r="K56" s="2">
        <f t="shared" si="24"/>
        <v>8.8404638719999984E-2</v>
      </c>
      <c r="L56" s="2">
        <f t="shared" si="25"/>
        <v>8.7598144512000001E-2</v>
      </c>
      <c r="M56" s="29">
        <f t="shared" si="26"/>
        <v>1.2097413120000094E-3</v>
      </c>
      <c r="N56" s="32"/>
    </row>
    <row r="57" spans="1:14" x14ac:dyDescent="0.25">
      <c r="A57" s="2" t="s">
        <v>5</v>
      </c>
      <c r="B57" s="2">
        <f t="shared" si="21"/>
        <v>1</v>
      </c>
      <c r="E57" s="2" t="s">
        <v>5</v>
      </c>
      <c r="F57" s="2">
        <f t="shared" si="22"/>
        <v>-1</v>
      </c>
      <c r="I57" s="2" t="s">
        <v>14</v>
      </c>
      <c r="J57" s="2">
        <f t="shared" si="23"/>
        <v>-2.8511596800000025E-2</v>
      </c>
      <c r="K57" s="2">
        <f t="shared" si="24"/>
        <v>-2.6495361280000039E-2</v>
      </c>
      <c r="L57" s="2">
        <f t="shared" si="25"/>
        <v>-2.7301855488000026E-2</v>
      </c>
      <c r="M57" s="29">
        <f t="shared" si="26"/>
        <v>1.209741311999999E-3</v>
      </c>
      <c r="N57" s="32"/>
    </row>
    <row r="58" spans="1:14" x14ac:dyDescent="0.25">
      <c r="A58" s="2" t="s">
        <v>6</v>
      </c>
      <c r="B58" s="2">
        <f t="shared" si="21"/>
        <v>1</v>
      </c>
      <c r="E58" s="2" t="s">
        <v>6</v>
      </c>
      <c r="F58" s="2">
        <f t="shared" si="22"/>
        <v>1</v>
      </c>
      <c r="I58" s="2" t="s">
        <v>15</v>
      </c>
      <c r="J58" s="2">
        <f t="shared" si="23"/>
        <v>6.1172940799999992E-2</v>
      </c>
      <c r="K58" s="2">
        <f t="shared" si="24"/>
        <v>6.3189176319999985E-2</v>
      </c>
      <c r="L58" s="2">
        <f t="shared" si="25"/>
        <v>6.3995670527999968E-2</v>
      </c>
      <c r="M58" s="29">
        <f t="shared" si="26"/>
        <v>2.8227297279999758E-3</v>
      </c>
      <c r="N58" s="32"/>
    </row>
    <row r="59" spans="1:14" x14ac:dyDescent="0.25">
      <c r="A59" s="2" t="s">
        <v>7</v>
      </c>
      <c r="B59" s="2">
        <f t="shared" si="21"/>
        <v>-1</v>
      </c>
      <c r="E59" s="2" t="s">
        <v>7</v>
      </c>
      <c r="F59" s="2">
        <f t="shared" si="22"/>
        <v>1</v>
      </c>
      <c r="I59" s="2" t="s">
        <v>16</v>
      </c>
      <c r="J59" s="2">
        <f t="shared" si="23"/>
        <v>8.3588403200000022E-2</v>
      </c>
      <c r="K59" s="2">
        <f t="shared" si="24"/>
        <v>8.5604638720000015E-2</v>
      </c>
      <c r="L59" s="2">
        <f t="shared" si="25"/>
        <v>8.4798144512000032E-2</v>
      </c>
      <c r="M59" s="29">
        <f t="shared" si="26"/>
        <v>1.2097413120000094E-3</v>
      </c>
      <c r="N59" s="32"/>
    </row>
    <row r="60" spans="1:14" x14ac:dyDescent="0.25">
      <c r="A60" s="2" t="s">
        <v>8</v>
      </c>
      <c r="B60" s="2">
        <f t="shared" si="21"/>
        <v>-1</v>
      </c>
      <c r="E60" s="2" t="s">
        <v>8</v>
      </c>
      <c r="F60" s="2">
        <f t="shared" si="22"/>
        <v>-1</v>
      </c>
      <c r="I60" s="2" t="s">
        <v>17</v>
      </c>
      <c r="J60" s="2">
        <f t="shared" si="23"/>
        <v>-0.31147294080000004</v>
      </c>
      <c r="K60" s="2">
        <f t="shared" si="24"/>
        <v>-0.31348917632000001</v>
      </c>
      <c r="L60" s="2">
        <f t="shared" si="25"/>
        <v>-0.314295670528</v>
      </c>
      <c r="M60" s="29">
        <f t="shared" si="26"/>
        <v>2.8227297279999619E-3</v>
      </c>
      <c r="N60" s="32"/>
    </row>
    <row r="61" spans="1:14" x14ac:dyDescent="0.25">
      <c r="A61" s="2" t="s">
        <v>9</v>
      </c>
      <c r="B61" s="2">
        <f t="shared" si="21"/>
        <v>1</v>
      </c>
      <c r="E61" s="2" t="s">
        <v>9</v>
      </c>
      <c r="F61" s="2">
        <f t="shared" si="22"/>
        <v>1</v>
      </c>
      <c r="I61" s="2" t="s">
        <v>18</v>
      </c>
      <c r="J61" s="2">
        <f t="shared" si="23"/>
        <v>-0.11418840320000001</v>
      </c>
      <c r="K61" s="2">
        <f t="shared" si="24"/>
        <v>-0.11620463872</v>
      </c>
      <c r="L61" s="2">
        <f t="shared" si="25"/>
        <v>-0.11539814451200002</v>
      </c>
      <c r="M61" s="29">
        <f t="shared" si="26"/>
        <v>1.2097413120000094E-3</v>
      </c>
      <c r="N61" s="32"/>
    </row>
    <row r="62" spans="1:14" x14ac:dyDescent="0.25">
      <c r="A62" s="17" t="s">
        <v>23</v>
      </c>
      <c r="B62" s="2">
        <f t="shared" si="21"/>
        <v>1</v>
      </c>
      <c r="E62" s="17" t="s">
        <v>23</v>
      </c>
      <c r="F62" s="2">
        <f t="shared" si="22"/>
        <v>-1</v>
      </c>
      <c r="I62" s="2" t="s">
        <v>19</v>
      </c>
      <c r="J62" s="2">
        <f t="shared" si="23"/>
        <v>-5.9911596800000008E-2</v>
      </c>
      <c r="K62" s="2">
        <f t="shared" si="24"/>
        <v>-5.7895361280000023E-2</v>
      </c>
      <c r="L62" s="2">
        <f t="shared" si="25"/>
        <v>-5.8701855488000006E-2</v>
      </c>
      <c r="M62" s="29">
        <f t="shared" si="26"/>
        <v>1.2097413120000025E-3</v>
      </c>
      <c r="N62" s="32"/>
    </row>
    <row r="63" spans="1:14" x14ac:dyDescent="0.25">
      <c r="I63" s="58" t="s">
        <v>27</v>
      </c>
      <c r="J63" s="58"/>
      <c r="K63" s="2"/>
      <c r="L63" s="2" t="str">
        <f>IF(M63&lt;=$B$17,"Хватит","Нужно ещё")</f>
        <v>Нужно ещё</v>
      </c>
      <c r="M63" s="30">
        <f>SUM(M53:M62)</f>
        <v>1.6936378367999837E-2</v>
      </c>
      <c r="N63" s="32"/>
    </row>
    <row r="64" spans="1:14" x14ac:dyDescent="0.25">
      <c r="N64" s="32"/>
    </row>
    <row r="65" spans="1:14" ht="18.75" x14ac:dyDescent="0.35">
      <c r="I65" s="2" t="s">
        <v>20</v>
      </c>
      <c r="J65" s="2">
        <f>J69+(B69*J70+B70*J71+B71*J72+B72*J73+B73*J74+B74*J75+B75*J76+B76*J77+B77*J78)</f>
        <v>0.99677402316799979</v>
      </c>
      <c r="N65" s="32"/>
    </row>
    <row r="66" spans="1:14" ht="18.75" x14ac:dyDescent="0.35">
      <c r="I66" s="2" t="s">
        <v>24</v>
      </c>
      <c r="J66" s="2">
        <f>K69+(F69*K70+F70*K71+F71*K72+F72*K73+F73*K74+F74*K75+F75*K76+F76*K77+F77*K78)</f>
        <v>-0.99870960926719987</v>
      </c>
      <c r="N66" s="32"/>
    </row>
    <row r="67" spans="1:14" x14ac:dyDescent="0.25">
      <c r="N67" s="32"/>
    </row>
    <row r="68" spans="1:14" x14ac:dyDescent="0.25">
      <c r="A68" s="2" t="s">
        <v>0</v>
      </c>
      <c r="B68" s="2">
        <f>B52</f>
        <v>1</v>
      </c>
      <c r="E68" s="2" t="s">
        <v>0</v>
      </c>
      <c r="F68" s="2">
        <f>F52</f>
        <v>1</v>
      </c>
      <c r="I68" t="s">
        <v>42</v>
      </c>
      <c r="N68" s="32"/>
    </row>
    <row r="69" spans="1:14" x14ac:dyDescent="0.25">
      <c r="A69" s="2" t="s">
        <v>1</v>
      </c>
      <c r="B69" s="2">
        <f t="shared" ref="B69:B78" si="27">B53</f>
        <v>1</v>
      </c>
      <c r="E69" s="2" t="s">
        <v>1</v>
      </c>
      <c r="F69" s="2">
        <f t="shared" ref="F69:F78" si="28">F53</f>
        <v>1</v>
      </c>
      <c r="I69" s="2" t="s">
        <v>10</v>
      </c>
      <c r="J69" s="2">
        <f>L53</f>
        <v>-0.39200185548800004</v>
      </c>
      <c r="K69" s="2">
        <f>J69+$B$16*($B$14-$J$65)*B68</f>
        <v>-0.39167925780480001</v>
      </c>
      <c r="L69" s="2">
        <f>K69+$B$16*($F$14-$J$66)*F68</f>
        <v>-0.39180829687808</v>
      </c>
      <c r="M69" s="29">
        <f>ABS(L69-J69)</f>
        <v>1.9355860992004148E-4</v>
      </c>
      <c r="N69" s="32"/>
    </row>
    <row r="70" spans="1:14" x14ac:dyDescent="0.25">
      <c r="A70" s="2" t="s">
        <v>2</v>
      </c>
      <c r="B70" s="2">
        <f t="shared" si="27"/>
        <v>-1</v>
      </c>
      <c r="E70" s="2" t="s">
        <v>2</v>
      </c>
      <c r="F70" s="2">
        <f t="shared" si="28"/>
        <v>1</v>
      </c>
      <c r="I70" s="2" t="s">
        <v>11</v>
      </c>
      <c r="J70" s="2">
        <f t="shared" ref="J70:J78" si="29">L54</f>
        <v>0.18859814451199994</v>
      </c>
      <c r="K70" s="2">
        <f t="shared" ref="K70:K78" si="30">J70+$B$16*($B$14-$J$65)*B69</f>
        <v>0.18892074219519997</v>
      </c>
      <c r="L70" s="2">
        <f t="shared" ref="L70:L78" si="31">K70+$B$16*($F$14-$J$66)*F69</f>
        <v>0.18879170312191995</v>
      </c>
      <c r="M70" s="29">
        <f t="shared" ref="M70:M78" si="32">ABS(L70-J70)</f>
        <v>1.9355860992001372E-4</v>
      </c>
      <c r="N70" s="32"/>
    </row>
    <row r="71" spans="1:14" x14ac:dyDescent="0.25">
      <c r="A71" s="2" t="s">
        <v>3</v>
      </c>
      <c r="B71" s="2">
        <f t="shared" si="27"/>
        <v>1</v>
      </c>
      <c r="E71" s="2" t="s">
        <v>3</v>
      </c>
      <c r="F71" s="2">
        <f t="shared" si="28"/>
        <v>1</v>
      </c>
      <c r="I71" s="2" t="s">
        <v>12</v>
      </c>
      <c r="J71" s="2">
        <f t="shared" si="29"/>
        <v>-0.62009567052799996</v>
      </c>
      <c r="K71" s="2">
        <f t="shared" si="30"/>
        <v>-0.62041826821119994</v>
      </c>
      <c r="L71" s="2">
        <f t="shared" si="31"/>
        <v>-0.62054730728447993</v>
      </c>
      <c r="M71" s="29">
        <f t="shared" si="32"/>
        <v>4.5163675647996726E-4</v>
      </c>
      <c r="N71" s="32"/>
    </row>
    <row r="72" spans="1:14" x14ac:dyDescent="0.25">
      <c r="A72" s="2" t="s">
        <v>4</v>
      </c>
      <c r="B72" s="2">
        <f t="shared" si="27"/>
        <v>1</v>
      </c>
      <c r="E72" s="2" t="s">
        <v>4</v>
      </c>
      <c r="F72" s="2">
        <f t="shared" si="28"/>
        <v>1</v>
      </c>
      <c r="I72" s="2" t="s">
        <v>13</v>
      </c>
      <c r="J72" s="2">
        <f t="shared" si="29"/>
        <v>8.7598144512000001E-2</v>
      </c>
      <c r="K72" s="2">
        <f t="shared" si="30"/>
        <v>8.7920742195200019E-2</v>
      </c>
      <c r="L72" s="2">
        <f t="shared" si="31"/>
        <v>8.7791703121920001E-2</v>
      </c>
      <c r="M72" s="29">
        <f t="shared" si="32"/>
        <v>1.9355860991999985E-4</v>
      </c>
      <c r="N72" s="32"/>
    </row>
    <row r="73" spans="1:14" x14ac:dyDescent="0.25">
      <c r="A73" s="2" t="s">
        <v>5</v>
      </c>
      <c r="B73" s="2">
        <f t="shared" si="27"/>
        <v>1</v>
      </c>
      <c r="E73" s="2" t="s">
        <v>5</v>
      </c>
      <c r="F73" s="2">
        <f t="shared" si="28"/>
        <v>-1</v>
      </c>
      <c r="I73" s="2" t="s">
        <v>14</v>
      </c>
      <c r="J73" s="2">
        <f t="shared" si="29"/>
        <v>-2.7301855488000026E-2</v>
      </c>
      <c r="K73" s="2">
        <f t="shared" si="30"/>
        <v>-2.6979257804800004E-2</v>
      </c>
      <c r="L73" s="2">
        <f t="shared" si="31"/>
        <v>-2.7108296878080015E-2</v>
      </c>
      <c r="M73" s="29">
        <f t="shared" si="32"/>
        <v>1.9355860992001026E-4</v>
      </c>
      <c r="N73" s="32"/>
    </row>
    <row r="74" spans="1:14" x14ac:dyDescent="0.25">
      <c r="A74" s="2" t="s">
        <v>6</v>
      </c>
      <c r="B74" s="2">
        <f t="shared" si="27"/>
        <v>1</v>
      </c>
      <c r="E74" s="2" t="s">
        <v>6</v>
      </c>
      <c r="F74" s="2">
        <f t="shared" si="28"/>
        <v>1</v>
      </c>
      <c r="I74" s="2" t="s">
        <v>15</v>
      </c>
      <c r="J74" s="2">
        <f t="shared" si="29"/>
        <v>6.3995670527999968E-2</v>
      </c>
      <c r="K74" s="2">
        <f t="shared" si="30"/>
        <v>6.4318268211199986E-2</v>
      </c>
      <c r="L74" s="2">
        <f t="shared" si="31"/>
        <v>6.4447307284480004E-2</v>
      </c>
      <c r="M74" s="29">
        <f t="shared" si="32"/>
        <v>4.5163675648003665E-4</v>
      </c>
      <c r="N74" s="32"/>
    </row>
    <row r="75" spans="1:14" x14ac:dyDescent="0.25">
      <c r="A75" s="2" t="s">
        <v>7</v>
      </c>
      <c r="B75" s="2">
        <f t="shared" si="27"/>
        <v>-1</v>
      </c>
      <c r="E75" s="2" t="s">
        <v>7</v>
      </c>
      <c r="F75" s="2">
        <f t="shared" si="28"/>
        <v>1</v>
      </c>
      <c r="I75" s="2" t="s">
        <v>16</v>
      </c>
      <c r="J75" s="2">
        <f t="shared" si="29"/>
        <v>8.4798144512000032E-2</v>
      </c>
      <c r="K75" s="2">
        <f t="shared" si="30"/>
        <v>8.512074219520005E-2</v>
      </c>
      <c r="L75" s="2">
        <f t="shared" si="31"/>
        <v>8.4991703121920031E-2</v>
      </c>
      <c r="M75" s="29">
        <f t="shared" si="32"/>
        <v>1.9355860991999985E-4</v>
      </c>
      <c r="N75" s="32"/>
    </row>
    <row r="76" spans="1:14" x14ac:dyDescent="0.25">
      <c r="A76" s="2" t="s">
        <v>8</v>
      </c>
      <c r="B76" s="2">
        <f t="shared" si="27"/>
        <v>-1</v>
      </c>
      <c r="E76" s="2" t="s">
        <v>8</v>
      </c>
      <c r="F76" s="2">
        <f t="shared" si="28"/>
        <v>-1</v>
      </c>
      <c r="I76" s="2" t="s">
        <v>17</v>
      </c>
      <c r="J76" s="2">
        <f t="shared" si="29"/>
        <v>-0.314295670528</v>
      </c>
      <c r="K76" s="2">
        <f t="shared" si="30"/>
        <v>-0.31461826821120004</v>
      </c>
      <c r="L76" s="2">
        <f t="shared" si="31"/>
        <v>-0.31474730728448003</v>
      </c>
      <c r="M76" s="29">
        <f t="shared" si="32"/>
        <v>4.5163675648002277E-4</v>
      </c>
      <c r="N76" s="32"/>
    </row>
    <row r="77" spans="1:14" x14ac:dyDescent="0.25">
      <c r="A77" s="2" t="s">
        <v>9</v>
      </c>
      <c r="B77" s="2">
        <f t="shared" si="27"/>
        <v>1</v>
      </c>
      <c r="E77" s="2" t="s">
        <v>9</v>
      </c>
      <c r="F77" s="2">
        <f t="shared" si="28"/>
        <v>1</v>
      </c>
      <c r="I77" s="2" t="s">
        <v>18</v>
      </c>
      <c r="J77" s="2">
        <f t="shared" si="29"/>
        <v>-0.11539814451200002</v>
      </c>
      <c r="K77" s="2">
        <f t="shared" si="30"/>
        <v>-0.11572074219520004</v>
      </c>
      <c r="L77" s="2">
        <f t="shared" si="31"/>
        <v>-0.11559170312192002</v>
      </c>
      <c r="M77" s="29">
        <f t="shared" si="32"/>
        <v>1.9355860991999985E-4</v>
      </c>
      <c r="N77" s="32"/>
    </row>
    <row r="78" spans="1:14" x14ac:dyDescent="0.25">
      <c r="A78" s="17" t="s">
        <v>23</v>
      </c>
      <c r="B78" s="2">
        <f t="shared" si="27"/>
        <v>1</v>
      </c>
      <c r="E78" s="17" t="s">
        <v>23</v>
      </c>
      <c r="F78" s="2">
        <f t="shared" si="28"/>
        <v>-1</v>
      </c>
      <c r="I78" s="2" t="s">
        <v>19</v>
      </c>
      <c r="J78" s="2">
        <f t="shared" si="29"/>
        <v>-5.8701855488000006E-2</v>
      </c>
      <c r="K78" s="2">
        <f t="shared" si="30"/>
        <v>-5.8379257804799987E-2</v>
      </c>
      <c r="L78" s="2">
        <f t="shared" si="31"/>
        <v>-5.8508296878079999E-2</v>
      </c>
      <c r="M78" s="29">
        <f t="shared" si="32"/>
        <v>1.9355860992000679E-4</v>
      </c>
      <c r="N78" s="32"/>
    </row>
    <row r="79" spans="1:14" x14ac:dyDescent="0.25">
      <c r="I79" s="58" t="s">
        <v>27</v>
      </c>
      <c r="J79" s="58"/>
      <c r="K79" s="2"/>
      <c r="L79" s="2" t="str">
        <f>IF(M79&lt;=$B$17,"Хватит","Нужно ещё")</f>
        <v>Хватит</v>
      </c>
      <c r="M79" s="30">
        <f>SUM(M69:M78)</f>
        <v>2.7098205388800985E-3</v>
      </c>
      <c r="N79" s="32"/>
    </row>
    <row r="80" spans="1:14" x14ac:dyDescent="0.25">
      <c r="N80" s="32"/>
    </row>
    <row r="81" spans="1:14" ht="18.75" x14ac:dyDescent="0.35">
      <c r="A81" s="54"/>
      <c r="B81" s="54"/>
      <c r="C81" s="54"/>
      <c r="D81" s="54"/>
      <c r="E81" s="54"/>
      <c r="F81" s="54"/>
      <c r="G81" s="54"/>
      <c r="H81" s="54"/>
      <c r="I81" s="54" t="s">
        <v>104</v>
      </c>
      <c r="J81" s="54">
        <f>J85+(B85*J86+B86*J87+B87*J88+B88*J89+B89*J90+B90*J91+B91*J92+B92*J93+B93*J94)</f>
        <v>0.99948384370687982</v>
      </c>
      <c r="K81" s="54"/>
      <c r="L81" s="54"/>
      <c r="M81" s="54"/>
      <c r="N81" s="32"/>
    </row>
    <row r="82" spans="1:14" ht="18.75" x14ac:dyDescent="0.35">
      <c r="A82" s="54"/>
      <c r="B82" s="54"/>
      <c r="C82" s="54"/>
      <c r="D82" s="54"/>
      <c r="E82" s="54"/>
      <c r="F82" s="54"/>
      <c r="G82" s="54"/>
      <c r="H82" s="54"/>
      <c r="I82" s="54" t="s">
        <v>105</v>
      </c>
      <c r="J82" s="54">
        <f>K85+(F85*K86+F86*K87+F87*K88+F88*K89+F89*K90+F90*K91+F91*K92+F92*K93+F93*K94)</f>
        <v>-0.99979353748275179</v>
      </c>
      <c r="K82" s="54"/>
      <c r="L82" s="54"/>
      <c r="M82" s="54"/>
      <c r="N82" s="32"/>
    </row>
    <row r="83" spans="1:14" x14ac:dyDescent="0.25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32"/>
    </row>
    <row r="84" spans="1:14" x14ac:dyDescent="0.25">
      <c r="A84" s="54" t="s">
        <v>0</v>
      </c>
      <c r="B84" s="54">
        <f>B68</f>
        <v>1</v>
      </c>
      <c r="C84" s="54"/>
      <c r="D84" s="54"/>
      <c r="E84" s="54" t="s">
        <v>0</v>
      </c>
      <c r="F84" s="54">
        <f>F68</f>
        <v>1</v>
      </c>
      <c r="G84" s="54"/>
      <c r="H84" s="54"/>
      <c r="I84" s="54" t="s">
        <v>43</v>
      </c>
      <c r="J84" s="54"/>
      <c r="K84" s="54"/>
      <c r="L84" s="54"/>
      <c r="M84" s="54"/>
      <c r="N84" s="32"/>
    </row>
    <row r="85" spans="1:14" x14ac:dyDescent="0.25">
      <c r="A85" s="54" t="s">
        <v>1</v>
      </c>
      <c r="B85" s="54">
        <f t="shared" ref="B85:B94" si="33">B69</f>
        <v>1</v>
      </c>
      <c r="C85" s="54"/>
      <c r="D85" s="54"/>
      <c r="E85" s="54" t="s">
        <v>1</v>
      </c>
      <c r="F85" s="54">
        <f t="shared" ref="F85:F94" si="34">F69</f>
        <v>1</v>
      </c>
      <c r="G85" s="54"/>
      <c r="H85" s="54"/>
      <c r="I85" s="54" t="s">
        <v>10</v>
      </c>
      <c r="J85" s="54">
        <f>L69</f>
        <v>-0.39180829687808</v>
      </c>
      <c r="K85" s="54">
        <f>J85+$B$16*($B$14-$J$81)*B84</f>
        <v>-0.391756681248768</v>
      </c>
      <c r="L85" s="54">
        <f>K85+$B$16*($F$14-$J$82)*F84</f>
        <v>-0.39177732750049282</v>
      </c>
      <c r="M85" s="54">
        <f>ABS(L85-J85)</f>
        <v>3.0969377587175551E-5</v>
      </c>
      <c r="N85" s="32"/>
    </row>
    <row r="86" spans="1:14" x14ac:dyDescent="0.25">
      <c r="A86" s="54" t="s">
        <v>2</v>
      </c>
      <c r="B86" s="54">
        <f t="shared" si="33"/>
        <v>-1</v>
      </c>
      <c r="C86" s="54"/>
      <c r="D86" s="54"/>
      <c r="E86" s="54" t="s">
        <v>2</v>
      </c>
      <c r="F86" s="54">
        <f t="shared" si="34"/>
        <v>1</v>
      </c>
      <c r="G86" s="54"/>
      <c r="H86" s="54"/>
      <c r="I86" s="54" t="s">
        <v>11</v>
      </c>
      <c r="J86" s="54">
        <f t="shared" ref="J86:J94" si="35">L70</f>
        <v>0.18879170312191995</v>
      </c>
      <c r="K86" s="54">
        <f t="shared" ref="K86:K94" si="36">J86+$B$16*($B$14-$J$81)*B85</f>
        <v>0.18884331875123198</v>
      </c>
      <c r="L86" s="54">
        <f t="shared" ref="L86:L94" si="37">K86+$B$16*($F$14-$J$82)*F85</f>
        <v>0.18882267249950715</v>
      </c>
      <c r="M86" s="54">
        <f t="shared" ref="M86:M94" si="38">ABS(L86-J86)</f>
        <v>3.0969377587203306E-5</v>
      </c>
      <c r="N86" s="32"/>
    </row>
    <row r="87" spans="1:14" x14ac:dyDescent="0.25">
      <c r="A87" s="54" t="s">
        <v>3</v>
      </c>
      <c r="B87" s="54">
        <f t="shared" si="33"/>
        <v>1</v>
      </c>
      <c r="C87" s="54"/>
      <c r="D87" s="54"/>
      <c r="E87" s="54" t="s">
        <v>3</v>
      </c>
      <c r="F87" s="54">
        <f t="shared" si="34"/>
        <v>1</v>
      </c>
      <c r="G87" s="54"/>
      <c r="H87" s="54"/>
      <c r="I87" s="54" t="s">
        <v>12</v>
      </c>
      <c r="J87" s="54">
        <f t="shared" si="35"/>
        <v>-0.62054730728447993</v>
      </c>
      <c r="K87" s="54">
        <f t="shared" si="36"/>
        <v>-0.62059892291379193</v>
      </c>
      <c r="L87" s="54">
        <f t="shared" si="37"/>
        <v>-0.62061956916551675</v>
      </c>
      <c r="M87" s="54">
        <f t="shared" si="38"/>
        <v>7.2261881036816966E-5</v>
      </c>
      <c r="N87" s="32"/>
    </row>
    <row r="88" spans="1:14" x14ac:dyDescent="0.25">
      <c r="A88" s="54" t="s">
        <v>4</v>
      </c>
      <c r="B88" s="54">
        <f t="shared" si="33"/>
        <v>1</v>
      </c>
      <c r="C88" s="54"/>
      <c r="D88" s="54"/>
      <c r="E88" s="54" t="s">
        <v>4</v>
      </c>
      <c r="F88" s="54">
        <f t="shared" si="34"/>
        <v>1</v>
      </c>
      <c r="G88" s="54"/>
      <c r="H88" s="54"/>
      <c r="I88" s="54" t="s">
        <v>13</v>
      </c>
      <c r="J88" s="54">
        <f t="shared" si="35"/>
        <v>8.7791703121920001E-2</v>
      </c>
      <c r="K88" s="54">
        <f t="shared" si="36"/>
        <v>8.7843318751232025E-2</v>
      </c>
      <c r="L88" s="54">
        <f t="shared" si="37"/>
        <v>8.7822672499507204E-2</v>
      </c>
      <c r="M88" s="54">
        <f t="shared" si="38"/>
        <v>3.0969377587203306E-5</v>
      </c>
      <c r="N88" s="32"/>
    </row>
    <row r="89" spans="1:14" x14ac:dyDescent="0.25">
      <c r="A89" s="54" t="s">
        <v>5</v>
      </c>
      <c r="B89" s="54">
        <f t="shared" si="33"/>
        <v>1</v>
      </c>
      <c r="C89" s="54"/>
      <c r="D89" s="54"/>
      <c r="E89" s="54" t="s">
        <v>5</v>
      </c>
      <c r="F89" s="54">
        <f t="shared" si="34"/>
        <v>-1</v>
      </c>
      <c r="G89" s="54"/>
      <c r="H89" s="54"/>
      <c r="I89" s="54" t="s">
        <v>14</v>
      </c>
      <c r="J89" s="54">
        <f t="shared" si="35"/>
        <v>-2.7108296878080015E-2</v>
      </c>
      <c r="K89" s="54">
        <f t="shared" si="36"/>
        <v>-2.7056681248767998E-2</v>
      </c>
      <c r="L89" s="54">
        <f t="shared" si="37"/>
        <v>-2.7077327500492819E-2</v>
      </c>
      <c r="M89" s="54">
        <f t="shared" si="38"/>
        <v>3.0969377587196367E-5</v>
      </c>
      <c r="N89" s="32"/>
    </row>
    <row r="90" spans="1:14" x14ac:dyDescent="0.25">
      <c r="A90" s="54" t="s">
        <v>6</v>
      </c>
      <c r="B90" s="54">
        <f t="shared" si="33"/>
        <v>1</v>
      </c>
      <c r="C90" s="54"/>
      <c r="D90" s="54"/>
      <c r="E90" s="54" t="s">
        <v>6</v>
      </c>
      <c r="F90" s="54">
        <f t="shared" si="34"/>
        <v>1</v>
      </c>
      <c r="G90" s="54"/>
      <c r="H90" s="54"/>
      <c r="I90" s="54" t="s">
        <v>15</v>
      </c>
      <c r="J90" s="54">
        <f t="shared" si="35"/>
        <v>6.4447307284480004E-2</v>
      </c>
      <c r="K90" s="54">
        <f t="shared" si="36"/>
        <v>6.4498922913792028E-2</v>
      </c>
      <c r="L90" s="54">
        <f t="shared" si="37"/>
        <v>6.4519569165516849E-2</v>
      </c>
      <c r="M90" s="54">
        <f t="shared" si="38"/>
        <v>7.2261881036844722E-5</v>
      </c>
      <c r="N90" s="32"/>
    </row>
    <row r="91" spans="1:14" x14ac:dyDescent="0.25">
      <c r="A91" s="54" t="s">
        <v>7</v>
      </c>
      <c r="B91" s="54">
        <f t="shared" si="33"/>
        <v>-1</v>
      </c>
      <c r="C91" s="54"/>
      <c r="D91" s="54"/>
      <c r="E91" s="54" t="s">
        <v>7</v>
      </c>
      <c r="F91" s="54">
        <f t="shared" si="34"/>
        <v>1</v>
      </c>
      <c r="G91" s="54"/>
      <c r="H91" s="54"/>
      <c r="I91" s="54" t="s">
        <v>16</v>
      </c>
      <c r="J91" s="54">
        <f t="shared" si="35"/>
        <v>8.4991703121920031E-2</v>
      </c>
      <c r="K91" s="54">
        <f t="shared" si="36"/>
        <v>8.5043318751232055E-2</v>
      </c>
      <c r="L91" s="54">
        <f t="shared" si="37"/>
        <v>8.5022672499507235E-2</v>
      </c>
      <c r="M91" s="54">
        <f t="shared" si="38"/>
        <v>3.0969377587203306E-5</v>
      </c>
      <c r="N91" s="32"/>
    </row>
    <row r="92" spans="1:14" x14ac:dyDescent="0.25">
      <c r="A92" s="54" t="s">
        <v>8</v>
      </c>
      <c r="B92" s="54">
        <f t="shared" si="33"/>
        <v>-1</v>
      </c>
      <c r="C92" s="54"/>
      <c r="D92" s="54"/>
      <c r="E92" s="54" t="s">
        <v>8</v>
      </c>
      <c r="F92" s="54">
        <f t="shared" si="34"/>
        <v>-1</v>
      </c>
      <c r="G92" s="54"/>
      <c r="H92" s="54"/>
      <c r="I92" s="54" t="s">
        <v>17</v>
      </c>
      <c r="J92" s="54">
        <f t="shared" si="35"/>
        <v>-0.31474730728448003</v>
      </c>
      <c r="K92" s="54">
        <f t="shared" si="36"/>
        <v>-0.31479892291379202</v>
      </c>
      <c r="L92" s="54">
        <f t="shared" si="37"/>
        <v>-0.31481956916551684</v>
      </c>
      <c r="M92" s="54">
        <f t="shared" si="38"/>
        <v>7.2261881036816966E-5</v>
      </c>
      <c r="N92" s="32"/>
    </row>
    <row r="93" spans="1:14" x14ac:dyDescent="0.25">
      <c r="A93" s="54" t="s">
        <v>9</v>
      </c>
      <c r="B93" s="54">
        <f t="shared" si="33"/>
        <v>1</v>
      </c>
      <c r="C93" s="54"/>
      <c r="D93" s="54"/>
      <c r="E93" s="54" t="s">
        <v>9</v>
      </c>
      <c r="F93" s="54">
        <f t="shared" si="34"/>
        <v>1</v>
      </c>
      <c r="G93" s="54"/>
      <c r="H93" s="54"/>
      <c r="I93" s="54" t="s">
        <v>18</v>
      </c>
      <c r="J93" s="54">
        <f t="shared" si="35"/>
        <v>-0.11559170312192002</v>
      </c>
      <c r="K93" s="54">
        <f t="shared" si="36"/>
        <v>-0.11564331875123204</v>
      </c>
      <c r="L93" s="54">
        <f t="shared" si="37"/>
        <v>-0.11562267249950722</v>
      </c>
      <c r="M93" s="54">
        <f t="shared" si="38"/>
        <v>3.0969377587203306E-5</v>
      </c>
      <c r="N93" s="32"/>
    </row>
    <row r="94" spans="1:14" x14ac:dyDescent="0.25">
      <c r="A94" s="52" t="s">
        <v>23</v>
      </c>
      <c r="B94" s="54">
        <f t="shared" si="33"/>
        <v>1</v>
      </c>
      <c r="C94" s="54"/>
      <c r="D94" s="54"/>
      <c r="E94" s="52" t="s">
        <v>23</v>
      </c>
      <c r="F94" s="54">
        <f t="shared" si="34"/>
        <v>-1</v>
      </c>
      <c r="G94" s="54"/>
      <c r="H94" s="54"/>
      <c r="I94" s="54" t="s">
        <v>19</v>
      </c>
      <c r="J94" s="54">
        <f t="shared" si="35"/>
        <v>-5.8508296878079999E-2</v>
      </c>
      <c r="K94" s="54">
        <f t="shared" si="36"/>
        <v>-5.8456681248767982E-2</v>
      </c>
      <c r="L94" s="54">
        <f t="shared" si="37"/>
        <v>-5.8477327500492803E-2</v>
      </c>
      <c r="M94" s="54">
        <f t="shared" si="38"/>
        <v>3.0969377587196367E-5</v>
      </c>
      <c r="N94" s="32"/>
    </row>
    <row r="95" spans="1:14" x14ac:dyDescent="0.25">
      <c r="A95" s="54"/>
      <c r="B95" s="54"/>
      <c r="C95" s="54"/>
      <c r="D95" s="54"/>
      <c r="E95" s="54"/>
      <c r="F95" s="54"/>
      <c r="G95" s="54"/>
      <c r="H95" s="54"/>
      <c r="I95" s="57" t="s">
        <v>27</v>
      </c>
      <c r="J95" s="57"/>
      <c r="K95" s="54"/>
      <c r="L95" s="54" t="str">
        <f>IF(M95&lt;=$B$17,"Хватит","Нужно ещё")</f>
        <v>Хватит</v>
      </c>
      <c r="M95" s="52">
        <f>SUM(M85:M94)</f>
        <v>4.3357128622086016E-4</v>
      </c>
      <c r="N95" s="32"/>
    </row>
    <row r="96" spans="1:14" x14ac:dyDescent="0.25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32"/>
    </row>
    <row r="97" spans="1:14" ht="18.75" x14ac:dyDescent="0.35">
      <c r="A97" s="54"/>
      <c r="B97" s="54"/>
      <c r="C97" s="54"/>
      <c r="D97" s="54"/>
      <c r="E97" s="54"/>
      <c r="F97" s="54"/>
      <c r="G97" s="54"/>
      <c r="H97" s="54"/>
      <c r="I97" s="54" t="s">
        <v>104</v>
      </c>
      <c r="J97" s="54">
        <f>J101+(B101*J102+B102*J103+B103*J104+B104*J105+B105*J106+B106*J107+B107*J108+B108*J109+B109*J110)</f>
        <v>0.99991741499310072</v>
      </c>
      <c r="K97" s="54"/>
      <c r="L97" s="54"/>
      <c r="M97" s="54"/>
      <c r="N97" s="32"/>
    </row>
    <row r="98" spans="1:14" ht="18.75" x14ac:dyDescent="0.35">
      <c r="A98" s="54"/>
      <c r="B98" s="54"/>
      <c r="C98" s="54"/>
      <c r="D98" s="54"/>
      <c r="E98" s="54"/>
      <c r="F98" s="54"/>
      <c r="G98" s="54"/>
      <c r="H98" s="54"/>
      <c r="I98" s="54" t="s">
        <v>105</v>
      </c>
      <c r="J98" s="54">
        <f>K101+(F101*K102+F102*K103+F103*K104+F104*K105+F105*K106+F106*K107+F107*K108+F108*K109+F109*K110)</f>
        <v>-0.99996696599724033</v>
      </c>
      <c r="K98" s="54"/>
      <c r="L98" s="54"/>
      <c r="M98" s="54"/>
      <c r="N98" s="32"/>
    </row>
    <row r="99" spans="1:14" x14ac:dyDescent="0.25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32"/>
    </row>
    <row r="100" spans="1:14" x14ac:dyDescent="0.25">
      <c r="A100" s="54" t="s">
        <v>0</v>
      </c>
      <c r="B100" s="54">
        <f>B84</f>
        <v>1</v>
      </c>
      <c r="C100" s="54"/>
      <c r="D100" s="54"/>
      <c r="E100" s="54" t="s">
        <v>0</v>
      </c>
      <c r="F100" s="54">
        <f>F84</f>
        <v>1</v>
      </c>
      <c r="G100" s="54"/>
      <c r="H100" s="54"/>
      <c r="I100" s="54" t="s">
        <v>44</v>
      </c>
      <c r="J100" s="54"/>
      <c r="K100" s="54"/>
      <c r="L100" s="54"/>
      <c r="M100" s="54"/>
      <c r="N100" s="32"/>
    </row>
    <row r="101" spans="1:14" x14ac:dyDescent="0.25">
      <c r="A101" s="54" t="s">
        <v>1</v>
      </c>
      <c r="B101" s="54">
        <f t="shared" ref="B101:B110" si="39">B85</f>
        <v>1</v>
      </c>
      <c r="C101" s="54"/>
      <c r="D101" s="54"/>
      <c r="E101" s="54" t="s">
        <v>1</v>
      </c>
      <c r="F101" s="54">
        <f t="shared" ref="F101:F110" si="40">F85</f>
        <v>1</v>
      </c>
      <c r="G101" s="54"/>
      <c r="H101" s="54"/>
      <c r="I101" s="54" t="s">
        <v>10</v>
      </c>
      <c r="J101" s="54">
        <f>L85</f>
        <v>-0.39177732750049282</v>
      </c>
      <c r="K101" s="54">
        <f>J101+$B$16*($B$14-$J$97)*B100</f>
        <v>-0.39176906899980291</v>
      </c>
      <c r="L101" s="54">
        <f>K101+$B$16*($F$14-$J$98)*F100</f>
        <v>-0.39177237240007889</v>
      </c>
      <c r="M101" s="54">
        <f>ABS(L101-J101)</f>
        <v>4.9551004139281041E-6</v>
      </c>
      <c r="N101" s="32"/>
    </row>
    <row r="102" spans="1:14" x14ac:dyDescent="0.25">
      <c r="A102" s="54" t="s">
        <v>2</v>
      </c>
      <c r="B102" s="54">
        <f t="shared" si="39"/>
        <v>-1</v>
      </c>
      <c r="C102" s="54"/>
      <c r="D102" s="54"/>
      <c r="E102" s="54" t="s">
        <v>2</v>
      </c>
      <c r="F102" s="54">
        <f t="shared" si="40"/>
        <v>1</v>
      </c>
      <c r="G102" s="54"/>
      <c r="H102" s="54"/>
      <c r="I102" s="54" t="s">
        <v>11</v>
      </c>
      <c r="J102" s="54">
        <f t="shared" ref="J102:J110" si="41">L86</f>
        <v>0.18882267249950715</v>
      </c>
      <c r="K102" s="54">
        <f t="shared" ref="K102:K110" si="42">J102+$B$16*($B$14-$J$97)*B101</f>
        <v>0.18883093100019707</v>
      </c>
      <c r="L102" s="54">
        <f t="shared" ref="L102:L110" si="43">K102+$B$16*($F$14-$J$98)*F101</f>
        <v>0.18882762759992111</v>
      </c>
      <c r="M102" s="54">
        <f t="shared" ref="M102:M110" si="44">ABS(L102-J102)</f>
        <v>4.9551004139558597E-6</v>
      </c>
      <c r="N102" s="32"/>
    </row>
    <row r="103" spans="1:14" x14ac:dyDescent="0.25">
      <c r="A103" s="54" t="s">
        <v>3</v>
      </c>
      <c r="B103" s="54">
        <f t="shared" si="39"/>
        <v>1</v>
      </c>
      <c r="C103" s="54"/>
      <c r="D103" s="54"/>
      <c r="E103" s="54" t="s">
        <v>3</v>
      </c>
      <c r="F103" s="54">
        <f t="shared" si="40"/>
        <v>1</v>
      </c>
      <c r="G103" s="54"/>
      <c r="H103" s="54"/>
      <c r="I103" s="54" t="s">
        <v>12</v>
      </c>
      <c r="J103" s="54">
        <f t="shared" si="41"/>
        <v>-0.62061956916551675</v>
      </c>
      <c r="K103" s="54">
        <f t="shared" si="42"/>
        <v>-0.62062782766620672</v>
      </c>
      <c r="L103" s="54">
        <f t="shared" si="43"/>
        <v>-0.62063113106648271</v>
      </c>
      <c r="M103" s="54">
        <f t="shared" si="44"/>
        <v>1.1561900965961769E-5</v>
      </c>
      <c r="N103" s="32"/>
    </row>
    <row r="104" spans="1:14" x14ac:dyDescent="0.25">
      <c r="A104" s="54" t="s">
        <v>4</v>
      </c>
      <c r="B104" s="54">
        <f t="shared" si="39"/>
        <v>1</v>
      </c>
      <c r="C104" s="54"/>
      <c r="D104" s="54"/>
      <c r="E104" s="54" t="s">
        <v>4</v>
      </c>
      <c r="F104" s="54">
        <f t="shared" si="40"/>
        <v>1</v>
      </c>
      <c r="G104" s="54"/>
      <c r="H104" s="54"/>
      <c r="I104" s="54" t="s">
        <v>13</v>
      </c>
      <c r="J104" s="54">
        <f t="shared" si="41"/>
        <v>8.7822672499507204E-2</v>
      </c>
      <c r="K104" s="54">
        <f t="shared" si="42"/>
        <v>8.7830931000197135E-2</v>
      </c>
      <c r="L104" s="54">
        <f t="shared" si="43"/>
        <v>8.7827627599921174E-2</v>
      </c>
      <c r="M104" s="54">
        <f t="shared" si="44"/>
        <v>4.9551004139697374E-6</v>
      </c>
      <c r="N104" s="32"/>
    </row>
    <row r="105" spans="1:14" x14ac:dyDescent="0.25">
      <c r="A105" s="54" t="s">
        <v>5</v>
      </c>
      <c r="B105" s="54">
        <f t="shared" si="39"/>
        <v>1</v>
      </c>
      <c r="C105" s="54"/>
      <c r="D105" s="54"/>
      <c r="E105" s="54" t="s">
        <v>5</v>
      </c>
      <c r="F105" s="54">
        <f t="shared" si="40"/>
        <v>-1</v>
      </c>
      <c r="G105" s="54"/>
      <c r="H105" s="54"/>
      <c r="I105" s="54" t="s">
        <v>14</v>
      </c>
      <c r="J105" s="54">
        <f t="shared" si="41"/>
        <v>-2.7077327500492819E-2</v>
      </c>
      <c r="K105" s="54">
        <f t="shared" si="42"/>
        <v>-2.7069068999802891E-2</v>
      </c>
      <c r="L105" s="54">
        <f t="shared" si="43"/>
        <v>-2.707237240007886E-2</v>
      </c>
      <c r="M105" s="54">
        <f t="shared" si="44"/>
        <v>4.9551004139593291E-6</v>
      </c>
      <c r="N105" s="32"/>
    </row>
    <row r="106" spans="1:14" x14ac:dyDescent="0.25">
      <c r="A106" s="54" t="s">
        <v>6</v>
      </c>
      <c r="B106" s="54">
        <f t="shared" si="39"/>
        <v>1</v>
      </c>
      <c r="C106" s="54"/>
      <c r="D106" s="54"/>
      <c r="E106" s="54" t="s">
        <v>6</v>
      </c>
      <c r="F106" s="54">
        <f t="shared" si="40"/>
        <v>1</v>
      </c>
      <c r="G106" s="54"/>
      <c r="H106" s="54"/>
      <c r="I106" s="54" t="s">
        <v>15</v>
      </c>
      <c r="J106" s="54">
        <f t="shared" si="41"/>
        <v>6.4519569165516849E-2</v>
      </c>
      <c r="K106" s="54">
        <f t="shared" si="42"/>
        <v>6.452782766620678E-2</v>
      </c>
      <c r="L106" s="54">
        <f t="shared" si="43"/>
        <v>6.4531131066482741E-2</v>
      </c>
      <c r="M106" s="54">
        <f t="shared" si="44"/>
        <v>1.156190096589238E-5</v>
      </c>
      <c r="N106" s="32"/>
    </row>
    <row r="107" spans="1:14" x14ac:dyDescent="0.25">
      <c r="A107" s="54" t="s">
        <v>7</v>
      </c>
      <c r="B107" s="54">
        <f t="shared" si="39"/>
        <v>-1</v>
      </c>
      <c r="C107" s="54"/>
      <c r="D107" s="54"/>
      <c r="E107" s="54" t="s">
        <v>7</v>
      </c>
      <c r="F107" s="54">
        <f t="shared" si="40"/>
        <v>1</v>
      </c>
      <c r="G107" s="54"/>
      <c r="H107" s="54"/>
      <c r="I107" s="54" t="s">
        <v>16</v>
      </c>
      <c r="J107" s="54">
        <f t="shared" si="41"/>
        <v>8.5022672499507235E-2</v>
      </c>
      <c r="K107" s="54">
        <f t="shared" si="42"/>
        <v>8.5030931000197166E-2</v>
      </c>
      <c r="L107" s="54">
        <f t="shared" si="43"/>
        <v>8.5027627599921204E-2</v>
      </c>
      <c r="M107" s="54">
        <f t="shared" si="44"/>
        <v>4.9551004139697374E-6</v>
      </c>
      <c r="N107" s="32"/>
    </row>
    <row r="108" spans="1:14" x14ac:dyDescent="0.25">
      <c r="A108" s="54" t="s">
        <v>8</v>
      </c>
      <c r="B108" s="54">
        <f t="shared" si="39"/>
        <v>-1</v>
      </c>
      <c r="C108" s="54"/>
      <c r="D108" s="54"/>
      <c r="E108" s="54" t="s">
        <v>8</v>
      </c>
      <c r="F108" s="54">
        <f t="shared" si="40"/>
        <v>-1</v>
      </c>
      <c r="G108" s="54"/>
      <c r="H108" s="54"/>
      <c r="I108" s="54" t="s">
        <v>17</v>
      </c>
      <c r="J108" s="54">
        <f t="shared" si="41"/>
        <v>-0.31481956916551684</v>
      </c>
      <c r="K108" s="54">
        <f t="shared" si="42"/>
        <v>-0.31482782766620676</v>
      </c>
      <c r="L108" s="54">
        <f t="shared" si="43"/>
        <v>-0.31483113106648275</v>
      </c>
      <c r="M108" s="54">
        <f t="shared" si="44"/>
        <v>1.1561900965906258E-5</v>
      </c>
      <c r="N108" s="32"/>
    </row>
    <row r="109" spans="1:14" x14ac:dyDescent="0.25">
      <c r="A109" s="54" t="s">
        <v>9</v>
      </c>
      <c r="B109" s="54">
        <f t="shared" si="39"/>
        <v>1</v>
      </c>
      <c r="C109" s="54"/>
      <c r="D109" s="54"/>
      <c r="E109" s="54" t="s">
        <v>9</v>
      </c>
      <c r="F109" s="54">
        <f t="shared" si="40"/>
        <v>1</v>
      </c>
      <c r="G109" s="54"/>
      <c r="H109" s="54"/>
      <c r="I109" s="54" t="s">
        <v>18</v>
      </c>
      <c r="J109" s="54">
        <f t="shared" si="41"/>
        <v>-0.11562267249950722</v>
      </c>
      <c r="K109" s="54">
        <f t="shared" si="42"/>
        <v>-0.11563093100019715</v>
      </c>
      <c r="L109" s="54">
        <f t="shared" si="43"/>
        <v>-0.11562762759992119</v>
      </c>
      <c r="M109" s="54">
        <f t="shared" si="44"/>
        <v>4.9551004139697374E-6</v>
      </c>
      <c r="N109" s="32"/>
    </row>
    <row r="110" spans="1:14" x14ac:dyDescent="0.25">
      <c r="A110" s="52" t="s">
        <v>23</v>
      </c>
      <c r="B110" s="54">
        <f t="shared" si="39"/>
        <v>1</v>
      </c>
      <c r="C110" s="54"/>
      <c r="D110" s="54"/>
      <c r="E110" s="52" t="s">
        <v>23</v>
      </c>
      <c r="F110" s="54">
        <f t="shared" si="40"/>
        <v>-1</v>
      </c>
      <c r="G110" s="54"/>
      <c r="H110" s="54"/>
      <c r="I110" s="54" t="s">
        <v>19</v>
      </c>
      <c r="J110" s="54">
        <f t="shared" si="41"/>
        <v>-5.8477327500492803E-2</v>
      </c>
      <c r="K110" s="54">
        <f t="shared" si="42"/>
        <v>-5.8469068999802871E-2</v>
      </c>
      <c r="L110" s="54">
        <f t="shared" si="43"/>
        <v>-5.847237240007884E-2</v>
      </c>
      <c r="M110" s="54">
        <f t="shared" si="44"/>
        <v>4.9551004139627985E-6</v>
      </c>
      <c r="N110" s="32"/>
    </row>
    <row r="111" spans="1:14" x14ac:dyDescent="0.25">
      <c r="A111" s="54"/>
      <c r="B111" s="54"/>
      <c r="C111" s="54"/>
      <c r="D111" s="54"/>
      <c r="E111" s="54"/>
      <c r="F111" s="54"/>
      <c r="G111" s="54"/>
      <c r="H111" s="54"/>
      <c r="I111" s="57" t="s">
        <v>27</v>
      </c>
      <c r="J111" s="57"/>
      <c r="K111" s="54"/>
      <c r="L111" s="54" t="str">
        <f>IF(M111&lt;=$B$17,"Хватит","Нужно ещё")</f>
        <v>Хватит</v>
      </c>
      <c r="M111" s="52">
        <f>SUM(M101:M110)</f>
        <v>6.937140579547571E-5</v>
      </c>
      <c r="N111" s="32"/>
    </row>
    <row r="112" spans="1:14" x14ac:dyDescent="0.25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32"/>
    </row>
    <row r="113" spans="1:14" ht="18.75" x14ac:dyDescent="0.35">
      <c r="A113" s="54"/>
      <c r="B113" s="54"/>
      <c r="C113" s="54"/>
      <c r="D113" s="54"/>
      <c r="E113" s="54"/>
      <c r="F113" s="54"/>
      <c r="G113" s="54"/>
      <c r="H113" s="54"/>
      <c r="I113" s="54" t="s">
        <v>104</v>
      </c>
      <c r="J113" s="54">
        <f>J117+(B117*J118+B118*J119+B119*J120+B120*J121+B121*J122+B122*J123+B123*J124+B124*J125+B125*J126)</f>
        <v>0.99998678639889638</v>
      </c>
      <c r="K113" s="54"/>
      <c r="L113" s="54"/>
      <c r="M113" s="54"/>
      <c r="N113" s="32"/>
    </row>
    <row r="114" spans="1:14" ht="18.75" x14ac:dyDescent="0.35">
      <c r="A114" s="54"/>
      <c r="B114" s="54"/>
      <c r="C114" s="54"/>
      <c r="D114" s="54"/>
      <c r="E114" s="54"/>
      <c r="F114" s="54"/>
      <c r="G114" s="54"/>
      <c r="H114" s="54"/>
      <c r="I114" s="54" t="s">
        <v>105</v>
      </c>
      <c r="J114" s="54">
        <f>K117+(F117*K118+F118*K119+F119*K120+F120*K121+F121*K122+F122*K123+F123*K124+F124*K125+F125*K126)</f>
        <v>-0.99999471455955868</v>
      </c>
      <c r="K114" s="54"/>
      <c r="L114" s="54"/>
      <c r="M114" s="54"/>
      <c r="N114" s="32"/>
    </row>
    <row r="115" spans="1:14" x14ac:dyDescent="0.25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32"/>
    </row>
    <row r="116" spans="1:14" x14ac:dyDescent="0.25">
      <c r="A116" s="54" t="s">
        <v>0</v>
      </c>
      <c r="B116" s="54">
        <f>B100</f>
        <v>1</v>
      </c>
      <c r="C116" s="54"/>
      <c r="D116" s="54"/>
      <c r="E116" s="54" t="s">
        <v>0</v>
      </c>
      <c r="F116" s="54">
        <f>F100</f>
        <v>1</v>
      </c>
      <c r="G116" s="54"/>
      <c r="H116" s="54"/>
      <c r="I116" s="54" t="s">
        <v>45</v>
      </c>
      <c r="J116" s="54"/>
      <c r="K116" s="54"/>
      <c r="L116" s="54"/>
      <c r="M116" s="54"/>
      <c r="N116" s="32"/>
    </row>
    <row r="117" spans="1:14" x14ac:dyDescent="0.25">
      <c r="A117" s="54" t="s">
        <v>1</v>
      </c>
      <c r="B117" s="54">
        <f t="shared" ref="B117:B126" si="45">B101</f>
        <v>1</v>
      </c>
      <c r="C117" s="54"/>
      <c r="D117" s="54"/>
      <c r="E117" s="54" t="s">
        <v>1</v>
      </c>
      <c r="F117" s="54">
        <f t="shared" ref="F117:F126" si="46">F101</f>
        <v>1</v>
      </c>
      <c r="G117" s="54"/>
      <c r="H117" s="54"/>
      <c r="I117" s="54" t="s">
        <v>10</v>
      </c>
      <c r="J117" s="54">
        <f>L101</f>
        <v>-0.39177237240007889</v>
      </c>
      <c r="K117" s="54">
        <f>J117+$B$16*($B$14-$J$113)*B116</f>
        <v>-0.39177105103996851</v>
      </c>
      <c r="L117" s="54">
        <f>K117+$B$16*($F$14-$J$114)*F116</f>
        <v>-0.39177157958401265</v>
      </c>
      <c r="M117" s="54">
        <f>ABS(L117-J117)</f>
        <v>7.9281606624181933E-7</v>
      </c>
      <c r="N117" s="32"/>
    </row>
    <row r="118" spans="1:14" x14ac:dyDescent="0.25">
      <c r="A118" s="54" t="s">
        <v>2</v>
      </c>
      <c r="B118" s="54">
        <f t="shared" si="45"/>
        <v>-1</v>
      </c>
      <c r="C118" s="54"/>
      <c r="D118" s="54"/>
      <c r="E118" s="54" t="s">
        <v>2</v>
      </c>
      <c r="F118" s="54">
        <f t="shared" si="46"/>
        <v>1</v>
      </c>
      <c r="G118" s="54"/>
      <c r="H118" s="54"/>
      <c r="I118" s="54" t="s">
        <v>11</v>
      </c>
      <c r="J118" s="54">
        <f t="shared" ref="J118:J126" si="47">L102</f>
        <v>0.18882762759992111</v>
      </c>
      <c r="K118" s="54">
        <f t="shared" ref="K118:K126" si="48">J118+$B$16*($B$14-$J$113)*B117</f>
        <v>0.18882894896003147</v>
      </c>
      <c r="L118" s="54">
        <f t="shared" ref="L118:L126" si="49">K118+$B$16*($F$14-$J$114)*F117</f>
        <v>0.18882842041598732</v>
      </c>
      <c r="M118" s="54">
        <f t="shared" ref="M118:M126" si="50">ABS(L118-J118)</f>
        <v>7.9281606621406375E-7</v>
      </c>
      <c r="N118" s="32"/>
    </row>
    <row r="119" spans="1:14" x14ac:dyDescent="0.25">
      <c r="A119" s="54" t="s">
        <v>3</v>
      </c>
      <c r="B119" s="54">
        <f t="shared" si="45"/>
        <v>1</v>
      </c>
      <c r="C119" s="54"/>
      <c r="D119" s="54"/>
      <c r="E119" s="54" t="s">
        <v>3</v>
      </c>
      <c r="F119" s="54">
        <f t="shared" si="46"/>
        <v>1</v>
      </c>
      <c r="G119" s="54"/>
      <c r="H119" s="54"/>
      <c r="I119" s="54" t="s">
        <v>12</v>
      </c>
      <c r="J119" s="54">
        <f t="shared" si="47"/>
        <v>-0.62063113106648271</v>
      </c>
      <c r="K119" s="54">
        <f t="shared" si="48"/>
        <v>-0.62063245242659304</v>
      </c>
      <c r="L119" s="54">
        <f t="shared" si="49"/>
        <v>-0.62063298097063713</v>
      </c>
      <c r="M119" s="54">
        <f t="shared" si="50"/>
        <v>1.8499041544162154E-6</v>
      </c>
      <c r="N119" s="32"/>
    </row>
    <row r="120" spans="1:14" x14ac:dyDescent="0.25">
      <c r="A120" s="54" t="s">
        <v>4</v>
      </c>
      <c r="B120" s="54">
        <f t="shared" si="45"/>
        <v>1</v>
      </c>
      <c r="C120" s="54"/>
      <c r="D120" s="54"/>
      <c r="E120" s="54" t="s">
        <v>4</v>
      </c>
      <c r="F120" s="54">
        <f t="shared" si="46"/>
        <v>1</v>
      </c>
      <c r="G120" s="54"/>
      <c r="H120" s="54"/>
      <c r="I120" s="54" t="s">
        <v>13</v>
      </c>
      <c r="J120" s="54">
        <f t="shared" si="47"/>
        <v>8.7827627599921174E-2</v>
      </c>
      <c r="K120" s="54">
        <f t="shared" si="48"/>
        <v>8.782894896003153E-2</v>
      </c>
      <c r="L120" s="54">
        <f t="shared" si="49"/>
        <v>8.7828420415987402E-2</v>
      </c>
      <c r="M120" s="54">
        <f t="shared" si="50"/>
        <v>7.9281606622794154E-7</v>
      </c>
      <c r="N120" s="32"/>
    </row>
    <row r="121" spans="1:14" x14ac:dyDescent="0.25">
      <c r="A121" s="54" t="s">
        <v>5</v>
      </c>
      <c r="B121" s="54">
        <f t="shared" si="45"/>
        <v>1</v>
      </c>
      <c r="C121" s="54"/>
      <c r="D121" s="54"/>
      <c r="E121" s="54" t="s">
        <v>5</v>
      </c>
      <c r="F121" s="54">
        <f t="shared" si="46"/>
        <v>-1</v>
      </c>
      <c r="G121" s="54"/>
      <c r="H121" s="54"/>
      <c r="I121" s="54" t="s">
        <v>14</v>
      </c>
      <c r="J121" s="54">
        <f t="shared" si="47"/>
        <v>-2.707237240007886E-2</v>
      </c>
      <c r="K121" s="54">
        <f t="shared" si="48"/>
        <v>-2.7071051039968496E-2</v>
      </c>
      <c r="L121" s="54">
        <f t="shared" si="49"/>
        <v>-2.7071579584012628E-2</v>
      </c>
      <c r="M121" s="54">
        <f t="shared" si="50"/>
        <v>7.9281606623141099E-7</v>
      </c>
      <c r="N121" s="32"/>
    </row>
    <row r="122" spans="1:14" x14ac:dyDescent="0.25">
      <c r="A122" s="54" t="s">
        <v>6</v>
      </c>
      <c r="B122" s="54">
        <f t="shared" si="45"/>
        <v>1</v>
      </c>
      <c r="C122" s="54"/>
      <c r="D122" s="54"/>
      <c r="E122" s="54" t="s">
        <v>6</v>
      </c>
      <c r="F122" s="54">
        <f t="shared" si="46"/>
        <v>1</v>
      </c>
      <c r="G122" s="54"/>
      <c r="H122" s="54"/>
      <c r="I122" s="54" t="s">
        <v>15</v>
      </c>
      <c r="J122" s="54">
        <f t="shared" si="47"/>
        <v>6.4531131066482741E-2</v>
      </c>
      <c r="K122" s="54">
        <f t="shared" si="48"/>
        <v>6.4532452426593098E-2</v>
      </c>
      <c r="L122" s="54">
        <f t="shared" si="49"/>
        <v>6.4532980970637227E-2</v>
      </c>
      <c r="M122" s="54">
        <f t="shared" si="50"/>
        <v>1.8499041544856043E-6</v>
      </c>
      <c r="N122" s="32"/>
    </row>
    <row r="123" spans="1:14" x14ac:dyDescent="0.25">
      <c r="A123" s="54" t="s">
        <v>7</v>
      </c>
      <c r="B123" s="54">
        <f t="shared" si="45"/>
        <v>-1</v>
      </c>
      <c r="C123" s="54"/>
      <c r="D123" s="54"/>
      <c r="E123" s="54" t="s">
        <v>7</v>
      </c>
      <c r="F123" s="54">
        <f t="shared" si="46"/>
        <v>1</v>
      </c>
      <c r="G123" s="54"/>
      <c r="H123" s="54"/>
      <c r="I123" s="54" t="s">
        <v>16</v>
      </c>
      <c r="J123" s="54">
        <f t="shared" si="47"/>
        <v>8.5027627599921204E-2</v>
      </c>
      <c r="K123" s="54">
        <f t="shared" si="48"/>
        <v>8.5028948960031561E-2</v>
      </c>
      <c r="L123" s="54">
        <f t="shared" si="49"/>
        <v>8.5028420415987432E-2</v>
      </c>
      <c r="M123" s="54">
        <f t="shared" si="50"/>
        <v>7.9281606622794154E-7</v>
      </c>
      <c r="N123" s="32"/>
    </row>
    <row r="124" spans="1:14" x14ac:dyDescent="0.25">
      <c r="A124" s="54" t="s">
        <v>8</v>
      </c>
      <c r="B124" s="54">
        <f t="shared" si="45"/>
        <v>-1</v>
      </c>
      <c r="C124" s="54"/>
      <c r="D124" s="54"/>
      <c r="E124" s="54" t="s">
        <v>8</v>
      </c>
      <c r="F124" s="54">
        <f t="shared" si="46"/>
        <v>-1</v>
      </c>
      <c r="G124" s="54"/>
      <c r="H124" s="54"/>
      <c r="I124" s="54" t="s">
        <v>17</v>
      </c>
      <c r="J124" s="54">
        <f t="shared" si="47"/>
        <v>-0.31483113106648275</v>
      </c>
      <c r="K124" s="54">
        <f t="shared" si="48"/>
        <v>-0.31483245242659313</v>
      </c>
      <c r="L124" s="54">
        <f t="shared" si="49"/>
        <v>-0.31483298097063728</v>
      </c>
      <c r="M124" s="54">
        <f t="shared" si="50"/>
        <v>1.8499041545272377E-6</v>
      </c>
      <c r="N124" s="32"/>
    </row>
    <row r="125" spans="1:14" x14ac:dyDescent="0.25">
      <c r="A125" s="54" t="s">
        <v>9</v>
      </c>
      <c r="B125" s="54">
        <f t="shared" si="45"/>
        <v>1</v>
      </c>
      <c r="C125" s="54"/>
      <c r="D125" s="54"/>
      <c r="E125" s="54" t="s">
        <v>9</v>
      </c>
      <c r="F125" s="54">
        <f t="shared" si="46"/>
        <v>1</v>
      </c>
      <c r="G125" s="54"/>
      <c r="H125" s="54"/>
      <c r="I125" s="54" t="s">
        <v>18</v>
      </c>
      <c r="J125" s="54">
        <f t="shared" si="47"/>
        <v>-0.11562762759992119</v>
      </c>
      <c r="K125" s="54">
        <f t="shared" si="48"/>
        <v>-0.11562894896003155</v>
      </c>
      <c r="L125" s="54">
        <f t="shared" si="49"/>
        <v>-0.11562842041598742</v>
      </c>
      <c r="M125" s="54">
        <f t="shared" si="50"/>
        <v>7.9281606622794154E-7</v>
      </c>
      <c r="N125" s="32"/>
    </row>
    <row r="126" spans="1:14" x14ac:dyDescent="0.25">
      <c r="A126" s="52" t="s">
        <v>23</v>
      </c>
      <c r="B126" s="54">
        <f t="shared" si="45"/>
        <v>1</v>
      </c>
      <c r="C126" s="54"/>
      <c r="D126" s="54"/>
      <c r="E126" s="52" t="s">
        <v>23</v>
      </c>
      <c r="F126" s="54">
        <f t="shared" si="46"/>
        <v>-1</v>
      </c>
      <c r="G126" s="54"/>
      <c r="H126" s="54"/>
      <c r="I126" s="54" t="s">
        <v>19</v>
      </c>
      <c r="J126" s="54">
        <f t="shared" si="47"/>
        <v>-5.847237240007884E-2</v>
      </c>
      <c r="K126" s="54">
        <f t="shared" si="48"/>
        <v>-5.8471051039968476E-2</v>
      </c>
      <c r="L126" s="54">
        <f t="shared" si="49"/>
        <v>-5.8471579584012605E-2</v>
      </c>
      <c r="M126" s="54">
        <f t="shared" si="50"/>
        <v>7.9281606623488043E-7</v>
      </c>
      <c r="N126" s="32"/>
    </row>
    <row r="127" spans="1:14" x14ac:dyDescent="0.25">
      <c r="A127" s="54"/>
      <c r="B127" s="54"/>
      <c r="C127" s="54"/>
      <c r="D127" s="54"/>
      <c r="E127" s="54"/>
      <c r="F127" s="54"/>
      <c r="G127" s="54"/>
      <c r="H127" s="54"/>
      <c r="I127" s="57" t="s">
        <v>27</v>
      </c>
      <c r="J127" s="57"/>
      <c r="K127" s="54"/>
      <c r="L127" s="54" t="str">
        <f>IF(M127&lt;=$B$17,"Хватит","Нужно ещё")</f>
        <v>Хватит</v>
      </c>
      <c r="M127" s="52">
        <f>SUM(M117:M126)</f>
        <v>1.1099424927035056E-5</v>
      </c>
      <c r="N127" s="32"/>
    </row>
    <row r="128" spans="1:14" x14ac:dyDescent="0.25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32"/>
    </row>
    <row r="129" spans="1:14" ht="18.75" x14ac:dyDescent="0.35">
      <c r="A129" s="54"/>
      <c r="B129" s="54"/>
      <c r="C129" s="54"/>
      <c r="D129" s="54"/>
      <c r="E129" s="54"/>
      <c r="F129" s="54"/>
      <c r="G129" s="54"/>
      <c r="H129" s="54"/>
      <c r="I129" s="54" t="s">
        <v>104</v>
      </c>
      <c r="J129" s="54">
        <f>J133+(B133*J134+B134*J135+B135*J136+B136*J137+B137*J138+B138*J139+B139*J140+B140*J141+B141*J142)</f>
        <v>0.99999788582382343</v>
      </c>
      <c r="K129" s="54"/>
      <c r="L129" s="54"/>
      <c r="M129" s="54"/>
      <c r="N129" s="32"/>
    </row>
    <row r="130" spans="1:14" ht="18.75" x14ac:dyDescent="0.35">
      <c r="A130" s="54"/>
      <c r="B130" s="54"/>
      <c r="C130" s="54"/>
      <c r="D130" s="54"/>
      <c r="E130" s="54"/>
      <c r="F130" s="54"/>
      <c r="G130" s="54"/>
      <c r="H130" s="54"/>
      <c r="I130" s="54" t="s">
        <v>105</v>
      </c>
      <c r="J130" s="54">
        <f>K133+(F133*K134+F134*K135+F135*K136+F136*K137+F137*K138+F138*K139+F139*K140+F140*K141+F141*K142)</f>
        <v>-0.99999915432952935</v>
      </c>
      <c r="K130" s="54"/>
      <c r="L130" s="54"/>
      <c r="M130" s="54"/>
      <c r="N130" s="32"/>
    </row>
    <row r="131" spans="1:14" x14ac:dyDescent="0.25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32"/>
    </row>
    <row r="132" spans="1:14" x14ac:dyDescent="0.25">
      <c r="A132" s="54" t="s">
        <v>0</v>
      </c>
      <c r="B132" s="54">
        <f>B116</f>
        <v>1</v>
      </c>
      <c r="C132" s="54"/>
      <c r="D132" s="54"/>
      <c r="E132" s="54" t="s">
        <v>0</v>
      </c>
      <c r="F132" s="54">
        <f>F116</f>
        <v>1</v>
      </c>
      <c r="G132" s="54"/>
      <c r="H132" s="54"/>
      <c r="I132" s="54" t="s">
        <v>46</v>
      </c>
      <c r="J132" s="54"/>
      <c r="K132" s="54"/>
      <c r="L132" s="54"/>
      <c r="M132" s="54"/>
      <c r="N132" s="32"/>
    </row>
    <row r="133" spans="1:14" x14ac:dyDescent="0.25">
      <c r="A133" s="54" t="s">
        <v>1</v>
      </c>
      <c r="B133" s="54">
        <f t="shared" ref="B133:B142" si="51">B117</f>
        <v>1</v>
      </c>
      <c r="C133" s="54"/>
      <c r="D133" s="54"/>
      <c r="E133" s="54" t="s">
        <v>1</v>
      </c>
      <c r="F133" s="54">
        <f t="shared" ref="F133:F142" si="52">F117</f>
        <v>1</v>
      </c>
      <c r="G133" s="54"/>
      <c r="H133" s="54"/>
      <c r="I133" s="54" t="s">
        <v>10</v>
      </c>
      <c r="J133" s="54">
        <f>L117</f>
        <v>-0.39177157958401265</v>
      </c>
      <c r="K133" s="54">
        <f>J133+$B$16*($B$14-$J$129)*B132</f>
        <v>-0.39177136816639502</v>
      </c>
      <c r="L133" s="54">
        <f>K133+$B$16*($F$14-$J$130)*F132</f>
        <v>-0.3917714527334421</v>
      </c>
      <c r="M133" s="54">
        <f>ABS(L133-J133)</f>
        <v>1.2685057054762083E-7</v>
      </c>
      <c r="N133" s="32"/>
    </row>
    <row r="134" spans="1:14" x14ac:dyDescent="0.25">
      <c r="A134" s="54" t="s">
        <v>2</v>
      </c>
      <c r="B134" s="54">
        <f t="shared" si="51"/>
        <v>-1</v>
      </c>
      <c r="C134" s="54"/>
      <c r="D134" s="54"/>
      <c r="E134" s="54" t="s">
        <v>2</v>
      </c>
      <c r="F134" s="54">
        <f t="shared" si="52"/>
        <v>1</v>
      </c>
      <c r="G134" s="54"/>
      <c r="H134" s="54"/>
      <c r="I134" s="54" t="s">
        <v>11</v>
      </c>
      <c r="J134" s="54">
        <f t="shared" ref="J134:J142" si="53">L118</f>
        <v>0.18882842041598732</v>
      </c>
      <c r="K134" s="54">
        <f t="shared" ref="K134:K142" si="54">J134+$B$16*($B$14-$J$129)*B133</f>
        <v>0.18882863183360499</v>
      </c>
      <c r="L134" s="54">
        <f t="shared" ref="L134:L142" si="55">K134+$B$16*($F$14-$J$130)*F133</f>
        <v>0.18882854726655793</v>
      </c>
      <c r="M134" s="54">
        <f t="shared" ref="M134:M142" si="56">ABS(L134-J134)</f>
        <v>1.2685057060313198E-7</v>
      </c>
      <c r="N134" s="32"/>
    </row>
    <row r="135" spans="1:14" x14ac:dyDescent="0.25">
      <c r="A135" s="54" t="s">
        <v>3</v>
      </c>
      <c r="B135" s="54">
        <f t="shared" si="51"/>
        <v>1</v>
      </c>
      <c r="C135" s="54"/>
      <c r="D135" s="54"/>
      <c r="E135" s="54" t="s">
        <v>3</v>
      </c>
      <c r="F135" s="54">
        <f t="shared" si="52"/>
        <v>1</v>
      </c>
      <c r="G135" s="54"/>
      <c r="H135" s="54"/>
      <c r="I135" s="54" t="s">
        <v>12</v>
      </c>
      <c r="J135" s="54">
        <f t="shared" si="53"/>
        <v>-0.62063298097063713</v>
      </c>
      <c r="K135" s="54">
        <f t="shared" si="54"/>
        <v>-0.62063319238825476</v>
      </c>
      <c r="L135" s="54">
        <f t="shared" si="55"/>
        <v>-0.62063327695530179</v>
      </c>
      <c r="M135" s="54">
        <f t="shared" si="56"/>
        <v>2.9598466466662643E-7</v>
      </c>
      <c r="N135" s="32"/>
    </row>
    <row r="136" spans="1:14" x14ac:dyDescent="0.25">
      <c r="A136" s="54" t="s">
        <v>4</v>
      </c>
      <c r="B136" s="54">
        <f t="shared" si="51"/>
        <v>1</v>
      </c>
      <c r="C136" s="54"/>
      <c r="D136" s="54"/>
      <c r="E136" s="54" t="s">
        <v>4</v>
      </c>
      <c r="F136" s="54">
        <f t="shared" si="52"/>
        <v>1</v>
      </c>
      <c r="G136" s="54"/>
      <c r="H136" s="54"/>
      <c r="I136" s="54" t="s">
        <v>13</v>
      </c>
      <c r="J136" s="54">
        <f t="shared" si="53"/>
        <v>8.7828420415987402E-2</v>
      </c>
      <c r="K136" s="54">
        <f t="shared" si="54"/>
        <v>8.7828631833605064E-2</v>
      </c>
      <c r="L136" s="54">
        <f t="shared" si="55"/>
        <v>8.7828547266558005E-2</v>
      </c>
      <c r="M136" s="54">
        <f t="shared" si="56"/>
        <v>1.2685057060313198E-7</v>
      </c>
      <c r="N136" s="32"/>
    </row>
    <row r="137" spans="1:14" x14ac:dyDescent="0.25">
      <c r="A137" s="54" t="s">
        <v>5</v>
      </c>
      <c r="B137" s="54">
        <f t="shared" si="51"/>
        <v>1</v>
      </c>
      <c r="C137" s="54"/>
      <c r="D137" s="54"/>
      <c r="E137" s="54" t="s">
        <v>5</v>
      </c>
      <c r="F137" s="54">
        <f t="shared" si="52"/>
        <v>-1</v>
      </c>
      <c r="G137" s="54"/>
      <c r="H137" s="54"/>
      <c r="I137" s="54" t="s">
        <v>14</v>
      </c>
      <c r="J137" s="54">
        <f t="shared" si="53"/>
        <v>-2.7071579584012628E-2</v>
      </c>
      <c r="K137" s="54">
        <f t="shared" si="54"/>
        <v>-2.7071368166394973E-2</v>
      </c>
      <c r="L137" s="54">
        <f t="shared" si="55"/>
        <v>-2.7071452733442039E-2</v>
      </c>
      <c r="M137" s="54">
        <f t="shared" si="56"/>
        <v>1.268505705892542E-7</v>
      </c>
      <c r="N137" s="32"/>
    </row>
    <row r="138" spans="1:14" x14ac:dyDescent="0.25">
      <c r="A138" s="54" t="s">
        <v>6</v>
      </c>
      <c r="B138" s="54">
        <f t="shared" si="51"/>
        <v>1</v>
      </c>
      <c r="C138" s="54"/>
      <c r="D138" s="54"/>
      <c r="E138" s="54" t="s">
        <v>6</v>
      </c>
      <c r="F138" s="54">
        <f t="shared" si="52"/>
        <v>1</v>
      </c>
      <c r="G138" s="54"/>
      <c r="H138" s="54"/>
      <c r="I138" s="54" t="s">
        <v>15</v>
      </c>
      <c r="J138" s="54">
        <f t="shared" si="53"/>
        <v>6.4532980970637227E-2</v>
      </c>
      <c r="K138" s="54">
        <f t="shared" si="54"/>
        <v>6.453319238825489E-2</v>
      </c>
      <c r="L138" s="54">
        <f t="shared" si="55"/>
        <v>6.4533276955301949E-2</v>
      </c>
      <c r="M138" s="54">
        <f t="shared" si="56"/>
        <v>2.9598466472213758E-7</v>
      </c>
      <c r="N138" s="32"/>
    </row>
    <row r="139" spans="1:14" x14ac:dyDescent="0.25">
      <c r="A139" s="54" t="s">
        <v>7</v>
      </c>
      <c r="B139" s="54">
        <f t="shared" si="51"/>
        <v>-1</v>
      </c>
      <c r="C139" s="54"/>
      <c r="D139" s="54"/>
      <c r="E139" s="54" t="s">
        <v>7</v>
      </c>
      <c r="F139" s="54">
        <f t="shared" si="52"/>
        <v>1</v>
      </c>
      <c r="G139" s="54"/>
      <c r="H139" s="54"/>
      <c r="I139" s="54" t="s">
        <v>16</v>
      </c>
      <c r="J139" s="54">
        <f t="shared" si="53"/>
        <v>8.5028420415987432E-2</v>
      </c>
      <c r="K139" s="54">
        <f t="shared" si="54"/>
        <v>8.5028631833605095E-2</v>
      </c>
      <c r="L139" s="54">
        <f t="shared" si="55"/>
        <v>8.5028547266558036E-2</v>
      </c>
      <c r="M139" s="54">
        <f t="shared" si="56"/>
        <v>1.2685057060313198E-7</v>
      </c>
      <c r="N139" s="32"/>
    </row>
    <row r="140" spans="1:14" x14ac:dyDescent="0.25">
      <c r="A140" s="54" t="s">
        <v>8</v>
      </c>
      <c r="B140" s="54">
        <f t="shared" si="51"/>
        <v>-1</v>
      </c>
      <c r="C140" s="54"/>
      <c r="D140" s="54"/>
      <c r="E140" s="54" t="s">
        <v>8</v>
      </c>
      <c r="F140" s="54">
        <f t="shared" si="52"/>
        <v>-1</v>
      </c>
      <c r="G140" s="54"/>
      <c r="H140" s="54"/>
      <c r="I140" s="54" t="s">
        <v>17</v>
      </c>
      <c r="J140" s="54">
        <f t="shared" si="53"/>
        <v>-0.31483298097063728</v>
      </c>
      <c r="K140" s="54">
        <f t="shared" si="54"/>
        <v>-0.31483319238825491</v>
      </c>
      <c r="L140" s="54">
        <f t="shared" si="55"/>
        <v>-0.314833276955302</v>
      </c>
      <c r="M140" s="54">
        <f t="shared" si="56"/>
        <v>2.9598466472213758E-7</v>
      </c>
      <c r="N140" s="32"/>
    </row>
    <row r="141" spans="1:14" x14ac:dyDescent="0.25">
      <c r="A141" s="54" t="s">
        <v>9</v>
      </c>
      <c r="B141" s="54">
        <f t="shared" si="51"/>
        <v>1</v>
      </c>
      <c r="C141" s="54"/>
      <c r="D141" s="54"/>
      <c r="E141" s="54" t="s">
        <v>9</v>
      </c>
      <c r="F141" s="54">
        <f t="shared" si="52"/>
        <v>1</v>
      </c>
      <c r="G141" s="54"/>
      <c r="H141" s="54"/>
      <c r="I141" s="54" t="s">
        <v>18</v>
      </c>
      <c r="J141" s="54">
        <f t="shared" si="53"/>
        <v>-0.11562842041598742</v>
      </c>
      <c r="K141" s="54">
        <f t="shared" si="54"/>
        <v>-0.11562863183360508</v>
      </c>
      <c r="L141" s="54">
        <f t="shared" si="55"/>
        <v>-0.11562854726655802</v>
      </c>
      <c r="M141" s="54">
        <f t="shared" si="56"/>
        <v>1.2685057060313198E-7</v>
      </c>
      <c r="N141" s="32"/>
    </row>
    <row r="142" spans="1:14" x14ac:dyDescent="0.25">
      <c r="A142" s="52" t="s">
        <v>23</v>
      </c>
      <c r="B142" s="54">
        <f t="shared" si="51"/>
        <v>1</v>
      </c>
      <c r="C142" s="54"/>
      <c r="D142" s="54"/>
      <c r="E142" s="52" t="s">
        <v>23</v>
      </c>
      <c r="F142" s="54">
        <f t="shared" si="52"/>
        <v>-1</v>
      </c>
      <c r="G142" s="54"/>
      <c r="H142" s="54"/>
      <c r="I142" s="54" t="s">
        <v>19</v>
      </c>
      <c r="J142" s="54">
        <f t="shared" si="53"/>
        <v>-5.8471579584012605E-2</v>
      </c>
      <c r="K142" s="54">
        <f t="shared" si="54"/>
        <v>-5.8471368166394949E-2</v>
      </c>
      <c r="L142" s="54">
        <f t="shared" si="55"/>
        <v>-5.8471452733442016E-2</v>
      </c>
      <c r="M142" s="54">
        <f t="shared" si="56"/>
        <v>1.268505705892542E-7</v>
      </c>
      <c r="N142" s="32"/>
    </row>
    <row r="143" spans="1:14" x14ac:dyDescent="0.25">
      <c r="A143" s="54"/>
      <c r="B143" s="54"/>
      <c r="C143" s="54"/>
      <c r="D143" s="54"/>
      <c r="E143" s="54"/>
      <c r="F143" s="54"/>
      <c r="G143" s="54"/>
      <c r="H143" s="54"/>
      <c r="I143" s="57" t="s">
        <v>27</v>
      </c>
      <c r="J143" s="57"/>
      <c r="K143" s="54"/>
      <c r="L143" s="54" t="str">
        <f>IF(M143&lt;=$B$17,"Хватит","Нужно ещё")</f>
        <v>Хватит</v>
      </c>
      <c r="M143" s="52">
        <f>SUM(M133:M142)</f>
        <v>1.7759079882495588E-6</v>
      </c>
      <c r="N143" s="32"/>
    </row>
    <row r="144" spans="1:14" x14ac:dyDescent="0.25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32"/>
    </row>
    <row r="145" spans="1:14" ht="18.75" x14ac:dyDescent="0.35">
      <c r="A145" s="54"/>
      <c r="B145" s="54"/>
      <c r="C145" s="54"/>
      <c r="D145" s="54"/>
      <c r="E145" s="54"/>
      <c r="F145" s="54"/>
      <c r="G145" s="54"/>
      <c r="H145" s="54"/>
      <c r="I145" s="54" t="s">
        <v>104</v>
      </c>
      <c r="J145" s="54">
        <f>J149+(B149*J150+B150*J151+B151*J152+B152*J153+B153*J154+B154*J155+B155*J156+B156*J157+B157*J158)</f>
        <v>0.99999966173181165</v>
      </c>
      <c r="K145" s="54"/>
      <c r="L145" s="54"/>
      <c r="M145" s="54"/>
      <c r="N145" s="32"/>
    </row>
    <row r="146" spans="1:14" ht="18.75" x14ac:dyDescent="0.35">
      <c r="A146" s="54"/>
      <c r="B146" s="54"/>
      <c r="C146" s="54"/>
      <c r="D146" s="54"/>
      <c r="E146" s="54"/>
      <c r="F146" s="54"/>
      <c r="G146" s="54"/>
      <c r="H146" s="54"/>
      <c r="I146" s="54" t="s">
        <v>105</v>
      </c>
      <c r="J146" s="54">
        <f>K149+(F149*K150+F150*K151+F151*K152+F152*K153+F153*K154+F154*K155+F155*K156+F156*K157+F157*K158)</f>
        <v>-0.99999986469272462</v>
      </c>
      <c r="K146" s="54"/>
      <c r="L146" s="54"/>
      <c r="M146" s="54"/>
      <c r="N146" s="32"/>
    </row>
    <row r="147" spans="1:14" x14ac:dyDescent="0.25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32"/>
    </row>
    <row r="148" spans="1:14" x14ac:dyDescent="0.25">
      <c r="A148" s="54" t="s">
        <v>0</v>
      </c>
      <c r="B148" s="54">
        <f>B132</f>
        <v>1</v>
      </c>
      <c r="C148" s="54"/>
      <c r="D148" s="54"/>
      <c r="E148" s="54" t="s">
        <v>0</v>
      </c>
      <c r="F148" s="54">
        <f>F132</f>
        <v>1</v>
      </c>
      <c r="G148" s="54"/>
      <c r="H148" s="54"/>
      <c r="I148" s="54" t="s">
        <v>47</v>
      </c>
      <c r="J148" s="54"/>
      <c r="K148" s="54"/>
      <c r="L148" s="54"/>
      <c r="M148" s="54"/>
      <c r="N148" s="32"/>
    </row>
    <row r="149" spans="1:14" x14ac:dyDescent="0.25">
      <c r="A149" s="54" t="s">
        <v>1</v>
      </c>
      <c r="B149" s="54">
        <f t="shared" ref="B149:B158" si="57">B133</f>
        <v>1</v>
      </c>
      <c r="C149" s="54"/>
      <c r="D149" s="54"/>
      <c r="E149" s="54" t="s">
        <v>1</v>
      </c>
      <c r="F149" s="54">
        <f t="shared" ref="F149:F158" si="58">F133</f>
        <v>1</v>
      </c>
      <c r="G149" s="54"/>
      <c r="H149" s="54"/>
      <c r="I149" s="54" t="s">
        <v>10</v>
      </c>
      <c r="J149" s="54">
        <f>L133</f>
        <v>-0.3917714527334421</v>
      </c>
      <c r="K149" s="54">
        <f>J149+$B$16*($B$14-$J$145)*B148</f>
        <v>-0.39177141890662326</v>
      </c>
      <c r="L149" s="54">
        <f>K149+$B$16*($F$14-$J$146)*F148</f>
        <v>-0.3917714324373508</v>
      </c>
      <c r="M149" s="54">
        <f>ABS(L149-J149)</f>
        <v>2.0296091307603348E-8</v>
      </c>
      <c r="N149" s="32"/>
    </row>
    <row r="150" spans="1:14" x14ac:dyDescent="0.25">
      <c r="A150" s="54" t="s">
        <v>2</v>
      </c>
      <c r="B150" s="54">
        <f t="shared" si="57"/>
        <v>-1</v>
      </c>
      <c r="C150" s="54"/>
      <c r="D150" s="54"/>
      <c r="E150" s="54" t="s">
        <v>2</v>
      </c>
      <c r="F150" s="54">
        <f t="shared" si="58"/>
        <v>1</v>
      </c>
      <c r="G150" s="54"/>
      <c r="H150" s="54"/>
      <c r="I150" s="54" t="s">
        <v>11</v>
      </c>
      <c r="J150" s="54">
        <f t="shared" ref="J150:J158" si="59">L134</f>
        <v>0.18882854726655793</v>
      </c>
      <c r="K150" s="54">
        <f t="shared" ref="K150:K158" si="60">J150+$B$16*($B$14-$J$145)*B149</f>
        <v>0.18882858109337677</v>
      </c>
      <c r="L150" s="54">
        <f t="shared" ref="L150:L158" si="61">K150+$B$16*($F$14-$J$146)*F149</f>
        <v>0.18882856756264924</v>
      </c>
      <c r="M150" s="54">
        <f t="shared" ref="M150:M158" si="62">ABS(L150-J150)</f>
        <v>2.0296091307603348E-8</v>
      </c>
      <c r="N150" s="32"/>
    </row>
    <row r="151" spans="1:14" x14ac:dyDescent="0.25">
      <c r="A151" s="54" t="s">
        <v>3</v>
      </c>
      <c r="B151" s="54">
        <f t="shared" si="57"/>
        <v>1</v>
      </c>
      <c r="C151" s="54"/>
      <c r="D151" s="54"/>
      <c r="E151" s="54" t="s">
        <v>3</v>
      </c>
      <c r="F151" s="54">
        <f t="shared" si="58"/>
        <v>1</v>
      </c>
      <c r="G151" s="54"/>
      <c r="H151" s="54"/>
      <c r="I151" s="54" t="s">
        <v>12</v>
      </c>
      <c r="J151" s="54">
        <f t="shared" si="59"/>
        <v>-0.62063327695530179</v>
      </c>
      <c r="K151" s="54">
        <f t="shared" si="60"/>
        <v>-0.62063331078212058</v>
      </c>
      <c r="L151" s="54">
        <f t="shared" si="61"/>
        <v>-0.62063332431284812</v>
      </c>
      <c r="M151" s="54">
        <f t="shared" si="62"/>
        <v>4.735754632889666E-8</v>
      </c>
      <c r="N151" s="32"/>
    </row>
    <row r="152" spans="1:14" x14ac:dyDescent="0.25">
      <c r="A152" s="54" t="s">
        <v>4</v>
      </c>
      <c r="B152" s="54">
        <f t="shared" si="57"/>
        <v>1</v>
      </c>
      <c r="C152" s="54"/>
      <c r="D152" s="54"/>
      <c r="E152" s="54" t="s">
        <v>4</v>
      </c>
      <c r="F152" s="54">
        <f t="shared" si="58"/>
        <v>1</v>
      </c>
      <c r="G152" s="54"/>
      <c r="H152" s="54"/>
      <c r="I152" s="54" t="s">
        <v>13</v>
      </c>
      <c r="J152" s="54">
        <f t="shared" si="59"/>
        <v>8.7828547266558005E-2</v>
      </c>
      <c r="K152" s="54">
        <f t="shared" si="60"/>
        <v>8.7828581093376837E-2</v>
      </c>
      <c r="L152" s="54">
        <f t="shared" si="61"/>
        <v>8.7828567562649298E-2</v>
      </c>
      <c r="M152" s="54">
        <f t="shared" si="62"/>
        <v>2.029609129372556E-8</v>
      </c>
      <c r="N152" s="32"/>
    </row>
    <row r="153" spans="1:14" x14ac:dyDescent="0.25">
      <c r="A153" s="54" t="s">
        <v>5</v>
      </c>
      <c r="B153" s="54">
        <f t="shared" si="57"/>
        <v>1</v>
      </c>
      <c r="C153" s="54"/>
      <c r="D153" s="54"/>
      <c r="E153" s="54" t="s">
        <v>5</v>
      </c>
      <c r="F153" s="54">
        <f t="shared" si="58"/>
        <v>-1</v>
      </c>
      <c r="G153" s="54"/>
      <c r="H153" s="54"/>
      <c r="I153" s="54" t="s">
        <v>14</v>
      </c>
      <c r="J153" s="54">
        <f t="shared" si="59"/>
        <v>-2.7071452733442039E-2</v>
      </c>
      <c r="K153" s="54">
        <f t="shared" si="60"/>
        <v>-2.7071418906623203E-2</v>
      </c>
      <c r="L153" s="54">
        <f t="shared" si="61"/>
        <v>-2.7071432437350742E-2</v>
      </c>
      <c r="M153" s="54">
        <f t="shared" si="62"/>
        <v>2.0296091297195007E-8</v>
      </c>
      <c r="N153" s="32"/>
    </row>
    <row r="154" spans="1:14" x14ac:dyDescent="0.25">
      <c r="A154" s="54" t="s">
        <v>6</v>
      </c>
      <c r="B154" s="54">
        <f t="shared" si="57"/>
        <v>1</v>
      </c>
      <c r="C154" s="54"/>
      <c r="D154" s="54"/>
      <c r="E154" s="54" t="s">
        <v>6</v>
      </c>
      <c r="F154" s="54">
        <f t="shared" si="58"/>
        <v>1</v>
      </c>
      <c r="G154" s="54"/>
      <c r="H154" s="54"/>
      <c r="I154" s="54" t="s">
        <v>15</v>
      </c>
      <c r="J154" s="54">
        <f t="shared" si="59"/>
        <v>6.4533276955301949E-2</v>
      </c>
      <c r="K154" s="54">
        <f t="shared" si="60"/>
        <v>6.4533310782120781E-2</v>
      </c>
      <c r="L154" s="54">
        <f t="shared" si="61"/>
        <v>6.453332431284832E-2</v>
      </c>
      <c r="M154" s="54">
        <f t="shared" si="62"/>
        <v>4.7357546370530024E-8</v>
      </c>
      <c r="N154" s="32"/>
    </row>
    <row r="155" spans="1:14" x14ac:dyDescent="0.25">
      <c r="A155" s="54" t="s">
        <v>7</v>
      </c>
      <c r="B155" s="54">
        <f t="shared" si="57"/>
        <v>-1</v>
      </c>
      <c r="C155" s="54"/>
      <c r="D155" s="54"/>
      <c r="E155" s="54" t="s">
        <v>7</v>
      </c>
      <c r="F155" s="54">
        <f t="shared" si="58"/>
        <v>1</v>
      </c>
      <c r="G155" s="54"/>
      <c r="H155" s="54"/>
      <c r="I155" s="54" t="s">
        <v>16</v>
      </c>
      <c r="J155" s="54">
        <f t="shared" si="59"/>
        <v>8.5028547266558036E-2</v>
      </c>
      <c r="K155" s="54">
        <f t="shared" si="60"/>
        <v>8.5028581093376868E-2</v>
      </c>
      <c r="L155" s="54">
        <f t="shared" si="61"/>
        <v>8.5028567562649329E-2</v>
      </c>
      <c r="M155" s="54">
        <f t="shared" si="62"/>
        <v>2.029609129372556E-8</v>
      </c>
      <c r="N155" s="32"/>
    </row>
    <row r="156" spans="1:14" x14ac:dyDescent="0.25">
      <c r="A156" s="54" t="s">
        <v>8</v>
      </c>
      <c r="B156" s="54">
        <f t="shared" si="57"/>
        <v>-1</v>
      </c>
      <c r="C156" s="54"/>
      <c r="D156" s="54"/>
      <c r="E156" s="54" t="s">
        <v>8</v>
      </c>
      <c r="F156" s="54">
        <f t="shared" si="58"/>
        <v>-1</v>
      </c>
      <c r="G156" s="54"/>
      <c r="H156" s="54"/>
      <c r="I156" s="54" t="s">
        <v>17</v>
      </c>
      <c r="J156" s="54">
        <f t="shared" si="59"/>
        <v>-0.314833276955302</v>
      </c>
      <c r="K156" s="54">
        <f t="shared" si="60"/>
        <v>-0.31483331078212085</v>
      </c>
      <c r="L156" s="54">
        <f t="shared" si="61"/>
        <v>-0.31483332431284838</v>
      </c>
      <c r="M156" s="54">
        <f t="shared" si="62"/>
        <v>4.7357546384407812E-8</v>
      </c>
      <c r="N156" s="32"/>
    </row>
    <row r="157" spans="1:14" x14ac:dyDescent="0.25">
      <c r="A157" s="54" t="s">
        <v>9</v>
      </c>
      <c r="B157" s="54">
        <f t="shared" si="57"/>
        <v>1</v>
      </c>
      <c r="C157" s="54"/>
      <c r="D157" s="54"/>
      <c r="E157" s="54" t="s">
        <v>9</v>
      </c>
      <c r="F157" s="54">
        <f t="shared" si="58"/>
        <v>1</v>
      </c>
      <c r="G157" s="54"/>
      <c r="H157" s="54"/>
      <c r="I157" s="54" t="s">
        <v>18</v>
      </c>
      <c r="J157" s="54">
        <f t="shared" si="59"/>
        <v>-0.11562854726655802</v>
      </c>
      <c r="K157" s="54">
        <f t="shared" si="60"/>
        <v>-0.11562858109337686</v>
      </c>
      <c r="L157" s="54">
        <f t="shared" si="61"/>
        <v>-0.11562856756264932</v>
      </c>
      <c r="M157" s="54">
        <f t="shared" si="62"/>
        <v>2.029609129372556E-8</v>
      </c>
      <c r="N157" s="32"/>
    </row>
    <row r="158" spans="1:14" x14ac:dyDescent="0.25">
      <c r="A158" s="52" t="s">
        <v>23</v>
      </c>
      <c r="B158" s="54">
        <f t="shared" si="57"/>
        <v>1</v>
      </c>
      <c r="C158" s="54"/>
      <c r="D158" s="54"/>
      <c r="E158" s="52" t="s">
        <v>23</v>
      </c>
      <c r="F158" s="54">
        <f t="shared" si="58"/>
        <v>-1</v>
      </c>
      <c r="G158" s="54"/>
      <c r="H158" s="54"/>
      <c r="I158" s="54" t="s">
        <v>19</v>
      </c>
      <c r="J158" s="54">
        <f t="shared" si="59"/>
        <v>-5.8471452733442016E-2</v>
      </c>
      <c r="K158" s="54">
        <f t="shared" si="60"/>
        <v>-5.8471418906623183E-2</v>
      </c>
      <c r="L158" s="54">
        <f t="shared" si="61"/>
        <v>-5.8471432437350722E-2</v>
      </c>
      <c r="M158" s="54">
        <f t="shared" si="62"/>
        <v>2.029609129372556E-8</v>
      </c>
      <c r="N158" s="32"/>
    </row>
    <row r="159" spans="1:14" ht="15.75" thickBot="1" x14ac:dyDescent="0.3">
      <c r="A159" s="54"/>
      <c r="B159" s="54"/>
      <c r="C159" s="54"/>
      <c r="D159" s="54"/>
      <c r="E159" s="54"/>
      <c r="F159" s="54"/>
      <c r="G159" s="54"/>
      <c r="H159" s="54"/>
      <c r="I159" s="57" t="s">
        <v>27</v>
      </c>
      <c r="J159" s="57"/>
      <c r="K159" s="54"/>
      <c r="L159" s="54" t="str">
        <f>IF(M159&lt;=$B$17,"Хватит","Нужно ещё")</f>
        <v>Хватит</v>
      </c>
      <c r="M159" s="52">
        <f>SUM(M149:M158)</f>
        <v>2.8414527817113844E-7</v>
      </c>
      <c r="N159" s="33"/>
    </row>
  </sheetData>
  <mergeCells count="28">
    <mergeCell ref="W27:X28"/>
    <mergeCell ref="O27:R27"/>
    <mergeCell ref="S27:U27"/>
    <mergeCell ref="S28:U28"/>
    <mergeCell ref="V27:V28"/>
    <mergeCell ref="V26:W26"/>
    <mergeCell ref="O18:P18"/>
    <mergeCell ref="O19:P19"/>
    <mergeCell ref="O20:P20"/>
    <mergeCell ref="O21:P21"/>
    <mergeCell ref="O22:P22"/>
    <mergeCell ref="O23:P23"/>
    <mergeCell ref="I15:J15"/>
    <mergeCell ref="I31:J31"/>
    <mergeCell ref="I47:J47"/>
    <mergeCell ref="O15:S15"/>
    <mergeCell ref="S1:T1"/>
    <mergeCell ref="O16:P16"/>
    <mergeCell ref="O17:P17"/>
    <mergeCell ref="O24:P24"/>
    <mergeCell ref="O25:P25"/>
    <mergeCell ref="I143:J143"/>
    <mergeCell ref="I159:J159"/>
    <mergeCell ref="I63:J63"/>
    <mergeCell ref="I79:J79"/>
    <mergeCell ref="I95:J95"/>
    <mergeCell ref="I111:J111"/>
    <mergeCell ref="I127:J127"/>
  </mergeCells>
  <conditionalFormatting sqref="O1:Q3">
    <cfRule type="colorScale" priority="5">
      <colorScale>
        <cfvo type="num" val="-1"/>
        <cfvo type="num" val="1"/>
        <color theme="0"/>
        <color theme="3" tint="0.39997558519241921"/>
      </colorScale>
    </cfRule>
  </conditionalFormatting>
  <conditionalFormatting sqref="S12:T12">
    <cfRule type="colorScale" priority="4">
      <colorScale>
        <cfvo type="min"/>
        <cfvo type="max"/>
        <color theme="0"/>
        <color rgb="FF00B050"/>
      </colorScale>
    </cfRule>
  </conditionalFormatting>
  <conditionalFormatting sqref="A1:C3">
    <cfRule type="colorScale" priority="3">
      <colorScale>
        <cfvo type="num" val="-1"/>
        <cfvo type="num" val="1"/>
        <color theme="0"/>
        <color rgb="FF92D050"/>
      </colorScale>
    </cfRule>
  </conditionalFormatting>
  <conditionalFormatting sqref="E1:G3">
    <cfRule type="colorScale" priority="2">
      <colorScale>
        <cfvo type="num" val="-1"/>
        <cfvo type="num" val="1"/>
        <color theme="0"/>
        <color rgb="FFFFC000"/>
      </colorScale>
    </cfRule>
  </conditionalFormatting>
  <conditionalFormatting sqref="W27:X28">
    <cfRule type="colorScale" priority="1">
      <colorScale>
        <cfvo type="formula" val="&quot;ЕСЛИ(Ч)&quot;"/>
        <cfvo type="formula" val="&quot;ЕСЛИ(П)&quot;"/>
        <color rgb="FFFFFF00"/>
        <color rgb="FFFFC000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4"/>
  <sheetViews>
    <sheetView workbookViewId="0">
      <selection activeCell="F36" sqref="F36"/>
    </sheetView>
  </sheetViews>
  <sheetFormatPr defaultRowHeight="15" x14ac:dyDescent="0.25"/>
  <cols>
    <col min="1" max="30" width="4.7109375" customWidth="1"/>
    <col min="31" max="31" width="5" bestFit="1" customWidth="1"/>
    <col min="32" max="32" width="12" bestFit="1" customWidth="1"/>
    <col min="33" max="33" width="8" bestFit="1" customWidth="1"/>
    <col min="34" max="34" width="11.7109375" bestFit="1" customWidth="1"/>
    <col min="35" max="38" width="12.7109375" bestFit="1" customWidth="1"/>
    <col min="39" max="39" width="12" bestFit="1" customWidth="1"/>
    <col min="40" max="41" width="12.7109375" bestFit="1" customWidth="1"/>
    <col min="42" max="43" width="12" bestFit="1" customWidth="1"/>
    <col min="44" max="62" width="4.7109375" customWidth="1"/>
  </cols>
  <sheetData>
    <row r="1" spans="1:44" x14ac:dyDescent="0.25">
      <c r="A1" s="3">
        <v>1</v>
      </c>
      <c r="B1" s="4">
        <v>1</v>
      </c>
      <c r="C1" s="13">
        <v>1</v>
      </c>
      <c r="D1" s="4">
        <v>1</v>
      </c>
      <c r="E1" s="47">
        <v>1</v>
      </c>
      <c r="F1" s="16"/>
      <c r="G1" s="3">
        <v>1</v>
      </c>
      <c r="H1" s="4">
        <v>1</v>
      </c>
      <c r="I1" s="13">
        <v>1</v>
      </c>
      <c r="J1" s="4">
        <v>1</v>
      </c>
      <c r="K1" s="47">
        <v>1</v>
      </c>
      <c r="M1" s="3">
        <v>-1</v>
      </c>
      <c r="N1" s="13">
        <v>-1</v>
      </c>
      <c r="O1" s="13">
        <v>1</v>
      </c>
      <c r="P1" s="13">
        <v>-1</v>
      </c>
      <c r="Q1" s="5">
        <v>-1</v>
      </c>
      <c r="S1" s="3">
        <v>1</v>
      </c>
      <c r="T1" s="4">
        <v>1</v>
      </c>
      <c r="U1" s="13">
        <v>1</v>
      </c>
      <c r="V1" s="4">
        <v>1</v>
      </c>
      <c r="W1" s="47">
        <v>1</v>
      </c>
      <c r="Y1" s="3">
        <v>1</v>
      </c>
      <c r="Z1" s="4">
        <v>-1</v>
      </c>
      <c r="AA1" s="13">
        <v>-1</v>
      </c>
      <c r="AB1" s="4">
        <v>1</v>
      </c>
      <c r="AC1" s="47">
        <v>1</v>
      </c>
      <c r="AE1" s="67" t="s">
        <v>103</v>
      </c>
      <c r="AF1" s="68"/>
      <c r="AG1" s="68"/>
      <c r="AH1" s="68"/>
      <c r="AI1" s="68"/>
      <c r="AJ1" s="68"/>
      <c r="AK1" s="68"/>
    </row>
    <row r="2" spans="1:44" x14ac:dyDescent="0.25">
      <c r="A2" s="6">
        <v>1</v>
      </c>
      <c r="B2" s="2">
        <v>-1</v>
      </c>
      <c r="C2" s="2">
        <v>-1</v>
      </c>
      <c r="D2" s="2">
        <v>-1</v>
      </c>
      <c r="E2" s="48">
        <v>-1</v>
      </c>
      <c r="F2" s="16"/>
      <c r="G2" s="6">
        <v>1</v>
      </c>
      <c r="H2" s="2">
        <v>-1</v>
      </c>
      <c r="I2" s="2">
        <v>-1</v>
      </c>
      <c r="J2" s="2">
        <v>-1</v>
      </c>
      <c r="K2" s="48">
        <v>1</v>
      </c>
      <c r="M2" s="6">
        <v>-1</v>
      </c>
      <c r="N2" s="2">
        <v>1</v>
      </c>
      <c r="O2" s="2">
        <v>-1</v>
      </c>
      <c r="P2" s="2">
        <v>1</v>
      </c>
      <c r="Q2" s="48">
        <v>-1</v>
      </c>
      <c r="S2" s="6">
        <v>-1</v>
      </c>
      <c r="T2" s="2">
        <v>-1</v>
      </c>
      <c r="U2" s="2">
        <v>1</v>
      </c>
      <c r="V2" s="2">
        <v>-1</v>
      </c>
      <c r="W2" s="48">
        <v>-1</v>
      </c>
      <c r="Y2" s="6">
        <v>1</v>
      </c>
      <c r="Z2" s="2">
        <v>-1</v>
      </c>
      <c r="AA2" s="2">
        <v>1</v>
      </c>
      <c r="AB2" s="2">
        <v>-1</v>
      </c>
      <c r="AC2" s="48">
        <v>-1</v>
      </c>
      <c r="AE2" s="67" t="s">
        <v>74</v>
      </c>
      <c r="AF2" s="68"/>
      <c r="AG2" s="68"/>
      <c r="AH2" s="68"/>
      <c r="AI2" s="68"/>
      <c r="AJ2" s="68"/>
      <c r="AK2" s="68"/>
    </row>
    <row r="3" spans="1:44" ht="15.75" thickBot="1" x14ac:dyDescent="0.3">
      <c r="A3" s="25">
        <v>1</v>
      </c>
      <c r="B3" s="2">
        <v>1</v>
      </c>
      <c r="C3" s="2">
        <v>1</v>
      </c>
      <c r="D3" s="17">
        <v>1</v>
      </c>
      <c r="E3" s="48">
        <v>1</v>
      </c>
      <c r="F3" s="16"/>
      <c r="G3" s="25">
        <v>1</v>
      </c>
      <c r="H3" s="2">
        <v>1</v>
      </c>
      <c r="I3" s="2">
        <v>1</v>
      </c>
      <c r="J3" s="17">
        <v>1</v>
      </c>
      <c r="K3" s="48">
        <v>1</v>
      </c>
      <c r="M3" s="6">
        <v>1</v>
      </c>
      <c r="N3" s="1">
        <v>-1</v>
      </c>
      <c r="O3" s="1">
        <v>-1</v>
      </c>
      <c r="P3" s="1">
        <v>-1</v>
      </c>
      <c r="Q3" s="7">
        <v>1</v>
      </c>
      <c r="S3" s="25">
        <v>-1</v>
      </c>
      <c r="T3" s="2">
        <v>-1</v>
      </c>
      <c r="U3" s="2">
        <v>1</v>
      </c>
      <c r="V3" s="17">
        <v>-1</v>
      </c>
      <c r="W3" s="48">
        <v>-1</v>
      </c>
      <c r="Y3" s="25">
        <v>1</v>
      </c>
      <c r="Z3" s="2">
        <v>1</v>
      </c>
      <c r="AA3" s="2">
        <v>-1</v>
      </c>
      <c r="AB3" s="2">
        <v>-1</v>
      </c>
      <c r="AC3" s="48">
        <v>-1</v>
      </c>
    </row>
    <row r="4" spans="1:44" x14ac:dyDescent="0.25">
      <c r="A4" s="25">
        <v>1</v>
      </c>
      <c r="B4" s="17">
        <v>-1</v>
      </c>
      <c r="C4" s="2">
        <v>-1</v>
      </c>
      <c r="D4" s="17">
        <v>-1</v>
      </c>
      <c r="E4" s="48">
        <v>1</v>
      </c>
      <c r="F4" s="16"/>
      <c r="G4" s="25">
        <v>1</v>
      </c>
      <c r="H4" s="17">
        <v>-1</v>
      </c>
      <c r="I4" s="2">
        <v>-1</v>
      </c>
      <c r="J4" s="17">
        <v>-1</v>
      </c>
      <c r="K4" s="48">
        <v>-1</v>
      </c>
      <c r="M4" s="6">
        <v>1</v>
      </c>
      <c r="N4" s="17">
        <v>1</v>
      </c>
      <c r="O4" s="2">
        <v>1</v>
      </c>
      <c r="P4" s="17">
        <v>1</v>
      </c>
      <c r="Q4" s="7">
        <v>1</v>
      </c>
      <c r="S4" s="25">
        <v>-1</v>
      </c>
      <c r="T4" s="17">
        <v>-1</v>
      </c>
      <c r="U4" s="2">
        <v>1</v>
      </c>
      <c r="V4" s="17">
        <v>-1</v>
      </c>
      <c r="W4" s="48">
        <v>-1</v>
      </c>
      <c r="Y4" s="25">
        <v>1</v>
      </c>
      <c r="Z4" s="17">
        <v>1</v>
      </c>
      <c r="AA4" s="2">
        <v>1</v>
      </c>
      <c r="AB4" s="17">
        <v>-1</v>
      </c>
      <c r="AC4" s="48">
        <v>-1</v>
      </c>
      <c r="AE4" s="21" t="s">
        <v>21</v>
      </c>
      <c r="AF4" s="22">
        <v>3.7999999999999999E-2</v>
      </c>
      <c r="AH4">
        <v>-5</v>
      </c>
    </row>
    <row r="5" spans="1:44" ht="15.75" thickBot="1" x14ac:dyDescent="0.3">
      <c r="A5" s="8">
        <v>1</v>
      </c>
      <c r="B5" s="9">
        <v>1</v>
      </c>
      <c r="C5" s="9">
        <v>1</v>
      </c>
      <c r="D5" s="9">
        <v>1</v>
      </c>
      <c r="E5" s="28">
        <v>1</v>
      </c>
      <c r="F5" s="16"/>
      <c r="G5" s="8">
        <v>1</v>
      </c>
      <c r="H5" s="9">
        <v>-1</v>
      </c>
      <c r="I5" s="9">
        <v>-1</v>
      </c>
      <c r="J5" s="9">
        <v>-1</v>
      </c>
      <c r="K5" s="28">
        <v>-1</v>
      </c>
      <c r="M5" s="11">
        <v>1</v>
      </c>
      <c r="N5" s="50">
        <v>-1</v>
      </c>
      <c r="O5" s="50">
        <v>-1</v>
      </c>
      <c r="P5" s="50">
        <v>-1</v>
      </c>
      <c r="Q5" s="10">
        <v>1</v>
      </c>
      <c r="S5" s="8">
        <v>-1</v>
      </c>
      <c r="T5" s="9">
        <v>-1</v>
      </c>
      <c r="U5" s="9">
        <v>1</v>
      </c>
      <c r="V5" s="49">
        <v>-1</v>
      </c>
      <c r="W5" s="28">
        <v>-1</v>
      </c>
      <c r="Y5" s="8">
        <v>1</v>
      </c>
      <c r="Z5" s="9">
        <v>-1</v>
      </c>
      <c r="AA5" s="9">
        <v>-1</v>
      </c>
      <c r="AB5" s="9">
        <v>1</v>
      </c>
      <c r="AC5" s="28">
        <v>1</v>
      </c>
      <c r="AE5" s="23" t="s">
        <v>22</v>
      </c>
      <c r="AF5" s="24">
        <v>0.01</v>
      </c>
      <c r="AH5">
        <v>5</v>
      </c>
    </row>
    <row r="6" spans="1:44" ht="15.75" thickBot="1" x14ac:dyDescent="0.3">
      <c r="E6" s="16"/>
      <c r="F6" s="16"/>
      <c r="K6" s="16"/>
      <c r="Q6" s="16"/>
      <c r="W6" s="16"/>
      <c r="AC6" s="16"/>
    </row>
    <row r="7" spans="1:44" x14ac:dyDescent="0.25">
      <c r="A7" s="3">
        <v>1</v>
      </c>
      <c r="B7" s="4">
        <v>1</v>
      </c>
      <c r="C7" s="13">
        <v>1</v>
      </c>
      <c r="D7" s="4">
        <v>1</v>
      </c>
      <c r="E7" s="47">
        <v>-1</v>
      </c>
      <c r="F7" s="16"/>
      <c r="G7" s="3">
        <v>1</v>
      </c>
      <c r="H7" s="4">
        <v>1</v>
      </c>
      <c r="I7" s="13">
        <v>1</v>
      </c>
      <c r="J7" s="4">
        <v>1</v>
      </c>
      <c r="K7" s="47">
        <v>1</v>
      </c>
      <c r="M7" s="3">
        <v>-1</v>
      </c>
      <c r="N7" s="13">
        <v>1</v>
      </c>
      <c r="O7" s="13">
        <v>1</v>
      </c>
      <c r="P7" s="13">
        <v>1</v>
      </c>
      <c r="Q7" s="5">
        <v>-1</v>
      </c>
      <c r="S7" s="3">
        <v>1</v>
      </c>
      <c r="T7" s="4">
        <v>1</v>
      </c>
      <c r="U7" s="13">
        <v>1</v>
      </c>
      <c r="V7" s="4">
        <v>1</v>
      </c>
      <c r="W7" s="47">
        <v>1</v>
      </c>
      <c r="Y7" s="3">
        <v>1</v>
      </c>
      <c r="Z7" s="4">
        <v>-1</v>
      </c>
      <c r="AA7" s="13">
        <v>-1</v>
      </c>
      <c r="AB7" s="4">
        <v>1</v>
      </c>
      <c r="AC7" s="47">
        <v>1</v>
      </c>
    </row>
    <row r="8" spans="1:44" x14ac:dyDescent="0.25">
      <c r="A8" s="6">
        <v>1</v>
      </c>
      <c r="B8" s="2">
        <v>-1</v>
      </c>
      <c r="C8" s="2">
        <v>-1</v>
      </c>
      <c r="D8" s="2">
        <v>-1</v>
      </c>
      <c r="E8" s="48">
        <v>-1</v>
      </c>
      <c r="G8" s="6">
        <v>1</v>
      </c>
      <c r="H8" s="2">
        <v>-1</v>
      </c>
      <c r="I8" s="2">
        <v>-1</v>
      </c>
      <c r="J8" s="2">
        <v>-1</v>
      </c>
      <c r="K8" s="48">
        <v>1</v>
      </c>
      <c r="M8" s="6">
        <v>1</v>
      </c>
      <c r="N8" s="2">
        <v>-1</v>
      </c>
      <c r="O8" s="2">
        <v>-1</v>
      </c>
      <c r="P8" s="2">
        <v>-1</v>
      </c>
      <c r="Q8" s="48">
        <v>1</v>
      </c>
      <c r="S8" s="6">
        <v>1</v>
      </c>
      <c r="T8" s="2">
        <v>-1</v>
      </c>
      <c r="U8" s="2">
        <v>1</v>
      </c>
      <c r="V8" s="2">
        <v>-1</v>
      </c>
      <c r="W8" s="48">
        <v>1</v>
      </c>
      <c r="Y8" s="6">
        <v>1</v>
      </c>
      <c r="Z8" s="2">
        <v>-1</v>
      </c>
      <c r="AA8" s="2">
        <v>1</v>
      </c>
      <c r="AB8" s="2">
        <v>-1</v>
      </c>
      <c r="AC8" s="48">
        <v>1</v>
      </c>
    </row>
    <row r="9" spans="1:44" x14ac:dyDescent="0.25">
      <c r="A9" s="25">
        <v>1</v>
      </c>
      <c r="B9" s="2">
        <v>1</v>
      </c>
      <c r="C9" s="2">
        <v>1</v>
      </c>
      <c r="D9" s="17">
        <v>1</v>
      </c>
      <c r="E9" s="48">
        <v>-1</v>
      </c>
      <c r="G9" s="25">
        <v>1</v>
      </c>
      <c r="H9" s="2">
        <v>-1</v>
      </c>
      <c r="I9" s="2">
        <v>-1</v>
      </c>
      <c r="J9" s="17">
        <v>-1</v>
      </c>
      <c r="K9" s="48">
        <v>1</v>
      </c>
      <c r="M9" s="6">
        <v>1</v>
      </c>
      <c r="N9" s="1">
        <v>-1</v>
      </c>
      <c r="O9" s="1">
        <v>-1</v>
      </c>
      <c r="P9" s="1">
        <v>-1</v>
      </c>
      <c r="Q9" s="7">
        <v>1</v>
      </c>
      <c r="S9" s="25">
        <v>1</v>
      </c>
      <c r="T9" s="2">
        <v>-1</v>
      </c>
      <c r="U9" s="2">
        <v>1</v>
      </c>
      <c r="V9" s="17">
        <v>-1</v>
      </c>
      <c r="W9" s="48">
        <v>1</v>
      </c>
      <c r="Y9" s="25">
        <v>1</v>
      </c>
      <c r="Z9" s="2">
        <v>1</v>
      </c>
      <c r="AA9" s="2">
        <v>-1</v>
      </c>
      <c r="AB9" s="2">
        <v>-1</v>
      </c>
      <c r="AC9" s="48">
        <v>-1</v>
      </c>
    </row>
    <row r="10" spans="1:44" ht="17.25" x14ac:dyDescent="0.25">
      <c r="A10" s="25">
        <v>1</v>
      </c>
      <c r="B10" s="17">
        <v>-1</v>
      </c>
      <c r="C10" s="2">
        <v>-1</v>
      </c>
      <c r="D10" s="17">
        <v>-1</v>
      </c>
      <c r="E10" s="48">
        <v>1</v>
      </c>
      <c r="G10" s="25">
        <v>1</v>
      </c>
      <c r="H10" s="17">
        <v>1</v>
      </c>
      <c r="I10" s="2">
        <v>1</v>
      </c>
      <c r="J10" s="17">
        <v>1</v>
      </c>
      <c r="K10" s="48">
        <v>1</v>
      </c>
      <c r="M10" s="6">
        <v>1</v>
      </c>
      <c r="N10" s="17">
        <v>1</v>
      </c>
      <c r="O10" s="2">
        <v>1</v>
      </c>
      <c r="P10" s="17">
        <v>1</v>
      </c>
      <c r="Q10" s="7">
        <v>1</v>
      </c>
      <c r="S10" s="25">
        <v>-1</v>
      </c>
      <c r="T10" s="17">
        <v>-1</v>
      </c>
      <c r="U10" s="2">
        <v>1</v>
      </c>
      <c r="V10" s="17">
        <v>-1</v>
      </c>
      <c r="W10" s="48">
        <v>-1</v>
      </c>
      <c r="Y10" s="25">
        <v>1</v>
      </c>
      <c r="Z10" s="17">
        <v>-1</v>
      </c>
      <c r="AA10" s="2">
        <v>1</v>
      </c>
      <c r="AB10" s="17">
        <v>-1</v>
      </c>
      <c r="AC10" s="48">
        <v>-1</v>
      </c>
      <c r="AE10" s="2" t="s">
        <v>75</v>
      </c>
      <c r="AF10" s="2" t="s">
        <v>76</v>
      </c>
      <c r="AG10" s="2" t="s">
        <v>77</v>
      </c>
      <c r="AH10" s="2" t="s">
        <v>78</v>
      </c>
      <c r="AI10" s="2" t="s">
        <v>79</v>
      </c>
      <c r="AJ10" s="2" t="s">
        <v>80</v>
      </c>
      <c r="AK10" s="2" t="s">
        <v>81</v>
      </c>
      <c r="AL10" s="2" t="s">
        <v>82</v>
      </c>
      <c r="AM10" s="2" t="s">
        <v>83</v>
      </c>
      <c r="AN10" s="2" t="s">
        <v>84</v>
      </c>
    </row>
    <row r="11" spans="1:44" ht="15.75" thickBot="1" x14ac:dyDescent="0.3">
      <c r="A11" s="14">
        <v>1</v>
      </c>
      <c r="B11" s="15">
        <v>1</v>
      </c>
      <c r="C11" s="15">
        <v>1</v>
      </c>
      <c r="D11" s="9">
        <v>1</v>
      </c>
      <c r="E11" s="28">
        <v>-1</v>
      </c>
      <c r="G11" s="8">
        <v>1</v>
      </c>
      <c r="H11" s="9">
        <v>-1</v>
      </c>
      <c r="I11" s="9">
        <v>-1</v>
      </c>
      <c r="J11" s="9">
        <v>-1</v>
      </c>
      <c r="K11" s="28">
        <v>-1</v>
      </c>
      <c r="M11" s="11">
        <v>1</v>
      </c>
      <c r="N11" s="50">
        <v>-1</v>
      </c>
      <c r="O11" s="50">
        <v>-1</v>
      </c>
      <c r="P11" s="50">
        <v>-1</v>
      </c>
      <c r="Q11" s="10">
        <v>1</v>
      </c>
      <c r="S11" s="8">
        <v>-1</v>
      </c>
      <c r="T11" s="9">
        <v>-1</v>
      </c>
      <c r="U11" s="9">
        <v>1</v>
      </c>
      <c r="V11" s="49">
        <v>-1</v>
      </c>
      <c r="W11" s="28">
        <v>-1</v>
      </c>
      <c r="Y11" s="8">
        <v>1</v>
      </c>
      <c r="Z11" s="9">
        <v>-1</v>
      </c>
      <c r="AA11" s="9">
        <v>-1</v>
      </c>
      <c r="AB11" s="9">
        <v>1</v>
      </c>
      <c r="AC11" s="28">
        <v>1</v>
      </c>
      <c r="AE11" s="2">
        <f ca="1">SUM(D13:D39)</f>
        <v>-1.0598996090000903</v>
      </c>
      <c r="AF11" s="2">
        <f ca="1">SUM(E13:E39)</f>
        <v>0.46598709744001404</v>
      </c>
      <c r="AG11" s="2">
        <f ca="1">AH13+SUM(J13:J39)</f>
        <v>0.39391345069468142</v>
      </c>
      <c r="AH11" s="2">
        <f ca="1">SUM(K13:K39)</f>
        <v>-2.6697150201542805</v>
      </c>
      <c r="AI11" s="2">
        <f ca="1">SUM(P13:P39)</f>
        <v>-0.16989120334499752</v>
      </c>
      <c r="AJ11" s="2">
        <f ca="1">SUM(Q13:Q39)</f>
        <v>-0.1443319753777324</v>
      </c>
      <c r="AK11" s="2">
        <f ca="1">SUM(V13:V39)</f>
        <v>-0.63110130965361388</v>
      </c>
      <c r="AL11" s="2">
        <f ca="1">SUM(W13:W39)</f>
        <v>-0.52926248225204542</v>
      </c>
      <c r="AM11" s="2">
        <f ca="1">SUM(AB13:AB39)</f>
        <v>-1.7013241999056934</v>
      </c>
      <c r="AN11" s="2">
        <f ca="1">SUM(AC13:AC39)</f>
        <v>-7.4146377696242161E-2</v>
      </c>
    </row>
    <row r="12" spans="1:44" x14ac:dyDescent="0.25">
      <c r="A12" s="2"/>
      <c r="B12" s="2" t="s">
        <v>48</v>
      </c>
      <c r="C12" s="2" t="s">
        <v>49</v>
      </c>
      <c r="D12" s="53" t="s">
        <v>101</v>
      </c>
      <c r="E12" s="53" t="s">
        <v>102</v>
      </c>
      <c r="G12" s="2"/>
      <c r="H12" s="2" t="s">
        <v>66</v>
      </c>
      <c r="I12" s="2" t="s">
        <v>67</v>
      </c>
      <c r="J12" s="53" t="s">
        <v>101</v>
      </c>
      <c r="K12" s="53" t="s">
        <v>102</v>
      </c>
      <c r="M12" s="2"/>
      <c r="N12" s="2" t="s">
        <v>68</v>
      </c>
      <c r="O12" s="2" t="s">
        <v>69</v>
      </c>
      <c r="S12" s="2"/>
      <c r="T12" s="2" t="s">
        <v>70</v>
      </c>
      <c r="U12" s="2" t="s">
        <v>71</v>
      </c>
      <c r="Y12" s="2"/>
      <c r="Z12" s="2" t="s">
        <v>72</v>
      </c>
      <c r="AA12" s="2" t="s">
        <v>73</v>
      </c>
    </row>
    <row r="13" spans="1:44" x14ac:dyDescent="0.25">
      <c r="A13" s="2" t="s">
        <v>0</v>
      </c>
      <c r="B13" s="2">
        <v>1</v>
      </c>
      <c r="C13" s="2">
        <v>1</v>
      </c>
      <c r="D13" s="53">
        <f ca="1">AF13*B13</f>
        <v>-9.1501015000150007E-3</v>
      </c>
      <c r="E13" s="53">
        <f ca="1">C13*AG13</f>
        <v>6.9126083641988426E-2</v>
      </c>
      <c r="G13" s="2" t="s">
        <v>0</v>
      </c>
      <c r="H13" s="2">
        <v>1</v>
      </c>
      <c r="I13" s="2">
        <v>1</v>
      </c>
      <c r="J13" s="53">
        <f ca="1">H13*AH13</f>
        <v>8.9418573939267887E-2</v>
      </c>
      <c r="K13" s="53">
        <f ca="1">I13*AI13</f>
        <v>3.6449862812869993E-2</v>
      </c>
      <c r="M13" s="2" t="s">
        <v>0</v>
      </c>
      <c r="N13" s="2">
        <v>1</v>
      </c>
      <c r="O13" s="2">
        <v>1</v>
      </c>
      <c r="P13" s="53">
        <f ca="1">N13*AJ13</f>
        <v>9.9899033578732657E-2</v>
      </c>
      <c r="Q13" s="53">
        <f ca="1">O13*AK13</f>
        <v>6.835489930584257E-2</v>
      </c>
      <c r="S13" s="2" t="s">
        <v>0</v>
      </c>
      <c r="T13" s="2">
        <v>1</v>
      </c>
      <c r="U13" s="2">
        <v>1</v>
      </c>
      <c r="V13" s="53">
        <f ca="1">T13*AL13</f>
        <v>3.5839514370196397E-2</v>
      </c>
      <c r="W13" s="53">
        <f ca="1">U13*AM13</f>
        <v>2.1821364137033727E-2</v>
      </c>
      <c r="Y13" s="2" t="s">
        <v>0</v>
      </c>
      <c r="Z13" s="2">
        <v>1</v>
      </c>
      <c r="AA13" s="2">
        <v>1</v>
      </c>
      <c r="AB13" s="53">
        <f ca="1">Z13*AN13</f>
        <v>3.9333384626114541E-3</v>
      </c>
      <c r="AC13" s="53">
        <f ca="1">AA13*AO13</f>
        <v>3.0583658059027803E-2</v>
      </c>
      <c r="AE13" s="2" t="s">
        <v>10</v>
      </c>
      <c r="AF13" s="55">
        <f ca="1">-(RANDBETWEEN($AH$4,$AH$5)/10 )+(RANDBETWEEN(-1,1)/100)+(RANDBETWEEN(-1,1)/1000)+(RANDBETWEEN(-2,2)/100)*(RANDBETWEEN(-5,5)/100000)-(RANDBETWEEN(-10,10)/33333)</f>
        <v>-9.1501015000150007E-3</v>
      </c>
      <c r="AG13" s="2">
        <f ca="1">AF13+$AF$4*(B$39-AE$11)*B13</f>
        <v>6.9126083641988426E-2</v>
      </c>
      <c r="AH13" s="2">
        <f ca="1">AG13+$AF$4*(C$39-AF$11)*C13</f>
        <v>8.9418573939267887E-2</v>
      </c>
      <c r="AI13" s="2">
        <f ca="1">AH13+$AF$4*(H$39-AG$11)*H13</f>
        <v>3.6449862812869993E-2</v>
      </c>
      <c r="AJ13" s="2">
        <f ca="1">AI13+$AF$4*(I$39-AH$11)*I13</f>
        <v>9.9899033578732657E-2</v>
      </c>
      <c r="AK13" s="2">
        <f ca="1">AJ13+$AF$4*(N$39-AI$11)*N13</f>
        <v>6.835489930584257E-2</v>
      </c>
      <c r="AL13" s="2">
        <f ca="1">AK13+$AF$4*(O$39-AJ$11)*O13</f>
        <v>3.5839514370196397E-2</v>
      </c>
      <c r="AM13" s="2">
        <f ca="1">AL13+$AF$4*(T$39-AK$11)*T13</f>
        <v>2.1821364137033727E-2</v>
      </c>
      <c r="AN13" s="2">
        <f ca="1">AM13+$AF$4*(U$39-AL$11)*U13</f>
        <v>3.9333384626114541E-3</v>
      </c>
      <c r="AO13" s="2">
        <f ca="1">AN13+$AF$4*(Z$39-AM$11)*Z13</f>
        <v>3.0583658059027803E-2</v>
      </c>
      <c r="AP13" s="2">
        <f ca="1">AO13+$AF$4*(AA$39-AN$11)*AA13</f>
        <v>-4.5987795885149979E-3</v>
      </c>
      <c r="AQ13" s="2">
        <f ca="1">ABS(AP13-AF13)</f>
        <v>4.5513219115000027E-3</v>
      </c>
      <c r="AR13" s="44"/>
    </row>
    <row r="14" spans="1:44" x14ac:dyDescent="0.25">
      <c r="A14" s="2" t="s">
        <v>1</v>
      </c>
      <c r="B14" s="2">
        <f>A1</f>
        <v>1</v>
      </c>
      <c r="C14" s="2">
        <f>A7</f>
        <v>1</v>
      </c>
      <c r="D14" s="53">
        <f t="shared" ref="D14:D39" ca="1" si="0">AF14*B14</f>
        <v>-1.0005999999999999E-3</v>
      </c>
      <c r="E14" s="53">
        <f t="shared" ref="E14:E39" ca="1" si="1">C14*AG14</f>
        <v>7.7275585142003417E-2</v>
      </c>
      <c r="G14" s="2" t="s">
        <v>1</v>
      </c>
      <c r="H14" s="2">
        <f>G1</f>
        <v>1</v>
      </c>
      <c r="I14" s="2">
        <f>G7</f>
        <v>1</v>
      </c>
      <c r="J14" s="53">
        <f ca="1">H14*AH14</f>
        <v>9.7568075439282892E-2</v>
      </c>
      <c r="K14" s="53">
        <f ca="1">I14*AI14</f>
        <v>4.4599364312884998E-2</v>
      </c>
      <c r="M14" s="2" t="s">
        <v>1</v>
      </c>
      <c r="N14" s="2">
        <f>M1</f>
        <v>-1</v>
      </c>
      <c r="O14" s="2">
        <f>M7</f>
        <v>-1</v>
      </c>
      <c r="P14" s="53">
        <f t="shared" ref="P14:Q39" ca="1" si="2">N14*AJ14</f>
        <v>-0.10804853507874766</v>
      </c>
      <c r="Q14" s="53">
        <f t="shared" ca="1" si="2"/>
        <v>-0.13959266935163775</v>
      </c>
      <c r="S14" s="2" t="s">
        <v>1</v>
      </c>
      <c r="T14" s="2">
        <f>S1</f>
        <v>1</v>
      </c>
      <c r="U14" s="2">
        <f>S7</f>
        <v>1</v>
      </c>
      <c r="V14" s="53">
        <f t="shared" ref="V14:W39" ca="1" si="3">T14*AL14</f>
        <v>0.17210805428728393</v>
      </c>
      <c r="W14" s="53">
        <f t="shared" ca="1" si="3"/>
        <v>0.15808990405412127</v>
      </c>
      <c r="Y14" s="2" t="s">
        <v>1</v>
      </c>
      <c r="Z14" s="2">
        <f>Y1</f>
        <v>1</v>
      </c>
      <c r="AA14" s="2">
        <f>Y7</f>
        <v>1</v>
      </c>
      <c r="AB14" s="53">
        <f t="shared" ref="AB14:AC39" ca="1" si="4">Z14*AN14</f>
        <v>0.140201878379699</v>
      </c>
      <c r="AC14" s="53">
        <f t="shared" ca="1" si="4"/>
        <v>0.16685219797611534</v>
      </c>
      <c r="AE14" s="2" t="s">
        <v>11</v>
      </c>
      <c r="AF14" s="55">
        <f t="shared" ref="AF14:AF38" ca="1" si="5">-(RANDBETWEEN($AH$4,$AH$5)/10 )+(RANDBETWEEN(-1,1)/100)+(RANDBETWEEN(-1,1)/1000)+(RANDBETWEEN(-2,2)/100)*(RANDBETWEEN(-5,5)/100000)-(RANDBETWEEN(-10,10)/33333)</f>
        <v>-1.0005999999999999E-3</v>
      </c>
      <c r="AG14" s="2">
        <f t="shared" ref="AG14:AH38" ca="1" si="6">AF14+$AF$4*(B$39-AE$11)*B14</f>
        <v>7.7275585142003417E-2</v>
      </c>
      <c r="AH14" s="2">
        <f t="shared" ca="1" si="6"/>
        <v>9.7568075439282892E-2</v>
      </c>
      <c r="AI14" s="2">
        <f t="shared" ref="AI14:AJ29" ca="1" si="7">AH14+$AF$4*(H$39-AG$11)*H14</f>
        <v>4.4599364312884998E-2</v>
      </c>
      <c r="AJ14" s="2">
        <f t="shared" ca="1" si="7"/>
        <v>0.10804853507874766</v>
      </c>
      <c r="AK14" s="2">
        <f t="shared" ref="AK14:AL29" ca="1" si="8">AJ14+$AF$4*(N$39-AI$11)*N14</f>
        <v>0.13959266935163775</v>
      </c>
      <c r="AL14" s="2">
        <f t="shared" ca="1" si="8"/>
        <v>0.17210805428728393</v>
      </c>
      <c r="AM14" s="2">
        <f t="shared" ref="AM14:AN29" ca="1" si="9">AL14+$AF$4*(T$39-AK$11)*T14</f>
        <v>0.15808990405412127</v>
      </c>
      <c r="AN14" s="2">
        <f t="shared" ca="1" si="9"/>
        <v>0.140201878379699</v>
      </c>
      <c r="AO14" s="2">
        <f t="shared" ref="AO14:AP29" ca="1" si="10">AN14+$AF$4*(Z$39-AM$11)*Z14</f>
        <v>0.16685219797611534</v>
      </c>
      <c r="AP14" s="2">
        <f t="shared" ca="1" si="10"/>
        <v>0.13166976032857253</v>
      </c>
      <c r="AQ14" s="2">
        <f t="shared" ref="AQ14:AQ38" ca="1" si="11">ABS(AP14-AF14)</f>
        <v>0.13267036032857252</v>
      </c>
      <c r="AR14" s="44"/>
    </row>
    <row r="15" spans="1:44" x14ac:dyDescent="0.25">
      <c r="A15" s="2" t="s">
        <v>2</v>
      </c>
      <c r="B15" s="2">
        <f>B1</f>
        <v>1</v>
      </c>
      <c r="C15" s="2">
        <f>B7</f>
        <v>1</v>
      </c>
      <c r="D15" s="53">
        <f t="shared" ca="1" si="0"/>
        <v>-1.1180001800018E-2</v>
      </c>
      <c r="E15" s="53">
        <f t="shared" ca="1" si="1"/>
        <v>6.7096183341985416E-2</v>
      </c>
      <c r="G15" s="2" t="s">
        <v>2</v>
      </c>
      <c r="H15" s="2">
        <f>H1</f>
        <v>1</v>
      </c>
      <c r="I15" s="2">
        <f>H7</f>
        <v>1</v>
      </c>
      <c r="J15" s="53">
        <f t="shared" ref="J15:K39" ca="1" si="12">H15*AH15</f>
        <v>8.7388673639264891E-2</v>
      </c>
      <c r="K15" s="53">
        <f t="shared" ca="1" si="12"/>
        <v>3.4419962512866997E-2</v>
      </c>
      <c r="M15" s="2" t="s">
        <v>2</v>
      </c>
      <c r="N15" s="2">
        <f>N1</f>
        <v>-1</v>
      </c>
      <c r="O15" s="2">
        <f>N7</f>
        <v>1</v>
      </c>
      <c r="P15" s="53">
        <f t="shared" ca="1" si="2"/>
        <v>-9.7869133278729661E-2</v>
      </c>
      <c r="Q15" s="53">
        <f t="shared" ca="1" si="2"/>
        <v>0.12941326755161975</v>
      </c>
      <c r="S15" s="2" t="s">
        <v>2</v>
      </c>
      <c r="T15" s="2">
        <f>T1</f>
        <v>1</v>
      </c>
      <c r="U15" s="2">
        <f>T7</f>
        <v>1</v>
      </c>
      <c r="V15" s="53">
        <f t="shared" ca="1" si="3"/>
        <v>9.6897882615973568E-2</v>
      </c>
      <c r="W15" s="53">
        <f t="shared" ca="1" si="3"/>
        <v>8.2879732382810892E-2</v>
      </c>
      <c r="Y15" s="2" t="s">
        <v>2</v>
      </c>
      <c r="Z15" s="2">
        <f>Z1</f>
        <v>-1</v>
      </c>
      <c r="AA15" s="2">
        <f>Z7</f>
        <v>-1</v>
      </c>
      <c r="AB15" s="53">
        <f t="shared" ca="1" si="4"/>
        <v>-6.4991706708388622E-2</v>
      </c>
      <c r="AC15" s="53">
        <f t="shared" ca="1" si="4"/>
        <v>-3.8341387111972269E-2</v>
      </c>
      <c r="AE15" s="2" t="s">
        <v>12</v>
      </c>
      <c r="AF15" s="55">
        <f t="shared" ca="1" si="5"/>
        <v>-1.1180001800018E-2</v>
      </c>
      <c r="AG15" s="2">
        <f t="shared" ca="1" si="6"/>
        <v>6.7096183341985416E-2</v>
      </c>
      <c r="AH15" s="2">
        <f t="shared" ca="1" si="6"/>
        <v>8.7388673639264891E-2</v>
      </c>
      <c r="AI15" s="2">
        <f t="shared" ca="1" si="7"/>
        <v>3.4419962512866997E-2</v>
      </c>
      <c r="AJ15" s="2">
        <f t="shared" ca="1" si="7"/>
        <v>9.7869133278729661E-2</v>
      </c>
      <c r="AK15" s="2">
        <f t="shared" ca="1" si="8"/>
        <v>0.12941326755161975</v>
      </c>
      <c r="AL15" s="2">
        <f t="shared" ca="1" si="8"/>
        <v>9.6897882615973568E-2</v>
      </c>
      <c r="AM15" s="2">
        <f t="shared" ca="1" si="9"/>
        <v>8.2879732382810892E-2</v>
      </c>
      <c r="AN15" s="2">
        <f t="shared" ca="1" si="9"/>
        <v>6.4991706708388622E-2</v>
      </c>
      <c r="AO15" s="2">
        <f t="shared" ca="1" si="10"/>
        <v>3.8341387111972269E-2</v>
      </c>
      <c r="AP15" s="2">
        <f t="shared" ca="1" si="10"/>
        <v>7.3523824759515077E-2</v>
      </c>
      <c r="AQ15" s="2">
        <f t="shared" ca="1" si="11"/>
        <v>8.4703826559533082E-2</v>
      </c>
      <c r="AR15" s="44"/>
    </row>
    <row r="16" spans="1:44" x14ac:dyDescent="0.25">
      <c r="A16" s="2" t="s">
        <v>3</v>
      </c>
      <c r="B16" s="2">
        <f>C1</f>
        <v>1</v>
      </c>
      <c r="C16" s="2">
        <f>C7</f>
        <v>1</v>
      </c>
      <c r="D16" s="53">
        <f t="shared" ca="1" si="0"/>
        <v>-0.30021080210002099</v>
      </c>
      <c r="E16" s="53">
        <f t="shared" ca="1" si="1"/>
        <v>-0.22193461695801758</v>
      </c>
      <c r="G16" s="2" t="s">
        <v>3</v>
      </c>
      <c r="H16" s="2">
        <f>I1</f>
        <v>1</v>
      </c>
      <c r="I16" s="2">
        <f>I7</f>
        <v>1</v>
      </c>
      <c r="J16" s="53">
        <f t="shared" ca="1" si="12"/>
        <v>-0.20164212666073811</v>
      </c>
      <c r="K16" s="53">
        <f t="shared" ca="1" si="12"/>
        <v>-0.254610837787136</v>
      </c>
      <c r="M16" s="2" t="s">
        <v>3</v>
      </c>
      <c r="N16" s="2">
        <f>O1</f>
        <v>1</v>
      </c>
      <c r="O16" s="2">
        <f>O7</f>
        <v>1</v>
      </c>
      <c r="P16" s="53">
        <f t="shared" ca="1" si="2"/>
        <v>-0.19116166702127335</v>
      </c>
      <c r="Q16" s="53">
        <f t="shared" ca="1" si="2"/>
        <v>-0.22270580129416345</v>
      </c>
      <c r="S16" s="2" t="s">
        <v>3</v>
      </c>
      <c r="T16" s="2">
        <f>U1</f>
        <v>1</v>
      </c>
      <c r="U16" s="2">
        <f>U7</f>
        <v>1</v>
      </c>
      <c r="V16" s="53">
        <f t="shared" ca="1" si="3"/>
        <v>-0.2552211862298096</v>
      </c>
      <c r="W16" s="53">
        <f t="shared" ca="1" si="3"/>
        <v>-0.26923933646297227</v>
      </c>
      <c r="Y16" s="2" t="s">
        <v>3</v>
      </c>
      <c r="Z16" s="2">
        <f>AA1</f>
        <v>-1</v>
      </c>
      <c r="AA16" s="2">
        <f>AA7</f>
        <v>-1</v>
      </c>
      <c r="AB16" s="53">
        <f t="shared" ca="1" si="4"/>
        <v>0.28712736213739454</v>
      </c>
      <c r="AC16" s="53">
        <f t="shared" ca="1" si="4"/>
        <v>0.31377768173381088</v>
      </c>
      <c r="AE16" s="2" t="s">
        <v>13</v>
      </c>
      <c r="AF16" s="55">
        <f t="shared" ca="1" si="5"/>
        <v>-0.30021080210002099</v>
      </c>
      <c r="AG16" s="2">
        <f t="shared" ca="1" si="6"/>
        <v>-0.22193461695801758</v>
      </c>
      <c r="AH16" s="2">
        <f t="shared" ca="1" si="6"/>
        <v>-0.20164212666073811</v>
      </c>
      <c r="AI16" s="2">
        <f t="shared" ca="1" si="7"/>
        <v>-0.254610837787136</v>
      </c>
      <c r="AJ16" s="2">
        <f t="shared" ca="1" si="7"/>
        <v>-0.19116166702127335</v>
      </c>
      <c r="AK16" s="2">
        <f t="shared" ca="1" si="8"/>
        <v>-0.22270580129416345</v>
      </c>
      <c r="AL16" s="2">
        <f t="shared" ca="1" si="8"/>
        <v>-0.2552211862298096</v>
      </c>
      <c r="AM16" s="2">
        <f t="shared" ca="1" si="9"/>
        <v>-0.26923933646297227</v>
      </c>
      <c r="AN16" s="2">
        <f t="shared" ca="1" si="9"/>
        <v>-0.28712736213739454</v>
      </c>
      <c r="AO16" s="2">
        <f t="shared" ca="1" si="10"/>
        <v>-0.31377768173381088</v>
      </c>
      <c r="AP16" s="2">
        <f t="shared" ca="1" si="10"/>
        <v>-0.27859524408626807</v>
      </c>
      <c r="AQ16" s="2">
        <f t="shared" ca="1" si="11"/>
        <v>2.1615558013752922E-2</v>
      </c>
      <c r="AR16" s="44"/>
    </row>
    <row r="17" spans="1:44" x14ac:dyDescent="0.25">
      <c r="A17" s="2" t="s">
        <v>4</v>
      </c>
      <c r="B17" s="2">
        <f>D1</f>
        <v>1</v>
      </c>
      <c r="C17" s="2">
        <f>D7</f>
        <v>1</v>
      </c>
      <c r="D17" s="53">
        <f t="shared" ca="1" si="0"/>
        <v>-1.2000120001200012E-4</v>
      </c>
      <c r="E17" s="53">
        <f t="shared" ca="1" si="1"/>
        <v>7.8156183941991419E-2</v>
      </c>
      <c r="G17" s="2" t="s">
        <v>4</v>
      </c>
      <c r="H17" s="2">
        <f>J1</f>
        <v>1</v>
      </c>
      <c r="I17" s="2">
        <f>J7</f>
        <v>1</v>
      </c>
      <c r="J17" s="53">
        <f t="shared" ca="1" si="12"/>
        <v>9.8448674239270895E-2</v>
      </c>
      <c r="K17" s="53">
        <f t="shared" ca="1" si="12"/>
        <v>4.5479963112873001E-2</v>
      </c>
      <c r="M17" s="2" t="s">
        <v>4</v>
      </c>
      <c r="N17" s="2">
        <f>P1</f>
        <v>-1</v>
      </c>
      <c r="O17" s="2">
        <f>P7</f>
        <v>1</v>
      </c>
      <c r="P17" s="53">
        <f t="shared" ca="1" si="2"/>
        <v>-0.10892913387873566</v>
      </c>
      <c r="Q17" s="53">
        <f t="shared" ca="1" si="2"/>
        <v>0.14047326815162575</v>
      </c>
      <c r="S17" s="2" t="s">
        <v>4</v>
      </c>
      <c r="T17" s="2">
        <f>V1</f>
        <v>1</v>
      </c>
      <c r="U17" s="2">
        <f>V7</f>
        <v>1</v>
      </c>
      <c r="V17" s="53">
        <f t="shared" ca="1" si="3"/>
        <v>0.10795788321597957</v>
      </c>
      <c r="W17" s="53">
        <f t="shared" ca="1" si="3"/>
        <v>9.3939732982816895E-2</v>
      </c>
      <c r="Y17" s="2" t="s">
        <v>4</v>
      </c>
      <c r="Z17" s="2">
        <f>AB1</f>
        <v>1</v>
      </c>
      <c r="AA17" s="2">
        <f>AB7</f>
        <v>1</v>
      </c>
      <c r="AB17" s="53">
        <f t="shared" ca="1" si="4"/>
        <v>7.6051707308394625E-2</v>
      </c>
      <c r="AC17" s="53">
        <f t="shared" ca="1" si="4"/>
        <v>0.10270202690481098</v>
      </c>
      <c r="AE17" s="2" t="s">
        <v>14</v>
      </c>
      <c r="AF17" s="55">
        <f t="shared" ca="1" si="5"/>
        <v>-1.2000120001200012E-4</v>
      </c>
      <c r="AG17" s="2">
        <f t="shared" ca="1" si="6"/>
        <v>7.8156183941991419E-2</v>
      </c>
      <c r="AH17" s="2">
        <f t="shared" ca="1" si="6"/>
        <v>9.8448674239270895E-2</v>
      </c>
      <c r="AI17" s="2">
        <f t="shared" ca="1" si="7"/>
        <v>4.5479963112873001E-2</v>
      </c>
      <c r="AJ17" s="2">
        <f t="shared" ca="1" si="7"/>
        <v>0.10892913387873566</v>
      </c>
      <c r="AK17" s="2">
        <f t="shared" ca="1" si="8"/>
        <v>0.14047326815162575</v>
      </c>
      <c r="AL17" s="2">
        <f t="shared" ca="1" si="8"/>
        <v>0.10795788321597957</v>
      </c>
      <c r="AM17" s="2">
        <f t="shared" ca="1" si="9"/>
        <v>9.3939732982816895E-2</v>
      </c>
      <c r="AN17" s="2">
        <f t="shared" ca="1" si="9"/>
        <v>7.6051707308394625E-2</v>
      </c>
      <c r="AO17" s="2">
        <f t="shared" ca="1" si="10"/>
        <v>0.10270202690481098</v>
      </c>
      <c r="AP17" s="2">
        <f t="shared" ca="1" si="10"/>
        <v>6.751958925726817E-2</v>
      </c>
      <c r="AQ17" s="2">
        <f t="shared" ca="1" si="11"/>
        <v>6.7639590457280171E-2</v>
      </c>
      <c r="AR17" s="44"/>
    </row>
    <row r="18" spans="1:44" x14ac:dyDescent="0.25">
      <c r="A18" s="2" t="s">
        <v>5</v>
      </c>
      <c r="B18" s="2">
        <f>E1</f>
        <v>1</v>
      </c>
      <c r="C18" s="2">
        <f>E7</f>
        <v>-1</v>
      </c>
      <c r="D18" s="53">
        <f t="shared" ca="1" si="0"/>
        <v>-0.388820998199982</v>
      </c>
      <c r="E18" s="53">
        <f t="shared" ca="1" si="1"/>
        <v>0.3105448130579786</v>
      </c>
      <c r="G18" s="2" t="s">
        <v>5</v>
      </c>
      <c r="H18" s="2">
        <f>K1</f>
        <v>1</v>
      </c>
      <c r="I18" s="2">
        <f>K7</f>
        <v>1</v>
      </c>
      <c r="J18" s="53">
        <f t="shared" ca="1" si="12"/>
        <v>-0.33083730335525807</v>
      </c>
      <c r="K18" s="53">
        <f t="shared" ca="1" si="12"/>
        <v>-0.38380601448165597</v>
      </c>
      <c r="M18" s="2" t="s">
        <v>5</v>
      </c>
      <c r="N18" s="2">
        <f>Q1</f>
        <v>-1</v>
      </c>
      <c r="O18" s="2">
        <f>Q7</f>
        <v>-1</v>
      </c>
      <c r="P18" s="53">
        <f t="shared" ca="1" si="2"/>
        <v>0.32035684371579332</v>
      </c>
      <c r="Q18" s="53">
        <f t="shared" ca="1" si="2"/>
        <v>0.28881270944290321</v>
      </c>
      <c r="S18" s="2" t="s">
        <v>5</v>
      </c>
      <c r="T18" s="2">
        <f>W1</f>
        <v>1</v>
      </c>
      <c r="U18" s="2">
        <f>W7</f>
        <v>1</v>
      </c>
      <c r="V18" s="53">
        <f t="shared" ca="1" si="3"/>
        <v>-0.25629732450725706</v>
      </c>
      <c r="W18" s="53">
        <f t="shared" ca="1" si="3"/>
        <v>-0.27031547474041973</v>
      </c>
      <c r="Y18" s="2" t="s">
        <v>5</v>
      </c>
      <c r="Z18" s="2">
        <f>AC1</f>
        <v>1</v>
      </c>
      <c r="AA18" s="2">
        <f>AC7</f>
        <v>1</v>
      </c>
      <c r="AB18" s="53">
        <f t="shared" ca="1" si="4"/>
        <v>-0.288203500414842</v>
      </c>
      <c r="AC18" s="53">
        <f t="shared" ca="1" si="4"/>
        <v>-0.26155318081842566</v>
      </c>
      <c r="AE18" s="2" t="s">
        <v>15</v>
      </c>
      <c r="AF18" s="55">
        <f t="shared" ca="1" si="5"/>
        <v>-0.388820998199982</v>
      </c>
      <c r="AG18" s="2">
        <f t="shared" ca="1" si="6"/>
        <v>-0.3105448130579786</v>
      </c>
      <c r="AH18" s="2">
        <f t="shared" ca="1" si="6"/>
        <v>-0.33083730335525807</v>
      </c>
      <c r="AI18" s="2">
        <f t="shared" ca="1" si="7"/>
        <v>-0.38380601448165597</v>
      </c>
      <c r="AJ18" s="2">
        <f t="shared" ca="1" si="7"/>
        <v>-0.32035684371579332</v>
      </c>
      <c r="AK18" s="2">
        <f t="shared" ca="1" si="8"/>
        <v>-0.28881270944290321</v>
      </c>
      <c r="AL18" s="2">
        <f t="shared" ca="1" si="8"/>
        <v>-0.25629732450725706</v>
      </c>
      <c r="AM18" s="2">
        <f t="shared" ca="1" si="9"/>
        <v>-0.27031547474041973</v>
      </c>
      <c r="AN18" s="2">
        <f t="shared" ca="1" si="9"/>
        <v>-0.288203500414842</v>
      </c>
      <c r="AO18" s="2">
        <f t="shared" ca="1" si="10"/>
        <v>-0.26155318081842566</v>
      </c>
      <c r="AP18" s="2">
        <f t="shared" ca="1" si="10"/>
        <v>-0.29673561846596846</v>
      </c>
      <c r="AQ18" s="2">
        <f t="shared" ca="1" si="11"/>
        <v>9.2085379734013539E-2</v>
      </c>
      <c r="AR18" s="44"/>
    </row>
    <row r="19" spans="1:44" x14ac:dyDescent="0.25">
      <c r="A19" s="2" t="s">
        <v>6</v>
      </c>
      <c r="B19" s="2">
        <f>A2</f>
        <v>1</v>
      </c>
      <c r="C19" s="2">
        <f>A8</f>
        <v>1</v>
      </c>
      <c r="D19" s="53">
        <f t="shared" ca="1" si="0"/>
        <v>-0.21124020240002403</v>
      </c>
      <c r="E19" s="53">
        <f t="shared" ca="1" si="1"/>
        <v>-0.13296401725802059</v>
      </c>
      <c r="G19" s="2" t="s">
        <v>6</v>
      </c>
      <c r="H19" s="2">
        <f>G2</f>
        <v>1</v>
      </c>
      <c r="I19" s="2">
        <f>G8</f>
        <v>1</v>
      </c>
      <c r="J19" s="53">
        <f t="shared" ca="1" si="12"/>
        <v>-0.11267152696074112</v>
      </c>
      <c r="K19" s="53">
        <f t="shared" ca="1" si="12"/>
        <v>-0.16564023808713901</v>
      </c>
      <c r="M19" s="2" t="s">
        <v>6</v>
      </c>
      <c r="N19" s="2">
        <f>M2</f>
        <v>-1</v>
      </c>
      <c r="O19" s="2">
        <f>M8</f>
        <v>1</v>
      </c>
      <c r="P19" s="53">
        <f t="shared" ca="1" si="2"/>
        <v>0.10219106732127635</v>
      </c>
      <c r="Q19" s="53">
        <f t="shared" ca="1" si="2"/>
        <v>-7.0646933048386262E-2</v>
      </c>
      <c r="S19" s="2" t="s">
        <v>6</v>
      </c>
      <c r="T19" s="2">
        <f>S2</f>
        <v>-1</v>
      </c>
      <c r="U19" s="2">
        <f>S8</f>
        <v>1</v>
      </c>
      <c r="V19" s="53">
        <f t="shared" ca="1" si="3"/>
        <v>0.10316231798403244</v>
      </c>
      <c r="W19" s="53">
        <f t="shared" ca="1" si="3"/>
        <v>-8.9144167750869766E-2</v>
      </c>
      <c r="Y19" s="2" t="s">
        <v>6</v>
      </c>
      <c r="Z19" s="2">
        <f>Y2</f>
        <v>1</v>
      </c>
      <c r="AA19" s="2">
        <f>Y8</f>
        <v>1</v>
      </c>
      <c r="AB19" s="53">
        <f t="shared" ca="1" si="4"/>
        <v>-0.10703219342529204</v>
      </c>
      <c r="AC19" s="53">
        <f t="shared" ca="1" si="4"/>
        <v>-8.0381873828875683E-2</v>
      </c>
      <c r="AE19" s="2" t="s">
        <v>16</v>
      </c>
      <c r="AF19" s="55">
        <f t="shared" ca="1" si="5"/>
        <v>-0.21124020240002403</v>
      </c>
      <c r="AG19" s="2">
        <f t="shared" ca="1" si="6"/>
        <v>-0.13296401725802059</v>
      </c>
      <c r="AH19" s="2">
        <f t="shared" ca="1" si="6"/>
        <v>-0.11267152696074112</v>
      </c>
      <c r="AI19" s="2">
        <f t="shared" ca="1" si="7"/>
        <v>-0.16564023808713901</v>
      </c>
      <c r="AJ19" s="2">
        <f t="shared" ca="1" si="7"/>
        <v>-0.10219106732127635</v>
      </c>
      <c r="AK19" s="2">
        <f t="shared" ca="1" si="8"/>
        <v>-7.0646933048386262E-2</v>
      </c>
      <c r="AL19" s="2">
        <f t="shared" ca="1" si="8"/>
        <v>-0.10316231798403244</v>
      </c>
      <c r="AM19" s="2">
        <f t="shared" ca="1" si="9"/>
        <v>-8.9144167750869766E-2</v>
      </c>
      <c r="AN19" s="2">
        <f t="shared" ca="1" si="9"/>
        <v>-0.10703219342529204</v>
      </c>
      <c r="AO19" s="2">
        <f t="shared" ca="1" si="10"/>
        <v>-8.0381873828875683E-2</v>
      </c>
      <c r="AP19" s="2">
        <f t="shared" ca="1" si="10"/>
        <v>-0.11556431147641849</v>
      </c>
      <c r="AQ19" s="2">
        <f t="shared" ca="1" si="11"/>
        <v>9.5675890923605539E-2</v>
      </c>
      <c r="AR19" s="44"/>
    </row>
    <row r="20" spans="1:44" x14ac:dyDescent="0.25">
      <c r="A20" s="2" t="s">
        <v>7</v>
      </c>
      <c r="B20" s="2">
        <f>B2</f>
        <v>-1</v>
      </c>
      <c r="C20" s="2">
        <f>B8</f>
        <v>-1</v>
      </c>
      <c r="D20" s="53">
        <f t="shared" ca="1" si="0"/>
        <v>0.19991059909999101</v>
      </c>
      <c r="E20" s="53">
        <f t="shared" ca="1" si="1"/>
        <v>0.27818678424199444</v>
      </c>
      <c r="G20" s="2" t="s">
        <v>7</v>
      </c>
      <c r="H20" s="2">
        <f>H2</f>
        <v>-1</v>
      </c>
      <c r="I20" s="2">
        <f>H8</f>
        <v>-1</v>
      </c>
      <c r="J20" s="53">
        <f t="shared" ca="1" si="12"/>
        <v>0.29847927453927392</v>
      </c>
      <c r="K20" s="53">
        <f t="shared" ca="1" si="12"/>
        <v>0.24551056341287603</v>
      </c>
      <c r="M20" s="2" t="s">
        <v>7</v>
      </c>
      <c r="N20" s="2">
        <f>N2</f>
        <v>1</v>
      </c>
      <c r="O20" s="2">
        <f>N8</f>
        <v>-1</v>
      </c>
      <c r="P20" s="53">
        <f t="shared" ca="1" si="2"/>
        <v>-0.30895973417873868</v>
      </c>
      <c r="Q20" s="53">
        <f t="shared" ca="1" si="2"/>
        <v>0.34050386845162878</v>
      </c>
      <c r="S20" s="2" t="s">
        <v>7</v>
      </c>
      <c r="T20" s="2">
        <f>T2</f>
        <v>-1</v>
      </c>
      <c r="U20" s="2">
        <f>T8</f>
        <v>-1</v>
      </c>
      <c r="V20" s="53">
        <f t="shared" ca="1" si="3"/>
        <v>0.30798848351598263</v>
      </c>
      <c r="W20" s="53">
        <f t="shared" ca="1" si="3"/>
        <v>0.29397033328281996</v>
      </c>
      <c r="Y20" s="2" t="s">
        <v>7</v>
      </c>
      <c r="Z20" s="2">
        <f>Z2</f>
        <v>-1</v>
      </c>
      <c r="AA20" s="2">
        <f>Z8</f>
        <v>-1</v>
      </c>
      <c r="AB20" s="53">
        <f t="shared" ca="1" si="4"/>
        <v>0.27608230760839769</v>
      </c>
      <c r="AC20" s="53">
        <f t="shared" ca="1" si="4"/>
        <v>0.30273262720481403</v>
      </c>
      <c r="AE20" s="2" t="s">
        <v>17</v>
      </c>
      <c r="AF20" s="55">
        <f t="shared" ca="1" si="5"/>
        <v>-0.19991059909999101</v>
      </c>
      <c r="AG20" s="2">
        <f t="shared" ca="1" si="6"/>
        <v>-0.27818678424199444</v>
      </c>
      <c r="AH20" s="2">
        <f t="shared" ca="1" si="6"/>
        <v>-0.29847927453927392</v>
      </c>
      <c r="AI20" s="2">
        <f t="shared" ca="1" si="7"/>
        <v>-0.24551056341287603</v>
      </c>
      <c r="AJ20" s="2">
        <f t="shared" ca="1" si="7"/>
        <v>-0.30895973417873868</v>
      </c>
      <c r="AK20" s="2">
        <f t="shared" ca="1" si="8"/>
        <v>-0.34050386845162878</v>
      </c>
      <c r="AL20" s="2">
        <f t="shared" ca="1" si="8"/>
        <v>-0.30798848351598263</v>
      </c>
      <c r="AM20" s="2">
        <f t="shared" ca="1" si="9"/>
        <v>-0.29397033328281996</v>
      </c>
      <c r="AN20" s="2">
        <f t="shared" ca="1" si="9"/>
        <v>-0.27608230760839769</v>
      </c>
      <c r="AO20" s="2">
        <f t="shared" ca="1" si="10"/>
        <v>-0.30273262720481403</v>
      </c>
      <c r="AP20" s="2">
        <f t="shared" ca="1" si="10"/>
        <v>-0.26755018955727122</v>
      </c>
      <c r="AQ20" s="2">
        <f t="shared" ca="1" si="11"/>
        <v>6.7639590457280213E-2</v>
      </c>
      <c r="AR20" s="44"/>
    </row>
    <row r="21" spans="1:44" x14ac:dyDescent="0.25">
      <c r="A21" s="2" t="s">
        <v>8</v>
      </c>
      <c r="B21" s="2">
        <f>C2</f>
        <v>-1</v>
      </c>
      <c r="C21" s="2">
        <f>C8</f>
        <v>-1</v>
      </c>
      <c r="D21" s="53">
        <f t="shared" ca="1" si="0"/>
        <v>0.20030100300003001</v>
      </c>
      <c r="E21" s="53">
        <f t="shared" ca="1" si="1"/>
        <v>0.27857718814203342</v>
      </c>
      <c r="G21" s="2" t="s">
        <v>8</v>
      </c>
      <c r="H21" s="2">
        <f>I2</f>
        <v>-1</v>
      </c>
      <c r="I21" s="2">
        <f>I8</f>
        <v>-1</v>
      </c>
      <c r="J21" s="53">
        <f t="shared" ca="1" si="12"/>
        <v>0.29886967843931289</v>
      </c>
      <c r="K21" s="53">
        <f t="shared" ca="1" si="12"/>
        <v>0.245900967312915</v>
      </c>
      <c r="M21" s="2" t="s">
        <v>8</v>
      </c>
      <c r="N21" s="2">
        <f>O2</f>
        <v>-1</v>
      </c>
      <c r="O21" s="2">
        <f>O8</f>
        <v>-1</v>
      </c>
      <c r="P21" s="53">
        <f t="shared" ca="1" si="2"/>
        <v>0.30935013807877765</v>
      </c>
      <c r="Q21" s="53">
        <f t="shared" ca="1" si="2"/>
        <v>0.27780600380588755</v>
      </c>
      <c r="S21" s="2" t="s">
        <v>8</v>
      </c>
      <c r="T21" s="2">
        <f>U2</f>
        <v>1</v>
      </c>
      <c r="U21" s="2">
        <f>U8</f>
        <v>1</v>
      </c>
      <c r="V21" s="53">
        <f t="shared" ca="1" si="3"/>
        <v>-0.24529061887024137</v>
      </c>
      <c r="W21" s="53">
        <f t="shared" ca="1" si="3"/>
        <v>-0.25930876910340406</v>
      </c>
      <c r="Y21" s="2" t="s">
        <v>8</v>
      </c>
      <c r="Z21" s="2">
        <f>AA2</f>
        <v>1</v>
      </c>
      <c r="AA21" s="2">
        <f>AA8</f>
        <v>1</v>
      </c>
      <c r="AB21" s="53">
        <f t="shared" ca="1" si="4"/>
        <v>-0.27719679477782633</v>
      </c>
      <c r="AC21" s="53">
        <f t="shared" ca="1" si="4"/>
        <v>-0.25054647518140999</v>
      </c>
      <c r="AE21" s="2" t="s">
        <v>18</v>
      </c>
      <c r="AF21" s="55">
        <f t="shared" ca="1" si="5"/>
        <v>-0.20030100300003001</v>
      </c>
      <c r="AG21" s="2">
        <f t="shared" ca="1" si="6"/>
        <v>-0.27857718814203342</v>
      </c>
      <c r="AH21" s="2">
        <f t="shared" ca="1" si="6"/>
        <v>-0.29886967843931289</v>
      </c>
      <c r="AI21" s="2">
        <f t="shared" ca="1" si="7"/>
        <v>-0.245900967312915</v>
      </c>
      <c r="AJ21" s="2">
        <f t="shared" ca="1" si="7"/>
        <v>-0.30935013807877765</v>
      </c>
      <c r="AK21" s="2">
        <f t="shared" ca="1" si="8"/>
        <v>-0.27780600380588755</v>
      </c>
      <c r="AL21" s="2">
        <f t="shared" ca="1" si="8"/>
        <v>-0.24529061887024137</v>
      </c>
      <c r="AM21" s="2">
        <f t="shared" ca="1" si="9"/>
        <v>-0.25930876910340406</v>
      </c>
      <c r="AN21" s="2">
        <f t="shared" ca="1" si="9"/>
        <v>-0.27719679477782633</v>
      </c>
      <c r="AO21" s="2">
        <f t="shared" ca="1" si="10"/>
        <v>-0.25054647518140999</v>
      </c>
      <c r="AP21" s="2">
        <f t="shared" ca="1" si="10"/>
        <v>-0.2857289128289528</v>
      </c>
      <c r="AQ21" s="2">
        <f t="shared" ca="1" si="11"/>
        <v>8.5427909828922788E-2</v>
      </c>
      <c r="AR21" s="44"/>
    </row>
    <row r="22" spans="1:44" x14ac:dyDescent="0.25">
      <c r="A22" s="2" t="s">
        <v>9</v>
      </c>
      <c r="B22" s="2">
        <f>D2</f>
        <v>-1</v>
      </c>
      <c r="C22" s="2">
        <f>D8</f>
        <v>-1</v>
      </c>
      <c r="D22" s="53">
        <f t="shared" ca="1" si="0"/>
        <v>-0.41099940000000001</v>
      </c>
      <c r="E22" s="53">
        <f t="shared" ca="1" si="1"/>
        <v>-0.33272321485799661</v>
      </c>
      <c r="G22" s="2" t="s">
        <v>9</v>
      </c>
      <c r="H22" s="2">
        <f>J2</f>
        <v>-1</v>
      </c>
      <c r="I22" s="2">
        <f>J8</f>
        <v>-1</v>
      </c>
      <c r="J22" s="53">
        <f t="shared" ca="1" si="12"/>
        <v>-0.31243072456071713</v>
      </c>
      <c r="K22" s="53">
        <f t="shared" ca="1" si="12"/>
        <v>-0.36539943568711503</v>
      </c>
      <c r="M22" s="2" t="s">
        <v>9</v>
      </c>
      <c r="N22" s="2">
        <f>P2</f>
        <v>1</v>
      </c>
      <c r="O22" s="2">
        <f>P8</f>
        <v>-1</v>
      </c>
      <c r="P22" s="53">
        <f t="shared" ca="1" si="2"/>
        <v>0.30195026492125238</v>
      </c>
      <c r="Q22" s="53">
        <f t="shared" ca="1" si="2"/>
        <v>-0.27040613064836228</v>
      </c>
      <c r="S22" s="2" t="s">
        <v>9</v>
      </c>
      <c r="T22" s="2">
        <f>V2</f>
        <v>-1</v>
      </c>
      <c r="U22" s="2">
        <f>V8</f>
        <v>-1</v>
      </c>
      <c r="V22" s="53">
        <f t="shared" ca="1" si="3"/>
        <v>-0.30292151558400843</v>
      </c>
      <c r="W22" s="53">
        <f t="shared" ca="1" si="3"/>
        <v>-0.31693966581717109</v>
      </c>
      <c r="Y22" s="2" t="s">
        <v>9</v>
      </c>
      <c r="Z22" s="2">
        <f>AB2</f>
        <v>-1</v>
      </c>
      <c r="AA22" s="2">
        <f>AB8</f>
        <v>-1</v>
      </c>
      <c r="AB22" s="53">
        <f t="shared" ca="1" si="4"/>
        <v>-0.33482769149159336</v>
      </c>
      <c r="AC22" s="53">
        <f t="shared" ca="1" si="4"/>
        <v>-0.30817737189517702</v>
      </c>
      <c r="AE22" s="2" t="s">
        <v>19</v>
      </c>
      <c r="AF22" s="55">
        <f t="shared" ca="1" si="5"/>
        <v>0.41099940000000001</v>
      </c>
      <c r="AG22" s="2">
        <f t="shared" ca="1" si="6"/>
        <v>0.33272321485799661</v>
      </c>
      <c r="AH22" s="2">
        <f t="shared" ca="1" si="6"/>
        <v>0.31243072456071713</v>
      </c>
      <c r="AI22" s="2">
        <f t="shared" ca="1" si="7"/>
        <v>0.36539943568711503</v>
      </c>
      <c r="AJ22" s="2">
        <f t="shared" ca="1" si="7"/>
        <v>0.30195026492125238</v>
      </c>
      <c r="AK22" s="2">
        <f t="shared" ca="1" si="8"/>
        <v>0.27040613064836228</v>
      </c>
      <c r="AL22" s="2">
        <f t="shared" ca="1" si="8"/>
        <v>0.30292151558400843</v>
      </c>
      <c r="AM22" s="2">
        <f t="shared" ca="1" si="9"/>
        <v>0.31693966581717109</v>
      </c>
      <c r="AN22" s="2">
        <f t="shared" ca="1" si="9"/>
        <v>0.33482769149159336</v>
      </c>
      <c r="AO22" s="2">
        <f t="shared" ca="1" si="10"/>
        <v>0.30817737189517702</v>
      </c>
      <c r="AP22" s="2">
        <f t="shared" ca="1" si="10"/>
        <v>0.34335980954271983</v>
      </c>
      <c r="AQ22" s="2">
        <f t="shared" ca="1" si="11"/>
        <v>6.7639590457280185E-2</v>
      </c>
      <c r="AR22" s="44"/>
    </row>
    <row r="23" spans="1:44" x14ac:dyDescent="0.25">
      <c r="A23" s="2" t="s">
        <v>50</v>
      </c>
      <c r="B23" s="2">
        <f>E2</f>
        <v>-1</v>
      </c>
      <c r="C23" s="2">
        <f>E8</f>
        <v>-1</v>
      </c>
      <c r="D23" s="53">
        <f t="shared" ca="1" si="0"/>
        <v>-0.21006010060000602</v>
      </c>
      <c r="E23" s="53">
        <f t="shared" ca="1" si="1"/>
        <v>-0.13178391545800261</v>
      </c>
      <c r="G23" s="2" t="s">
        <v>50</v>
      </c>
      <c r="H23" s="2">
        <f>K2</f>
        <v>1</v>
      </c>
      <c r="I23" s="2">
        <f>K8</f>
        <v>1</v>
      </c>
      <c r="J23" s="53">
        <f t="shared" ca="1" si="12"/>
        <v>0.11149142516072313</v>
      </c>
      <c r="K23" s="53">
        <f t="shared" ca="1" si="12"/>
        <v>5.8522714034325241E-2</v>
      </c>
      <c r="M23" s="2" t="s">
        <v>50</v>
      </c>
      <c r="N23" s="2">
        <f>Q2</f>
        <v>-1</v>
      </c>
      <c r="O23" s="2">
        <f>Q8</f>
        <v>1</v>
      </c>
      <c r="P23" s="53">
        <f t="shared" ca="1" si="2"/>
        <v>-0.1219718848001879</v>
      </c>
      <c r="Q23" s="53">
        <f t="shared" ca="1" si="2"/>
        <v>0.15351601907307799</v>
      </c>
      <c r="S23" s="2" t="s">
        <v>50</v>
      </c>
      <c r="T23" s="2">
        <f>W2</f>
        <v>-1</v>
      </c>
      <c r="U23" s="2">
        <f>W8</f>
        <v>1</v>
      </c>
      <c r="V23" s="53">
        <f t="shared" ca="1" si="3"/>
        <v>-0.12100063413743181</v>
      </c>
      <c r="W23" s="53">
        <f t="shared" ca="1" si="3"/>
        <v>0.13501878437059447</v>
      </c>
      <c r="Y23" s="2" t="s">
        <v>50</v>
      </c>
      <c r="Z23" s="2">
        <f>AC2</f>
        <v>-1</v>
      </c>
      <c r="AA23" s="2">
        <f>AC8</f>
        <v>1</v>
      </c>
      <c r="AB23" s="53">
        <f t="shared" ca="1" si="4"/>
        <v>-0.1171307586961722</v>
      </c>
      <c r="AC23" s="53">
        <f t="shared" ca="1" si="4"/>
        <v>9.0480439099755852E-2</v>
      </c>
      <c r="AE23" s="2" t="s">
        <v>85</v>
      </c>
      <c r="AF23" s="55">
        <f t="shared" ca="1" si="5"/>
        <v>0.21006010060000602</v>
      </c>
      <c r="AG23" s="2">
        <f t="shared" ca="1" si="6"/>
        <v>0.13178391545800261</v>
      </c>
      <c r="AH23" s="2">
        <f t="shared" ca="1" si="6"/>
        <v>0.11149142516072313</v>
      </c>
      <c r="AI23" s="2">
        <f t="shared" ca="1" si="7"/>
        <v>5.8522714034325241E-2</v>
      </c>
      <c r="AJ23" s="2">
        <f t="shared" ca="1" si="7"/>
        <v>0.1219718848001879</v>
      </c>
      <c r="AK23" s="2">
        <f t="shared" ca="1" si="8"/>
        <v>0.15351601907307799</v>
      </c>
      <c r="AL23" s="2">
        <f t="shared" ca="1" si="8"/>
        <v>0.12100063413743181</v>
      </c>
      <c r="AM23" s="2">
        <f t="shared" ca="1" si="9"/>
        <v>0.13501878437059447</v>
      </c>
      <c r="AN23" s="2">
        <f t="shared" ca="1" si="9"/>
        <v>0.1171307586961722</v>
      </c>
      <c r="AO23" s="2">
        <f t="shared" ca="1" si="10"/>
        <v>9.0480439099755852E-2</v>
      </c>
      <c r="AP23" s="2">
        <f t="shared" ca="1" si="10"/>
        <v>5.5298001452213051E-2</v>
      </c>
      <c r="AQ23" s="2">
        <f t="shared" ca="1" si="11"/>
        <v>0.15476209914779296</v>
      </c>
      <c r="AR23" s="44"/>
    </row>
    <row r="24" spans="1:44" x14ac:dyDescent="0.25">
      <c r="A24" s="2" t="s">
        <v>51</v>
      </c>
      <c r="B24" s="2">
        <f>A3</f>
        <v>1</v>
      </c>
      <c r="C24" s="2">
        <f>A9</f>
        <v>1</v>
      </c>
      <c r="D24" s="53">
        <f t="shared" ca="1" si="0"/>
        <v>0.100060400600006</v>
      </c>
      <c r="E24" s="53">
        <f t="shared" ca="1" si="1"/>
        <v>0.17833658574200942</v>
      </c>
      <c r="G24" s="2" t="s">
        <v>51</v>
      </c>
      <c r="H24" s="2">
        <f>G3</f>
        <v>1</v>
      </c>
      <c r="I24" s="2">
        <f>G9</f>
        <v>1</v>
      </c>
      <c r="J24" s="53">
        <f t="shared" ca="1" si="12"/>
        <v>0.19862907603928889</v>
      </c>
      <c r="K24" s="53">
        <f t="shared" ca="1" si="12"/>
        <v>0.145660364912891</v>
      </c>
      <c r="M24" s="2" t="s">
        <v>51</v>
      </c>
      <c r="N24" s="2">
        <f>M3</f>
        <v>1</v>
      </c>
      <c r="O24" s="2">
        <f>M9</f>
        <v>1</v>
      </c>
      <c r="P24" s="53">
        <f t="shared" ca="1" si="2"/>
        <v>0.20910953567875368</v>
      </c>
      <c r="Q24" s="53">
        <f t="shared" ca="1" si="2"/>
        <v>0.17756540140586358</v>
      </c>
      <c r="S24" s="2" t="s">
        <v>51</v>
      </c>
      <c r="T24" s="2">
        <f>S3</f>
        <v>-1</v>
      </c>
      <c r="U24" s="2">
        <f>S9</f>
        <v>1</v>
      </c>
      <c r="V24" s="53">
        <f t="shared" ca="1" si="3"/>
        <v>-0.1450500164702174</v>
      </c>
      <c r="W24" s="53">
        <f t="shared" ca="1" si="3"/>
        <v>0.15906816670338006</v>
      </c>
      <c r="Y24" s="2" t="s">
        <v>51</v>
      </c>
      <c r="Z24" s="2">
        <f>Y3</f>
        <v>1</v>
      </c>
      <c r="AA24" s="2">
        <f>Y9</f>
        <v>1</v>
      </c>
      <c r="AB24" s="53">
        <f t="shared" ca="1" si="4"/>
        <v>0.14118014102895779</v>
      </c>
      <c r="AC24" s="53">
        <f t="shared" ca="1" si="4"/>
        <v>0.16783046062537413</v>
      </c>
      <c r="AE24" s="2" t="s">
        <v>86</v>
      </c>
      <c r="AF24" s="55">
        <f t="shared" ca="1" si="5"/>
        <v>0.100060400600006</v>
      </c>
      <c r="AG24" s="2">
        <f t="shared" ca="1" si="6"/>
        <v>0.17833658574200942</v>
      </c>
      <c r="AH24" s="2">
        <f t="shared" ca="1" si="6"/>
        <v>0.19862907603928889</v>
      </c>
      <c r="AI24" s="2">
        <f t="shared" ca="1" si="7"/>
        <v>0.145660364912891</v>
      </c>
      <c r="AJ24" s="2">
        <f t="shared" ca="1" si="7"/>
        <v>0.20910953567875368</v>
      </c>
      <c r="AK24" s="2">
        <f t="shared" ca="1" si="8"/>
        <v>0.17756540140586358</v>
      </c>
      <c r="AL24" s="2">
        <f t="shared" ca="1" si="8"/>
        <v>0.1450500164702174</v>
      </c>
      <c r="AM24" s="2">
        <f t="shared" ca="1" si="9"/>
        <v>0.15906816670338006</v>
      </c>
      <c r="AN24" s="2">
        <f t="shared" ca="1" si="9"/>
        <v>0.14118014102895779</v>
      </c>
      <c r="AO24" s="2">
        <f t="shared" ca="1" si="10"/>
        <v>0.16783046062537413</v>
      </c>
      <c r="AP24" s="2">
        <f t="shared" ca="1" si="10"/>
        <v>0.13264802297783132</v>
      </c>
      <c r="AQ24" s="2">
        <f t="shared" ca="1" si="11"/>
        <v>3.2587622377825323E-2</v>
      </c>
      <c r="AR24" s="44"/>
    </row>
    <row r="25" spans="1:44" x14ac:dyDescent="0.25">
      <c r="A25" s="2" t="s">
        <v>52</v>
      </c>
      <c r="B25" s="2">
        <f>B3</f>
        <v>1</v>
      </c>
      <c r="C25" s="2">
        <f>B9</f>
        <v>1</v>
      </c>
      <c r="D25" s="53">
        <f t="shared" ca="1" si="0"/>
        <v>0.48876019759997602</v>
      </c>
      <c r="E25" s="53">
        <f t="shared" ca="1" si="1"/>
        <v>0.56703638274197943</v>
      </c>
      <c r="G25" s="2" t="s">
        <v>52</v>
      </c>
      <c r="H25" s="2">
        <f>H3</f>
        <v>1</v>
      </c>
      <c r="I25" s="2">
        <f>H9</f>
        <v>-1</v>
      </c>
      <c r="J25" s="53">
        <f t="shared" ca="1" si="12"/>
        <v>0.58732887303925885</v>
      </c>
      <c r="K25" s="53">
        <f t="shared" ca="1" si="12"/>
        <v>-0.53436016191286095</v>
      </c>
      <c r="M25" s="2" t="s">
        <v>52</v>
      </c>
      <c r="N25" s="2">
        <f>N3</f>
        <v>-1</v>
      </c>
      <c r="O25" s="2">
        <f>N9</f>
        <v>-1</v>
      </c>
      <c r="P25" s="53">
        <f t="shared" ca="1" si="2"/>
        <v>-0.4709109911469983</v>
      </c>
      <c r="Q25" s="53">
        <f t="shared" ca="1" si="2"/>
        <v>-0.50245512541988835</v>
      </c>
      <c r="S25" s="2" t="s">
        <v>52</v>
      </c>
      <c r="T25" s="2">
        <f>T3</f>
        <v>-1</v>
      </c>
      <c r="U25" s="2">
        <f>T9</f>
        <v>-1</v>
      </c>
      <c r="V25" s="53">
        <f t="shared" ca="1" si="3"/>
        <v>-0.53497051035553456</v>
      </c>
      <c r="W25" s="53">
        <f t="shared" ca="1" si="3"/>
        <v>-0.54898866058869722</v>
      </c>
      <c r="Y25" s="2" t="s">
        <v>52</v>
      </c>
      <c r="Z25" s="2">
        <f>Z3</f>
        <v>1</v>
      </c>
      <c r="AA25" s="2">
        <f>Z9</f>
        <v>1</v>
      </c>
      <c r="AB25" s="53">
        <f t="shared" ca="1" si="4"/>
        <v>0.56687668626311949</v>
      </c>
      <c r="AC25" s="53">
        <f t="shared" ca="1" si="4"/>
        <v>0.59352700585953588</v>
      </c>
      <c r="AE25" s="2" t="s">
        <v>87</v>
      </c>
      <c r="AF25" s="55">
        <f t="shared" ca="1" si="5"/>
        <v>0.48876019759997602</v>
      </c>
      <c r="AG25" s="2">
        <f t="shared" ca="1" si="6"/>
        <v>0.56703638274197943</v>
      </c>
      <c r="AH25" s="2">
        <f t="shared" ca="1" si="6"/>
        <v>0.58732887303925885</v>
      </c>
      <c r="AI25" s="2">
        <f t="shared" ca="1" si="7"/>
        <v>0.53436016191286095</v>
      </c>
      <c r="AJ25" s="2">
        <f t="shared" ca="1" si="7"/>
        <v>0.4709109911469983</v>
      </c>
      <c r="AK25" s="2">
        <f t="shared" ca="1" si="8"/>
        <v>0.50245512541988835</v>
      </c>
      <c r="AL25" s="2">
        <f t="shared" ca="1" si="8"/>
        <v>0.53497051035553456</v>
      </c>
      <c r="AM25" s="2">
        <f t="shared" ca="1" si="9"/>
        <v>0.54898866058869722</v>
      </c>
      <c r="AN25" s="2">
        <f t="shared" ca="1" si="9"/>
        <v>0.56687668626311949</v>
      </c>
      <c r="AO25" s="2">
        <f t="shared" ca="1" si="10"/>
        <v>0.59352700585953588</v>
      </c>
      <c r="AP25" s="2">
        <f t="shared" ca="1" si="10"/>
        <v>0.55834456821199308</v>
      </c>
      <c r="AQ25" s="2">
        <f t="shared" ca="1" si="11"/>
        <v>6.9584370612017055E-2</v>
      </c>
      <c r="AR25" s="44"/>
    </row>
    <row r="26" spans="1:44" x14ac:dyDescent="0.25">
      <c r="A26" s="2" t="s">
        <v>53</v>
      </c>
      <c r="B26" s="2">
        <f>C3</f>
        <v>1</v>
      </c>
      <c r="C26" s="2">
        <f>C9</f>
        <v>1</v>
      </c>
      <c r="D26" s="53">
        <f t="shared" ca="1" si="0"/>
        <v>-0.39097049969999703</v>
      </c>
      <c r="E26" s="53">
        <f t="shared" ca="1" si="1"/>
        <v>-0.31269431455799362</v>
      </c>
      <c r="G26" s="2" t="s">
        <v>53</v>
      </c>
      <c r="H26" s="2">
        <f>I3</f>
        <v>1</v>
      </c>
      <c r="I26" s="2">
        <f>I9</f>
        <v>-1</v>
      </c>
      <c r="J26" s="53">
        <f t="shared" ca="1" si="12"/>
        <v>-0.29240182426071415</v>
      </c>
      <c r="K26" s="53">
        <f t="shared" ca="1" si="12"/>
        <v>0.34537053538711204</v>
      </c>
      <c r="M26" s="2" t="s">
        <v>53</v>
      </c>
      <c r="N26" s="2">
        <f>O3</f>
        <v>-1</v>
      </c>
      <c r="O26" s="2">
        <f>O9</f>
        <v>-1</v>
      </c>
      <c r="P26" s="53">
        <f t="shared" ca="1" si="2"/>
        <v>0.40881970615297469</v>
      </c>
      <c r="Q26" s="53">
        <f t="shared" ca="1" si="2"/>
        <v>0.37727557188008459</v>
      </c>
      <c r="S26" s="2" t="s">
        <v>53</v>
      </c>
      <c r="T26" s="2">
        <f>U3</f>
        <v>1</v>
      </c>
      <c r="U26" s="2">
        <f>U9</f>
        <v>1</v>
      </c>
      <c r="V26" s="53">
        <f t="shared" ca="1" si="3"/>
        <v>-0.34476018694443844</v>
      </c>
      <c r="W26" s="53">
        <f t="shared" ca="1" si="3"/>
        <v>-0.3587783371776011</v>
      </c>
      <c r="Y26" s="2" t="s">
        <v>53</v>
      </c>
      <c r="Z26" s="2">
        <f>AA3</f>
        <v>-1</v>
      </c>
      <c r="AA26" s="2">
        <f>AA9</f>
        <v>-1</v>
      </c>
      <c r="AB26" s="53">
        <f t="shared" ca="1" si="4"/>
        <v>0.37666636285202337</v>
      </c>
      <c r="AC26" s="53">
        <f t="shared" ca="1" si="4"/>
        <v>0.40331668244843971</v>
      </c>
      <c r="AE26" s="2" t="s">
        <v>88</v>
      </c>
      <c r="AF26" s="55">
        <f t="shared" ca="1" si="5"/>
        <v>-0.39097049969999703</v>
      </c>
      <c r="AG26" s="2">
        <f t="shared" ca="1" si="6"/>
        <v>-0.31269431455799362</v>
      </c>
      <c r="AH26" s="2">
        <f t="shared" ca="1" si="6"/>
        <v>-0.29240182426071415</v>
      </c>
      <c r="AI26" s="2">
        <f t="shared" ca="1" si="7"/>
        <v>-0.34537053538711204</v>
      </c>
      <c r="AJ26" s="2">
        <f t="shared" ca="1" si="7"/>
        <v>-0.40881970615297469</v>
      </c>
      <c r="AK26" s="2">
        <f t="shared" ca="1" si="8"/>
        <v>-0.37727557188008459</v>
      </c>
      <c r="AL26" s="2">
        <f t="shared" ca="1" si="8"/>
        <v>-0.34476018694443844</v>
      </c>
      <c r="AM26" s="2">
        <f t="shared" ca="1" si="9"/>
        <v>-0.3587783371776011</v>
      </c>
      <c r="AN26" s="2">
        <f t="shared" ca="1" si="9"/>
        <v>-0.37666636285202337</v>
      </c>
      <c r="AO26" s="2">
        <f t="shared" ca="1" si="10"/>
        <v>-0.40331668244843971</v>
      </c>
      <c r="AP26" s="2">
        <f t="shared" ca="1" si="10"/>
        <v>-0.3681342448008969</v>
      </c>
      <c r="AQ26" s="2">
        <f t="shared" ca="1" si="11"/>
        <v>2.2836254899100128E-2</v>
      </c>
      <c r="AR26" s="44"/>
    </row>
    <row r="27" spans="1:44" x14ac:dyDescent="0.25">
      <c r="A27" s="2" t="s">
        <v>54</v>
      </c>
      <c r="B27" s="2">
        <f>D3</f>
        <v>1</v>
      </c>
      <c r="C27" s="2">
        <f>D9</f>
        <v>1</v>
      </c>
      <c r="D27" s="53">
        <f t="shared" ca="1" si="0"/>
        <v>0.38930000300003004</v>
      </c>
      <c r="E27" s="53">
        <f t="shared" ca="1" si="1"/>
        <v>0.46757618814203344</v>
      </c>
      <c r="G27" s="2" t="s">
        <v>54</v>
      </c>
      <c r="H27" s="2">
        <f>J3</f>
        <v>1</v>
      </c>
      <c r="I27" s="2">
        <f>J9</f>
        <v>-1</v>
      </c>
      <c r="J27" s="53">
        <f t="shared" ca="1" si="12"/>
        <v>0.48786867843931292</v>
      </c>
      <c r="K27" s="53">
        <f t="shared" ca="1" si="12"/>
        <v>-0.43489996731291503</v>
      </c>
      <c r="M27" s="2" t="s">
        <v>54</v>
      </c>
      <c r="N27" s="2">
        <f>P3</f>
        <v>-1</v>
      </c>
      <c r="O27" s="2">
        <f>P9</f>
        <v>-1</v>
      </c>
      <c r="P27" s="53">
        <f t="shared" ca="1" si="2"/>
        <v>-0.37145079654705238</v>
      </c>
      <c r="Q27" s="53">
        <f t="shared" ca="1" si="2"/>
        <v>-0.40299493081994248</v>
      </c>
      <c r="S27" s="2" t="s">
        <v>54</v>
      </c>
      <c r="T27" s="2">
        <f>V3</f>
        <v>-1</v>
      </c>
      <c r="U27" s="2">
        <f>V9</f>
        <v>-1</v>
      </c>
      <c r="V27" s="53">
        <f t="shared" ca="1" si="3"/>
        <v>-0.43551031575558863</v>
      </c>
      <c r="W27" s="53">
        <f t="shared" ca="1" si="3"/>
        <v>-0.44952846598875129</v>
      </c>
      <c r="Y27" s="2" t="s">
        <v>54</v>
      </c>
      <c r="Z27" s="2">
        <f>AB3</f>
        <v>-1</v>
      </c>
      <c r="AA27" s="2">
        <f>AB9</f>
        <v>-1</v>
      </c>
      <c r="AB27" s="53">
        <f t="shared" ca="1" si="4"/>
        <v>-0.46741649166317356</v>
      </c>
      <c r="AC27" s="53">
        <f t="shared" ca="1" si="4"/>
        <v>-0.44076617206675722</v>
      </c>
      <c r="AE27" s="2" t="s">
        <v>89</v>
      </c>
      <c r="AF27" s="55">
        <f t="shared" ca="1" si="5"/>
        <v>0.38930000300003004</v>
      </c>
      <c r="AG27" s="2">
        <f t="shared" ca="1" si="6"/>
        <v>0.46757618814203344</v>
      </c>
      <c r="AH27" s="2">
        <f t="shared" ca="1" si="6"/>
        <v>0.48786867843931292</v>
      </c>
      <c r="AI27" s="2">
        <f t="shared" ca="1" si="7"/>
        <v>0.43489996731291503</v>
      </c>
      <c r="AJ27" s="2">
        <f t="shared" ca="1" si="7"/>
        <v>0.37145079654705238</v>
      </c>
      <c r="AK27" s="2">
        <f t="shared" ca="1" si="8"/>
        <v>0.40299493081994248</v>
      </c>
      <c r="AL27" s="2">
        <f t="shared" ca="1" si="8"/>
        <v>0.43551031575558863</v>
      </c>
      <c r="AM27" s="2">
        <f t="shared" ca="1" si="9"/>
        <v>0.44952846598875129</v>
      </c>
      <c r="AN27" s="2">
        <f t="shared" ca="1" si="9"/>
        <v>0.46741649166317356</v>
      </c>
      <c r="AO27" s="2">
        <f t="shared" ca="1" si="10"/>
        <v>0.44076617206675722</v>
      </c>
      <c r="AP27" s="2">
        <f t="shared" ca="1" si="10"/>
        <v>0.47594860971430003</v>
      </c>
      <c r="AQ27" s="2">
        <f t="shared" ca="1" si="11"/>
        <v>8.6648606714269993E-2</v>
      </c>
      <c r="AR27" s="44"/>
    </row>
    <row r="28" spans="1:44" x14ac:dyDescent="0.25">
      <c r="A28" s="2" t="s">
        <v>55</v>
      </c>
      <c r="B28" s="2">
        <f>E3</f>
        <v>1</v>
      </c>
      <c r="C28" s="2">
        <f>E9</f>
        <v>-1</v>
      </c>
      <c r="D28" s="53">
        <f t="shared" ca="1" si="0"/>
        <v>9.7897978999789987E-3</v>
      </c>
      <c r="E28" s="53">
        <f t="shared" ca="1" si="1"/>
        <v>-8.8065983041982418E-2</v>
      </c>
      <c r="G28" s="2" t="s">
        <v>55</v>
      </c>
      <c r="H28" s="2">
        <f>K3</f>
        <v>1</v>
      </c>
      <c r="I28" s="2">
        <f>K9</f>
        <v>1</v>
      </c>
      <c r="J28" s="53">
        <f t="shared" ca="1" si="12"/>
        <v>6.7773492744702957E-2</v>
      </c>
      <c r="K28" s="53">
        <f t="shared" ca="1" si="12"/>
        <v>1.4804781618305063E-2</v>
      </c>
      <c r="M28" s="2" t="s">
        <v>55</v>
      </c>
      <c r="N28" s="2">
        <f>Q3</f>
        <v>1</v>
      </c>
      <c r="O28" s="2">
        <f>Q9</f>
        <v>1</v>
      </c>
      <c r="P28" s="53">
        <f t="shared" ca="1" si="2"/>
        <v>7.8253952384167727E-2</v>
      </c>
      <c r="Q28" s="53">
        <f t="shared" ca="1" si="2"/>
        <v>4.6709818111277633E-2</v>
      </c>
      <c r="S28" s="2" t="s">
        <v>55</v>
      </c>
      <c r="T28" s="2">
        <f>W3</f>
        <v>-1</v>
      </c>
      <c r="U28" s="2">
        <f>W9</f>
        <v>1</v>
      </c>
      <c r="V28" s="53">
        <f t="shared" ca="1" si="3"/>
        <v>-1.419443317563146E-2</v>
      </c>
      <c r="W28" s="53">
        <f t="shared" ca="1" si="3"/>
        <v>2.821258340879413E-2</v>
      </c>
      <c r="Y28" s="2" t="s">
        <v>55</v>
      </c>
      <c r="Z28" s="2">
        <f>AC3</f>
        <v>-1</v>
      </c>
      <c r="AA28" s="2">
        <f>AC9</f>
        <v>-1</v>
      </c>
      <c r="AB28" s="53">
        <f t="shared" ca="1" si="4"/>
        <v>-1.0324557734371857E-2</v>
      </c>
      <c r="AC28" s="53">
        <f t="shared" ca="1" si="4"/>
        <v>1.6325761862044492E-2</v>
      </c>
      <c r="AE28" s="2" t="s">
        <v>90</v>
      </c>
      <c r="AF28" s="55">
        <f t="shared" ca="1" si="5"/>
        <v>9.7897978999789987E-3</v>
      </c>
      <c r="AG28" s="2">
        <f t="shared" ca="1" si="6"/>
        <v>8.8065983041982418E-2</v>
      </c>
      <c r="AH28" s="2">
        <f t="shared" ca="1" si="6"/>
        <v>6.7773492744702957E-2</v>
      </c>
      <c r="AI28" s="2">
        <f t="shared" ca="1" si="7"/>
        <v>1.4804781618305063E-2</v>
      </c>
      <c r="AJ28" s="2">
        <f t="shared" ca="1" si="7"/>
        <v>7.8253952384167727E-2</v>
      </c>
      <c r="AK28" s="2">
        <f t="shared" ca="1" si="8"/>
        <v>4.6709818111277633E-2</v>
      </c>
      <c r="AL28" s="2">
        <f t="shared" ca="1" si="8"/>
        <v>1.419443317563146E-2</v>
      </c>
      <c r="AM28" s="2">
        <f t="shared" ca="1" si="9"/>
        <v>2.821258340879413E-2</v>
      </c>
      <c r="AN28" s="2">
        <f t="shared" ca="1" si="9"/>
        <v>1.0324557734371857E-2</v>
      </c>
      <c r="AO28" s="2">
        <f t="shared" ca="1" si="10"/>
        <v>-1.6325761862044492E-2</v>
      </c>
      <c r="AP28" s="2">
        <f t="shared" ca="1" si="10"/>
        <v>1.8856675785498309E-2</v>
      </c>
      <c r="AQ28" s="2">
        <f t="shared" ca="1" si="11"/>
        <v>9.0668778855193099E-3</v>
      </c>
      <c r="AR28" s="44"/>
    </row>
    <row r="29" spans="1:44" x14ac:dyDescent="0.25">
      <c r="A29" s="2" t="s">
        <v>56</v>
      </c>
      <c r="B29" s="2">
        <f>A4</f>
        <v>1</v>
      </c>
      <c r="C29" s="2">
        <f>A10</f>
        <v>1</v>
      </c>
      <c r="D29" s="53">
        <f t="shared" ca="1" si="0"/>
        <v>-0.51118000180001799</v>
      </c>
      <c r="E29" s="53">
        <f t="shared" ca="1" si="1"/>
        <v>-0.43290381665801458</v>
      </c>
      <c r="G29" s="2" t="s">
        <v>56</v>
      </c>
      <c r="H29" s="2">
        <f>G4</f>
        <v>1</v>
      </c>
      <c r="I29" s="2">
        <f>G10</f>
        <v>1</v>
      </c>
      <c r="J29" s="53">
        <f t="shared" ca="1" si="12"/>
        <v>-0.41261132636073511</v>
      </c>
      <c r="K29" s="53">
        <f t="shared" ca="1" si="12"/>
        <v>-0.465580037487133</v>
      </c>
      <c r="M29" s="2" t="s">
        <v>56</v>
      </c>
      <c r="N29" s="2">
        <f>M4</f>
        <v>1</v>
      </c>
      <c r="O29" s="2">
        <f>M10</f>
        <v>1</v>
      </c>
      <c r="P29" s="53">
        <f t="shared" ca="1" si="2"/>
        <v>-0.40213086672127035</v>
      </c>
      <c r="Q29" s="53">
        <f t="shared" ca="1" si="2"/>
        <v>-0.43367500099416045</v>
      </c>
      <c r="S29" s="2" t="s">
        <v>56</v>
      </c>
      <c r="T29" s="2">
        <f>S4</f>
        <v>-1</v>
      </c>
      <c r="U29" s="2">
        <f>S10</f>
        <v>-1</v>
      </c>
      <c r="V29" s="53">
        <f t="shared" ca="1" si="3"/>
        <v>0.46619038592980661</v>
      </c>
      <c r="W29" s="53">
        <f t="shared" ca="1" si="3"/>
        <v>0.45217223569664394</v>
      </c>
      <c r="Y29" s="2" t="s">
        <v>56</v>
      </c>
      <c r="Z29" s="2">
        <f>Y4</f>
        <v>1</v>
      </c>
      <c r="AA29" s="2">
        <f>Y10</f>
        <v>1</v>
      </c>
      <c r="AB29" s="53">
        <f t="shared" ca="1" si="4"/>
        <v>-0.43428421002222167</v>
      </c>
      <c r="AC29" s="53">
        <f t="shared" ca="1" si="4"/>
        <v>-0.40763389042580533</v>
      </c>
      <c r="AE29" s="2" t="s">
        <v>91</v>
      </c>
      <c r="AF29" s="55">
        <f t="shared" ca="1" si="5"/>
        <v>-0.51118000180001799</v>
      </c>
      <c r="AG29" s="2">
        <f t="shared" ca="1" si="6"/>
        <v>-0.43290381665801458</v>
      </c>
      <c r="AH29" s="2">
        <f t="shared" ca="1" si="6"/>
        <v>-0.41261132636073511</v>
      </c>
      <c r="AI29" s="2">
        <f t="shared" ca="1" si="7"/>
        <v>-0.465580037487133</v>
      </c>
      <c r="AJ29" s="2">
        <f t="shared" ca="1" si="7"/>
        <v>-0.40213086672127035</v>
      </c>
      <c r="AK29" s="2">
        <f t="shared" ca="1" si="8"/>
        <v>-0.43367500099416045</v>
      </c>
      <c r="AL29" s="2">
        <f t="shared" ca="1" si="8"/>
        <v>-0.46619038592980661</v>
      </c>
      <c r="AM29" s="2">
        <f t="shared" ca="1" si="9"/>
        <v>-0.45217223569664394</v>
      </c>
      <c r="AN29" s="2">
        <f t="shared" ca="1" si="9"/>
        <v>-0.43428421002222167</v>
      </c>
      <c r="AO29" s="2">
        <f t="shared" ca="1" si="10"/>
        <v>-0.40763389042580533</v>
      </c>
      <c r="AP29" s="2">
        <f t="shared" ca="1" si="10"/>
        <v>-0.44281632807334814</v>
      </c>
      <c r="AQ29" s="2">
        <f t="shared" ca="1" si="11"/>
        <v>6.8363673726669849E-2</v>
      </c>
      <c r="AR29" s="44"/>
    </row>
    <row r="30" spans="1:44" x14ac:dyDescent="0.25">
      <c r="A30" s="2" t="s">
        <v>57</v>
      </c>
      <c r="B30" s="2">
        <f>B4</f>
        <v>-1</v>
      </c>
      <c r="C30" s="2">
        <f>B10</f>
        <v>-1</v>
      </c>
      <c r="D30" s="53">
        <f t="shared" ca="1" si="0"/>
        <v>0.38900050000000003</v>
      </c>
      <c r="E30" s="53">
        <f t="shared" ca="1" si="1"/>
        <v>0.46727668514200343</v>
      </c>
      <c r="G30" s="2" t="s">
        <v>57</v>
      </c>
      <c r="H30" s="2">
        <f>H4</f>
        <v>-1</v>
      </c>
      <c r="I30" s="2">
        <f>H10</f>
        <v>1</v>
      </c>
      <c r="J30" s="53">
        <f t="shared" ca="1" si="12"/>
        <v>0.48756917543928291</v>
      </c>
      <c r="K30" s="53">
        <f t="shared" ca="1" si="12"/>
        <v>-0.43460046431288502</v>
      </c>
      <c r="M30" s="2" t="s">
        <v>57</v>
      </c>
      <c r="N30" s="2">
        <f>N4</f>
        <v>1</v>
      </c>
      <c r="O30" s="2">
        <f>N10</f>
        <v>1</v>
      </c>
      <c r="P30" s="53">
        <f t="shared" ca="1" si="2"/>
        <v>-0.37115129354702237</v>
      </c>
      <c r="Q30" s="53">
        <f t="shared" ca="1" si="2"/>
        <v>-0.40269542781991247</v>
      </c>
      <c r="S30" s="2" t="s">
        <v>57</v>
      </c>
      <c r="T30" s="2">
        <f>T4</f>
        <v>-1</v>
      </c>
      <c r="U30" s="2">
        <f>T10</f>
        <v>-1</v>
      </c>
      <c r="V30" s="53">
        <f t="shared" ca="1" si="3"/>
        <v>0.43521081275555862</v>
      </c>
      <c r="W30" s="53">
        <f t="shared" ca="1" si="3"/>
        <v>0.42119266252239596</v>
      </c>
      <c r="Y30" s="2" t="s">
        <v>57</v>
      </c>
      <c r="Z30" s="2">
        <f>Z4</f>
        <v>1</v>
      </c>
      <c r="AA30" s="2">
        <f>Z10</f>
        <v>-1</v>
      </c>
      <c r="AB30" s="53">
        <f t="shared" ca="1" si="4"/>
        <v>-0.40330463684797369</v>
      </c>
      <c r="AC30" s="53">
        <f t="shared" ca="1" si="4"/>
        <v>0.37665431725155735</v>
      </c>
      <c r="AE30" s="2" t="s">
        <v>92</v>
      </c>
      <c r="AF30" s="55">
        <f t="shared" ca="1" si="5"/>
        <v>-0.38900050000000003</v>
      </c>
      <c r="AG30" s="2">
        <f t="shared" ca="1" si="6"/>
        <v>-0.46727668514200343</v>
      </c>
      <c r="AH30" s="2">
        <f t="shared" ca="1" si="6"/>
        <v>-0.48756917543928291</v>
      </c>
      <c r="AI30" s="2">
        <f t="shared" ref="AI30:AJ38" ca="1" si="13">AH30+$AF$4*(H$39-AG$11)*H30</f>
        <v>-0.43460046431288502</v>
      </c>
      <c r="AJ30" s="2">
        <f t="shared" ca="1" si="13"/>
        <v>-0.37115129354702237</v>
      </c>
      <c r="AK30" s="2">
        <f t="shared" ref="AK30:AL38" ca="1" si="14">AJ30+$AF$4*(N$39-AI$11)*N30</f>
        <v>-0.40269542781991247</v>
      </c>
      <c r="AL30" s="2">
        <f t="shared" ca="1" si="14"/>
        <v>-0.43521081275555862</v>
      </c>
      <c r="AM30" s="2">
        <f t="shared" ref="AM30:AN38" ca="1" si="15">AL30+$AF$4*(T$39-AK$11)*T30</f>
        <v>-0.42119266252239596</v>
      </c>
      <c r="AN30" s="2">
        <f t="shared" ca="1" si="15"/>
        <v>-0.40330463684797369</v>
      </c>
      <c r="AO30" s="2">
        <f t="shared" ref="AO30:AP37" ca="1" si="16">AN30+$AF$4*(Z$39-AM$11)*Z30</f>
        <v>-0.37665431725155735</v>
      </c>
      <c r="AP30" s="2">
        <f t="shared" ca="1" si="16"/>
        <v>-0.34147187960401454</v>
      </c>
      <c r="AQ30" s="2">
        <f t="shared" ca="1" si="11"/>
        <v>4.7528620395985488E-2</v>
      </c>
      <c r="AR30" s="44"/>
    </row>
    <row r="31" spans="1:44" x14ac:dyDescent="0.25">
      <c r="A31" s="2" t="s">
        <v>58</v>
      </c>
      <c r="B31" s="2">
        <f>C4</f>
        <v>-1</v>
      </c>
      <c r="C31" s="2">
        <f>C10</f>
        <v>-1</v>
      </c>
      <c r="D31" s="53">
        <f t="shared" ca="1" si="0"/>
        <v>-9.8500984999849994E-3</v>
      </c>
      <c r="E31" s="53">
        <f t="shared" ca="1" si="1"/>
        <v>6.8426086642018422E-2</v>
      </c>
      <c r="G31" s="2" t="s">
        <v>58</v>
      </c>
      <c r="H31" s="2">
        <f>I4</f>
        <v>-1</v>
      </c>
      <c r="I31" s="2">
        <f>I10</f>
        <v>1</v>
      </c>
      <c r="J31" s="53">
        <f t="shared" ca="1" si="12"/>
        <v>8.8718576939297883E-2</v>
      </c>
      <c r="K31" s="53">
        <f t="shared" ca="1" si="12"/>
        <v>-3.5749865812899989E-2</v>
      </c>
      <c r="M31" s="2" t="s">
        <v>58</v>
      </c>
      <c r="N31" s="2">
        <f>O4</f>
        <v>1</v>
      </c>
      <c r="O31" s="2">
        <f>O10</f>
        <v>1</v>
      </c>
      <c r="P31" s="53">
        <f t="shared" ca="1" si="2"/>
        <v>2.7699304952962675E-2</v>
      </c>
      <c r="Q31" s="53">
        <f t="shared" ca="1" si="2"/>
        <v>-3.8448293199274189E-3</v>
      </c>
      <c r="S31" s="2" t="s">
        <v>58</v>
      </c>
      <c r="T31" s="2">
        <f>U4</f>
        <v>1</v>
      </c>
      <c r="U31" s="2">
        <f>U10</f>
        <v>1</v>
      </c>
      <c r="V31" s="53">
        <f t="shared" ca="1" si="3"/>
        <v>-3.6360214255573592E-2</v>
      </c>
      <c r="W31" s="53">
        <f t="shared" ca="1" si="3"/>
        <v>-5.0378364488736262E-2</v>
      </c>
      <c r="Y31" s="2" t="s">
        <v>58</v>
      </c>
      <c r="Z31" s="2">
        <f>AA4</f>
        <v>1</v>
      </c>
      <c r="AA31" s="2">
        <f>AA10</f>
        <v>1</v>
      </c>
      <c r="AB31" s="53">
        <f t="shared" ca="1" si="4"/>
        <v>-6.8266390163158538E-2</v>
      </c>
      <c r="AC31" s="53">
        <f t="shared" ca="1" si="4"/>
        <v>-4.1616070566742186E-2</v>
      </c>
      <c r="AE31" s="2" t="s">
        <v>93</v>
      </c>
      <c r="AF31" s="55">
        <f t="shared" ca="1" si="5"/>
        <v>9.8500984999849994E-3</v>
      </c>
      <c r="AG31" s="2">
        <f t="shared" ca="1" si="6"/>
        <v>-6.8426086642018422E-2</v>
      </c>
      <c r="AH31" s="2">
        <f t="shared" ca="1" si="6"/>
        <v>-8.8718576939297883E-2</v>
      </c>
      <c r="AI31" s="2">
        <f t="shared" ca="1" si="13"/>
        <v>-3.5749865812899989E-2</v>
      </c>
      <c r="AJ31" s="2">
        <f t="shared" ca="1" si="13"/>
        <v>2.7699304952962675E-2</v>
      </c>
      <c r="AK31" s="2">
        <f t="shared" ca="1" si="14"/>
        <v>-3.8448293199274189E-3</v>
      </c>
      <c r="AL31" s="2">
        <f t="shared" ca="1" si="14"/>
        <v>-3.6360214255573592E-2</v>
      </c>
      <c r="AM31" s="2">
        <f t="shared" ca="1" si="15"/>
        <v>-5.0378364488736262E-2</v>
      </c>
      <c r="AN31" s="2">
        <f t="shared" ca="1" si="15"/>
        <v>-6.8266390163158538E-2</v>
      </c>
      <c r="AO31" s="2">
        <f t="shared" ca="1" si="16"/>
        <v>-4.1616070566742186E-2</v>
      </c>
      <c r="AP31" s="2">
        <f t="shared" ca="1" si="16"/>
        <v>-7.6798508214284994E-2</v>
      </c>
      <c r="AQ31" s="2">
        <f t="shared" ca="1" si="11"/>
        <v>8.6648606714269993E-2</v>
      </c>
      <c r="AR31" s="44"/>
    </row>
    <row r="32" spans="1:44" x14ac:dyDescent="0.25">
      <c r="A32" s="2" t="s">
        <v>59</v>
      </c>
      <c r="B32" s="2">
        <f>D4</f>
        <v>-1</v>
      </c>
      <c r="C32" s="2">
        <f>D10</f>
        <v>-1</v>
      </c>
      <c r="D32" s="53">
        <f t="shared" ca="1" si="0"/>
        <v>-0.19079039789997901</v>
      </c>
      <c r="E32" s="53">
        <f t="shared" ca="1" si="1"/>
        <v>-0.11251421275797559</v>
      </c>
      <c r="G32" s="2" t="s">
        <v>59</v>
      </c>
      <c r="H32" s="2">
        <f>J4</f>
        <v>-1</v>
      </c>
      <c r="I32" s="2">
        <f>J10</f>
        <v>1</v>
      </c>
      <c r="J32" s="53">
        <f t="shared" ca="1" si="12"/>
        <v>-9.2221722460696126E-2</v>
      </c>
      <c r="K32" s="53">
        <f t="shared" ca="1" si="12"/>
        <v>0.14519043358709402</v>
      </c>
      <c r="M32" s="2" t="s">
        <v>59</v>
      </c>
      <c r="N32" s="2">
        <f>P4</f>
        <v>1</v>
      </c>
      <c r="O32" s="2">
        <f>P10</f>
        <v>1</v>
      </c>
      <c r="P32" s="53">
        <f t="shared" ca="1" si="2"/>
        <v>0.2086396043529567</v>
      </c>
      <c r="Q32" s="53">
        <f t="shared" ca="1" si="2"/>
        <v>0.1770954700800666</v>
      </c>
      <c r="S32" s="2" t="s">
        <v>59</v>
      </c>
      <c r="T32" s="2">
        <f>V4</f>
        <v>-1</v>
      </c>
      <c r="U32" s="2">
        <f>V10</f>
        <v>-1</v>
      </c>
      <c r="V32" s="53">
        <f t="shared" ca="1" si="3"/>
        <v>-0.14458008514442042</v>
      </c>
      <c r="W32" s="53">
        <f t="shared" ca="1" si="3"/>
        <v>-0.15859823537758308</v>
      </c>
      <c r="Y32" s="2" t="s">
        <v>59</v>
      </c>
      <c r="Z32" s="2">
        <f>AB4</f>
        <v>-1</v>
      </c>
      <c r="AA32" s="2">
        <f>AB10</f>
        <v>-1</v>
      </c>
      <c r="AB32" s="53">
        <f t="shared" ca="1" si="4"/>
        <v>-0.17648626105200535</v>
      </c>
      <c r="AC32" s="53">
        <f t="shared" ca="1" si="4"/>
        <v>-0.14983594145558901</v>
      </c>
      <c r="AE32" s="2" t="s">
        <v>94</v>
      </c>
      <c r="AF32" s="55">
        <f t="shared" ca="1" si="5"/>
        <v>0.19079039789997901</v>
      </c>
      <c r="AG32" s="2">
        <f t="shared" ca="1" si="6"/>
        <v>0.11251421275797559</v>
      </c>
      <c r="AH32" s="2">
        <f t="shared" ca="1" si="6"/>
        <v>9.2221722460696126E-2</v>
      </c>
      <c r="AI32" s="2">
        <f t="shared" ca="1" si="13"/>
        <v>0.14519043358709402</v>
      </c>
      <c r="AJ32" s="2">
        <f t="shared" ca="1" si="13"/>
        <v>0.2086396043529567</v>
      </c>
      <c r="AK32" s="2">
        <f t="shared" ca="1" si="14"/>
        <v>0.1770954700800666</v>
      </c>
      <c r="AL32" s="2">
        <f t="shared" ca="1" si="14"/>
        <v>0.14458008514442042</v>
      </c>
      <c r="AM32" s="2">
        <f t="shared" ca="1" si="15"/>
        <v>0.15859823537758308</v>
      </c>
      <c r="AN32" s="2">
        <f t="shared" ca="1" si="15"/>
        <v>0.17648626105200535</v>
      </c>
      <c r="AO32" s="2">
        <f t="shared" ca="1" si="16"/>
        <v>0.14983594145558901</v>
      </c>
      <c r="AP32" s="2">
        <f t="shared" ca="1" si="16"/>
        <v>0.18501837910313182</v>
      </c>
      <c r="AQ32" s="2">
        <f t="shared" ca="1" si="11"/>
        <v>5.7720187968471892E-3</v>
      </c>
      <c r="AR32" s="44"/>
    </row>
    <row r="33" spans="1:44" x14ac:dyDescent="0.25">
      <c r="A33" s="2" t="s">
        <v>60</v>
      </c>
      <c r="B33" s="2">
        <f>E4</f>
        <v>1</v>
      </c>
      <c r="C33" s="2">
        <f>E10</f>
        <v>1</v>
      </c>
      <c r="D33" s="53">
        <f t="shared" ca="1" si="0"/>
        <v>-9.9960000000000001E-4</v>
      </c>
      <c r="E33" s="53">
        <f t="shared" ca="1" si="1"/>
        <v>7.7276585142003418E-2</v>
      </c>
      <c r="G33" s="2" t="s">
        <v>60</v>
      </c>
      <c r="H33" s="2">
        <f>K4</f>
        <v>-1</v>
      </c>
      <c r="I33" s="2">
        <f>K10</f>
        <v>1</v>
      </c>
      <c r="J33" s="53">
        <f t="shared" ca="1" si="12"/>
        <v>-9.7569075439282893E-2</v>
      </c>
      <c r="K33" s="53">
        <f t="shared" ca="1" si="12"/>
        <v>0.15053778656568079</v>
      </c>
      <c r="M33" s="2" t="s">
        <v>60</v>
      </c>
      <c r="N33" s="2">
        <f>Q4</f>
        <v>1</v>
      </c>
      <c r="O33" s="2">
        <f>Q10</f>
        <v>1</v>
      </c>
      <c r="P33" s="53">
        <f t="shared" ca="1" si="2"/>
        <v>0.21398695733154344</v>
      </c>
      <c r="Q33" s="53">
        <f t="shared" ca="1" si="2"/>
        <v>0.18244282305865334</v>
      </c>
      <c r="S33" s="2" t="s">
        <v>60</v>
      </c>
      <c r="T33" s="2">
        <f>W4</f>
        <v>-1</v>
      </c>
      <c r="U33" s="2">
        <f>W10</f>
        <v>-1</v>
      </c>
      <c r="V33" s="53">
        <f t="shared" ca="1" si="3"/>
        <v>-0.14992743812300716</v>
      </c>
      <c r="W33" s="53">
        <f t="shared" ca="1" si="3"/>
        <v>-0.16394558835616982</v>
      </c>
      <c r="Y33" s="2" t="s">
        <v>60</v>
      </c>
      <c r="Z33" s="2">
        <f>AC4</f>
        <v>-1</v>
      </c>
      <c r="AA33" s="2">
        <f>AC10</f>
        <v>-1</v>
      </c>
      <c r="AB33" s="53">
        <f t="shared" ca="1" si="4"/>
        <v>-0.18183361403059209</v>
      </c>
      <c r="AC33" s="53">
        <f t="shared" ca="1" si="4"/>
        <v>-0.15518329443417575</v>
      </c>
      <c r="AE33" s="2" t="s">
        <v>95</v>
      </c>
      <c r="AF33" s="55">
        <f t="shared" ca="1" si="5"/>
        <v>-9.9960000000000001E-4</v>
      </c>
      <c r="AG33" s="2">
        <f t="shared" ca="1" si="6"/>
        <v>7.7276585142003418E-2</v>
      </c>
      <c r="AH33" s="2">
        <f t="shared" ca="1" si="6"/>
        <v>9.7569075439282893E-2</v>
      </c>
      <c r="AI33" s="2">
        <f t="shared" ca="1" si="13"/>
        <v>0.15053778656568079</v>
      </c>
      <c r="AJ33" s="2">
        <f t="shared" ca="1" si="13"/>
        <v>0.21398695733154344</v>
      </c>
      <c r="AK33" s="2">
        <f t="shared" ca="1" si="14"/>
        <v>0.18244282305865334</v>
      </c>
      <c r="AL33" s="2">
        <f t="shared" ca="1" si="14"/>
        <v>0.14992743812300716</v>
      </c>
      <c r="AM33" s="2">
        <f t="shared" ca="1" si="15"/>
        <v>0.16394558835616982</v>
      </c>
      <c r="AN33" s="2">
        <f t="shared" ca="1" si="15"/>
        <v>0.18183361403059209</v>
      </c>
      <c r="AO33" s="2">
        <f t="shared" ca="1" si="16"/>
        <v>0.15518329443417575</v>
      </c>
      <c r="AP33" s="2">
        <f t="shared" ca="1" si="16"/>
        <v>0.19036573208171856</v>
      </c>
      <c r="AQ33" s="2">
        <f t="shared" ca="1" si="11"/>
        <v>0.19136533208171855</v>
      </c>
      <c r="AR33" s="44"/>
    </row>
    <row r="34" spans="1:44" x14ac:dyDescent="0.25">
      <c r="A34" s="2" t="s">
        <v>61</v>
      </c>
      <c r="B34" s="2">
        <f>A5</f>
        <v>1</v>
      </c>
      <c r="C34" s="2">
        <f>A11</f>
        <v>1</v>
      </c>
      <c r="D34" s="53">
        <f t="shared" ca="1" si="0"/>
        <v>-0.38900000000000001</v>
      </c>
      <c r="E34" s="53">
        <f t="shared" ca="1" si="1"/>
        <v>-0.31072381485799661</v>
      </c>
      <c r="G34" s="2" t="s">
        <v>61</v>
      </c>
      <c r="H34" s="2">
        <f>G5</f>
        <v>1</v>
      </c>
      <c r="I34" s="2">
        <f>G11</f>
        <v>1</v>
      </c>
      <c r="J34" s="53">
        <f t="shared" ca="1" si="12"/>
        <v>-0.29043132456071713</v>
      </c>
      <c r="K34" s="53">
        <f t="shared" ca="1" si="12"/>
        <v>-0.34340003568711502</v>
      </c>
      <c r="M34" s="2" t="s">
        <v>61</v>
      </c>
      <c r="N34" s="2">
        <f>M5</f>
        <v>1</v>
      </c>
      <c r="O34" s="2">
        <f>M11</f>
        <v>1</v>
      </c>
      <c r="P34" s="53">
        <f t="shared" ca="1" si="2"/>
        <v>-0.27995086492125237</v>
      </c>
      <c r="Q34" s="53">
        <f t="shared" ca="1" si="2"/>
        <v>-0.31149499919414247</v>
      </c>
      <c r="S34" s="2" t="s">
        <v>61</v>
      </c>
      <c r="T34" s="2">
        <f>S5</f>
        <v>-1</v>
      </c>
      <c r="U34" s="2">
        <f>S11</f>
        <v>-1</v>
      </c>
      <c r="V34" s="53">
        <f t="shared" ca="1" si="3"/>
        <v>0.34401038412978863</v>
      </c>
      <c r="W34" s="53">
        <f t="shared" ca="1" si="3"/>
        <v>0.32999223389662596</v>
      </c>
      <c r="Y34" s="2" t="s">
        <v>61</v>
      </c>
      <c r="Z34" s="2">
        <f>Y5</f>
        <v>1</v>
      </c>
      <c r="AA34" s="2">
        <f>Y11</f>
        <v>1</v>
      </c>
      <c r="AB34" s="53">
        <f t="shared" ca="1" si="4"/>
        <v>-0.31210420822220369</v>
      </c>
      <c r="AC34" s="53">
        <f t="shared" ca="1" si="4"/>
        <v>-0.28545388862578736</v>
      </c>
      <c r="AE34" s="2" t="s">
        <v>96</v>
      </c>
      <c r="AF34" s="55">
        <f t="shared" ca="1" si="5"/>
        <v>-0.38900000000000001</v>
      </c>
      <c r="AG34" s="2">
        <f t="shared" ca="1" si="6"/>
        <v>-0.31072381485799661</v>
      </c>
      <c r="AH34" s="2">
        <f t="shared" ca="1" si="6"/>
        <v>-0.29043132456071713</v>
      </c>
      <c r="AI34" s="2">
        <f t="shared" ca="1" si="13"/>
        <v>-0.34340003568711502</v>
      </c>
      <c r="AJ34" s="2">
        <f t="shared" ca="1" si="13"/>
        <v>-0.27995086492125237</v>
      </c>
      <c r="AK34" s="2">
        <f t="shared" ca="1" si="14"/>
        <v>-0.31149499919414247</v>
      </c>
      <c r="AL34" s="2">
        <f t="shared" ca="1" si="14"/>
        <v>-0.34401038412978863</v>
      </c>
      <c r="AM34" s="2">
        <f t="shared" ca="1" si="15"/>
        <v>-0.32999223389662596</v>
      </c>
      <c r="AN34" s="2">
        <f t="shared" ca="1" si="15"/>
        <v>-0.31210420822220369</v>
      </c>
      <c r="AO34" s="2">
        <f t="shared" ca="1" si="16"/>
        <v>-0.28545388862578736</v>
      </c>
      <c r="AP34" s="2">
        <f t="shared" ca="1" si="16"/>
        <v>-0.32063632627333016</v>
      </c>
      <c r="AQ34" s="2">
        <f t="shared" ca="1" si="11"/>
        <v>6.8363673726669849E-2</v>
      </c>
      <c r="AR34" s="44"/>
    </row>
    <row r="35" spans="1:44" x14ac:dyDescent="0.25">
      <c r="A35" s="2" t="s">
        <v>62</v>
      </c>
      <c r="B35" s="2">
        <f>B5</f>
        <v>1</v>
      </c>
      <c r="C35" s="2">
        <f>B11</f>
        <v>1</v>
      </c>
      <c r="D35" s="53">
        <f t="shared" ca="1" si="0"/>
        <v>-0.100029800300003</v>
      </c>
      <c r="E35" s="53">
        <f t="shared" ca="1" si="1"/>
        <v>-2.1753615157999576E-2</v>
      </c>
      <c r="G35" s="2" t="s">
        <v>62</v>
      </c>
      <c r="H35" s="2">
        <f>H5</f>
        <v>-1</v>
      </c>
      <c r="I35" s="2">
        <f>H11</f>
        <v>-1</v>
      </c>
      <c r="J35" s="53">
        <f t="shared" ca="1" si="12"/>
        <v>1.4611248607201074E-3</v>
      </c>
      <c r="K35" s="53">
        <f t="shared" ca="1" si="12"/>
        <v>-5.1507586265677786E-2</v>
      </c>
      <c r="M35" s="2" t="s">
        <v>62</v>
      </c>
      <c r="N35" s="2">
        <f>N5</f>
        <v>-1</v>
      </c>
      <c r="O35" s="2">
        <f>N11</f>
        <v>-1</v>
      </c>
      <c r="P35" s="53">
        <f t="shared" ca="1" si="2"/>
        <v>1.1941584500184878E-2</v>
      </c>
      <c r="Q35" s="53">
        <f t="shared" ca="1" si="2"/>
        <v>-1.9602549772705216E-2</v>
      </c>
      <c r="S35" s="2" t="s">
        <v>62</v>
      </c>
      <c r="T35" s="2">
        <f>T5</f>
        <v>-1</v>
      </c>
      <c r="U35" s="2">
        <f>T11</f>
        <v>-1</v>
      </c>
      <c r="V35" s="53">
        <f t="shared" ca="1" si="3"/>
        <v>-5.2117934708351389E-2</v>
      </c>
      <c r="W35" s="53">
        <f t="shared" ca="1" si="3"/>
        <v>-6.6136084941514059E-2</v>
      </c>
      <c r="Y35" s="2" t="s">
        <v>62</v>
      </c>
      <c r="Z35" s="2">
        <f>Z5</f>
        <v>-1</v>
      </c>
      <c r="AA35" s="2">
        <f>Z11</f>
        <v>-1</v>
      </c>
      <c r="AB35" s="53">
        <f t="shared" ca="1" si="4"/>
        <v>-8.4024110615936329E-2</v>
      </c>
      <c r="AC35" s="53">
        <f t="shared" ca="1" si="4"/>
        <v>-5.7373791019519976E-2</v>
      </c>
      <c r="AE35" s="2" t="s">
        <v>97</v>
      </c>
      <c r="AF35" s="55">
        <f t="shared" ca="1" si="5"/>
        <v>-0.100029800300003</v>
      </c>
      <c r="AG35" s="2">
        <f t="shared" ca="1" si="6"/>
        <v>-2.1753615157999576E-2</v>
      </c>
      <c r="AH35" s="2">
        <f t="shared" ca="1" si="6"/>
        <v>-1.4611248607201074E-3</v>
      </c>
      <c r="AI35" s="2">
        <f t="shared" ca="1" si="13"/>
        <v>5.1507586265677786E-2</v>
      </c>
      <c r="AJ35" s="2">
        <f t="shared" ca="1" si="13"/>
        <v>-1.1941584500184878E-2</v>
      </c>
      <c r="AK35" s="2">
        <f t="shared" ca="1" si="14"/>
        <v>1.9602549772705216E-2</v>
      </c>
      <c r="AL35" s="2">
        <f t="shared" ca="1" si="14"/>
        <v>5.2117934708351389E-2</v>
      </c>
      <c r="AM35" s="2">
        <f t="shared" ca="1" si="15"/>
        <v>6.6136084941514059E-2</v>
      </c>
      <c r="AN35" s="2">
        <f t="shared" ca="1" si="15"/>
        <v>8.4024110615936329E-2</v>
      </c>
      <c r="AO35" s="2">
        <f t="shared" ca="1" si="16"/>
        <v>5.7373791019519976E-2</v>
      </c>
      <c r="AP35" s="2">
        <f t="shared" ca="1" si="16"/>
        <v>9.2556228667062784E-2</v>
      </c>
      <c r="AQ35" s="2">
        <f t="shared" ca="1" si="11"/>
        <v>0.19258602896706578</v>
      </c>
      <c r="AR35" s="44"/>
    </row>
    <row r="36" spans="1:44" x14ac:dyDescent="0.25">
      <c r="A36" s="2" t="s">
        <v>63</v>
      </c>
      <c r="B36" s="2">
        <f>C5</f>
        <v>1</v>
      </c>
      <c r="C36" s="2">
        <f>C11</f>
        <v>1</v>
      </c>
      <c r="D36" s="53">
        <f t="shared" ca="1" si="0"/>
        <v>0.309879798799988</v>
      </c>
      <c r="E36" s="53">
        <f t="shared" ca="1" si="1"/>
        <v>0.38815598394199141</v>
      </c>
      <c r="G36" s="2" t="s">
        <v>63</v>
      </c>
      <c r="H36" s="2">
        <f>I5</f>
        <v>-1</v>
      </c>
      <c r="I36" s="2">
        <f>I11</f>
        <v>-1</v>
      </c>
      <c r="J36" s="53">
        <f t="shared" ca="1" si="12"/>
        <v>-0.40844847423927089</v>
      </c>
      <c r="K36" s="53">
        <f t="shared" ca="1" si="12"/>
        <v>-0.46141718536566878</v>
      </c>
      <c r="M36" s="2" t="s">
        <v>63</v>
      </c>
      <c r="N36" s="2">
        <f>O5</f>
        <v>-1</v>
      </c>
      <c r="O36" s="2">
        <f>O11</f>
        <v>-1</v>
      </c>
      <c r="P36" s="53">
        <f t="shared" ca="1" si="2"/>
        <v>-0.39796801459980613</v>
      </c>
      <c r="Q36" s="53">
        <f t="shared" ca="1" si="2"/>
        <v>-0.42951214887269623</v>
      </c>
      <c r="S36" s="2" t="s">
        <v>63</v>
      </c>
      <c r="T36" s="2">
        <f>U5</f>
        <v>1</v>
      </c>
      <c r="U36" s="2">
        <f>U11</f>
        <v>1</v>
      </c>
      <c r="V36" s="53">
        <f t="shared" ca="1" si="3"/>
        <v>0.46202753380834238</v>
      </c>
      <c r="W36" s="53">
        <f t="shared" ca="1" si="3"/>
        <v>0.44800938357517972</v>
      </c>
      <c r="Y36" s="2" t="s">
        <v>63</v>
      </c>
      <c r="Z36" s="2">
        <f>AA5</f>
        <v>-1</v>
      </c>
      <c r="AA36" s="2">
        <f>AA11</f>
        <v>-1</v>
      </c>
      <c r="AB36" s="53">
        <f t="shared" ca="1" si="4"/>
        <v>-0.43012135790075745</v>
      </c>
      <c r="AC36" s="53">
        <f t="shared" ca="1" si="4"/>
        <v>-0.40347103830434111</v>
      </c>
      <c r="AE36" s="2" t="s">
        <v>98</v>
      </c>
      <c r="AF36" s="55">
        <f t="shared" ca="1" si="5"/>
        <v>0.309879798799988</v>
      </c>
      <c r="AG36" s="2">
        <f t="shared" ca="1" si="6"/>
        <v>0.38815598394199141</v>
      </c>
      <c r="AH36" s="2">
        <f t="shared" ca="1" si="6"/>
        <v>0.40844847423927089</v>
      </c>
      <c r="AI36" s="2">
        <f t="shared" ca="1" si="13"/>
        <v>0.46141718536566878</v>
      </c>
      <c r="AJ36" s="2">
        <f t="shared" ca="1" si="13"/>
        <v>0.39796801459980613</v>
      </c>
      <c r="AK36" s="2">
        <f t="shared" ca="1" si="14"/>
        <v>0.42951214887269623</v>
      </c>
      <c r="AL36" s="2">
        <f t="shared" ca="1" si="14"/>
        <v>0.46202753380834238</v>
      </c>
      <c r="AM36" s="2">
        <f t="shared" ca="1" si="15"/>
        <v>0.44800938357517972</v>
      </c>
      <c r="AN36" s="2">
        <f t="shared" ca="1" si="15"/>
        <v>0.43012135790075745</v>
      </c>
      <c r="AO36" s="2">
        <f t="shared" ca="1" si="16"/>
        <v>0.40347103830434111</v>
      </c>
      <c r="AP36" s="2">
        <f t="shared" ca="1" si="16"/>
        <v>0.43865347595188392</v>
      </c>
      <c r="AQ36" s="2">
        <f t="shared" ca="1" si="11"/>
        <v>0.12877367715189592</v>
      </c>
      <c r="AR36" s="44"/>
    </row>
    <row r="37" spans="1:44" x14ac:dyDescent="0.25">
      <c r="A37" s="2" t="s">
        <v>64</v>
      </c>
      <c r="B37" s="2">
        <f>D5</f>
        <v>1</v>
      </c>
      <c r="C37" s="2">
        <f>D11</f>
        <v>1</v>
      </c>
      <c r="D37" s="53">
        <f t="shared" ca="1" si="0"/>
        <v>-0.41014900150001504</v>
      </c>
      <c r="E37" s="53">
        <f t="shared" ca="1" si="1"/>
        <v>-0.33187281635801164</v>
      </c>
      <c r="G37" s="2" t="s">
        <v>64</v>
      </c>
      <c r="H37" s="2">
        <f>J5</f>
        <v>-1</v>
      </c>
      <c r="I37" s="2">
        <f>J11</f>
        <v>-1</v>
      </c>
      <c r="J37" s="53">
        <f t="shared" ca="1" si="12"/>
        <v>0.31158032606073216</v>
      </c>
      <c r="K37" s="53">
        <f t="shared" ca="1" si="12"/>
        <v>0.25861161493433427</v>
      </c>
      <c r="M37" s="2" t="s">
        <v>64</v>
      </c>
      <c r="N37" s="2">
        <f>P5</f>
        <v>-1</v>
      </c>
      <c r="O37" s="2">
        <f>P11</f>
        <v>-1</v>
      </c>
      <c r="P37" s="53">
        <f t="shared" ca="1" si="2"/>
        <v>0.32206078570019692</v>
      </c>
      <c r="Q37" s="53">
        <f t="shared" ca="1" si="2"/>
        <v>0.29051665142730682</v>
      </c>
      <c r="S37" s="2" t="s">
        <v>64</v>
      </c>
      <c r="T37" s="2">
        <f>V5</f>
        <v>-1</v>
      </c>
      <c r="U37" s="2">
        <f>V11</f>
        <v>-1</v>
      </c>
      <c r="V37" s="53">
        <f t="shared" ca="1" si="3"/>
        <v>0.25800126649166066</v>
      </c>
      <c r="W37" s="53">
        <f t="shared" ca="1" si="3"/>
        <v>0.243983116258498</v>
      </c>
      <c r="Y37" s="2" t="s">
        <v>64</v>
      </c>
      <c r="Z37" s="2">
        <f>AB5</f>
        <v>1</v>
      </c>
      <c r="AA37" s="2">
        <f>AB11</f>
        <v>1</v>
      </c>
      <c r="AB37" s="53">
        <f t="shared" ca="1" si="4"/>
        <v>-0.22609509058407573</v>
      </c>
      <c r="AC37" s="53">
        <f t="shared" ca="1" si="4"/>
        <v>-0.19944477098765939</v>
      </c>
      <c r="AE37" s="2" t="s">
        <v>99</v>
      </c>
      <c r="AF37" s="55">
        <f t="shared" ca="1" si="5"/>
        <v>-0.41014900150001504</v>
      </c>
      <c r="AG37" s="2">
        <f t="shared" ca="1" si="6"/>
        <v>-0.33187281635801164</v>
      </c>
      <c r="AH37" s="2">
        <f t="shared" ca="1" si="6"/>
        <v>-0.31158032606073216</v>
      </c>
      <c r="AI37" s="2">
        <f t="shared" ca="1" si="13"/>
        <v>-0.25861161493433427</v>
      </c>
      <c r="AJ37" s="2">
        <f t="shared" ca="1" si="13"/>
        <v>-0.32206078570019692</v>
      </c>
      <c r="AK37" s="2">
        <f t="shared" ca="1" si="14"/>
        <v>-0.29051665142730682</v>
      </c>
      <c r="AL37" s="2">
        <f t="shared" ca="1" si="14"/>
        <v>-0.25800126649166066</v>
      </c>
      <c r="AM37" s="2">
        <f t="shared" ca="1" si="15"/>
        <v>-0.243983116258498</v>
      </c>
      <c r="AN37" s="2">
        <f t="shared" ca="1" si="15"/>
        <v>-0.22609509058407573</v>
      </c>
      <c r="AO37" s="2">
        <f t="shared" ca="1" si="16"/>
        <v>-0.19944477098765939</v>
      </c>
      <c r="AP37" s="2">
        <f t="shared" ca="1" si="16"/>
        <v>-0.2346272086352022</v>
      </c>
      <c r="AQ37" s="2">
        <f t="shared" ca="1" si="11"/>
        <v>0.17552179286481284</v>
      </c>
      <c r="AR37" s="44"/>
    </row>
    <row r="38" spans="1:44" x14ac:dyDescent="0.25">
      <c r="A38" s="2" t="s">
        <v>65</v>
      </c>
      <c r="B38" s="2">
        <f>E5</f>
        <v>1</v>
      </c>
      <c r="C38" s="2">
        <f>E11</f>
        <v>-1</v>
      </c>
      <c r="D38" s="53">
        <f t="shared" ca="1" si="0"/>
        <v>0.39884969849998503</v>
      </c>
      <c r="E38" s="53">
        <f t="shared" ca="1" si="1"/>
        <v>-0.47712588364198844</v>
      </c>
      <c r="G38" s="2" t="s">
        <v>65</v>
      </c>
      <c r="H38" s="2">
        <f>K5</f>
        <v>-1</v>
      </c>
      <c r="I38" s="2">
        <f>K11</f>
        <v>-1</v>
      </c>
      <c r="J38" s="53">
        <f t="shared" ca="1" si="12"/>
        <v>-0.45683339334470896</v>
      </c>
      <c r="K38" s="53">
        <f t="shared" ca="1" si="12"/>
        <v>-0.50980210447110685</v>
      </c>
      <c r="M38" s="2" t="s">
        <v>65</v>
      </c>
      <c r="N38" s="2">
        <f>Q5</f>
        <v>1</v>
      </c>
      <c r="O38" s="2">
        <f>Q11</f>
        <v>1</v>
      </c>
      <c r="P38" s="53">
        <f t="shared" ca="1" si="2"/>
        <v>0.4463529337052442</v>
      </c>
      <c r="Q38" s="53">
        <f t="shared" ca="1" si="2"/>
        <v>0.4148087994323541</v>
      </c>
      <c r="S38" s="2" t="s">
        <v>65</v>
      </c>
      <c r="T38" s="2">
        <f>W5</f>
        <v>-1</v>
      </c>
      <c r="U38" s="2">
        <f>W11</f>
        <v>-1</v>
      </c>
      <c r="V38" s="53">
        <f t="shared" ca="1" si="3"/>
        <v>-0.38229341449670795</v>
      </c>
      <c r="W38" s="53">
        <f t="shared" ca="1" si="3"/>
        <v>-0.39631156472987061</v>
      </c>
      <c r="Y38" s="2" t="s">
        <v>65</v>
      </c>
      <c r="Z38" s="2">
        <f>AC5</f>
        <v>1</v>
      </c>
      <c r="AA38" s="2">
        <f>AC11</f>
        <v>1</v>
      </c>
      <c r="AB38" s="53">
        <f t="shared" ca="1" si="4"/>
        <v>0.41419959040429288</v>
      </c>
      <c r="AC38" s="53">
        <f t="shared" ca="1" si="4"/>
        <v>0.44084991000070922</v>
      </c>
      <c r="AE38" s="2" t="s">
        <v>100</v>
      </c>
      <c r="AF38" s="55">
        <f t="shared" ca="1" si="5"/>
        <v>0.39884969849998503</v>
      </c>
      <c r="AG38" s="2">
        <f t="shared" ca="1" si="6"/>
        <v>0.47712588364198844</v>
      </c>
      <c r="AH38" s="2">
        <f t="shared" ca="1" si="6"/>
        <v>0.45683339334470896</v>
      </c>
      <c r="AI38" s="2">
        <f t="shared" ca="1" si="13"/>
        <v>0.50980210447110685</v>
      </c>
      <c r="AJ38" s="2">
        <f t="shared" ca="1" si="13"/>
        <v>0.4463529337052442</v>
      </c>
      <c r="AK38" s="2">
        <f t="shared" ca="1" si="14"/>
        <v>0.4148087994323541</v>
      </c>
      <c r="AL38" s="2">
        <f t="shared" ca="1" si="14"/>
        <v>0.38229341449670795</v>
      </c>
      <c r="AM38" s="2">
        <f t="shared" ca="1" si="15"/>
        <v>0.39631156472987061</v>
      </c>
      <c r="AN38" s="2">
        <f t="shared" ca="1" si="15"/>
        <v>0.41419959040429288</v>
      </c>
      <c r="AO38" s="2">
        <f ca="1">AN38+$AF$4*(Z$39-AM$11)*Z38</f>
        <v>0.44084991000070922</v>
      </c>
      <c r="AP38" s="2">
        <f ca="1">AO38+$AF$4*(AA$39-AN$11)*AA38</f>
        <v>0.40566747235316641</v>
      </c>
      <c r="AQ38" s="2">
        <f t="shared" ca="1" si="11"/>
        <v>6.8177738531813858E-3</v>
      </c>
      <c r="AR38" s="44"/>
    </row>
    <row r="39" spans="1:44" x14ac:dyDescent="0.25">
      <c r="A39" s="2" t="s">
        <v>23</v>
      </c>
      <c r="B39" s="2">
        <v>1</v>
      </c>
      <c r="C39" s="2">
        <v>1</v>
      </c>
      <c r="D39" s="53">
        <f t="shared" si="0"/>
        <v>0</v>
      </c>
      <c r="E39" s="53">
        <f t="shared" si="1"/>
        <v>0</v>
      </c>
      <c r="G39" s="2" t="s">
        <v>23</v>
      </c>
      <c r="H39" s="2">
        <v>-1</v>
      </c>
      <c r="I39" s="2">
        <v>-1</v>
      </c>
      <c r="J39" s="53">
        <f t="shared" si="12"/>
        <v>0</v>
      </c>
      <c r="K39" s="53">
        <f t="shared" si="12"/>
        <v>0</v>
      </c>
      <c r="M39" s="2" t="s">
        <v>23</v>
      </c>
      <c r="N39" s="2">
        <v>-1</v>
      </c>
      <c r="O39" s="2">
        <v>-1</v>
      </c>
      <c r="P39" s="53">
        <f t="shared" si="2"/>
        <v>0</v>
      </c>
      <c r="Q39" s="53">
        <f t="shared" si="2"/>
        <v>0</v>
      </c>
      <c r="S39" s="2" t="s">
        <v>23</v>
      </c>
      <c r="T39" s="2">
        <v>-1</v>
      </c>
      <c r="U39" s="2">
        <v>-1</v>
      </c>
      <c r="V39" s="53">
        <f t="shared" si="3"/>
        <v>0</v>
      </c>
      <c r="W39" s="53">
        <f t="shared" si="3"/>
        <v>0</v>
      </c>
      <c r="Y39" s="2" t="s">
        <v>23</v>
      </c>
      <c r="Z39" s="2">
        <v>-1</v>
      </c>
      <c r="AA39" s="2">
        <v>-1</v>
      </c>
      <c r="AB39" s="53">
        <f t="shared" si="4"/>
        <v>0</v>
      </c>
      <c r="AC39" s="53">
        <f t="shared" si="4"/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17"/>
      <c r="AQ39" s="17">
        <f ca="1">SUM(AQ13:AQ38)</f>
        <v>2.0668760485873827</v>
      </c>
    </row>
    <row r="41" spans="1:44" ht="15.75" thickBot="1" x14ac:dyDescent="0.3"/>
    <row r="42" spans="1:44" x14ac:dyDescent="0.25">
      <c r="A42" s="3">
        <v>-1</v>
      </c>
      <c r="B42" s="4">
        <v>1</v>
      </c>
      <c r="C42" s="13">
        <v>1</v>
      </c>
      <c r="D42" s="4">
        <v>1</v>
      </c>
      <c r="E42" s="47">
        <v>-1</v>
      </c>
    </row>
    <row r="43" spans="1:44" x14ac:dyDescent="0.25">
      <c r="A43" s="6">
        <v>1</v>
      </c>
      <c r="B43" s="2">
        <v>-1</v>
      </c>
      <c r="C43" s="2">
        <v>1</v>
      </c>
      <c r="D43" s="2">
        <v>1</v>
      </c>
      <c r="E43" s="48">
        <v>1</v>
      </c>
    </row>
    <row r="44" spans="1:44" x14ac:dyDescent="0.25">
      <c r="A44" s="25">
        <v>1</v>
      </c>
      <c r="B44" s="2">
        <v>1</v>
      </c>
      <c r="C44" s="2">
        <v>-1</v>
      </c>
      <c r="D44" s="17">
        <v>1</v>
      </c>
      <c r="E44" s="48">
        <v>-1</v>
      </c>
    </row>
    <row r="45" spans="1:44" x14ac:dyDescent="0.25">
      <c r="A45" s="25">
        <v>-1</v>
      </c>
      <c r="B45" s="17">
        <v>1</v>
      </c>
      <c r="C45" s="2">
        <v>1</v>
      </c>
      <c r="D45" s="17">
        <v>1</v>
      </c>
      <c r="E45" s="48">
        <v>1</v>
      </c>
    </row>
    <row r="46" spans="1:44" ht="15.75" thickBot="1" x14ac:dyDescent="0.3">
      <c r="A46" s="8">
        <v>-1</v>
      </c>
      <c r="B46" s="9">
        <v>1</v>
      </c>
      <c r="C46" s="9">
        <v>1</v>
      </c>
      <c r="D46" s="9">
        <v>1</v>
      </c>
      <c r="E46" s="28">
        <v>-1</v>
      </c>
    </row>
    <row r="47" spans="1:44" x14ac:dyDescent="0.25">
      <c r="A47">
        <f>1</f>
        <v>1</v>
      </c>
      <c r="B47" s="56">
        <f>IF(B13=$A$47,1,0)</f>
        <v>1</v>
      </c>
      <c r="C47" s="56">
        <f>IF(C13=$A$47,1,0)</f>
        <v>1</v>
      </c>
      <c r="D47" s="56">
        <f>IF(H13=$A$47,1,0)</f>
        <v>1</v>
      </c>
      <c r="E47" s="56">
        <f>IF(I13=$A$47,1,0)</f>
        <v>1</v>
      </c>
    </row>
    <row r="48" spans="1:44" x14ac:dyDescent="0.25">
      <c r="A48">
        <f>A42</f>
        <v>-1</v>
      </c>
      <c r="B48" s="56">
        <f t="shared" ref="B48:C72" si="17">IF(B14=$A$47,1,0)</f>
        <v>1</v>
      </c>
      <c r="C48" s="56">
        <f t="shared" si="17"/>
        <v>1</v>
      </c>
      <c r="D48" s="56">
        <f t="shared" ref="D48:D72" si="18">IF(H14=$A$47,1,0)</f>
        <v>1</v>
      </c>
      <c r="E48" s="56">
        <f t="shared" ref="E48:E72" si="19">IF(I14=$A$47,1,0)</f>
        <v>1</v>
      </c>
    </row>
    <row r="49" spans="1:5" x14ac:dyDescent="0.25">
      <c r="A49">
        <f>B42</f>
        <v>1</v>
      </c>
      <c r="B49" s="56">
        <f t="shared" si="17"/>
        <v>1</v>
      </c>
      <c r="C49" s="56">
        <f t="shared" si="17"/>
        <v>1</v>
      </c>
      <c r="D49" s="56">
        <f t="shared" si="18"/>
        <v>1</v>
      </c>
      <c r="E49" s="56">
        <f t="shared" si="19"/>
        <v>1</v>
      </c>
    </row>
    <row r="50" spans="1:5" x14ac:dyDescent="0.25">
      <c r="A50">
        <f>C42</f>
        <v>1</v>
      </c>
      <c r="B50" s="56">
        <f t="shared" si="17"/>
        <v>1</v>
      </c>
      <c r="C50" s="56">
        <f t="shared" si="17"/>
        <v>1</v>
      </c>
      <c r="D50" s="56">
        <f t="shared" si="18"/>
        <v>1</v>
      </c>
      <c r="E50" s="56">
        <f t="shared" si="19"/>
        <v>1</v>
      </c>
    </row>
    <row r="51" spans="1:5" x14ac:dyDescent="0.25">
      <c r="A51">
        <f>D42</f>
        <v>1</v>
      </c>
      <c r="B51" s="56">
        <f t="shared" si="17"/>
        <v>1</v>
      </c>
      <c r="C51" s="56">
        <f t="shared" si="17"/>
        <v>1</v>
      </c>
      <c r="D51" s="56">
        <f t="shared" si="18"/>
        <v>1</v>
      </c>
      <c r="E51" s="56">
        <f t="shared" si="19"/>
        <v>1</v>
      </c>
    </row>
    <row r="52" spans="1:5" x14ac:dyDescent="0.25">
      <c r="A52">
        <f>E42</f>
        <v>-1</v>
      </c>
      <c r="B52" s="56">
        <f t="shared" si="17"/>
        <v>1</v>
      </c>
      <c r="C52" s="56">
        <f t="shared" si="17"/>
        <v>0</v>
      </c>
      <c r="D52" s="56">
        <f t="shared" si="18"/>
        <v>1</v>
      </c>
      <c r="E52" s="56">
        <f t="shared" si="19"/>
        <v>1</v>
      </c>
    </row>
    <row r="53" spans="1:5" x14ac:dyDescent="0.25">
      <c r="A53">
        <f>A43</f>
        <v>1</v>
      </c>
      <c r="B53" s="56">
        <f t="shared" si="17"/>
        <v>1</v>
      </c>
      <c r="C53" s="56">
        <f t="shared" si="17"/>
        <v>1</v>
      </c>
      <c r="D53" s="56">
        <f t="shared" si="18"/>
        <v>1</v>
      </c>
      <c r="E53" s="56">
        <f t="shared" si="19"/>
        <v>1</v>
      </c>
    </row>
    <row r="54" spans="1:5" x14ac:dyDescent="0.25">
      <c r="A54">
        <f>B43</f>
        <v>-1</v>
      </c>
      <c r="B54" s="56">
        <f t="shared" si="17"/>
        <v>0</v>
      </c>
      <c r="C54" s="56">
        <f t="shared" si="17"/>
        <v>0</v>
      </c>
      <c r="D54" s="56">
        <f t="shared" si="18"/>
        <v>0</v>
      </c>
      <c r="E54" s="56">
        <f t="shared" si="19"/>
        <v>0</v>
      </c>
    </row>
    <row r="55" spans="1:5" x14ac:dyDescent="0.25">
      <c r="A55">
        <f>C43</f>
        <v>1</v>
      </c>
      <c r="B55" s="56">
        <f t="shared" si="17"/>
        <v>0</v>
      </c>
      <c r="C55" s="56">
        <f t="shared" si="17"/>
        <v>0</v>
      </c>
      <c r="D55" s="56">
        <f t="shared" si="18"/>
        <v>0</v>
      </c>
      <c r="E55" s="56">
        <f t="shared" si="19"/>
        <v>0</v>
      </c>
    </row>
    <row r="56" spans="1:5" x14ac:dyDescent="0.25">
      <c r="A56">
        <f>D43</f>
        <v>1</v>
      </c>
      <c r="B56" s="56">
        <f t="shared" si="17"/>
        <v>0</v>
      </c>
      <c r="C56" s="56">
        <f t="shared" si="17"/>
        <v>0</v>
      </c>
      <c r="D56" s="56">
        <f t="shared" si="18"/>
        <v>0</v>
      </c>
      <c r="E56" s="56">
        <f t="shared" si="19"/>
        <v>0</v>
      </c>
    </row>
    <row r="57" spans="1:5" x14ac:dyDescent="0.25">
      <c r="A57">
        <f>E43</f>
        <v>1</v>
      </c>
      <c r="B57" s="56">
        <f t="shared" si="17"/>
        <v>0</v>
      </c>
      <c r="C57" s="56">
        <f t="shared" si="17"/>
        <v>0</v>
      </c>
      <c r="D57" s="56">
        <f t="shared" si="18"/>
        <v>1</v>
      </c>
      <c r="E57" s="56">
        <f t="shared" si="19"/>
        <v>1</v>
      </c>
    </row>
    <row r="58" spans="1:5" x14ac:dyDescent="0.25">
      <c r="A58">
        <f>A44</f>
        <v>1</v>
      </c>
      <c r="B58" s="56">
        <f t="shared" si="17"/>
        <v>1</v>
      </c>
      <c r="C58" s="56">
        <f t="shared" si="17"/>
        <v>1</v>
      </c>
      <c r="D58" s="56">
        <f t="shared" si="18"/>
        <v>1</v>
      </c>
      <c r="E58" s="56">
        <f t="shared" si="19"/>
        <v>1</v>
      </c>
    </row>
    <row r="59" spans="1:5" x14ac:dyDescent="0.25">
      <c r="A59">
        <f>B44</f>
        <v>1</v>
      </c>
      <c r="B59" s="56">
        <f t="shared" si="17"/>
        <v>1</v>
      </c>
      <c r="C59" s="56">
        <f t="shared" si="17"/>
        <v>1</v>
      </c>
      <c r="D59" s="56">
        <f t="shared" si="18"/>
        <v>1</v>
      </c>
      <c r="E59" s="56">
        <f t="shared" si="19"/>
        <v>0</v>
      </c>
    </row>
    <row r="60" spans="1:5" x14ac:dyDescent="0.25">
      <c r="A60">
        <f>C44</f>
        <v>-1</v>
      </c>
      <c r="B60" s="56">
        <f t="shared" si="17"/>
        <v>1</v>
      </c>
      <c r="C60" s="56">
        <f t="shared" si="17"/>
        <v>1</v>
      </c>
      <c r="D60" s="56">
        <f t="shared" si="18"/>
        <v>1</v>
      </c>
      <c r="E60" s="56">
        <f t="shared" si="19"/>
        <v>0</v>
      </c>
    </row>
    <row r="61" spans="1:5" x14ac:dyDescent="0.25">
      <c r="A61">
        <f>D44</f>
        <v>1</v>
      </c>
      <c r="B61" s="56">
        <f t="shared" si="17"/>
        <v>1</v>
      </c>
      <c r="C61" s="56">
        <f t="shared" si="17"/>
        <v>1</v>
      </c>
      <c r="D61" s="56">
        <f t="shared" si="18"/>
        <v>1</v>
      </c>
      <c r="E61" s="56">
        <f t="shared" si="19"/>
        <v>0</v>
      </c>
    </row>
    <row r="62" spans="1:5" x14ac:dyDescent="0.25">
      <c r="A62">
        <f>E44</f>
        <v>-1</v>
      </c>
      <c r="B62" s="56">
        <f t="shared" si="17"/>
        <v>1</v>
      </c>
      <c r="C62" s="56">
        <f t="shared" si="17"/>
        <v>0</v>
      </c>
      <c r="D62" s="56">
        <f t="shared" si="18"/>
        <v>1</v>
      </c>
      <c r="E62" s="56">
        <f t="shared" si="19"/>
        <v>1</v>
      </c>
    </row>
    <row r="63" spans="1:5" x14ac:dyDescent="0.25">
      <c r="A63">
        <f>A45</f>
        <v>-1</v>
      </c>
      <c r="B63" s="56">
        <f t="shared" si="17"/>
        <v>1</v>
      </c>
      <c r="C63" s="56">
        <f t="shared" si="17"/>
        <v>1</v>
      </c>
      <c r="D63" s="56">
        <f t="shared" si="18"/>
        <v>1</v>
      </c>
      <c r="E63" s="56">
        <f t="shared" si="19"/>
        <v>1</v>
      </c>
    </row>
    <row r="64" spans="1:5" x14ac:dyDescent="0.25">
      <c r="A64">
        <f>B45</f>
        <v>1</v>
      </c>
      <c r="B64" s="56">
        <f t="shared" si="17"/>
        <v>0</v>
      </c>
      <c r="C64" s="56">
        <f t="shared" si="17"/>
        <v>0</v>
      </c>
      <c r="D64" s="56">
        <f t="shared" si="18"/>
        <v>0</v>
      </c>
      <c r="E64" s="56">
        <f t="shared" si="19"/>
        <v>1</v>
      </c>
    </row>
    <row r="65" spans="1:11" x14ac:dyDescent="0.25">
      <c r="A65">
        <f>C45</f>
        <v>1</v>
      </c>
      <c r="B65" s="56">
        <f t="shared" si="17"/>
        <v>0</v>
      </c>
      <c r="C65" s="56">
        <f t="shared" si="17"/>
        <v>0</v>
      </c>
      <c r="D65" s="56">
        <f t="shared" si="18"/>
        <v>0</v>
      </c>
      <c r="E65" s="56">
        <f t="shared" si="19"/>
        <v>1</v>
      </c>
    </row>
    <row r="66" spans="1:11" x14ac:dyDescent="0.25">
      <c r="A66">
        <f>D45</f>
        <v>1</v>
      </c>
      <c r="B66" s="56">
        <f t="shared" si="17"/>
        <v>0</v>
      </c>
      <c r="C66" s="56">
        <f t="shared" si="17"/>
        <v>0</v>
      </c>
      <c r="D66" s="56">
        <f t="shared" si="18"/>
        <v>0</v>
      </c>
      <c r="E66" s="56">
        <f t="shared" si="19"/>
        <v>1</v>
      </c>
    </row>
    <row r="67" spans="1:11" x14ac:dyDescent="0.25">
      <c r="A67">
        <f>E45</f>
        <v>1</v>
      </c>
      <c r="B67" s="56">
        <f t="shared" si="17"/>
        <v>1</v>
      </c>
      <c r="C67" s="56">
        <f t="shared" si="17"/>
        <v>1</v>
      </c>
      <c r="D67" s="56">
        <f t="shared" si="18"/>
        <v>0</v>
      </c>
      <c r="E67" s="56">
        <f t="shared" si="19"/>
        <v>1</v>
      </c>
    </row>
    <row r="68" spans="1:11" x14ac:dyDescent="0.25">
      <c r="A68">
        <f>A46</f>
        <v>-1</v>
      </c>
      <c r="B68" s="56">
        <f t="shared" si="17"/>
        <v>1</v>
      </c>
      <c r="C68" s="56">
        <f t="shared" si="17"/>
        <v>1</v>
      </c>
      <c r="D68" s="56">
        <f t="shared" si="18"/>
        <v>1</v>
      </c>
      <c r="E68" s="56">
        <f t="shared" si="19"/>
        <v>1</v>
      </c>
    </row>
    <row r="69" spans="1:11" x14ac:dyDescent="0.25">
      <c r="A69">
        <f>B46</f>
        <v>1</v>
      </c>
      <c r="B69" s="56">
        <f t="shared" si="17"/>
        <v>1</v>
      </c>
      <c r="C69" s="56">
        <f t="shared" si="17"/>
        <v>1</v>
      </c>
      <c r="D69" s="56">
        <f t="shared" si="18"/>
        <v>0</v>
      </c>
      <c r="E69" s="56">
        <f t="shared" si="19"/>
        <v>0</v>
      </c>
    </row>
    <row r="70" spans="1:11" x14ac:dyDescent="0.25">
      <c r="A70">
        <f>C46</f>
        <v>1</v>
      </c>
      <c r="B70" s="56">
        <f t="shared" si="17"/>
        <v>1</v>
      </c>
      <c r="C70" s="56">
        <f t="shared" si="17"/>
        <v>1</v>
      </c>
      <c r="D70" s="56">
        <f t="shared" si="18"/>
        <v>0</v>
      </c>
      <c r="E70" s="56">
        <f t="shared" si="19"/>
        <v>0</v>
      </c>
    </row>
    <row r="71" spans="1:11" x14ac:dyDescent="0.25">
      <c r="A71">
        <f>D46</f>
        <v>1</v>
      </c>
      <c r="B71" s="56">
        <f t="shared" si="17"/>
        <v>1</v>
      </c>
      <c r="C71" s="56">
        <f t="shared" si="17"/>
        <v>1</v>
      </c>
      <c r="D71" s="56">
        <f t="shared" si="18"/>
        <v>0</v>
      </c>
      <c r="E71" s="56">
        <f t="shared" si="19"/>
        <v>0</v>
      </c>
    </row>
    <row r="72" spans="1:11" x14ac:dyDescent="0.25">
      <c r="A72">
        <f>E46</f>
        <v>-1</v>
      </c>
      <c r="B72" s="56">
        <f t="shared" si="17"/>
        <v>1</v>
      </c>
      <c r="C72" s="56">
        <f t="shared" si="17"/>
        <v>0</v>
      </c>
      <c r="D72" s="56">
        <f t="shared" si="18"/>
        <v>0</v>
      </c>
      <c r="E72" s="56">
        <f t="shared" si="19"/>
        <v>0</v>
      </c>
    </row>
    <row r="73" spans="1:11" x14ac:dyDescent="0.25">
      <c r="B73" t="s">
        <v>106</v>
      </c>
      <c r="C73" t="s">
        <v>107</v>
      </c>
      <c r="D73" t="s">
        <v>108</v>
      </c>
      <c r="E73" t="s">
        <v>109</v>
      </c>
      <c r="F73" t="s">
        <v>110</v>
      </c>
      <c r="G73" t="s">
        <v>111</v>
      </c>
      <c r="H73" t="s">
        <v>112</v>
      </c>
      <c r="I73" t="s">
        <v>113</v>
      </c>
      <c r="J73" t="s">
        <v>114</v>
      </c>
      <c r="K73" t="s">
        <v>115</v>
      </c>
    </row>
    <row r="74" spans="1:11" x14ac:dyDescent="0.25">
      <c r="B74">
        <f>SUM(B47:B72)</f>
        <v>19</v>
      </c>
      <c r="C74">
        <f t="shared" ref="C74:K74" si="20">SUM(C47:C72)</f>
        <v>16</v>
      </c>
      <c r="D74">
        <f t="shared" si="20"/>
        <v>15</v>
      </c>
      <c r="E74">
        <f t="shared" si="20"/>
        <v>16</v>
      </c>
      <c r="F74">
        <f t="shared" si="20"/>
        <v>0</v>
      </c>
      <c r="G74">
        <f t="shared" si="20"/>
        <v>0</v>
      </c>
      <c r="H74">
        <f t="shared" si="20"/>
        <v>0</v>
      </c>
      <c r="I74">
        <f t="shared" si="20"/>
        <v>0</v>
      </c>
      <c r="J74">
        <f t="shared" si="20"/>
        <v>0</v>
      </c>
      <c r="K74">
        <f t="shared" si="20"/>
        <v>0</v>
      </c>
    </row>
  </sheetData>
  <mergeCells count="2">
    <mergeCell ref="AE1:AK1"/>
    <mergeCell ref="AE2:AK2"/>
  </mergeCells>
  <conditionalFormatting sqref="A1:C3">
    <cfRule type="colorScale" priority="74">
      <colorScale>
        <cfvo type="num" val="-1"/>
        <cfvo type="num" val="1"/>
        <color theme="0"/>
        <color rgb="FF92D050"/>
      </colorScale>
    </cfRule>
  </conditionalFormatting>
  <conditionalFormatting sqref="E1:F3">
    <cfRule type="colorScale" priority="73">
      <colorScale>
        <cfvo type="num" val="-1"/>
        <cfvo type="num" val="1"/>
        <color theme="0"/>
        <color rgb="FFFFC000"/>
      </colorScale>
    </cfRule>
  </conditionalFormatting>
  <conditionalFormatting sqref="A1:E5">
    <cfRule type="colorScale" priority="71">
      <colorScale>
        <cfvo type="num" val="-1"/>
        <cfvo type="num" val="1"/>
        <color theme="0"/>
        <color rgb="FF00B050"/>
      </colorScale>
    </cfRule>
    <cfRule type="colorScale" priority="72">
      <colorScale>
        <cfvo type="num" val="-1"/>
        <cfvo type="num" val="1"/>
        <color theme="0"/>
        <color rgb="FFFFEF9C"/>
      </colorScale>
    </cfRule>
  </conditionalFormatting>
  <conditionalFormatting sqref="A7:C9">
    <cfRule type="colorScale" priority="70">
      <colorScale>
        <cfvo type="num" val="-1"/>
        <cfvo type="num" val="1"/>
        <color theme="0"/>
        <color rgb="FF92D050"/>
      </colorScale>
    </cfRule>
  </conditionalFormatting>
  <conditionalFormatting sqref="E7:E9">
    <cfRule type="colorScale" priority="69">
      <colorScale>
        <cfvo type="num" val="-1"/>
        <cfvo type="num" val="1"/>
        <color theme="0"/>
        <color rgb="FFFFC000"/>
      </colorScale>
    </cfRule>
  </conditionalFormatting>
  <conditionalFormatting sqref="A7:E11">
    <cfRule type="colorScale" priority="67">
      <colorScale>
        <cfvo type="num" val="-1"/>
        <cfvo type="num" val="1"/>
        <color theme="0"/>
        <color rgb="FF00B050"/>
      </colorScale>
    </cfRule>
    <cfRule type="colorScale" priority="68">
      <colorScale>
        <cfvo type="num" val="-1"/>
        <cfvo type="num" val="1"/>
        <color theme="0"/>
        <color rgb="FFFFEF9C"/>
      </colorScale>
    </cfRule>
  </conditionalFormatting>
  <conditionalFormatting sqref="G1:I3">
    <cfRule type="colorScale" priority="66">
      <colorScale>
        <cfvo type="num" val="-1"/>
        <cfvo type="num" val="1"/>
        <color theme="0"/>
        <color rgb="FF92D050"/>
      </colorScale>
    </cfRule>
  </conditionalFormatting>
  <conditionalFormatting sqref="K1:K3">
    <cfRule type="colorScale" priority="65">
      <colorScale>
        <cfvo type="num" val="-1"/>
        <cfvo type="num" val="1"/>
        <color theme="0"/>
        <color rgb="FFFFC000"/>
      </colorScale>
    </cfRule>
  </conditionalFormatting>
  <conditionalFormatting sqref="G1:K5">
    <cfRule type="colorScale" priority="22">
      <colorScale>
        <cfvo type="num" val="-1"/>
        <cfvo type="num" val="1"/>
        <color theme="0"/>
        <color rgb="FFFFFF00"/>
      </colorScale>
    </cfRule>
    <cfRule type="colorScale" priority="63">
      <colorScale>
        <cfvo type="num" val="-1"/>
        <cfvo type="num" val="1"/>
        <color theme="0"/>
        <color rgb="FF00B050"/>
      </colorScale>
    </cfRule>
    <cfRule type="colorScale" priority="64">
      <colorScale>
        <cfvo type="num" val="-1"/>
        <cfvo type="num" val="1"/>
        <color theme="0"/>
        <color rgb="FFFFEF9C"/>
      </colorScale>
    </cfRule>
  </conditionalFormatting>
  <conditionalFormatting sqref="N11">
    <cfRule type="colorScale" priority="32">
      <colorScale>
        <cfvo type="num" val="-1"/>
        <cfvo type="num" val="1"/>
        <color theme="0"/>
        <color rgb="FF92D050"/>
      </colorScale>
    </cfRule>
  </conditionalFormatting>
  <conditionalFormatting sqref="M1:O3">
    <cfRule type="colorScale" priority="62">
      <colorScale>
        <cfvo type="num" val="-1"/>
        <cfvo type="num" val="1"/>
        <color theme="0"/>
        <color rgb="FF92D050"/>
      </colorScale>
    </cfRule>
  </conditionalFormatting>
  <conditionalFormatting sqref="Q1:Q3">
    <cfRule type="colorScale" priority="61">
      <colorScale>
        <cfvo type="num" val="-1"/>
        <cfvo type="num" val="1"/>
        <color theme="0"/>
        <color rgb="FFFFC000"/>
      </colorScale>
    </cfRule>
  </conditionalFormatting>
  <conditionalFormatting sqref="M1:Q5">
    <cfRule type="colorScale" priority="39">
      <colorScale>
        <cfvo type="num" val="-1"/>
        <cfvo type="num" val="1"/>
        <color theme="0"/>
        <color rgb="FF7030A0"/>
      </colorScale>
    </cfRule>
    <cfRule type="colorScale" priority="59">
      <colorScale>
        <cfvo type="num" val="-1"/>
        <cfvo type="num" val="1"/>
        <color theme="0"/>
        <color rgb="FF00B050"/>
      </colorScale>
    </cfRule>
    <cfRule type="colorScale" priority="60">
      <colorScale>
        <cfvo type="num" val="-1"/>
        <cfvo type="num" val="1"/>
        <color theme="0"/>
        <color rgb="FFFFEF9C"/>
      </colorScale>
    </cfRule>
  </conditionalFormatting>
  <conditionalFormatting sqref="P3">
    <cfRule type="colorScale" priority="40">
      <colorScale>
        <cfvo type="num" val="-1"/>
        <cfvo type="num" val="1"/>
        <color theme="0"/>
        <color rgb="FF92D050"/>
      </colorScale>
    </cfRule>
  </conditionalFormatting>
  <conditionalFormatting sqref="S1:U3">
    <cfRule type="colorScale" priority="58">
      <colorScale>
        <cfvo type="num" val="-1"/>
        <cfvo type="num" val="1"/>
        <color theme="0"/>
        <color rgb="FF92D050"/>
      </colorScale>
    </cfRule>
  </conditionalFormatting>
  <conditionalFormatting sqref="W1:W3">
    <cfRule type="colorScale" priority="57">
      <colorScale>
        <cfvo type="num" val="-1"/>
        <cfvo type="num" val="1"/>
        <color theme="0"/>
        <color rgb="FFFFC000"/>
      </colorScale>
    </cfRule>
  </conditionalFormatting>
  <conditionalFormatting sqref="S1:W5">
    <cfRule type="colorScale" priority="16">
      <colorScale>
        <cfvo type="num" val="-1"/>
        <cfvo type="num" val="1"/>
        <color theme="0"/>
        <color rgb="FFFFEF9C"/>
      </colorScale>
    </cfRule>
    <cfRule type="colorScale" priority="55">
      <colorScale>
        <cfvo type="num" val="-1"/>
        <cfvo type="num" val="1"/>
        <color theme="0"/>
        <color rgb="FF00B050"/>
      </colorScale>
    </cfRule>
    <cfRule type="colorScale" priority="56">
      <colorScale>
        <cfvo type="num" val="-1"/>
        <cfvo type="num" val="1"/>
        <color theme="0"/>
        <color rgb="FFFFEF9C"/>
      </colorScale>
    </cfRule>
  </conditionalFormatting>
  <conditionalFormatting sqref="Y1:AA3">
    <cfRule type="colorScale" priority="54">
      <colorScale>
        <cfvo type="num" val="-1"/>
        <cfvo type="num" val="1"/>
        <color theme="0"/>
        <color rgb="FF92D050"/>
      </colorScale>
    </cfRule>
  </conditionalFormatting>
  <conditionalFormatting sqref="AC1:AC3">
    <cfRule type="colorScale" priority="53">
      <colorScale>
        <cfvo type="num" val="-1"/>
        <cfvo type="num" val="1"/>
        <color theme="0"/>
        <color rgb="FFFFC000"/>
      </colorScale>
    </cfRule>
  </conditionalFormatting>
  <conditionalFormatting sqref="Y1:AC5">
    <cfRule type="colorScale" priority="10">
      <colorScale>
        <cfvo type="num" val="-1"/>
        <cfvo type="num" val="1"/>
        <color theme="0"/>
        <color rgb="FF00B0F0"/>
      </colorScale>
    </cfRule>
    <cfRule type="colorScale" priority="51">
      <colorScale>
        <cfvo type="num" val="-1"/>
        <cfvo type="num" val="1"/>
        <color theme="0"/>
        <color rgb="FF00B050"/>
      </colorScale>
    </cfRule>
    <cfRule type="colorScale" priority="52">
      <colorScale>
        <cfvo type="num" val="-1"/>
        <cfvo type="num" val="1"/>
        <color theme="0"/>
        <color rgb="FFFFEF9C"/>
      </colorScale>
    </cfRule>
  </conditionalFormatting>
  <conditionalFormatting sqref="M4">
    <cfRule type="colorScale" priority="50">
      <colorScale>
        <cfvo type="num" val="-1"/>
        <cfvo type="num" val="1"/>
        <color theme="0"/>
        <color rgb="FF92D050"/>
      </colorScale>
    </cfRule>
  </conditionalFormatting>
  <conditionalFormatting sqref="M5">
    <cfRule type="colorScale" priority="49">
      <colorScale>
        <cfvo type="num" val="-1"/>
        <cfvo type="num" val="1"/>
        <color theme="0"/>
        <color rgb="FF92D050"/>
      </colorScale>
    </cfRule>
  </conditionalFormatting>
  <conditionalFormatting sqref="N5">
    <cfRule type="colorScale" priority="48">
      <colorScale>
        <cfvo type="num" val="-1"/>
        <cfvo type="num" val="1"/>
        <color theme="0"/>
        <color rgb="FF92D050"/>
      </colorScale>
    </cfRule>
  </conditionalFormatting>
  <conditionalFormatting sqref="O5">
    <cfRule type="colorScale" priority="47">
      <colorScale>
        <cfvo type="num" val="-1"/>
        <cfvo type="num" val="1"/>
        <color theme="0"/>
        <color rgb="FF92D050"/>
      </colorScale>
    </cfRule>
  </conditionalFormatting>
  <conditionalFormatting sqref="Q5">
    <cfRule type="colorScale" priority="46">
      <colorScale>
        <cfvo type="num" val="-1"/>
        <cfvo type="num" val="1"/>
        <color theme="0"/>
        <color rgb="FF92D050"/>
      </colorScale>
    </cfRule>
  </conditionalFormatting>
  <conditionalFormatting sqref="P5">
    <cfRule type="colorScale" priority="45">
      <colorScale>
        <cfvo type="num" val="-1"/>
        <cfvo type="num" val="1"/>
        <color theme="0"/>
        <color rgb="FF92D050"/>
      </colorScale>
    </cfRule>
  </conditionalFormatting>
  <conditionalFormatting sqref="Q4">
    <cfRule type="colorScale" priority="44">
      <colorScale>
        <cfvo type="num" val="-1"/>
        <cfvo type="num" val="1"/>
        <color theme="0"/>
        <color rgb="FF92D050"/>
      </colorScale>
    </cfRule>
  </conditionalFormatting>
  <conditionalFormatting sqref="Q3">
    <cfRule type="colorScale" priority="43">
      <colorScale>
        <cfvo type="num" val="-1"/>
        <cfvo type="num" val="1"/>
        <color theme="0"/>
        <color rgb="FF92D050"/>
      </colorScale>
    </cfRule>
  </conditionalFormatting>
  <conditionalFormatting sqref="Q1">
    <cfRule type="colorScale" priority="42">
      <colorScale>
        <cfvo type="num" val="-1"/>
        <cfvo type="num" val="1"/>
        <color theme="0"/>
        <color rgb="FF92D050"/>
      </colorScale>
    </cfRule>
  </conditionalFormatting>
  <conditionalFormatting sqref="P1">
    <cfRule type="colorScale" priority="41">
      <colorScale>
        <cfvo type="num" val="-1"/>
        <cfvo type="num" val="1"/>
        <color theme="0"/>
        <color rgb="FF92D050"/>
      </colorScale>
    </cfRule>
  </conditionalFormatting>
  <conditionalFormatting sqref="M7:O9">
    <cfRule type="colorScale" priority="38">
      <colorScale>
        <cfvo type="num" val="-1"/>
        <cfvo type="num" val="1"/>
        <color theme="0"/>
        <color rgb="FF92D050"/>
      </colorScale>
    </cfRule>
  </conditionalFormatting>
  <conditionalFormatting sqref="Q7:Q9">
    <cfRule type="colorScale" priority="37">
      <colorScale>
        <cfvo type="num" val="-1"/>
        <cfvo type="num" val="1"/>
        <color theme="0"/>
        <color rgb="FFFFC000"/>
      </colorScale>
    </cfRule>
  </conditionalFormatting>
  <conditionalFormatting sqref="M7:Q11">
    <cfRule type="colorScale" priority="23">
      <colorScale>
        <cfvo type="num" val="-1"/>
        <cfvo type="num" val="1"/>
        <color theme="0"/>
        <color rgb="FF7030A0"/>
      </colorScale>
    </cfRule>
    <cfRule type="colorScale" priority="35">
      <colorScale>
        <cfvo type="num" val="-1"/>
        <cfvo type="num" val="1"/>
        <color theme="0"/>
        <color rgb="FF00B050"/>
      </colorScale>
    </cfRule>
    <cfRule type="colorScale" priority="36">
      <colorScale>
        <cfvo type="num" val="-1"/>
        <cfvo type="num" val="1"/>
        <color theme="0"/>
        <color rgb="FFFFEF9C"/>
      </colorScale>
    </cfRule>
  </conditionalFormatting>
  <conditionalFormatting sqref="M10">
    <cfRule type="colorScale" priority="34">
      <colorScale>
        <cfvo type="num" val="-1"/>
        <cfvo type="num" val="1"/>
        <color theme="0"/>
        <color rgb="FF92D050"/>
      </colorScale>
    </cfRule>
  </conditionalFormatting>
  <conditionalFormatting sqref="M11">
    <cfRule type="colorScale" priority="33">
      <colorScale>
        <cfvo type="num" val="-1"/>
        <cfvo type="num" val="1"/>
        <color theme="0"/>
        <color rgb="FF92D050"/>
      </colorScale>
    </cfRule>
  </conditionalFormatting>
  <conditionalFormatting sqref="O11">
    <cfRule type="colorScale" priority="31">
      <colorScale>
        <cfvo type="num" val="-1"/>
        <cfvo type="num" val="1"/>
        <color theme="0"/>
        <color rgb="FF92D050"/>
      </colorScale>
    </cfRule>
  </conditionalFormatting>
  <conditionalFormatting sqref="Q11">
    <cfRule type="colorScale" priority="30">
      <colorScale>
        <cfvo type="num" val="-1"/>
        <cfvo type="num" val="1"/>
        <color theme="0"/>
        <color rgb="FF92D050"/>
      </colorScale>
    </cfRule>
  </conditionalFormatting>
  <conditionalFormatting sqref="P11">
    <cfRule type="colorScale" priority="29">
      <colorScale>
        <cfvo type="num" val="-1"/>
        <cfvo type="num" val="1"/>
        <color theme="0"/>
        <color rgb="FF92D050"/>
      </colorScale>
    </cfRule>
  </conditionalFormatting>
  <conditionalFormatting sqref="Q10">
    <cfRule type="colorScale" priority="28">
      <colorScale>
        <cfvo type="num" val="-1"/>
        <cfvo type="num" val="1"/>
        <color theme="0"/>
        <color rgb="FF92D050"/>
      </colorScale>
    </cfRule>
  </conditionalFormatting>
  <conditionalFormatting sqref="Q9">
    <cfRule type="colorScale" priority="27">
      <colorScale>
        <cfvo type="num" val="-1"/>
        <cfvo type="num" val="1"/>
        <color theme="0"/>
        <color rgb="FF92D050"/>
      </colorScale>
    </cfRule>
  </conditionalFormatting>
  <conditionalFormatting sqref="Q7">
    <cfRule type="colorScale" priority="26">
      <colorScale>
        <cfvo type="num" val="-1"/>
        <cfvo type="num" val="1"/>
        <color theme="0"/>
        <color rgb="FF92D050"/>
      </colorScale>
    </cfRule>
  </conditionalFormatting>
  <conditionalFormatting sqref="P7">
    <cfRule type="colorScale" priority="25">
      <colorScale>
        <cfvo type="num" val="-1"/>
        <cfvo type="num" val="1"/>
        <color theme="0"/>
        <color rgb="FF92D050"/>
      </colorScale>
    </cfRule>
  </conditionalFormatting>
  <conditionalFormatting sqref="P9">
    <cfRule type="colorScale" priority="24">
      <colorScale>
        <cfvo type="num" val="-1"/>
        <cfvo type="num" val="1"/>
        <color theme="0"/>
        <color rgb="FF92D050"/>
      </colorScale>
    </cfRule>
  </conditionalFormatting>
  <conditionalFormatting sqref="G7:I9">
    <cfRule type="colorScale" priority="21">
      <colorScale>
        <cfvo type="num" val="-1"/>
        <cfvo type="num" val="1"/>
        <color theme="0"/>
        <color rgb="FF92D050"/>
      </colorScale>
    </cfRule>
  </conditionalFormatting>
  <conditionalFormatting sqref="K7:K9">
    <cfRule type="colorScale" priority="20">
      <colorScale>
        <cfvo type="num" val="-1"/>
        <cfvo type="num" val="1"/>
        <color theme="0"/>
        <color rgb="FFFFC000"/>
      </colorScale>
    </cfRule>
  </conditionalFormatting>
  <conditionalFormatting sqref="G7:K11">
    <cfRule type="colorScale" priority="17">
      <colorScale>
        <cfvo type="num" val="-1"/>
        <cfvo type="num" val="1"/>
        <color theme="0"/>
        <color rgb="FFFFFF00"/>
      </colorScale>
    </cfRule>
    <cfRule type="colorScale" priority="18">
      <colorScale>
        <cfvo type="num" val="-1"/>
        <cfvo type="num" val="1"/>
        <color theme="0"/>
        <color rgb="FF00B050"/>
      </colorScale>
    </cfRule>
    <cfRule type="colorScale" priority="19">
      <colorScale>
        <cfvo type="num" val="-1"/>
        <cfvo type="num" val="1"/>
        <color theme="0"/>
        <color rgb="FFFFEF9C"/>
      </colorScale>
    </cfRule>
  </conditionalFormatting>
  <conditionalFormatting sqref="S7:U9">
    <cfRule type="colorScale" priority="15">
      <colorScale>
        <cfvo type="num" val="-1"/>
        <cfvo type="num" val="1"/>
        <color theme="0"/>
        <color rgb="FF92D050"/>
      </colorScale>
    </cfRule>
  </conditionalFormatting>
  <conditionalFormatting sqref="W7:W9">
    <cfRule type="colorScale" priority="14">
      <colorScale>
        <cfvo type="num" val="-1"/>
        <cfvo type="num" val="1"/>
        <color theme="0"/>
        <color rgb="FFFFC000"/>
      </colorScale>
    </cfRule>
  </conditionalFormatting>
  <conditionalFormatting sqref="S7:W11">
    <cfRule type="colorScale" priority="11">
      <colorScale>
        <cfvo type="num" val="-1"/>
        <cfvo type="num" val="1"/>
        <color theme="0"/>
        <color rgb="FFFFEF9C"/>
      </colorScale>
    </cfRule>
    <cfRule type="colorScale" priority="12">
      <colorScale>
        <cfvo type="num" val="-1"/>
        <cfvo type="num" val="1"/>
        <color theme="0"/>
        <color rgb="FF00B050"/>
      </colorScale>
    </cfRule>
    <cfRule type="colorScale" priority="13">
      <colorScale>
        <cfvo type="num" val="-1"/>
        <cfvo type="num" val="1"/>
        <color theme="0"/>
        <color rgb="FFFFEF9C"/>
      </colorScale>
    </cfRule>
  </conditionalFormatting>
  <conditionalFormatting sqref="Y7:AA9">
    <cfRule type="colorScale" priority="9">
      <colorScale>
        <cfvo type="num" val="-1"/>
        <cfvo type="num" val="1"/>
        <color theme="0"/>
        <color rgb="FF92D050"/>
      </colorScale>
    </cfRule>
  </conditionalFormatting>
  <conditionalFormatting sqref="AC7:AC9">
    <cfRule type="colorScale" priority="8">
      <colorScale>
        <cfvo type="num" val="-1"/>
        <cfvo type="num" val="1"/>
        <color theme="0"/>
        <color rgb="FFFFC000"/>
      </colorScale>
    </cfRule>
  </conditionalFormatting>
  <conditionalFormatting sqref="Y7:AC11">
    <cfRule type="colorScale" priority="5">
      <colorScale>
        <cfvo type="num" val="-1"/>
        <cfvo type="num" val="1"/>
        <color theme="0"/>
        <color rgb="FF00B0F0"/>
      </colorScale>
    </cfRule>
    <cfRule type="colorScale" priority="6">
      <colorScale>
        <cfvo type="num" val="-1"/>
        <cfvo type="num" val="1"/>
        <color theme="0"/>
        <color rgb="FF00B050"/>
      </colorScale>
    </cfRule>
    <cfRule type="colorScale" priority="7">
      <colorScale>
        <cfvo type="num" val="-1"/>
        <cfvo type="num" val="1"/>
        <color theme="0"/>
        <color rgb="FFFFEF9C"/>
      </colorScale>
    </cfRule>
  </conditionalFormatting>
  <conditionalFormatting sqref="A42:C44">
    <cfRule type="colorScale" priority="4">
      <colorScale>
        <cfvo type="num" val="-1"/>
        <cfvo type="num" val="1"/>
        <color theme="0"/>
        <color rgb="FF92D050"/>
      </colorScale>
    </cfRule>
  </conditionalFormatting>
  <conditionalFormatting sqref="E42:E44">
    <cfRule type="colorScale" priority="3">
      <colorScale>
        <cfvo type="num" val="-1"/>
        <cfvo type="num" val="1"/>
        <color theme="0"/>
        <color rgb="FFFFC000"/>
      </colorScale>
    </cfRule>
  </conditionalFormatting>
  <conditionalFormatting sqref="A42:E46">
    <cfRule type="colorScale" priority="1">
      <colorScale>
        <cfvo type="num" val="-1"/>
        <cfvo type="num" val="1"/>
        <color theme="0"/>
        <color rgb="FF00B050"/>
      </colorScale>
    </cfRule>
    <cfRule type="colorScale" priority="2">
      <colorScale>
        <cfvo type="num" val="-1"/>
        <cfvo type="num" val="1"/>
        <color theme="0"/>
        <color rgb="FFFFEF9C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 буквы</vt:lpstr>
      <vt:lpstr>5 букв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2020-10-18T12:16:59Z</dcterms:modified>
</cp:coreProperties>
</file>