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J:\_tools\git_repo\LEnsE\ressources\lensecam\tests\"/>
    </mc:Choice>
  </mc:AlternateContent>
  <xr:revisionPtr revIDLastSave="0" documentId="13_ncr:1_{264621C9-CE01-4CAE-9DC8-76C8A874C4D4}" xr6:coauthVersionLast="47" xr6:coauthVersionMax="47" xr10:uidLastSave="{00000000-0000-0000-0000-000000000000}"/>
  <bookViews>
    <workbookView xWindow="-120" yWindow="-120" windowWidth="24240" windowHeight="13140" activeTab="2" xr2:uid="{00000000-000D-0000-FFFF-FFFF00000000}"/>
  </bookViews>
  <sheets>
    <sheet name="Flux" sheetId="1" r:id="rId1"/>
    <sheet name="Obscurité" sheetId="2" r:id="rId2"/>
    <sheet name="Couleur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3" l="1"/>
  <c r="C12" i="3"/>
  <c r="C11" i="3"/>
  <c r="C10" i="3"/>
  <c r="C8" i="3"/>
  <c r="C7" i="3"/>
  <c r="C6" i="3"/>
  <c r="C5" i="3"/>
  <c r="C4" i="3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E18" i="2"/>
  <c r="C18" i="2"/>
  <c r="E17" i="2"/>
  <c r="C17" i="2"/>
  <c r="E16" i="2"/>
  <c r="C16" i="2"/>
  <c r="E15" i="2"/>
  <c r="E14" i="2"/>
  <c r="C14" i="2"/>
  <c r="E13" i="2"/>
  <c r="C13" i="2"/>
  <c r="E12" i="2"/>
  <c r="C12" i="2"/>
  <c r="E10" i="2"/>
  <c r="C10" i="2"/>
  <c r="C11" i="2"/>
  <c r="E11" i="2"/>
  <c r="E8" i="2"/>
  <c r="C8" i="2"/>
  <c r="E6" i="2"/>
  <c r="C6" i="2"/>
  <c r="C15" i="2"/>
  <c r="C9" i="2"/>
  <c r="C7" i="2"/>
  <c r="E9" i="2"/>
  <c r="E7" i="2"/>
  <c r="E5" i="2"/>
  <c r="C5" i="2"/>
</calcChain>
</file>

<file path=xl/sharedStrings.xml><?xml version="1.0" encoding="utf-8"?>
<sst xmlns="http://schemas.openxmlformats.org/spreadsheetml/2006/main" count="23" uniqueCount="17">
  <si>
    <t>Mean 1</t>
  </si>
  <si>
    <t>Mean 2</t>
  </si>
  <si>
    <t>T (us)</t>
  </si>
  <si>
    <t>T (ms)</t>
  </si>
  <si>
    <t>Std1</t>
  </si>
  <si>
    <t>Std2</t>
  </si>
  <si>
    <t>Test with Pylon Viewer 8</t>
  </si>
  <si>
    <t>Mean1-m0</t>
  </si>
  <si>
    <t>BL = 4</t>
  </si>
  <si>
    <t>Std1^2-Std0^2</t>
  </si>
  <si>
    <t>sqrt( )</t>
  </si>
  <si>
    <t>Mean1 - m0</t>
  </si>
  <si>
    <t>lambda</t>
  </si>
  <si>
    <t>ROI : 200 x 200</t>
  </si>
  <si>
    <t>T = 50 ms</t>
  </si>
  <si>
    <t>Lampe</t>
  </si>
  <si>
    <t>I = 2,2A / V = 23,3V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</si>
</sst>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Moyenne ADU</a:t>
            </a:r>
            <a:r>
              <a:rPr lang="fr-FR" baseline="0"/>
              <a:t> / Basler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Flux!$B$3</c:f>
              <c:strCache>
                <c:ptCount val="1"/>
                <c:pt idx="0">
                  <c:v>Mean 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0"/>
          </c:trendline>
          <c:xVal>
            <c:numRef>
              <c:f>Flux!$A$4:$A$9</c:f>
              <c:numCache>
                <c:formatCode>General</c:formatCode>
                <c:ptCount val="6"/>
                <c:pt idx="0">
                  <c:v>200</c:v>
                </c:pt>
                <c:pt idx="1">
                  <c:v>500</c:v>
                </c:pt>
                <c:pt idx="2">
                  <c:v>800</c:v>
                </c:pt>
                <c:pt idx="3">
                  <c:v>1100</c:v>
                </c:pt>
                <c:pt idx="4">
                  <c:v>1400</c:v>
                </c:pt>
                <c:pt idx="5">
                  <c:v>1600</c:v>
                </c:pt>
              </c:numCache>
            </c:numRef>
          </c:xVal>
          <c:yVal>
            <c:numRef>
              <c:f>Flux!$B$4:$B$9</c:f>
              <c:numCache>
                <c:formatCode>General</c:formatCode>
                <c:ptCount val="6"/>
                <c:pt idx="0">
                  <c:v>670</c:v>
                </c:pt>
                <c:pt idx="1">
                  <c:v>1640</c:v>
                </c:pt>
                <c:pt idx="2">
                  <c:v>2600</c:v>
                </c:pt>
                <c:pt idx="3">
                  <c:v>3330</c:v>
                </c:pt>
                <c:pt idx="4">
                  <c:v>3580</c:v>
                </c:pt>
                <c:pt idx="5">
                  <c:v>3750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F2-408E-8E26-6461DFFF20D1}"/>
            </c:ext>
          </c:extLst>
        </c:ser>
        <c:ser>
          <c:idx val="1"/>
          <c:order val="1"/>
          <c:tx>
            <c:strRef>
              <c:f>Flux!$D$3</c:f>
              <c:strCache>
                <c:ptCount val="1"/>
                <c:pt idx="0">
                  <c:v>Mean 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0"/>
          </c:trendline>
          <c:xVal>
            <c:numRef>
              <c:f>Flux!$A$4:$A$14</c:f>
              <c:numCache>
                <c:formatCode>General</c:formatCode>
                <c:ptCount val="11"/>
                <c:pt idx="0">
                  <c:v>200</c:v>
                </c:pt>
                <c:pt idx="1">
                  <c:v>500</c:v>
                </c:pt>
                <c:pt idx="2">
                  <c:v>800</c:v>
                </c:pt>
                <c:pt idx="3">
                  <c:v>1100</c:v>
                </c:pt>
                <c:pt idx="4">
                  <c:v>1400</c:v>
                </c:pt>
                <c:pt idx="5">
                  <c:v>1600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  <c:pt idx="9">
                  <c:v>3000</c:v>
                </c:pt>
                <c:pt idx="10">
                  <c:v>4000</c:v>
                </c:pt>
              </c:numCache>
            </c:numRef>
          </c:xVal>
          <c:yVal>
            <c:numRef>
              <c:f>Flux!$D$4:$D$14</c:f>
              <c:numCache>
                <c:formatCode>General</c:formatCode>
                <c:ptCount val="11"/>
                <c:pt idx="0">
                  <c:v>350</c:v>
                </c:pt>
                <c:pt idx="1">
                  <c:v>820</c:v>
                </c:pt>
                <c:pt idx="2">
                  <c:v>1300</c:v>
                </c:pt>
                <c:pt idx="3">
                  <c:v>1770</c:v>
                </c:pt>
                <c:pt idx="4">
                  <c:v>2250</c:v>
                </c:pt>
                <c:pt idx="5">
                  <c:v>2600</c:v>
                </c:pt>
                <c:pt idx="6">
                  <c:v>3170</c:v>
                </c:pt>
                <c:pt idx="7">
                  <c:v>3310</c:v>
                </c:pt>
                <c:pt idx="8">
                  <c:v>3435</c:v>
                </c:pt>
                <c:pt idx="9">
                  <c:v>3640</c:v>
                </c:pt>
                <c:pt idx="10">
                  <c:v>3950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9F2-408E-8E26-6461DFFF2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0059008"/>
        <c:axId val="504710128"/>
      </c:scatterChart>
      <c:valAx>
        <c:axId val="370059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Temps Intégration</a:t>
                </a:r>
                <a:r>
                  <a:rPr lang="fr-FR" baseline="0"/>
                  <a:t>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04710128"/>
        <c:crosses val="autoZero"/>
        <c:crossBetween val="midCat"/>
      </c:valAx>
      <c:valAx>
        <c:axId val="50471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ADU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70059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Flux!$D$3</c:f>
              <c:strCache>
                <c:ptCount val="1"/>
                <c:pt idx="0">
                  <c:v>Mean 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Flux!$A$4:$A$10</c:f>
              <c:numCache>
                <c:formatCode>General</c:formatCode>
                <c:ptCount val="7"/>
                <c:pt idx="0">
                  <c:v>200</c:v>
                </c:pt>
                <c:pt idx="1">
                  <c:v>500</c:v>
                </c:pt>
                <c:pt idx="2">
                  <c:v>800</c:v>
                </c:pt>
                <c:pt idx="3">
                  <c:v>1100</c:v>
                </c:pt>
                <c:pt idx="4">
                  <c:v>1400</c:v>
                </c:pt>
                <c:pt idx="5">
                  <c:v>1600</c:v>
                </c:pt>
                <c:pt idx="6">
                  <c:v>2000</c:v>
                </c:pt>
              </c:numCache>
            </c:numRef>
          </c:xVal>
          <c:yVal>
            <c:numRef>
              <c:f>Flux!$D$4:$D$10</c:f>
              <c:numCache>
                <c:formatCode>General</c:formatCode>
                <c:ptCount val="7"/>
                <c:pt idx="0">
                  <c:v>350</c:v>
                </c:pt>
                <c:pt idx="1">
                  <c:v>820</c:v>
                </c:pt>
                <c:pt idx="2">
                  <c:v>1300</c:v>
                </c:pt>
                <c:pt idx="3">
                  <c:v>1770</c:v>
                </c:pt>
                <c:pt idx="4">
                  <c:v>2250</c:v>
                </c:pt>
                <c:pt idx="5">
                  <c:v>2600</c:v>
                </c:pt>
                <c:pt idx="6">
                  <c:v>3170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E6-4C4B-8AA3-0F08C107B5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7598760"/>
        <c:axId val="447599840"/>
      </c:scatterChart>
      <c:valAx>
        <c:axId val="447598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47599840"/>
        <c:crosses val="autoZero"/>
        <c:crossBetween val="midCat"/>
      </c:valAx>
      <c:valAx>
        <c:axId val="44759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47598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Intensité</a:t>
            </a:r>
            <a:r>
              <a:rPr lang="en-US" baseline="0"/>
              <a:t> moyenne - Obscurité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Obscurité!$B$3</c:f>
              <c:strCache>
                <c:ptCount val="1"/>
                <c:pt idx="0">
                  <c:v>Mean 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Obscurité!$A$4:$A$18</c:f>
              <c:numCache>
                <c:formatCode>General</c:formatCode>
                <c:ptCount val="15"/>
                <c:pt idx="0">
                  <c:v>20</c:v>
                </c:pt>
                <c:pt idx="1">
                  <c:v>1000</c:v>
                </c:pt>
                <c:pt idx="2">
                  <c:v>5000</c:v>
                </c:pt>
                <c:pt idx="3">
                  <c:v>10000</c:v>
                </c:pt>
                <c:pt idx="4">
                  <c:v>20000</c:v>
                </c:pt>
                <c:pt idx="5">
                  <c:v>50000</c:v>
                </c:pt>
                <c:pt idx="6">
                  <c:v>70000</c:v>
                </c:pt>
                <c:pt idx="7">
                  <c:v>100000</c:v>
                </c:pt>
                <c:pt idx="8">
                  <c:v>200000</c:v>
                </c:pt>
                <c:pt idx="9">
                  <c:v>300000</c:v>
                </c:pt>
                <c:pt idx="10">
                  <c:v>400000</c:v>
                </c:pt>
                <c:pt idx="11">
                  <c:v>500000</c:v>
                </c:pt>
                <c:pt idx="12">
                  <c:v>700000</c:v>
                </c:pt>
                <c:pt idx="13">
                  <c:v>800000</c:v>
                </c:pt>
                <c:pt idx="14">
                  <c:v>1000000</c:v>
                </c:pt>
              </c:numCache>
            </c:numRef>
          </c:xVal>
          <c:yVal>
            <c:numRef>
              <c:f>Obscurité!$B$4:$B$18</c:f>
              <c:numCache>
                <c:formatCode>General</c:formatCode>
                <c:ptCount val="15"/>
                <c:pt idx="0">
                  <c:v>2.96</c:v>
                </c:pt>
                <c:pt idx="1">
                  <c:v>2.96</c:v>
                </c:pt>
                <c:pt idx="2">
                  <c:v>2.96</c:v>
                </c:pt>
                <c:pt idx="3">
                  <c:v>2.97</c:v>
                </c:pt>
                <c:pt idx="4">
                  <c:v>3</c:v>
                </c:pt>
                <c:pt idx="5">
                  <c:v>3.08</c:v>
                </c:pt>
                <c:pt idx="6">
                  <c:v>3.13</c:v>
                </c:pt>
                <c:pt idx="7">
                  <c:v>3.22</c:v>
                </c:pt>
                <c:pt idx="8">
                  <c:v>3.51</c:v>
                </c:pt>
                <c:pt idx="9">
                  <c:v>3.8</c:v>
                </c:pt>
                <c:pt idx="10">
                  <c:v>4.0999999999999996</c:v>
                </c:pt>
                <c:pt idx="11">
                  <c:v>2.5</c:v>
                </c:pt>
                <c:pt idx="12">
                  <c:v>1.31</c:v>
                </c:pt>
                <c:pt idx="13">
                  <c:v>1.61</c:v>
                </c:pt>
                <c:pt idx="14">
                  <c:v>1.4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7A-4EF7-B730-4AB91D8117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5856816"/>
        <c:axId val="505856096"/>
      </c:scatterChart>
      <c:valAx>
        <c:axId val="505856816"/>
        <c:scaling>
          <c:orientation val="minMax"/>
          <c:max val="1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Temps Intégration (us)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05856096"/>
        <c:crosses val="autoZero"/>
        <c:crossBetween val="midCat"/>
      </c:valAx>
      <c:valAx>
        <c:axId val="50585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ADU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05856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Bruit - Obscurité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Obscurité!$F$3</c:f>
              <c:strCache>
                <c:ptCount val="1"/>
                <c:pt idx="0">
                  <c:v>sqrt( 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Obscurité!$A$4:$A$18</c:f>
              <c:numCache>
                <c:formatCode>General</c:formatCode>
                <c:ptCount val="15"/>
                <c:pt idx="0">
                  <c:v>20</c:v>
                </c:pt>
                <c:pt idx="1">
                  <c:v>1000</c:v>
                </c:pt>
                <c:pt idx="2">
                  <c:v>5000</c:v>
                </c:pt>
                <c:pt idx="3">
                  <c:v>10000</c:v>
                </c:pt>
                <c:pt idx="4">
                  <c:v>20000</c:v>
                </c:pt>
                <c:pt idx="5">
                  <c:v>50000</c:v>
                </c:pt>
                <c:pt idx="6">
                  <c:v>70000</c:v>
                </c:pt>
                <c:pt idx="7">
                  <c:v>100000</c:v>
                </c:pt>
                <c:pt idx="8">
                  <c:v>200000</c:v>
                </c:pt>
                <c:pt idx="9">
                  <c:v>300000</c:v>
                </c:pt>
                <c:pt idx="10">
                  <c:v>400000</c:v>
                </c:pt>
                <c:pt idx="11">
                  <c:v>500000</c:v>
                </c:pt>
                <c:pt idx="12">
                  <c:v>700000</c:v>
                </c:pt>
                <c:pt idx="13">
                  <c:v>800000</c:v>
                </c:pt>
                <c:pt idx="14">
                  <c:v>1000000</c:v>
                </c:pt>
              </c:numCache>
            </c:numRef>
          </c:xVal>
          <c:yVal>
            <c:numRef>
              <c:f>Obscurité!$F$4:$F$18</c:f>
              <c:numCache>
                <c:formatCode>General</c:formatCode>
                <c:ptCount val="15"/>
                <c:pt idx="1">
                  <c:v>0</c:v>
                </c:pt>
                <c:pt idx="2">
                  <c:v>0</c:v>
                </c:pt>
                <c:pt idx="3">
                  <c:v>0.10344080432788594</c:v>
                </c:pt>
                <c:pt idx="4">
                  <c:v>0.11810588469674146</c:v>
                </c:pt>
                <c:pt idx="5">
                  <c:v>0.18083141320025126</c:v>
                </c:pt>
                <c:pt idx="6">
                  <c:v>0.23558437978779481</c:v>
                </c:pt>
                <c:pt idx="7">
                  <c:v>0.28124722220850457</c:v>
                </c:pt>
                <c:pt idx="8">
                  <c:v>0.48733971724044811</c:v>
                </c:pt>
                <c:pt idx="9">
                  <c:v>0.67727394752788173</c:v>
                </c:pt>
                <c:pt idx="10">
                  <c:v>0.87149297185921126</c:v>
                </c:pt>
                <c:pt idx="11">
                  <c:v>1.076615065842941</c:v>
                </c:pt>
                <c:pt idx="12">
                  <c:v>1.403246236410417</c:v>
                </c:pt>
                <c:pt idx="13">
                  <c:v>1.6152708751166165</c:v>
                </c:pt>
                <c:pt idx="14">
                  <c:v>2.0320187007013493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11-4535-9600-0E08B86118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724984"/>
        <c:axId val="627725344"/>
      </c:scatterChart>
      <c:valAx>
        <c:axId val="627724984"/>
        <c:scaling>
          <c:orientation val="minMax"/>
          <c:max val="1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Temps Intégration (us)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7725344"/>
        <c:crosses val="autoZero"/>
        <c:crossBetween val="midCat"/>
      </c:valAx>
      <c:valAx>
        <c:axId val="62772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ADU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7724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Réponse spectrale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Couleur!$C$3</c:f>
              <c:strCache>
                <c:ptCount val="1"/>
                <c:pt idx="0">
                  <c:v>Mean1 - m0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Couleur!$A$4:$A$12</c:f>
              <c:numCache>
                <c:formatCode>General</c:formatCode>
                <c:ptCount val="9"/>
                <c:pt idx="0">
                  <c:v>400</c:v>
                </c:pt>
                <c:pt idx="1">
                  <c:v>450</c:v>
                </c:pt>
                <c:pt idx="2">
                  <c:v>500</c:v>
                </c:pt>
                <c:pt idx="3">
                  <c:v>550</c:v>
                </c:pt>
                <c:pt idx="4">
                  <c:v>600</c:v>
                </c:pt>
                <c:pt idx="5">
                  <c:v>630</c:v>
                </c:pt>
                <c:pt idx="6">
                  <c:v>650</c:v>
                </c:pt>
                <c:pt idx="7">
                  <c:v>700</c:v>
                </c:pt>
                <c:pt idx="8">
                  <c:v>750</c:v>
                </c:pt>
              </c:numCache>
            </c:numRef>
          </c:xVal>
          <c:yVal>
            <c:numRef>
              <c:f>Couleur!$C$4:$C$12</c:f>
              <c:numCache>
                <c:formatCode>0</c:formatCode>
                <c:ptCount val="9"/>
                <c:pt idx="0">
                  <c:v>54.92</c:v>
                </c:pt>
                <c:pt idx="1">
                  <c:v>151.91999999999999</c:v>
                </c:pt>
                <c:pt idx="2">
                  <c:v>1385.92</c:v>
                </c:pt>
                <c:pt idx="3">
                  <c:v>2346.92</c:v>
                </c:pt>
                <c:pt idx="4">
                  <c:v>2760.92</c:v>
                </c:pt>
                <c:pt idx="5">
                  <c:v>2010.92</c:v>
                </c:pt>
                <c:pt idx="6">
                  <c:v>411.92</c:v>
                </c:pt>
                <c:pt idx="7">
                  <c:v>6.92</c:v>
                </c:pt>
                <c:pt idx="8">
                  <c:v>4.92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97-4A92-871F-ECDB1F6321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5857176"/>
        <c:axId val="440030024"/>
      </c:scatterChart>
      <c:valAx>
        <c:axId val="505857176"/>
        <c:scaling>
          <c:orientation val="minMax"/>
          <c:max val="750"/>
          <c:min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40030024"/>
        <c:crosses val="autoZero"/>
        <c:crossBetween val="midCat"/>
      </c:valAx>
      <c:valAx>
        <c:axId val="440030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05857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266700</xdr:colOff>
      <xdr:row>4</xdr:row>
      <xdr:rowOff>23812</xdr:rowOff>
    </xdr:from>
    <xdr:to>
      <xdr:col>15</xdr:col>
      <xdr:colOff>419100</xdr:colOff>
      <xdr:row>24</xdr:row>
      <xdr:rowOff>19050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A2314FA5-9340-443F-18ED-98FCA15242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10</xdr:row>
      <xdr:rowOff>166687</xdr:rowOff>
    </xdr:from>
    <xdr:to>
      <xdr:col>17</xdr:col>
      <xdr:colOff>542925</xdr:colOff>
      <xdr:row>25</xdr:row>
      <xdr:rowOff>52387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89E4C4F7-B064-B4EC-E557-A771D523C6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495300</xdr:colOff>
      <xdr:row>3</xdr:row>
      <xdr:rowOff>4762</xdr:rowOff>
    </xdr:from>
    <xdr:to>
      <xdr:col>12</xdr:col>
      <xdr:colOff>495300</xdr:colOff>
      <xdr:row>17</xdr:row>
      <xdr:rowOff>80962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2468944-59B8-1CBE-909A-06FADC50DE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495300</xdr:colOff>
      <xdr:row>18</xdr:row>
      <xdr:rowOff>33337</xdr:rowOff>
    </xdr:from>
    <xdr:to>
      <xdr:col>12</xdr:col>
      <xdr:colOff>495300</xdr:colOff>
      <xdr:row>32</xdr:row>
      <xdr:rowOff>109537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1826D4B4-38F8-61B2-7B1B-F93262097B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414336</xdr:colOff>
      <xdr:row>2</xdr:row>
      <xdr:rowOff>138111</xdr:rowOff>
    </xdr:from>
    <xdr:to>
      <xdr:col>10</xdr:col>
      <xdr:colOff>723899</xdr:colOff>
      <xdr:row>21</xdr:row>
      <xdr:rowOff>85724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54B5E86A-0F07-E82A-0E31-F677145262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"/>
  <sheetViews>
    <sheetView workbookViewId="0">
      <selection activeCell="D3" activeCellId="1" sqref="A3:A10 D3:D10"/>
    </sheetView>
  </sheetViews>
  <sheetFormatPr baseColWidth="10" defaultColWidth="9.140625" defaultRowHeight="15" x14ac:dyDescent="0.25"/>
  <sheetData>
    <row r="1" spans="1:5" x14ac:dyDescent="0.25">
      <c r="A1" t="s">
        <v>6</v>
      </c>
    </row>
    <row r="3" spans="1:5" x14ac:dyDescent="0.25">
      <c r="A3" t="s">
        <v>3</v>
      </c>
      <c r="B3" t="s">
        <v>0</v>
      </c>
      <c r="C3" t="s">
        <v>4</v>
      </c>
      <c r="D3" t="s">
        <v>1</v>
      </c>
      <c r="E3" t="s">
        <v>5</v>
      </c>
    </row>
    <row r="4" spans="1:5" x14ac:dyDescent="0.25">
      <c r="A4">
        <v>200</v>
      </c>
      <c r="B4">
        <v>670</v>
      </c>
      <c r="D4">
        <v>350</v>
      </c>
    </row>
    <row r="5" spans="1:5" x14ac:dyDescent="0.25">
      <c r="A5">
        <v>500</v>
      </c>
      <c r="B5">
        <v>1640</v>
      </c>
      <c r="D5">
        <v>820</v>
      </c>
    </row>
    <row r="6" spans="1:5" x14ac:dyDescent="0.25">
      <c r="A6">
        <v>800</v>
      </c>
      <c r="B6">
        <v>2600</v>
      </c>
      <c r="D6">
        <v>1300</v>
      </c>
    </row>
    <row r="7" spans="1:5" x14ac:dyDescent="0.25">
      <c r="A7">
        <v>1100</v>
      </c>
      <c r="B7">
        <v>3330</v>
      </c>
      <c r="D7">
        <v>1770</v>
      </c>
    </row>
    <row r="8" spans="1:5" x14ac:dyDescent="0.25">
      <c r="A8">
        <v>1400</v>
      </c>
      <c r="B8">
        <v>3580</v>
      </c>
      <c r="D8">
        <v>2250</v>
      </c>
    </row>
    <row r="9" spans="1:5" x14ac:dyDescent="0.25">
      <c r="A9">
        <v>1600</v>
      </c>
      <c r="B9">
        <v>3750</v>
      </c>
      <c r="D9">
        <v>2600</v>
      </c>
    </row>
    <row r="10" spans="1:5" x14ac:dyDescent="0.25">
      <c r="A10">
        <v>2000</v>
      </c>
      <c r="D10">
        <v>3170</v>
      </c>
    </row>
    <row r="11" spans="1:5" x14ac:dyDescent="0.25">
      <c r="A11">
        <v>2200</v>
      </c>
      <c r="D11">
        <v>3310</v>
      </c>
    </row>
    <row r="12" spans="1:5" x14ac:dyDescent="0.25">
      <c r="A12">
        <v>2500</v>
      </c>
      <c r="D12">
        <v>3435</v>
      </c>
    </row>
    <row r="13" spans="1:5" x14ac:dyDescent="0.25">
      <c r="A13">
        <v>3000</v>
      </c>
      <c r="D13">
        <v>3640</v>
      </c>
    </row>
    <row r="14" spans="1:5" x14ac:dyDescent="0.25">
      <c r="A14">
        <v>4000</v>
      </c>
      <c r="D14">
        <v>3950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AFC4E-FCF5-436F-9346-481F878ADA69}">
  <dimension ref="A1:F18"/>
  <sheetViews>
    <sheetView topLeftCell="A5" workbookViewId="0">
      <selection activeCell="E8" sqref="E8"/>
    </sheetView>
  </sheetViews>
  <sheetFormatPr baseColWidth="10" defaultRowHeight="15" x14ac:dyDescent="0.25"/>
  <cols>
    <col min="1" max="6" width="11.42578125" style="1"/>
  </cols>
  <sheetData>
    <row r="1" spans="1:6" x14ac:dyDescent="0.25">
      <c r="A1" s="2" t="s">
        <v>6</v>
      </c>
    </row>
    <row r="2" spans="1:6" x14ac:dyDescent="0.25">
      <c r="C2" s="3" t="s">
        <v>8</v>
      </c>
    </row>
    <row r="3" spans="1:6" x14ac:dyDescent="0.25">
      <c r="A3" s="3" t="s">
        <v>2</v>
      </c>
      <c r="B3" s="1" t="s">
        <v>0</v>
      </c>
      <c r="C3" s="1" t="s">
        <v>7</v>
      </c>
      <c r="D3" s="1" t="s">
        <v>4</v>
      </c>
      <c r="E3" s="1" t="s">
        <v>9</v>
      </c>
      <c r="F3" s="1" t="s">
        <v>10</v>
      </c>
    </row>
    <row r="4" spans="1:6" x14ac:dyDescent="0.25">
      <c r="A4" s="3">
        <v>20</v>
      </c>
      <c r="B4" s="1">
        <v>2.96</v>
      </c>
      <c r="D4" s="1">
        <v>0.53</v>
      </c>
    </row>
    <row r="5" spans="1:6" x14ac:dyDescent="0.25">
      <c r="A5" s="3">
        <v>1000</v>
      </c>
      <c r="B5" s="1">
        <v>2.96</v>
      </c>
      <c r="C5" s="1">
        <f>B5-$B$4</f>
        <v>0</v>
      </c>
      <c r="D5" s="1">
        <v>0.53</v>
      </c>
      <c r="E5" s="1">
        <f t="shared" ref="E5:E18" si="0">D5*D5-$D$4*$D$4</f>
        <v>0</v>
      </c>
      <c r="F5" s="1">
        <f>SQRT(E5)</f>
        <v>0</v>
      </c>
    </row>
    <row r="6" spans="1:6" x14ac:dyDescent="0.25">
      <c r="A6" s="3">
        <v>5000</v>
      </c>
      <c r="B6" s="1">
        <v>2.96</v>
      </c>
      <c r="C6" s="1">
        <f t="shared" ref="C6:C18" si="1">B6-$B$4</f>
        <v>0</v>
      </c>
      <c r="D6" s="1">
        <v>0.53</v>
      </c>
      <c r="E6" s="1">
        <f t="shared" si="0"/>
        <v>0</v>
      </c>
      <c r="F6" s="1">
        <f t="shared" ref="F6:F18" si="2">SQRT(E6)</f>
        <v>0</v>
      </c>
    </row>
    <row r="7" spans="1:6" x14ac:dyDescent="0.25">
      <c r="A7" s="3">
        <v>10000</v>
      </c>
      <c r="B7" s="1">
        <v>2.97</v>
      </c>
      <c r="C7" s="1">
        <f t="shared" si="1"/>
        <v>1.0000000000000231E-2</v>
      </c>
      <c r="D7" s="1">
        <v>0.54</v>
      </c>
      <c r="E7" s="1">
        <f t="shared" si="0"/>
        <v>1.0699999999999987E-2</v>
      </c>
      <c r="F7" s="1">
        <f t="shared" si="2"/>
        <v>0.10344080432788594</v>
      </c>
    </row>
    <row r="8" spans="1:6" x14ac:dyDescent="0.25">
      <c r="A8" s="3">
        <v>20000</v>
      </c>
      <c r="B8" s="1">
        <v>3</v>
      </c>
      <c r="C8" s="1">
        <f t="shared" si="1"/>
        <v>4.0000000000000036E-2</v>
      </c>
      <c r="D8" s="1">
        <v>0.54300000000000004</v>
      </c>
      <c r="E8" s="1">
        <f t="shared" si="0"/>
        <v>1.3948999999999989E-2</v>
      </c>
      <c r="F8" s="1">
        <f t="shared" si="2"/>
        <v>0.11810588469674146</v>
      </c>
    </row>
    <row r="9" spans="1:6" x14ac:dyDescent="0.25">
      <c r="A9" s="3">
        <v>50000</v>
      </c>
      <c r="B9" s="1">
        <v>3.08</v>
      </c>
      <c r="C9" s="1">
        <f t="shared" si="1"/>
        <v>0.12000000000000011</v>
      </c>
      <c r="D9" s="1">
        <v>0.56000000000000005</v>
      </c>
      <c r="E9" s="1">
        <f t="shared" si="0"/>
        <v>3.2700000000000007E-2</v>
      </c>
      <c r="F9" s="1">
        <f t="shared" si="2"/>
        <v>0.18083141320025126</v>
      </c>
    </row>
    <row r="10" spans="1:6" x14ac:dyDescent="0.25">
      <c r="A10" s="3">
        <v>70000</v>
      </c>
      <c r="B10" s="1">
        <v>3.13</v>
      </c>
      <c r="C10" s="1">
        <f t="shared" si="1"/>
        <v>0.16999999999999993</v>
      </c>
      <c r="D10" s="1">
        <v>0.57999999999999996</v>
      </c>
      <c r="E10" s="1">
        <f t="shared" si="0"/>
        <v>5.5499999999999938E-2</v>
      </c>
      <c r="F10" s="1">
        <f t="shared" si="2"/>
        <v>0.23558437978779481</v>
      </c>
    </row>
    <row r="11" spans="1:6" x14ac:dyDescent="0.25">
      <c r="A11" s="3">
        <v>100000</v>
      </c>
      <c r="B11" s="1">
        <v>3.22</v>
      </c>
      <c r="C11" s="1">
        <f t="shared" si="1"/>
        <v>0.26000000000000023</v>
      </c>
      <c r="D11" s="1">
        <v>0.6</v>
      </c>
      <c r="E11" s="1">
        <f t="shared" si="0"/>
        <v>7.9099999999999948E-2</v>
      </c>
      <c r="F11" s="1">
        <f t="shared" si="2"/>
        <v>0.28124722220850457</v>
      </c>
    </row>
    <row r="12" spans="1:6" x14ac:dyDescent="0.25">
      <c r="A12" s="3">
        <v>200000</v>
      </c>
      <c r="B12" s="1">
        <v>3.51</v>
      </c>
      <c r="C12" s="1">
        <f t="shared" si="1"/>
        <v>0.54999999999999982</v>
      </c>
      <c r="D12" s="1">
        <v>0.72</v>
      </c>
      <c r="E12" s="1">
        <f t="shared" si="0"/>
        <v>0.23749999999999993</v>
      </c>
      <c r="F12" s="1">
        <f t="shared" si="2"/>
        <v>0.48733971724044811</v>
      </c>
    </row>
    <row r="13" spans="1:6" x14ac:dyDescent="0.25">
      <c r="A13" s="3">
        <v>300000</v>
      </c>
      <c r="B13" s="1">
        <v>3.8</v>
      </c>
      <c r="C13" s="1">
        <f t="shared" si="1"/>
        <v>0.83999999999999986</v>
      </c>
      <c r="D13" s="1">
        <v>0.86</v>
      </c>
      <c r="E13" s="1">
        <f t="shared" si="0"/>
        <v>0.45869999999999989</v>
      </c>
      <c r="F13" s="1">
        <f t="shared" si="2"/>
        <v>0.67727394752788173</v>
      </c>
    </row>
    <row r="14" spans="1:6" x14ac:dyDescent="0.25">
      <c r="A14" s="3">
        <v>400000</v>
      </c>
      <c r="B14" s="1">
        <v>4.0999999999999996</v>
      </c>
      <c r="C14" s="1">
        <f t="shared" si="1"/>
        <v>1.1399999999999997</v>
      </c>
      <c r="D14" s="1">
        <v>1.02</v>
      </c>
      <c r="E14" s="1">
        <f t="shared" si="0"/>
        <v>0.75949999999999995</v>
      </c>
      <c r="F14" s="1">
        <f t="shared" si="2"/>
        <v>0.87149297185921126</v>
      </c>
    </row>
    <row r="15" spans="1:6" x14ac:dyDescent="0.25">
      <c r="A15" s="3">
        <v>500000</v>
      </c>
      <c r="B15" s="1">
        <v>2.5</v>
      </c>
      <c r="C15" s="1">
        <f t="shared" si="1"/>
        <v>-0.45999999999999996</v>
      </c>
      <c r="D15" s="1">
        <v>1.2</v>
      </c>
      <c r="E15" s="1">
        <f t="shared" si="0"/>
        <v>1.1591</v>
      </c>
      <c r="F15" s="1">
        <f t="shared" si="2"/>
        <v>1.076615065842941</v>
      </c>
    </row>
    <row r="16" spans="1:6" x14ac:dyDescent="0.25">
      <c r="A16" s="3">
        <v>700000</v>
      </c>
      <c r="B16" s="1">
        <v>1.31</v>
      </c>
      <c r="C16" s="1">
        <f t="shared" si="1"/>
        <v>-1.65</v>
      </c>
      <c r="D16" s="1">
        <v>1.5</v>
      </c>
      <c r="E16" s="1">
        <f t="shared" si="0"/>
        <v>1.9691000000000001</v>
      </c>
      <c r="F16" s="1">
        <f t="shared" si="2"/>
        <v>1.403246236410417</v>
      </c>
    </row>
    <row r="17" spans="1:6" x14ac:dyDescent="0.25">
      <c r="A17" s="3">
        <v>800000</v>
      </c>
      <c r="B17" s="1">
        <v>1.61</v>
      </c>
      <c r="C17" s="1">
        <f t="shared" si="1"/>
        <v>-1.3499999999999999</v>
      </c>
      <c r="D17" s="1">
        <v>1.7</v>
      </c>
      <c r="E17" s="1">
        <f t="shared" si="0"/>
        <v>2.6090999999999998</v>
      </c>
      <c r="F17" s="1">
        <f t="shared" si="2"/>
        <v>1.6152708751166165</v>
      </c>
    </row>
    <row r="18" spans="1:6" x14ac:dyDescent="0.25">
      <c r="A18" s="3">
        <v>1000000</v>
      </c>
      <c r="B18" s="1">
        <v>1.4</v>
      </c>
      <c r="C18" s="1">
        <f t="shared" si="1"/>
        <v>-1.56</v>
      </c>
      <c r="D18" s="1">
        <v>2.1</v>
      </c>
      <c r="E18" s="1">
        <f t="shared" si="0"/>
        <v>4.1291000000000002</v>
      </c>
      <c r="F18" s="1">
        <f t="shared" si="2"/>
        <v>2.0320187007013493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75F14-456C-462A-8A26-8D8F6CA358BB}">
  <dimension ref="A1:I12"/>
  <sheetViews>
    <sheetView tabSelected="1" workbookViewId="0">
      <selection activeCell="E3" sqref="E3"/>
    </sheetView>
  </sheetViews>
  <sheetFormatPr baseColWidth="10" defaultRowHeight="15" x14ac:dyDescent="0.25"/>
  <sheetData>
    <row r="1" spans="1:9" x14ac:dyDescent="0.25">
      <c r="A1" t="s">
        <v>6</v>
      </c>
      <c r="E1" t="s">
        <v>13</v>
      </c>
    </row>
    <row r="2" spans="1:9" x14ac:dyDescent="0.25">
      <c r="C2" s="3" t="s">
        <v>8</v>
      </c>
      <c r="D2" t="s">
        <v>14</v>
      </c>
      <c r="E2">
        <v>3.08</v>
      </c>
      <c r="H2" s="4" t="s">
        <v>15</v>
      </c>
      <c r="I2" t="s">
        <v>16</v>
      </c>
    </row>
    <row r="3" spans="1:9" x14ac:dyDescent="0.25">
      <c r="A3" s="1" t="s">
        <v>12</v>
      </c>
      <c r="B3" s="1" t="s">
        <v>0</v>
      </c>
      <c r="C3" s="1" t="s">
        <v>11</v>
      </c>
      <c r="D3" s="1"/>
      <c r="E3" s="1"/>
      <c r="F3" s="1"/>
    </row>
    <row r="4" spans="1:9" x14ac:dyDescent="0.25">
      <c r="A4">
        <v>400</v>
      </c>
      <c r="B4">
        <v>58</v>
      </c>
      <c r="C4" s="5">
        <f>B4-$E$2</f>
        <v>54.92</v>
      </c>
      <c r="E4" s="1"/>
    </row>
    <row r="5" spans="1:9" x14ac:dyDescent="0.25">
      <c r="A5">
        <v>450</v>
      </c>
      <c r="B5">
        <v>155</v>
      </c>
      <c r="C5" s="5">
        <f t="shared" ref="C5:C12" si="0">B5-$E$2</f>
        <v>151.91999999999999</v>
      </c>
      <c r="E5" s="1"/>
    </row>
    <row r="6" spans="1:9" x14ac:dyDescent="0.25">
      <c r="A6">
        <v>500</v>
      </c>
      <c r="B6">
        <v>1389</v>
      </c>
      <c r="C6" s="5">
        <f t="shared" si="0"/>
        <v>1385.92</v>
      </c>
    </row>
    <row r="7" spans="1:9" x14ac:dyDescent="0.25">
      <c r="A7">
        <v>550</v>
      </c>
      <c r="B7">
        <v>2350</v>
      </c>
      <c r="C7" s="5">
        <f t="shared" si="0"/>
        <v>2346.92</v>
      </c>
    </row>
    <row r="8" spans="1:9" x14ac:dyDescent="0.25">
      <c r="A8">
        <v>600</v>
      </c>
      <c r="B8">
        <v>2764</v>
      </c>
      <c r="C8" s="5">
        <f t="shared" si="0"/>
        <v>2760.92</v>
      </c>
    </row>
    <row r="9" spans="1:9" x14ac:dyDescent="0.25">
      <c r="A9">
        <v>630</v>
      </c>
      <c r="B9">
        <v>2014</v>
      </c>
      <c r="C9" s="5">
        <f t="shared" si="0"/>
        <v>2010.92</v>
      </c>
    </row>
    <row r="10" spans="1:9" x14ac:dyDescent="0.25">
      <c r="A10">
        <v>650</v>
      </c>
      <c r="B10">
        <v>415</v>
      </c>
      <c r="C10" s="5">
        <f t="shared" si="0"/>
        <v>411.92</v>
      </c>
    </row>
    <row r="11" spans="1:9" ht="15.75" customHeight="1" x14ac:dyDescent="0.25">
      <c r="A11">
        <v>700</v>
      </c>
      <c r="B11">
        <v>10</v>
      </c>
      <c r="C11" s="5">
        <f t="shared" si="0"/>
        <v>6.92</v>
      </c>
    </row>
    <row r="12" spans="1:9" ht="15.75" customHeight="1" x14ac:dyDescent="0.25">
      <c r="A12">
        <v>750</v>
      </c>
      <c r="B12">
        <v>8</v>
      </c>
      <c r="C12" s="5">
        <f t="shared" si="0"/>
        <v>4.92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Flux</vt:lpstr>
      <vt:lpstr>Obscurité</vt:lpstr>
      <vt:lpstr>Couleur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Villou</dc:creator>
  <cp:lastModifiedBy>Julien VILLEMEJANE</cp:lastModifiedBy>
  <dcterms:created xsi:type="dcterms:W3CDTF">2015-06-05T18:19:34Z</dcterms:created>
  <dcterms:modified xsi:type="dcterms:W3CDTF">2025-10-07T10:27:43Z</dcterms:modified>
</cp:coreProperties>
</file>