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Sacramento\"/>
    </mc:Choice>
  </mc:AlternateContent>
  <bookViews>
    <workbookView xWindow="0" yWindow="0" windowWidth="16815" windowHeight="7530" firstSheet="5" activeTab="12"/>
  </bookViews>
  <sheets>
    <sheet name="LISTA" sheetId="33" state="hidden" r:id="rId1"/>
    <sheet name="ORIENTAÇÕES" sheetId="25" r:id="rId2"/>
    <sheet name="RESUMO" sheetId="8" r:id="rId3"/>
    <sheet name="MOTIVOS" sheetId="41" state="hidden" r:id="rId4"/>
    <sheet name="FEVEREIRO" sheetId="24" r:id="rId5"/>
    <sheet name="MARÇO" sheetId="42" r:id="rId6"/>
    <sheet name="ABRIL" sheetId="45" r:id="rId7"/>
    <sheet name="MAIO" sheetId="43" r:id="rId8"/>
    <sheet name="JUNHO" sheetId="44" r:id="rId9"/>
    <sheet name="JULHO" sheetId="47" r:id="rId10"/>
    <sheet name="AGOSTO" sheetId="48" r:id="rId11"/>
    <sheet name="SETEMBRO" sheetId="50" r:id="rId12"/>
    <sheet name="OUTUBRO" sheetId="49" r:id="rId13"/>
  </sheets>
  <definedNames>
    <definedName name="JUL" localSheetId="6">#REF!,#REF!,#REF!,#REF!,#REF!,#REF!,#REF!,#REF!,#REF!</definedName>
    <definedName name="JUL" localSheetId="10">#REF!,#REF!,#REF!,#REF!,#REF!,#REF!,#REF!,#REF!,#REF!</definedName>
    <definedName name="JUL" localSheetId="9">#REF!,#REF!,#REF!,#REF!,#REF!,#REF!,#REF!,#REF!,#REF!</definedName>
    <definedName name="JUL" localSheetId="8">#REF!,#REF!,#REF!,#REF!,#REF!,#REF!,#REF!,#REF!,#REF!</definedName>
    <definedName name="JUL" localSheetId="7">#REF!,#REF!,#REF!,#REF!,#REF!,#REF!,#REF!,#REF!,#REF!</definedName>
    <definedName name="JUL" localSheetId="5">#REF!,#REF!,#REF!,#REF!,#REF!,#REF!,#REF!,#REF!,#REF!</definedName>
    <definedName name="JUL" localSheetId="12">#REF!,#REF!,#REF!,#REF!,#REF!,#REF!,#REF!,#REF!,#REF!</definedName>
    <definedName name="JUL" localSheetId="11">#REF!,#REF!,#REF!,#REF!,#REF!,#REF!,#REF!,#REF!,#REF!</definedName>
    <definedName name="JUL">#REF!,#REF!,#REF!,#REF!,#REF!,#REF!,#REF!,#REF!,#REF!</definedName>
    <definedName name="STATUS">LISTA!$A$3:$A$4</definedName>
    <definedName name="TABELA_TI_ALUNO1" localSheetId="6">ABRIL!#REF!,ABRIL!#REF!,ABRIL!#REF!,ABRIL!#REF!,ABRIL!#REF!,ABRIL!#REF!,ABRIL!#REF!,ABRIL!#REF!,ABRIL!#REF!</definedName>
    <definedName name="TABELA_TI_ALUNO1" localSheetId="10">AGOSTO!#REF!,AGOSTO!#REF!,AGOSTO!#REF!,AGOSTO!#REF!,AGOSTO!#REF!,AGOSTO!#REF!,AGOSTO!#REF!,AGOSTO!#REF!,AGOSTO!#REF!</definedName>
    <definedName name="TABELA_TI_ALUNO1" localSheetId="4">FEVEREIRO!#REF!,FEVEREIRO!#REF!,FEVEREIRO!#REF!,FEVEREIRO!#REF!,FEVEREIRO!#REF!,FEVEREIRO!#REF!,FEVEREIRO!#REF!,FEVEREIRO!#REF!,FEVEREIRO!#REF!</definedName>
    <definedName name="TABELA_TI_ALUNO1" localSheetId="9">JULHO!#REF!,JULHO!#REF!,JULHO!#REF!,JULHO!#REF!,JULHO!#REF!,JULHO!#REF!,JULHO!#REF!,JULHO!#REF!,JULHO!#REF!</definedName>
    <definedName name="TABELA_TI_ALUNO1" localSheetId="8">JUNHO!#REF!,JUNHO!#REF!,JUNHO!#REF!,JUNHO!#REF!,JUNHO!#REF!,JUNHO!#REF!,JUNHO!#REF!,JUNHO!#REF!,JUNHO!#REF!</definedName>
    <definedName name="TABELA_TI_ALUNO1" localSheetId="7">MAIO!#REF!,MAIO!#REF!,MAIO!#REF!,MAIO!#REF!,MAIO!#REF!,MAIO!#REF!,MAIO!#REF!,MAIO!#REF!,MAIO!#REF!</definedName>
    <definedName name="TABELA_TI_ALUNO1" localSheetId="5">MARÇO!#REF!,MARÇO!#REF!,MARÇO!#REF!,MARÇO!#REF!,MARÇO!#REF!,MARÇO!#REF!,MARÇO!#REF!,MARÇO!#REF!,MARÇO!#REF!</definedName>
    <definedName name="TABELA_TI_ALUNO1" localSheetId="12">OUTUBRO!#REF!,OUTUBRO!#REF!,OUTUBRO!#REF!,OUTUBRO!#REF!,OUTUBRO!#REF!,OUTUBRO!#REF!,OUTUBRO!#REF!,OUTUBRO!#REF!,OUTUBRO!#REF!</definedName>
    <definedName name="TABELA_TI_ALUNO1" localSheetId="11">SETEMBRO!#REF!,SETEMBRO!#REF!,SETEMBRO!#REF!,SETEMBRO!#REF!,SETEMBRO!#REF!,SETEMBRO!#REF!,SETEMBRO!#REF!,SETEMBRO!#REF!,SETEMBRO!#REF!</definedName>
    <definedName name="TABELA_TI_ALUNO1">#REF!,#REF!,#REF!,#REF!,#REF!,#REF!,#REF!,#REF!,#REF!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0" l="1"/>
  <c r="C15" i="50"/>
  <c r="C16" i="50"/>
  <c r="C17" i="50"/>
  <c r="C18" i="50"/>
  <c r="C19" i="50"/>
  <c r="C20" i="50"/>
  <c r="C21" i="50"/>
  <c r="C22" i="50"/>
  <c r="C23" i="50"/>
  <c r="AU17" i="44" l="1"/>
  <c r="AU12" i="44"/>
  <c r="C25" i="49"/>
  <c r="C26" i="49"/>
  <c r="C27" i="49"/>
  <c r="C28" i="49"/>
  <c r="C29" i="49"/>
  <c r="C30" i="49"/>
  <c r="C31" i="49"/>
  <c r="C32" i="49"/>
  <c r="C33" i="49"/>
  <c r="C34" i="49"/>
  <c r="C35" i="49"/>
  <c r="C36" i="49"/>
  <c r="C14" i="49"/>
  <c r="C15" i="49"/>
  <c r="C16" i="49"/>
  <c r="C17" i="49"/>
  <c r="C18" i="49"/>
  <c r="C19" i="49"/>
  <c r="C20" i="49"/>
  <c r="C21" i="49"/>
  <c r="C22" i="49"/>
  <c r="C23" i="49"/>
  <c r="C24" i="49"/>
  <c r="Y22" i="24" l="1"/>
  <c r="C22" i="24" s="1"/>
  <c r="Y13" i="24"/>
  <c r="C13" i="24" s="1"/>
  <c r="Y14" i="24"/>
  <c r="C14" i="24" s="1"/>
  <c r="Y15" i="24"/>
  <c r="Y16" i="24"/>
  <c r="C16" i="24" s="1"/>
  <c r="Y17" i="24"/>
  <c r="C17" i="24" s="1"/>
  <c r="Y18" i="24"/>
  <c r="C18" i="24" s="1"/>
  <c r="Y19" i="24"/>
  <c r="C19" i="24" s="1"/>
  <c r="Y20" i="24"/>
  <c r="C20" i="24" s="1"/>
  <c r="Y21" i="24"/>
  <c r="C21" i="24" s="1"/>
  <c r="Y23" i="24"/>
  <c r="C23" i="24" s="1"/>
  <c r="Y24" i="24"/>
  <c r="Y25" i="24"/>
  <c r="Y26" i="24"/>
  <c r="C26" i="24" s="1"/>
  <c r="Y27" i="24"/>
  <c r="C27" i="24" s="1"/>
  <c r="Y28" i="24"/>
  <c r="C28" i="24" s="1"/>
  <c r="Y29" i="24"/>
  <c r="C29" i="24" s="1"/>
  <c r="Y30" i="24"/>
  <c r="C30" i="24" s="1"/>
  <c r="Y31" i="24"/>
  <c r="C31" i="24" s="1"/>
  <c r="Y32" i="24"/>
  <c r="C32" i="24" s="1"/>
  <c r="Y33" i="24"/>
  <c r="C33" i="24" s="1"/>
  <c r="Y34" i="24"/>
  <c r="C34" i="24" s="1"/>
  <c r="Y35" i="24"/>
  <c r="C35" i="24" s="1"/>
  <c r="Y36" i="24"/>
  <c r="C36" i="24" s="1"/>
  <c r="Y12" i="24"/>
  <c r="C12" i="24" s="1"/>
  <c r="A11" i="24"/>
  <c r="A12" i="24"/>
  <c r="B12" i="24"/>
  <c r="A13" i="24"/>
  <c r="B13" i="24"/>
  <c r="A14" i="24"/>
  <c r="B14" i="24"/>
  <c r="A15" i="24"/>
  <c r="B15" i="24"/>
  <c r="C15" i="24"/>
  <c r="A16" i="24"/>
  <c r="B16" i="24"/>
  <c r="A17" i="24"/>
  <c r="B17" i="24"/>
  <c r="A18" i="24"/>
  <c r="B18" i="24"/>
  <c r="A19" i="24"/>
  <c r="B19" i="24"/>
  <c r="A20" i="24"/>
  <c r="B20" i="24"/>
  <c r="A21" i="24"/>
  <c r="B21" i="24"/>
  <c r="A22" i="24"/>
  <c r="B22" i="24"/>
  <c r="A23" i="24"/>
  <c r="B23" i="24"/>
  <c r="A24" i="24"/>
  <c r="B24" i="24"/>
  <c r="C24" i="24"/>
  <c r="A25" i="24"/>
  <c r="B25" i="24"/>
  <c r="C25" i="24"/>
  <c r="A26" i="24"/>
  <c r="B26" i="24"/>
  <c r="A27" i="24"/>
  <c r="B27" i="24"/>
  <c r="A28" i="24"/>
  <c r="B28" i="24"/>
  <c r="A29" i="24"/>
  <c r="B29" i="24"/>
  <c r="A30" i="24"/>
  <c r="B30" i="24"/>
  <c r="A31" i="24"/>
  <c r="B31" i="24"/>
  <c r="A32" i="24"/>
  <c r="B32" i="24"/>
  <c r="A33" i="24"/>
  <c r="B33" i="24"/>
  <c r="A34" i="24"/>
  <c r="B34" i="24"/>
  <c r="A35" i="24"/>
  <c r="B35" i="24"/>
  <c r="A36" i="24"/>
  <c r="B36" i="24"/>
  <c r="AW36" i="50"/>
  <c r="C36" i="50"/>
  <c r="B36" i="50"/>
  <c r="A36" i="50"/>
  <c r="AW35" i="50"/>
  <c r="C35" i="50"/>
  <c r="B35" i="50"/>
  <c r="A35" i="50"/>
  <c r="AW34" i="50"/>
  <c r="C34" i="50"/>
  <c r="B34" i="50"/>
  <c r="A34" i="50"/>
  <c r="AW33" i="50"/>
  <c r="C33" i="50"/>
  <c r="B33" i="50"/>
  <c r="A33" i="50"/>
  <c r="AW32" i="50"/>
  <c r="C32" i="50"/>
  <c r="B32" i="50"/>
  <c r="A32" i="50"/>
  <c r="AW31" i="50"/>
  <c r="C31" i="50"/>
  <c r="B31" i="50"/>
  <c r="A31" i="50"/>
  <c r="AW30" i="50"/>
  <c r="C30" i="50"/>
  <c r="B30" i="50"/>
  <c r="A30" i="50"/>
  <c r="AW29" i="50"/>
  <c r="C29" i="50"/>
  <c r="B29" i="50"/>
  <c r="A29" i="50"/>
  <c r="AW28" i="50"/>
  <c r="C28" i="50"/>
  <c r="B28" i="50"/>
  <c r="A28" i="50"/>
  <c r="AW27" i="50"/>
  <c r="C27" i="50"/>
  <c r="B27" i="50"/>
  <c r="A27" i="50"/>
  <c r="AW26" i="50"/>
  <c r="C26" i="50"/>
  <c r="B26" i="50"/>
  <c r="A26" i="50"/>
  <c r="AW25" i="50"/>
  <c r="C25" i="50"/>
  <c r="B25" i="50"/>
  <c r="A25" i="50"/>
  <c r="AW24" i="50"/>
  <c r="C24" i="50"/>
  <c r="B24" i="50"/>
  <c r="A24" i="50"/>
  <c r="AW23" i="50"/>
  <c r="B23" i="50"/>
  <c r="A23" i="50"/>
  <c r="AW22" i="50"/>
  <c r="B22" i="50"/>
  <c r="A22" i="50"/>
  <c r="AW21" i="50"/>
  <c r="B21" i="50"/>
  <c r="A21" i="50"/>
  <c r="AW20" i="50"/>
  <c r="B20" i="50"/>
  <c r="A20" i="50"/>
  <c r="AW19" i="50"/>
  <c r="B19" i="50"/>
  <c r="A19" i="50"/>
  <c r="AW18" i="50"/>
  <c r="B18" i="50"/>
  <c r="A18" i="50"/>
  <c r="AW17" i="50"/>
  <c r="B17" i="50"/>
  <c r="A17" i="50"/>
  <c r="AW16" i="50"/>
  <c r="B16" i="50"/>
  <c r="A16" i="50"/>
  <c r="AW15" i="50"/>
  <c r="B15" i="50"/>
  <c r="A15" i="50"/>
  <c r="AW14" i="50"/>
  <c r="B14" i="50"/>
  <c r="A14" i="50"/>
  <c r="AW13" i="50"/>
  <c r="C13" i="50"/>
  <c r="B13" i="50"/>
  <c r="A13" i="50"/>
  <c r="AW12" i="50"/>
  <c r="C12" i="50" s="1"/>
  <c r="B12" i="50"/>
  <c r="A12" i="50"/>
  <c r="A11" i="50"/>
  <c r="AY36" i="49"/>
  <c r="B36" i="49"/>
  <c r="A36" i="49"/>
  <c r="AY35" i="49"/>
  <c r="B35" i="49"/>
  <c r="A35" i="49"/>
  <c r="AY34" i="49"/>
  <c r="B34" i="49"/>
  <c r="A34" i="49"/>
  <c r="AY33" i="49"/>
  <c r="B33" i="49"/>
  <c r="A33" i="49"/>
  <c r="AY32" i="49"/>
  <c r="B32" i="49"/>
  <c r="A32" i="49"/>
  <c r="AY31" i="49"/>
  <c r="B31" i="49"/>
  <c r="A31" i="49"/>
  <c r="AY30" i="49"/>
  <c r="B30" i="49"/>
  <c r="A30" i="49"/>
  <c r="AY29" i="49"/>
  <c r="B29" i="49"/>
  <c r="A29" i="49"/>
  <c r="AY28" i="49"/>
  <c r="B28" i="49"/>
  <c r="A28" i="49"/>
  <c r="AY27" i="49"/>
  <c r="B27" i="49"/>
  <c r="A27" i="49"/>
  <c r="AY26" i="49"/>
  <c r="B26" i="49"/>
  <c r="A26" i="49"/>
  <c r="AY25" i="49"/>
  <c r="B25" i="49"/>
  <c r="A25" i="49"/>
  <c r="AY24" i="49"/>
  <c r="B24" i="49"/>
  <c r="A24" i="49"/>
  <c r="AY23" i="49"/>
  <c r="B23" i="49"/>
  <c r="A23" i="49"/>
  <c r="AY22" i="49"/>
  <c r="B22" i="49"/>
  <c r="A22" i="49"/>
  <c r="AY21" i="49"/>
  <c r="B21" i="49"/>
  <c r="A21" i="49"/>
  <c r="AY20" i="49"/>
  <c r="B20" i="49"/>
  <c r="A20" i="49"/>
  <c r="AY19" i="49"/>
  <c r="B19" i="49"/>
  <c r="A19" i="49"/>
  <c r="AY18" i="49"/>
  <c r="B18" i="49"/>
  <c r="A18" i="49"/>
  <c r="AY17" i="49"/>
  <c r="B17" i="49"/>
  <c r="A17" i="49"/>
  <c r="AY16" i="49"/>
  <c r="B16" i="49"/>
  <c r="A16" i="49"/>
  <c r="AY15" i="49"/>
  <c r="B15" i="49"/>
  <c r="A15" i="49"/>
  <c r="AY14" i="49"/>
  <c r="B14" i="49"/>
  <c r="A14" i="49"/>
  <c r="AY13" i="49"/>
  <c r="C13" i="49" s="1"/>
  <c r="B13" i="49"/>
  <c r="A13" i="49"/>
  <c r="AY12" i="49"/>
  <c r="C12" i="49" s="1"/>
  <c r="B12" i="49"/>
  <c r="A12" i="49"/>
  <c r="A11" i="49"/>
  <c r="AW12" i="48"/>
  <c r="C12" i="48" s="1"/>
  <c r="AW13" i="48"/>
  <c r="C13" i="48" s="1"/>
  <c r="AW14" i="48"/>
  <c r="AW15" i="48"/>
  <c r="AW16" i="48"/>
  <c r="C16" i="48" s="1"/>
  <c r="AW17" i="48"/>
  <c r="AW18" i="48"/>
  <c r="AW19" i="48"/>
  <c r="C19" i="48" s="1"/>
  <c r="AW20" i="48"/>
  <c r="C20" i="48" s="1"/>
  <c r="AW21" i="48"/>
  <c r="AW22" i="48"/>
  <c r="AW23" i="48"/>
  <c r="C23" i="48" s="1"/>
  <c r="AW24" i="48"/>
  <c r="C24" i="48" s="1"/>
  <c r="AW25" i="48"/>
  <c r="AW26" i="48"/>
  <c r="AW27" i="48"/>
  <c r="C27" i="48" s="1"/>
  <c r="AW28" i="48"/>
  <c r="C28" i="48" s="1"/>
  <c r="AW29" i="48"/>
  <c r="AW30" i="48"/>
  <c r="AW31" i="48"/>
  <c r="AW32" i="48"/>
  <c r="C32" i="48" s="1"/>
  <c r="AW33" i="48"/>
  <c r="AW34" i="48"/>
  <c r="AW35" i="48"/>
  <c r="AW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B32" i="48"/>
  <c r="A32" i="48"/>
  <c r="C31" i="48"/>
  <c r="B31" i="48"/>
  <c r="A31" i="48"/>
  <c r="C30" i="48"/>
  <c r="B30" i="48"/>
  <c r="A30" i="48"/>
  <c r="C29" i="48"/>
  <c r="B29" i="48"/>
  <c r="A29" i="48"/>
  <c r="B28" i="48"/>
  <c r="A28" i="48"/>
  <c r="B27" i="48"/>
  <c r="A27" i="48"/>
  <c r="C26" i="48"/>
  <c r="B26" i="48"/>
  <c r="A26" i="48"/>
  <c r="C25" i="48"/>
  <c r="B25" i="48"/>
  <c r="A25" i="48"/>
  <c r="B24" i="48"/>
  <c r="A24" i="48"/>
  <c r="B23" i="48"/>
  <c r="A23" i="48"/>
  <c r="C22" i="48"/>
  <c r="B22" i="48"/>
  <c r="A22" i="48"/>
  <c r="C21" i="48"/>
  <c r="B21" i="48"/>
  <c r="A21" i="48"/>
  <c r="B20" i="48"/>
  <c r="A20" i="48"/>
  <c r="B19" i="48"/>
  <c r="A19" i="48"/>
  <c r="C18" i="48"/>
  <c r="B18" i="48"/>
  <c r="A18" i="48"/>
  <c r="C17" i="48"/>
  <c r="B17" i="48"/>
  <c r="A17" i="48"/>
  <c r="B16" i="48"/>
  <c r="A16" i="48"/>
  <c r="C15" i="48"/>
  <c r="B15" i="48"/>
  <c r="A15" i="48"/>
  <c r="C14" i="48"/>
  <c r="B14" i="48"/>
  <c r="A14" i="48"/>
  <c r="B13" i="48"/>
  <c r="A13" i="48"/>
  <c r="B12" i="48"/>
  <c r="A12" i="48"/>
  <c r="A11" i="48"/>
  <c r="AY13" i="47"/>
  <c r="AY14" i="47"/>
  <c r="AY15" i="47"/>
  <c r="AY16" i="47"/>
  <c r="C16" i="47" s="1"/>
  <c r="AY17" i="47"/>
  <c r="C17" i="47" s="1"/>
  <c r="AY18" i="47"/>
  <c r="AY19" i="47"/>
  <c r="AY20" i="47"/>
  <c r="AY21" i="47"/>
  <c r="C21" i="47" s="1"/>
  <c r="AY22" i="47"/>
  <c r="AY23" i="47"/>
  <c r="AY24" i="47"/>
  <c r="C24" i="47" s="1"/>
  <c r="AY25" i="47"/>
  <c r="C25" i="47" s="1"/>
  <c r="AY26" i="47"/>
  <c r="C26" i="47" s="1"/>
  <c r="AY27" i="47"/>
  <c r="AY28" i="47"/>
  <c r="AY29" i="47"/>
  <c r="C29" i="47" s="1"/>
  <c r="AY30" i="47"/>
  <c r="AY31" i="47"/>
  <c r="AY32" i="47"/>
  <c r="C32" i="47" s="1"/>
  <c r="AY33" i="47"/>
  <c r="AY34" i="47"/>
  <c r="AY35" i="47"/>
  <c r="AY36" i="47"/>
  <c r="AY12" i="47"/>
  <c r="C12" i="47" s="1"/>
  <c r="C36" i="47"/>
  <c r="B36" i="47"/>
  <c r="A36" i="47"/>
  <c r="C35" i="47"/>
  <c r="B35" i="47"/>
  <c r="A35" i="47"/>
  <c r="C34" i="47"/>
  <c r="B34" i="47"/>
  <c r="A34" i="47"/>
  <c r="C33" i="47"/>
  <c r="B33" i="47"/>
  <c r="A33" i="47"/>
  <c r="B32" i="47"/>
  <c r="A32" i="47"/>
  <c r="C31" i="47"/>
  <c r="B31" i="47"/>
  <c r="A31" i="47"/>
  <c r="C30" i="47"/>
  <c r="B30" i="47"/>
  <c r="A30" i="47"/>
  <c r="B29" i="47"/>
  <c r="A29" i="47"/>
  <c r="C28" i="47"/>
  <c r="B28" i="47"/>
  <c r="A28" i="47"/>
  <c r="C27" i="47"/>
  <c r="B27" i="47"/>
  <c r="A27" i="47"/>
  <c r="B26" i="47"/>
  <c r="A26" i="47"/>
  <c r="B25" i="47"/>
  <c r="A25" i="47"/>
  <c r="B24" i="47"/>
  <c r="A24" i="47"/>
  <c r="C23" i="47"/>
  <c r="B23" i="47"/>
  <c r="A23" i="47"/>
  <c r="C22" i="47"/>
  <c r="B22" i="47"/>
  <c r="A22" i="47"/>
  <c r="B21" i="47"/>
  <c r="A21" i="47"/>
  <c r="C20" i="47"/>
  <c r="B20" i="47"/>
  <c r="A20" i="47"/>
  <c r="C19" i="47"/>
  <c r="B19" i="47"/>
  <c r="A19" i="47"/>
  <c r="C18" i="47"/>
  <c r="B18" i="47"/>
  <c r="A18" i="47"/>
  <c r="B17" i="47"/>
  <c r="A17" i="47"/>
  <c r="B16" i="47"/>
  <c r="A16" i="47"/>
  <c r="C15" i="47"/>
  <c r="B15" i="47"/>
  <c r="A15" i="47"/>
  <c r="C14" i="47"/>
  <c r="B14" i="47"/>
  <c r="A14" i="47"/>
  <c r="C13" i="47"/>
  <c r="B13" i="47"/>
  <c r="A13" i="47"/>
  <c r="B12" i="47"/>
  <c r="A12" i="47"/>
  <c r="A11" i="47"/>
  <c r="AW12" i="43"/>
  <c r="AW13" i="43"/>
  <c r="AW14" i="43"/>
  <c r="AW15" i="43"/>
  <c r="AW16" i="43"/>
  <c r="AW17" i="43"/>
  <c r="AW18" i="43"/>
  <c r="AW19" i="43"/>
  <c r="AW20" i="43"/>
  <c r="AW21" i="43"/>
  <c r="AW22" i="43"/>
  <c r="AW23" i="43"/>
  <c r="AW24" i="43"/>
  <c r="AW25" i="43"/>
  <c r="AW26" i="43"/>
  <c r="AW27" i="43"/>
  <c r="AW28" i="43"/>
  <c r="AW29" i="43"/>
  <c r="AW30" i="43"/>
  <c r="AW31" i="43"/>
  <c r="AW32" i="43"/>
  <c r="AW33" i="43"/>
  <c r="AW34" i="43"/>
  <c r="AW35" i="43"/>
  <c r="AW36" i="43"/>
  <c r="AW12" i="45"/>
  <c r="AW36" i="45"/>
  <c r="C36" i="45"/>
  <c r="B36" i="45"/>
  <c r="A36" i="45"/>
  <c r="AW35" i="45"/>
  <c r="C35" i="45"/>
  <c r="B35" i="45"/>
  <c r="A35" i="45"/>
  <c r="AW34" i="45"/>
  <c r="C34" i="45"/>
  <c r="B34" i="45"/>
  <c r="A34" i="45"/>
  <c r="AW33" i="45"/>
  <c r="C33" i="45"/>
  <c r="B33" i="45"/>
  <c r="A33" i="45"/>
  <c r="AW32" i="45"/>
  <c r="C32" i="45" s="1"/>
  <c r="B32" i="45"/>
  <c r="A32" i="45"/>
  <c r="AW31" i="45"/>
  <c r="C31" i="45" s="1"/>
  <c r="B31" i="45"/>
  <c r="A31" i="45"/>
  <c r="AW30" i="45"/>
  <c r="C30" i="45" s="1"/>
  <c r="B30" i="45"/>
  <c r="A30" i="45"/>
  <c r="AW29" i="45"/>
  <c r="C29" i="45" s="1"/>
  <c r="B29" i="45"/>
  <c r="A29" i="45"/>
  <c r="AW28" i="45"/>
  <c r="C28" i="45" s="1"/>
  <c r="B28" i="45"/>
  <c r="A28" i="45"/>
  <c r="AW27" i="45"/>
  <c r="C27" i="45" s="1"/>
  <c r="B27" i="45"/>
  <c r="A27" i="45"/>
  <c r="AW26" i="45"/>
  <c r="C26" i="45" s="1"/>
  <c r="B26" i="45"/>
  <c r="A26" i="45"/>
  <c r="AW25" i="45"/>
  <c r="C25" i="45" s="1"/>
  <c r="B25" i="45"/>
  <c r="A25" i="45"/>
  <c r="AW24" i="45"/>
  <c r="C24" i="45" s="1"/>
  <c r="B24" i="45"/>
  <c r="A24" i="45"/>
  <c r="AW23" i="45"/>
  <c r="C23" i="45" s="1"/>
  <c r="B23" i="45"/>
  <c r="A23" i="45"/>
  <c r="AW22" i="45"/>
  <c r="C22" i="45" s="1"/>
  <c r="B22" i="45"/>
  <c r="A22" i="45"/>
  <c r="AW21" i="45"/>
  <c r="C21" i="45" s="1"/>
  <c r="B21" i="45"/>
  <c r="A21" i="45"/>
  <c r="AW20" i="45"/>
  <c r="C20" i="45" s="1"/>
  <c r="B20" i="45"/>
  <c r="A20" i="45"/>
  <c r="AW19" i="45"/>
  <c r="C19" i="45" s="1"/>
  <c r="B19" i="45"/>
  <c r="A19" i="45"/>
  <c r="AW18" i="45"/>
  <c r="C18" i="45" s="1"/>
  <c r="B18" i="45"/>
  <c r="A18" i="45"/>
  <c r="AW17" i="45"/>
  <c r="C17" i="45" s="1"/>
  <c r="B17" i="45"/>
  <c r="A17" i="45"/>
  <c r="AW16" i="45"/>
  <c r="C16" i="45" s="1"/>
  <c r="B16" i="45"/>
  <c r="A16" i="45"/>
  <c r="AW15" i="45"/>
  <c r="C15" i="45" s="1"/>
  <c r="B15" i="45"/>
  <c r="A15" i="45"/>
  <c r="AW14" i="45"/>
  <c r="C14" i="45" s="1"/>
  <c r="B14" i="45"/>
  <c r="A14" i="45"/>
  <c r="AW13" i="45"/>
  <c r="C13" i="45" s="1"/>
  <c r="B13" i="45"/>
  <c r="A13" i="45"/>
  <c r="C12" i="45"/>
  <c r="B12" i="45"/>
  <c r="A12" i="45"/>
  <c r="A11" i="45"/>
  <c r="AU12" i="42"/>
  <c r="AU13" i="44"/>
  <c r="AU14" i="44"/>
  <c r="AU15" i="44"/>
  <c r="AU16" i="44"/>
  <c r="AU18" i="44"/>
  <c r="AU19" i="44"/>
  <c r="AU20" i="44"/>
  <c r="AU21" i="44"/>
  <c r="AU22" i="44"/>
  <c r="AU23" i="44"/>
  <c r="AU24" i="44"/>
  <c r="AU25" i="44"/>
  <c r="AU26" i="44"/>
  <c r="AU27" i="44"/>
  <c r="AU28" i="44"/>
  <c r="AU29" i="44"/>
  <c r="AU30" i="44"/>
  <c r="AU31" i="44"/>
  <c r="AU32" i="44"/>
  <c r="AU33" i="44"/>
  <c r="AU34" i="44"/>
  <c r="AU35" i="44"/>
  <c r="AU36" i="44"/>
  <c r="AU13" i="42"/>
  <c r="AU14" i="42"/>
  <c r="AU15" i="42"/>
  <c r="AU16" i="42"/>
  <c r="AU17" i="42"/>
  <c r="AU18" i="42"/>
  <c r="AU19" i="42"/>
  <c r="AU20" i="42"/>
  <c r="G14" i="8" s="1"/>
  <c r="AU21" i="42"/>
  <c r="AU22" i="42"/>
  <c r="AU23" i="42"/>
  <c r="AU24" i="42"/>
  <c r="AU25" i="42"/>
  <c r="AU26" i="42"/>
  <c r="AU27" i="42"/>
  <c r="AU28" i="42"/>
  <c r="AU29" i="42"/>
  <c r="AU30" i="42"/>
  <c r="AU31" i="42"/>
  <c r="AU32" i="42"/>
  <c r="AU33" i="42"/>
  <c r="AU34" i="42"/>
  <c r="AU35" i="42"/>
  <c r="AU36" i="42"/>
  <c r="G28" i="8" l="1"/>
  <c r="G29" i="8"/>
  <c r="G22" i="8"/>
  <c r="G21" i="8"/>
  <c r="G26" i="8"/>
  <c r="G18" i="8"/>
  <c r="G10" i="8"/>
  <c r="G27" i="8"/>
  <c r="G20" i="8"/>
  <c r="G12" i="8"/>
  <c r="G19" i="8"/>
  <c r="G11" i="8"/>
  <c r="G13" i="8"/>
  <c r="G25" i="8"/>
  <c r="G17" i="8"/>
  <c r="G9" i="8"/>
  <c r="G24" i="8"/>
  <c r="G16" i="8"/>
  <c r="G8" i="8"/>
  <c r="G23" i="8"/>
  <c r="G15" i="8"/>
  <c r="G7" i="8"/>
  <c r="G6" i="8"/>
  <c r="C36" i="42"/>
  <c r="G30" i="8"/>
  <c r="C36" i="44" l="1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C12" i="44"/>
  <c r="B12" i="44"/>
  <c r="A12" i="44"/>
  <c r="A11" i="44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A11" i="43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A11" i="42"/>
</calcChain>
</file>

<file path=xl/sharedStrings.xml><?xml version="1.0" encoding="utf-8"?>
<sst xmlns="http://schemas.openxmlformats.org/spreadsheetml/2006/main" count="675" uniqueCount="69">
  <si>
    <t>Status</t>
  </si>
  <si>
    <t>FREQUENTE</t>
  </si>
  <si>
    <t>DESISTENTE</t>
  </si>
  <si>
    <t>DESISTENTE SUBSTITUIDO</t>
  </si>
  <si>
    <t>TRANSFERIDO</t>
  </si>
  <si>
    <t>1. NESSE ARQUIVO DE CONTROLE DE PRESENÇA DOS ALUNOS ENTRE AS TURMAS, CONTAMOS COM A ABA "RESUMO", NELA SERÁ NECESSÁRIO QUE PREENCHAM DADOS COMO: R.A, CONTATO TELEFONICO, NOME E ATUALIZEM O STATUS DE CADA UM DELES COMO "FREQUENTE" OU "DESISTENTE".</t>
  </si>
  <si>
    <t>2. A PLANILHA CONTÉM QUATRO ABAS REFERENTE AO PERÍODO LETIVO DO 1° SEMESTRE DE 2023. DEVE SER PREENCHIDA PRESENÇA, FALTAS E JUSTIFICATIVAS DOS ALUNOS NO DIA RELACIONADO AS AULAS DE T.I. E EXTENSÃO.</t>
  </si>
  <si>
    <r>
      <t xml:space="preserve">3. OS ALUNOS QUE ATINGIREM O NÚMERO DE </t>
    </r>
    <r>
      <rPr>
        <b/>
        <sz val="11"/>
        <color rgb="FFFF0000"/>
        <rFont val="Calibri"/>
        <family val="2"/>
        <scheme val="minor"/>
      </rPr>
      <t>3 FALTAS</t>
    </r>
    <r>
      <rPr>
        <b/>
        <sz val="11"/>
        <rFont val="Calibri"/>
        <family val="2"/>
        <scheme val="minor"/>
      </rPr>
      <t xml:space="preserve"> NÃO JUSTIFICADAS ENTRARÃO EM STATUS DE ATENÇÃO.</t>
    </r>
  </si>
  <si>
    <t>4. TIPOS DE PREENCHIMENTO SEMANAL DA LISTA</t>
  </si>
  <si>
    <t>LEGENDA</t>
  </si>
  <si>
    <t>F</t>
  </si>
  <si>
    <t>FALTA</t>
  </si>
  <si>
    <t>F/J</t>
  </si>
  <si>
    <t>FALTA JUSTIFICADA</t>
  </si>
  <si>
    <t>P</t>
  </si>
  <si>
    <t>PRESENÇA</t>
  </si>
  <si>
    <r>
      <t xml:space="preserve">5. TODAS AS FALTAS JUSTIFICADAS DEVEM CONTER UM COMENTÁRIO DO TIPO DA JUSTIFICATIVA REPRESENTADA POR UM NÚMERO </t>
    </r>
    <r>
      <rPr>
        <b/>
        <sz val="11"/>
        <color rgb="FFFF0000"/>
        <rFont val="Calibri"/>
        <family val="2"/>
        <scheme val="minor"/>
      </rPr>
      <t>(1, 2, 3 OU 4)</t>
    </r>
    <r>
      <rPr>
        <b/>
        <sz val="11"/>
        <rFont val="Calibri"/>
        <family val="2"/>
        <scheme val="minor"/>
      </rPr>
      <t>.</t>
    </r>
  </si>
  <si>
    <t>Tipos de Justificativas Usadas P/ Comentários</t>
  </si>
  <si>
    <t>Atestado Médico</t>
  </si>
  <si>
    <t>Atestado Odontológico</t>
  </si>
  <si>
    <t>Questões Familiares</t>
  </si>
  <si>
    <t>Questões Sociais (em acompanhamento pela assistente social IOS)</t>
  </si>
  <si>
    <t>RESUMO ACOMPANHAMENTO DE PRESENÇA</t>
  </si>
  <si>
    <t>Qnt. / Turma</t>
  </si>
  <si>
    <t>CONTATO</t>
  </si>
  <si>
    <t>R.A</t>
  </si>
  <si>
    <t>Nome</t>
  </si>
  <si>
    <t>Possui Nome Social?</t>
  </si>
  <si>
    <t>Nome Social</t>
  </si>
  <si>
    <t>TOTAL FALTAS</t>
  </si>
  <si>
    <t xml:space="preserve">STATUS </t>
  </si>
  <si>
    <t xml:space="preserve">TURMA 1 (CURSO: ) - UNIDADE: </t>
  </si>
  <si>
    <t>MÊS DE DESITÊNCIA:</t>
  </si>
  <si>
    <t>MOTIVO:</t>
  </si>
  <si>
    <t>NÃO SE IDENTIFICOU COM O CURSO</t>
  </si>
  <si>
    <t>DIFICULDADE DE ACOMPANHAMENTO DO CURSO</t>
  </si>
  <si>
    <t>CONFLITO ENTRE HORÁRIO DO CURSO E ESCOLA</t>
  </si>
  <si>
    <t>PROBLEMAS DE SAÚDE (COM O ALUNO OU FAMILIAR)</t>
  </si>
  <si>
    <t>CONSEGUIU UM TRABALHO</t>
  </si>
  <si>
    <t>LACTANTE OU GESTANTES OU EM INÍCIO DE GESTAÇÃO</t>
  </si>
  <si>
    <t>OPTOU POR UM CURSO FORA DO IOS</t>
  </si>
  <si>
    <t>SEM RECURSOS FINANCEIROS PARA TRANSPORTE</t>
  </si>
  <si>
    <t>MUDOU DE ENDEREÇO</t>
  </si>
  <si>
    <t>PRECISOU CUIDAR DA/O IRMÃ/ÃO OU DE OUTRO FAMILIAR</t>
  </si>
  <si>
    <t>SEM RETORNO DE CONTATO</t>
  </si>
  <si>
    <t>Lista de Presença - 2° Semestre de 2018</t>
  </si>
  <si>
    <t>Unidade:</t>
  </si>
  <si>
    <t>Curso:</t>
  </si>
  <si>
    <t>Equipe:</t>
  </si>
  <si>
    <t>=SOMA('FEVEREIRO'!AQ12')</t>
  </si>
  <si>
    <t>Qtd. Turma</t>
  </si>
  <si>
    <t>STATUS</t>
  </si>
  <si>
    <t>Segunda-Feira</t>
  </si>
  <si>
    <t>Terça-Feira</t>
  </si>
  <si>
    <t>Quarta-Feira</t>
  </si>
  <si>
    <t>Quinta-Feira</t>
  </si>
  <si>
    <t>Sexta-feira</t>
  </si>
  <si>
    <t>Total Faltas</t>
  </si>
  <si>
    <t>T.I.</t>
  </si>
  <si>
    <t>Extensão</t>
  </si>
  <si>
    <t>GERAL (SOMA T.I; PT|MT /2)</t>
  </si>
  <si>
    <t>TURMA 1</t>
  </si>
  <si>
    <t>Segunda-feira</t>
  </si>
  <si>
    <t>Terça-feira</t>
  </si>
  <si>
    <t>Quarta-feira</t>
  </si>
  <si>
    <t>Quinta-feira</t>
  </si>
  <si>
    <t>Sexta-Feira</t>
  </si>
  <si>
    <t>Segunda - Feira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</si>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</sst>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Arial"/>
      <charset val="1"/>
    </font>
    <font>
      <sz val="11"/>
      <color rgb="FFFF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BD92DE"/>
        <bgColor indexed="64"/>
      </patternFill>
    </fill>
    <fill>
      <patternFill patternType="solid">
        <fgColor rgb="FF7734A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2060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 style="medium">
        <color rgb="FF002060"/>
      </right>
      <top style="medium">
        <color rgb="FF002060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/>
      <diagonal/>
    </border>
    <border>
      <left/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thin">
        <color indexed="64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rgb="FF002060"/>
      </bottom>
      <diagonal/>
    </border>
    <border>
      <left/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/>
      <top style="medium">
        <color rgb="FF00206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21" applyNumberFormat="0" applyFill="0" applyAlignment="0" applyProtection="0"/>
    <xf numFmtId="0" fontId="13" fillId="0" borderId="22" applyNumberFormat="0" applyFill="0" applyAlignment="0" applyProtection="0"/>
    <xf numFmtId="0" fontId="14" fillId="0" borderId="2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4" applyNumberFormat="0" applyAlignment="0" applyProtection="0"/>
    <xf numFmtId="0" fontId="19" fillId="9" borderId="25" applyNumberFormat="0" applyAlignment="0" applyProtection="0"/>
    <xf numFmtId="0" fontId="20" fillId="9" borderId="24" applyNumberFormat="0" applyAlignment="0" applyProtection="0"/>
    <xf numFmtId="0" fontId="21" fillId="0" borderId="26" applyNumberFormat="0" applyFill="0" applyAlignment="0" applyProtection="0"/>
    <xf numFmtId="0" fontId="22" fillId="10" borderId="27" applyNumberFormat="0" applyAlignment="0" applyProtection="0"/>
    <xf numFmtId="0" fontId="23" fillId="0" borderId="0" applyNumberFormat="0" applyFill="0" applyBorder="0" applyAlignment="0" applyProtection="0"/>
    <xf numFmtId="0" fontId="10" fillId="11" borderId="28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9" applyNumberFormat="0" applyFill="0" applyAlignment="0" applyProtection="0"/>
    <xf numFmtId="0" fontId="25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5" fillId="35" borderId="0" applyNumberFormat="0" applyBorder="0" applyAlignment="0" applyProtection="0"/>
  </cellStyleXfs>
  <cellXfs count="111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6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 wrapText="1"/>
    </xf>
    <xf numFmtId="16" fontId="1" fillId="2" borderId="20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9" fillId="2" borderId="8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0" applyFont="1"/>
    <xf numFmtId="0" fontId="28" fillId="36" borderId="52" xfId="0" applyFont="1" applyFill="1" applyBorder="1" applyAlignment="1" applyProtection="1">
      <alignment horizontal="center" vertical="center"/>
      <protection locked="0"/>
    </xf>
    <xf numFmtId="0" fontId="28" fillId="36" borderId="53" xfId="0" applyFont="1" applyFill="1" applyBorder="1" applyAlignment="1" applyProtection="1">
      <alignment horizontal="center" vertical="center"/>
      <protection locked="0"/>
    </xf>
    <xf numFmtId="0" fontId="0" fillId="0" borderId="54" xfId="0" applyBorder="1" applyAlignment="1">
      <alignment horizontal="center"/>
    </xf>
    <xf numFmtId="0" fontId="0" fillId="0" borderId="54" xfId="0" applyBorder="1"/>
    <xf numFmtId="0" fontId="29" fillId="0" borderId="54" xfId="0" applyFont="1" applyBorder="1" applyAlignment="1">
      <alignment readingOrder="1"/>
    </xf>
    <xf numFmtId="0" fontId="29" fillId="0" borderId="56" xfId="0" applyFont="1" applyBorder="1" applyAlignment="1">
      <alignment readingOrder="1"/>
    </xf>
    <xf numFmtId="0" fontId="30" fillId="0" borderId="1" xfId="0" applyFont="1" applyBorder="1" applyProtection="1">
      <protection locked="0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9" fillId="2" borderId="49" xfId="0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" fontId="8" fillId="2" borderId="5" xfId="0" applyNumberFormat="1" applyFont="1" applyFill="1" applyBorder="1" applyAlignment="1">
      <alignment horizontal="center" vertical="center"/>
    </xf>
    <xf numFmtId="16" fontId="8" fillId="2" borderId="57" xfId="0" applyNumberFormat="1" applyFont="1" applyFill="1" applyBorder="1" applyAlignment="1">
      <alignment horizontal="center" vertical="center"/>
    </xf>
    <xf numFmtId="16" fontId="8" fillId="2" borderId="50" xfId="0" applyNumberFormat="1" applyFont="1" applyFill="1" applyBorder="1" applyAlignment="1">
      <alignment horizontal="center" vertical="center"/>
    </xf>
    <xf numFmtId="16" fontId="8" fillId="2" borderId="14" xfId="0" applyNumberFormat="1" applyFont="1" applyFill="1" applyBorder="1" applyAlignment="1">
      <alignment horizontal="center" vertical="center"/>
    </xf>
    <xf numFmtId="16" fontId="8" fillId="2" borderId="10" xfId="0" applyNumberFormat="1" applyFont="1" applyFill="1" applyBorder="1" applyAlignment="1">
      <alignment horizontal="center" vertical="center"/>
    </xf>
    <xf numFmtId="16" fontId="8" fillId="2" borderId="19" xfId="0" applyNumberFormat="1" applyFont="1" applyFill="1" applyBorder="1" applyAlignment="1">
      <alignment horizontal="center" vertical="center"/>
    </xf>
    <xf numFmtId="16" fontId="8" fillId="2" borderId="49" xfId="0" applyNumberFormat="1" applyFont="1" applyFill="1" applyBorder="1" applyAlignment="1">
      <alignment horizontal="center" vertical="center"/>
    </xf>
    <xf numFmtId="16" fontId="8" fillId="2" borderId="58" xfId="0" applyNumberFormat="1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2" borderId="51" xfId="0" applyFont="1" applyFill="1" applyBorder="1" applyAlignment="1">
      <alignment horizontal="center" vertical="center" wrapText="1"/>
    </xf>
    <xf numFmtId="16" fontId="8" fillId="2" borderId="59" xfId="0" applyNumberFormat="1" applyFont="1" applyFill="1" applyBorder="1" applyAlignment="1">
      <alignment horizontal="center" vertical="center"/>
    </xf>
    <xf numFmtId="16" fontId="8" fillId="2" borderId="20" xfId="0" applyNumberFormat="1" applyFont="1" applyFill="1" applyBorder="1" applyAlignment="1">
      <alignment horizontal="center" vertical="center"/>
    </xf>
    <xf numFmtId="16" fontId="8" fillId="2" borderId="60" xfId="0" applyNumberFormat="1" applyFont="1" applyFill="1" applyBorder="1" applyAlignment="1">
      <alignment horizontal="center" vertical="center"/>
    </xf>
    <xf numFmtId="0" fontId="0" fillId="0" borderId="1" xfId="0" quotePrefix="1" applyBorder="1" applyProtection="1">
      <protection locked="0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7734AA"/>
      <color rgb="FFBD92DE"/>
      <color rgb="FF833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ário Convidado" id="{C40C9115-5830-486E-AC23-4EBCDD8E7CB4}" userId="S::urn:spo:anon#078be29f769c6a5b2eb246878a4947df61786f143a1ab2f837582ac875facd4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11-18T19:07:10.79" personId="{C40C9115-5830-486E-AC23-4EBCDD8E7CB4}" id="{F1058111-3EEB-4A6D-9CDB-A08629934637}">
    <text>1</text>
  </threadedComment>
  <threadedComment ref="F17" dT="2024-11-18T19:07:10.79" personId="{C40C9115-5830-486E-AC23-4EBCDD8E7CB4}" id="{1CB4EFE6-87C2-4534-BD99-11999310AFEF}">
    <text>1</text>
  </threadedComment>
  <threadedComment ref="H17" dT="2024-11-18T19:07:10.79" personId="{C40C9115-5830-486E-AC23-4EBCDD8E7CB4}" id="{759AB819-C73D-4C61-82BE-D09AC9A6E1B4}">
    <text>1</text>
  </threadedComment>
  <threadedComment ref="J17" dT="2024-11-18T19:07:10.79" personId="{C40C9115-5830-486E-AC23-4EBCDD8E7CB4}" id="{51035C34-EE2B-4C34-B97F-C0EC3CCCCE55}">
    <text>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7" dT="2024-11-18T19:07:10.79" personId="{C40C9115-5830-486E-AC23-4EBCDD8E7CB4}" id="{328D1131-24B8-4AE9-8D57-83984CC530C4}">
    <text>1</text>
  </threadedComment>
  <threadedComment ref="N17" dT="2024-11-18T19:07:10.79" personId="{C40C9115-5830-486E-AC23-4EBCDD8E7CB4}" id="{43E57FCB-FE68-4933-85CA-8BF5E3575C28}">
    <text>1</text>
  </threadedComment>
  <threadedComment ref="N17" dT="2024-11-18T19:08:11.55" personId="{C40C9115-5830-486E-AC23-4EBCDD8E7CB4}" id="{ED1DF691-F236-4899-8A65-6E1DBADA27D1}" parentId="{43E57FCB-FE68-4933-85CA-8BF5E3575C28}">
    <text>1</text>
  </threadedComment>
  <threadedComment ref="P17" dT="2024-11-18T19:07:10.79" personId="{C40C9115-5830-486E-AC23-4EBCDD8E7CB4}" id="{B1A16614-2F35-4236-AD33-70372016F88A}">
    <text>1</text>
  </threadedComment>
  <threadedComment ref="R17" dT="2024-11-18T19:07:10.79" personId="{C40C9115-5830-486E-AC23-4EBCDD8E7CB4}" id="{14DEB975-5A98-4423-B261-B049AB583766}">
    <text>1</text>
  </threadedComment>
  <threadedComment ref="T17" dT="2024-11-18T19:07:10.79" personId="{C40C9115-5830-486E-AC23-4EBCDD8E7CB4}" id="{990847AE-332B-4C97-A1D8-7D910313469A}">
    <text>1</text>
  </threadedComment>
  <threadedComment ref="V17" dT="2024-11-18T19:07:10.79" personId="{C40C9115-5830-486E-AC23-4EBCDD8E7CB4}" id="{5B786DA2-A187-4ACE-9864-59201897053A}">
    <text>1</text>
  </threadedComment>
  <threadedComment ref="X17" dT="2024-11-18T19:07:10.79" personId="{C40C9115-5830-486E-AC23-4EBCDD8E7CB4}" id="{C264085C-25F0-4728-915D-6228935A57D2}">
    <text>1</text>
  </threadedComment>
  <threadedComment ref="AD17" dT="2024-11-18T19:07:10.79" personId="{C40C9115-5830-486E-AC23-4EBCDD8E7CB4}" id="{3414C590-6979-4BD0-A6F1-E4FB0F5282F3}">
    <text>1</text>
  </threadedComment>
  <threadedComment ref="AF17" dT="2024-11-18T19:07:10.79" personId="{C40C9115-5830-486E-AC23-4EBCDD8E7CB4}" id="{383DB30C-F77C-47CE-B5D8-75D13757E199}">
    <text>1</text>
  </threadedComment>
  <threadedComment ref="AH17" dT="2024-11-18T19:07:10.79" personId="{C40C9115-5830-486E-AC23-4EBCDD8E7CB4}" id="{59E191E9-A1DD-4456-B6C6-B16173A91853}">
    <text>1</text>
  </threadedComment>
  <threadedComment ref="AJ17" dT="2024-11-18T19:07:10.79" personId="{C40C9115-5830-486E-AC23-4EBCDD8E7CB4}" id="{1D3541A7-BC5A-43D1-8CE9-A6EEC8FF2766}">
    <text>1</text>
  </threadedComment>
  <threadedComment ref="L26" dT="2024-11-18T19:07:10.79" personId="{C40C9115-5830-486E-AC23-4EBCDD8E7CB4}" id="{AB1A519A-0D23-42E7-8155-783AD8059BE2}">
    <text>1</text>
  </threadedComment>
  <threadedComment ref="N26" dT="2024-11-18T19:07:10.79" personId="{C40C9115-5830-486E-AC23-4EBCDD8E7CB4}" id="{18A58C3B-167F-4ADD-A004-6D8F03AEFEE7}">
    <text>1</text>
  </threadedComment>
  <threadedComment ref="P26" dT="2024-11-18T19:07:10.79" personId="{C40C9115-5830-486E-AC23-4EBCDD8E7CB4}" id="{D0949A19-524E-4F1B-A1EE-273F53FB82C3}">
    <text>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7" dT="2024-11-18T19:07:10.79" personId="{C40C9115-5830-486E-AC23-4EBCDD8E7CB4}" id="{75EF97DD-F962-40D8-864B-9ACE0B4005B4}">
    <text>1</text>
  </threadedComment>
  <threadedComment ref="F17" dT="2024-11-18T19:07:10.79" personId="{C40C9115-5830-486E-AC23-4EBCDD8E7CB4}" id="{62042950-7E21-48F5-8F7E-C13A553EF42F}">
    <text>1</text>
  </threadedComment>
  <threadedComment ref="H17" dT="2024-11-18T19:07:10.79" personId="{C40C9115-5830-486E-AC23-4EBCDD8E7CB4}" id="{8D665B82-18D1-4CCC-9EB1-AF23EAAF3841}">
    <text>1</text>
  </threadedComment>
  <threadedComment ref="J17" dT="2024-11-18T19:07:10.79" personId="{C40C9115-5830-486E-AC23-4EBCDD8E7CB4}" id="{74E46A8B-05BD-4297-8757-44758CB5DD99}">
    <text>1</text>
  </threadedComment>
  <threadedComment ref="L17" dT="2024-11-18T19:07:10.79" personId="{C40C9115-5830-486E-AC23-4EBCDD8E7CB4}" id="{4D4463C3-0850-4F01-9275-F2CDF8E9C635}">
    <text>1</text>
  </threadedComment>
  <threadedComment ref="N17" dT="2024-11-18T19:07:10.79" personId="{C40C9115-5830-486E-AC23-4EBCDD8E7CB4}" id="{11D3C6B0-E8A8-4EED-9226-370853D90E57}">
    <text>1</text>
  </threadedComment>
  <threadedComment ref="P17" dT="2024-11-18T19:07:10.79" personId="{C40C9115-5830-486E-AC23-4EBCDD8E7CB4}" id="{D94F33C6-1CA9-4797-AC50-4D62DE1C86E2}">
    <text>1</text>
  </threadedComment>
  <threadedComment ref="R17" dT="2024-11-18T19:07:10.79" personId="{C40C9115-5830-486E-AC23-4EBCDD8E7CB4}" id="{1F497857-7530-43FE-B7DE-48D1F6561365}">
    <text>1</text>
  </threadedComment>
  <threadedComment ref="T17" dT="2024-11-18T19:07:10.79" personId="{C40C9115-5830-486E-AC23-4EBCDD8E7CB4}" id="{F15714DF-2781-4B7D-89EE-BBA5F7E577B4}">
    <text>1</text>
  </threadedComment>
  <threadedComment ref="V17" dT="2024-11-18T19:07:10.79" personId="{C40C9115-5830-486E-AC23-4EBCDD8E7CB4}" id="{D19904EA-9B06-425A-919F-2F4740777EA5}">
    <text>1</text>
  </threadedComment>
  <threadedComment ref="X17" dT="2024-11-18T19:07:10.79" personId="{C40C9115-5830-486E-AC23-4EBCDD8E7CB4}" id="{4AAA3332-A2C2-49C4-B4F3-D55174B866F8}">
    <text>1</text>
  </threadedComment>
  <threadedComment ref="Z17" dT="2024-11-18T19:07:10.79" personId="{C40C9115-5830-486E-AC23-4EBCDD8E7CB4}" id="{5B075430-D4E1-4E18-81C8-C6EE61AD84EB}">
    <text>1</text>
  </threadedComment>
  <threadedComment ref="AB17" dT="2024-11-18T19:07:10.79" personId="{C40C9115-5830-486E-AC23-4EBCDD8E7CB4}" id="{45621BAE-9B5E-4C91-9C57-47A340A6ECB6}">
    <text>1</text>
  </threadedComment>
  <threadedComment ref="AD17" dT="2024-11-18T19:07:10.79" personId="{C40C9115-5830-486E-AC23-4EBCDD8E7CB4}" id="{6D4D7F24-E12E-4147-8874-0B4AB5F2EC05}">
    <text>1</text>
  </threadedComment>
  <threadedComment ref="AF17" dT="2024-11-18T19:07:10.79" personId="{C40C9115-5830-486E-AC23-4EBCDD8E7CB4}" id="{B0DB30C4-F522-4F62-AF1A-99D4C8B4FEDD}">
    <text>1</text>
  </threadedComment>
  <threadedComment ref="AH17" dT="2024-11-18T19:07:10.79" personId="{C40C9115-5830-486E-AC23-4EBCDD8E7CB4}" id="{D8CE70C9-9456-4F77-B476-CD6D1732A07F}">
    <text>1</text>
  </threadedComment>
  <threadedComment ref="AJ17" dT="2024-11-18T19:07:10.79" personId="{C40C9115-5830-486E-AC23-4EBCDD8E7CB4}" id="{130C49CF-29B2-4C12-A0E0-2863AB7500BF}">
    <text>1</text>
  </threadedComment>
  <threadedComment ref="AL17" dT="2024-11-18T19:07:10.79" personId="{C40C9115-5830-486E-AC23-4EBCDD8E7CB4}" id="{05DBA023-FB5A-40C4-B2C5-79B3CAA6E874}">
    <text>1</text>
  </threadedComment>
  <threadedComment ref="AN17" dT="2024-11-18T19:07:10.79" personId="{C40C9115-5830-486E-AC23-4EBCDD8E7CB4}" id="{5DE2FE5B-C786-4441-A928-36D0DEE8D898}">
    <text>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21" dT="2024-11-18T19:30:56.08" personId="{C40C9115-5830-486E-AC23-4EBCDD8E7CB4}" id="{4BD70DBF-AAF3-4561-926F-F87F4434AD77}">
    <text>1</text>
  </threadedComment>
  <threadedComment ref="T21" dT="2024-11-18T19:30:56.08" personId="{C40C9115-5830-486E-AC23-4EBCDD8E7CB4}" id="{5B9C1B7E-459C-4FC5-886C-FC623AEFE368}">
    <text>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cols>
    <col min="1" max="1" width="21.5703125" bestFit="1" customWidth="1"/>
  </cols>
  <sheetData>
    <row r="1" spans="1:1" x14ac:dyDescent="0.25">
      <c r="A1" s="3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sheetProtection algorithmName="SHA-512" hashValue="Q8Lwkc2R7V7WRr1DUKzSOCv5LMWqak9T2OThnpLuCYhAEtPrTqXVbqgk+NO40dd+Eg+iak354sLhv2z0koCPgA==" saltValue="DAThZ8s0Zp5hnvD/Mowrlg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Y37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AV19" sqref="AV19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3" width="8.7109375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33" width="8.7109375" customWidth="1"/>
    <col min="34" max="34" width="7.42578125" bestFit="1" customWidth="1"/>
    <col min="35" max="35" width="8.7109375" bestFit="1" customWidth="1"/>
    <col min="36" max="37" width="10" customWidth="1"/>
    <col min="38" max="38" width="7.42578125" bestFit="1" customWidth="1"/>
    <col min="39" max="39" width="8.7109375" bestFit="1" customWidth="1"/>
    <col min="40" max="49" width="8.7109375" customWidth="1"/>
    <col min="50" max="50" width="6.28515625" customWidth="1"/>
    <col min="51" max="51" width="24.7109375" bestFit="1" customWidth="1"/>
  </cols>
  <sheetData>
    <row r="1" spans="1:51" ht="21" x14ac:dyDescent="0.25">
      <c r="A1" s="91" t="s">
        <v>45</v>
      </c>
      <c r="B1" s="92"/>
      <c r="C1" s="92"/>
    </row>
    <row r="2" spans="1:51" ht="21" x14ac:dyDescent="0.25">
      <c r="A2" s="26"/>
      <c r="B2" s="26"/>
      <c r="C2" s="26"/>
    </row>
    <row r="3" spans="1:51" x14ac:dyDescent="0.25">
      <c r="A3" s="27" t="s">
        <v>46</v>
      </c>
      <c r="B3" s="18"/>
    </row>
    <row r="4" spans="1:51" x14ac:dyDescent="0.25">
      <c r="A4" s="27" t="s">
        <v>47</v>
      </c>
      <c r="B4" s="18"/>
    </row>
    <row r="5" spans="1:51" x14ac:dyDescent="0.25">
      <c r="A5" s="27" t="s">
        <v>48</v>
      </c>
      <c r="B5" s="18"/>
    </row>
    <row r="6" spans="1:51" x14ac:dyDescent="0.25">
      <c r="A6" s="28"/>
    </row>
    <row r="7" spans="1:51" x14ac:dyDescent="0.25">
      <c r="A7" s="105" t="s">
        <v>50</v>
      </c>
      <c r="B7" s="103" t="s">
        <v>26</v>
      </c>
      <c r="C7" s="103" t="s">
        <v>51</v>
      </c>
      <c r="D7" s="97" t="s">
        <v>52</v>
      </c>
      <c r="E7" s="96"/>
      <c r="F7" s="97" t="s">
        <v>53</v>
      </c>
      <c r="G7" s="96"/>
      <c r="H7" s="97" t="s">
        <v>54</v>
      </c>
      <c r="I7" s="96"/>
      <c r="J7" s="97" t="s">
        <v>55</v>
      </c>
      <c r="K7" s="96"/>
      <c r="L7" s="93" t="s">
        <v>56</v>
      </c>
      <c r="M7" s="108"/>
      <c r="N7" s="97" t="s">
        <v>52</v>
      </c>
      <c r="O7" s="96"/>
      <c r="P7" s="97" t="s">
        <v>53</v>
      </c>
      <c r="Q7" s="96"/>
      <c r="R7" s="97" t="s">
        <v>54</v>
      </c>
      <c r="S7" s="96"/>
      <c r="T7" s="97" t="s">
        <v>55</v>
      </c>
      <c r="U7" s="96"/>
      <c r="V7" s="93" t="s">
        <v>56</v>
      </c>
      <c r="W7" s="108"/>
      <c r="X7" s="97" t="s">
        <v>52</v>
      </c>
      <c r="Y7" s="96"/>
      <c r="Z7" s="97" t="s">
        <v>53</v>
      </c>
      <c r="AA7" s="96"/>
      <c r="AB7" s="97" t="s">
        <v>54</v>
      </c>
      <c r="AC7" s="96"/>
      <c r="AD7" s="97" t="s">
        <v>55</v>
      </c>
      <c r="AE7" s="96"/>
      <c r="AF7" s="93" t="s">
        <v>56</v>
      </c>
      <c r="AG7" s="108"/>
      <c r="AH7" s="97" t="s">
        <v>52</v>
      </c>
      <c r="AI7" s="96"/>
      <c r="AJ7" s="97" t="s">
        <v>53</v>
      </c>
      <c r="AK7" s="96"/>
      <c r="AL7" s="97" t="s">
        <v>54</v>
      </c>
      <c r="AM7" s="96"/>
      <c r="AN7" s="97" t="s">
        <v>55</v>
      </c>
      <c r="AO7" s="96"/>
      <c r="AP7" s="93" t="s">
        <v>56</v>
      </c>
      <c r="AQ7" s="108"/>
      <c r="AR7" s="93" t="s">
        <v>62</v>
      </c>
      <c r="AS7" s="108"/>
      <c r="AT7" s="93" t="s">
        <v>63</v>
      </c>
      <c r="AU7" s="108"/>
      <c r="AV7" s="93" t="s">
        <v>64</v>
      </c>
      <c r="AW7" s="108"/>
      <c r="AX7" s="109"/>
      <c r="AY7" s="100"/>
    </row>
    <row r="8" spans="1:51" ht="15.75" x14ac:dyDescent="0.25">
      <c r="A8" s="105"/>
      <c r="B8" s="103"/>
      <c r="C8" s="103"/>
      <c r="D8" s="97">
        <v>45839</v>
      </c>
      <c r="E8" s="96"/>
      <c r="F8" s="97">
        <v>45840</v>
      </c>
      <c r="G8" s="96"/>
      <c r="H8" s="97">
        <v>45841</v>
      </c>
      <c r="I8" s="96"/>
      <c r="J8" s="97">
        <v>45842</v>
      </c>
      <c r="K8" s="96"/>
      <c r="L8" s="97">
        <v>45843</v>
      </c>
      <c r="M8" s="96"/>
      <c r="N8" s="97">
        <v>45846</v>
      </c>
      <c r="O8" s="96"/>
      <c r="P8" s="97">
        <v>45847</v>
      </c>
      <c r="Q8" s="96"/>
      <c r="R8" s="97">
        <v>45848</v>
      </c>
      <c r="S8" s="96"/>
      <c r="T8" s="97">
        <v>45849</v>
      </c>
      <c r="U8" s="96"/>
      <c r="V8" s="97">
        <v>45850</v>
      </c>
      <c r="W8" s="96"/>
      <c r="X8" s="97">
        <v>45853</v>
      </c>
      <c r="Y8" s="96"/>
      <c r="Z8" s="97">
        <v>45854</v>
      </c>
      <c r="AA8" s="96"/>
      <c r="AB8" s="97">
        <v>45855</v>
      </c>
      <c r="AC8" s="96"/>
      <c r="AD8" s="97">
        <v>45856</v>
      </c>
      <c r="AE8" s="96"/>
      <c r="AF8" s="97">
        <v>45857</v>
      </c>
      <c r="AG8" s="96"/>
      <c r="AH8" s="97">
        <v>45860</v>
      </c>
      <c r="AI8" s="96"/>
      <c r="AJ8" s="97">
        <v>45861</v>
      </c>
      <c r="AK8" s="96"/>
      <c r="AL8" s="97">
        <v>45862</v>
      </c>
      <c r="AM8" s="96"/>
      <c r="AN8" s="97">
        <v>45863</v>
      </c>
      <c r="AO8" s="96"/>
      <c r="AP8" s="97">
        <v>45864</v>
      </c>
      <c r="AQ8" s="96"/>
      <c r="AR8" s="97">
        <v>45867</v>
      </c>
      <c r="AS8" s="96"/>
      <c r="AT8" s="97">
        <v>45868</v>
      </c>
      <c r="AU8" s="96"/>
      <c r="AV8" s="97">
        <v>45869</v>
      </c>
      <c r="AW8" s="96"/>
      <c r="AX8" s="29"/>
      <c r="AY8" s="30" t="s">
        <v>57</v>
      </c>
    </row>
    <row r="9" spans="1:51" x14ac:dyDescent="0.25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V9" s="31" t="s">
        <v>58</v>
      </c>
      <c r="AW9" s="31" t="s">
        <v>59</v>
      </c>
      <c r="AY9" s="32" t="s">
        <v>60</v>
      </c>
    </row>
    <row r="10" spans="1:51" ht="15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Y10" s="33"/>
    </row>
    <row r="11" spans="1:51" ht="18.75" x14ac:dyDescent="0.25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Y11" s="12" t="s">
        <v>61</v>
      </c>
    </row>
    <row r="12" spans="1:51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SUBSTITUIDO",IF(AY12&gt;=3,"EM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Y12" s="2">
        <f>COUNTIF(D12:AW12,"f")/2</f>
        <v>0</v>
      </c>
    </row>
    <row r="13" spans="1:51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SUBSTITUIDO",IF(AY13&gt;=3,"EM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Y13" s="2">
        <f t="shared" ref="AY13:AY36" si="0">COUNTIF(D13:AW13,"f")/2</f>
        <v>0</v>
      </c>
    </row>
    <row r="14" spans="1:51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SUBSTITUIDO",IF(AY14&gt;=3,"EM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Y14" s="2">
        <f t="shared" si="0"/>
        <v>0</v>
      </c>
    </row>
    <row r="15" spans="1:51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SUBSTITUIDO",IF(AY15&gt;=3,"EM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Y15" s="2">
        <f t="shared" si="0"/>
        <v>0</v>
      </c>
    </row>
    <row r="16" spans="1:51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SUBSTITUIDO",IF(AY16&gt;=3,"EM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Y16" s="2">
        <f t="shared" si="0"/>
        <v>0</v>
      </c>
    </row>
    <row r="17" spans="1:51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SUBSTITUIDO",IF(AY17&gt;=3,"EM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Y17" s="2">
        <f t="shared" si="0"/>
        <v>0</v>
      </c>
    </row>
    <row r="18" spans="1:51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SUBSTITUIDO",IF(AY18&gt;=3,"EM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Y18" s="2">
        <f t="shared" si="0"/>
        <v>0</v>
      </c>
    </row>
    <row r="19" spans="1:51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SUBSTITUIDO",IF(AY19&gt;=3,"EM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Y19" s="2">
        <f t="shared" si="0"/>
        <v>0</v>
      </c>
    </row>
    <row r="20" spans="1:51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SUBSTITUIDO",IF(AY20&gt;=3,"EM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Y20" s="2">
        <f t="shared" si="0"/>
        <v>0</v>
      </c>
    </row>
    <row r="21" spans="1:51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SUBSTITUIDO",IF(AY21&gt;=3,"EM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Y21" s="2">
        <f t="shared" si="0"/>
        <v>0</v>
      </c>
    </row>
    <row r="22" spans="1:51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SUBSTITUIDO",IF(AY22&gt;=3,"EM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Y22" s="2">
        <f t="shared" si="0"/>
        <v>0</v>
      </c>
    </row>
    <row r="23" spans="1:51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SUBSTITUIDO",IF(AY23&gt;=3,"EM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Y23" s="2">
        <f t="shared" si="0"/>
        <v>0</v>
      </c>
    </row>
    <row r="24" spans="1:51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SUBSTITUIDO",IF(AY24&gt;=3,"EM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Y24" s="2">
        <f t="shared" si="0"/>
        <v>0</v>
      </c>
    </row>
    <row r="25" spans="1:51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SUBSTITUIDO",IF(AY25&gt;=3,"EM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Y25" s="2">
        <f t="shared" si="0"/>
        <v>0</v>
      </c>
    </row>
    <row r="26" spans="1:51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SUBSTITUIDO",IF(AY26&gt;=3,"EM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Y26" s="2">
        <f t="shared" si="0"/>
        <v>0</v>
      </c>
    </row>
    <row r="27" spans="1:51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SUBSTITUIDO",IF(AY27&gt;=3,"EM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Y27" s="2">
        <f t="shared" si="0"/>
        <v>0</v>
      </c>
    </row>
    <row r="28" spans="1:51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SUBSTITUIDO",IF(AY28&gt;=3,"EM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Y28" s="2">
        <f t="shared" si="0"/>
        <v>0</v>
      </c>
    </row>
    <row r="29" spans="1:51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SUBSTITUIDO",IF(AY29&gt;=3,"EM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Y29" s="2">
        <f t="shared" si="0"/>
        <v>0</v>
      </c>
    </row>
    <row r="30" spans="1:51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SUBSTITUIDO",IF(AY30&gt;=3,"EM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Y30" s="2">
        <f t="shared" si="0"/>
        <v>0</v>
      </c>
    </row>
    <row r="31" spans="1:51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SUBSTITUIDO",IF(AY31&gt;=3,"EM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Y31" s="2">
        <f t="shared" si="0"/>
        <v>0</v>
      </c>
    </row>
    <row r="32" spans="1:51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SUBSTITUIDO",IF(AY32&gt;=3,"EM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Y32" s="2">
        <f t="shared" si="0"/>
        <v>0</v>
      </c>
    </row>
    <row r="33" spans="1:51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SUBSTITUIDO",IF(AY33&gt;=3,"EM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Y33" s="2">
        <f t="shared" si="0"/>
        <v>0</v>
      </c>
    </row>
    <row r="34" spans="1:51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SUBSTITUIDO",IF(AY34&gt;=3,"EM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Y34" s="2">
        <f t="shared" si="0"/>
        <v>0</v>
      </c>
    </row>
    <row r="35" spans="1:51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SUBSTITUIDO",IF(AY35&gt;=3,"EM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Y35" s="2">
        <f t="shared" si="0"/>
        <v>0</v>
      </c>
    </row>
    <row r="36" spans="1:51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SUBSTITUIDO",IF(AY36&gt;=3,"EM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Y36" s="2">
        <f t="shared" si="0"/>
        <v>0</v>
      </c>
    </row>
    <row r="37" spans="1:51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</sheetData>
  <sheetProtection insertColumns="0" insertRows="0" insertHyperlinks="0" deleteColumns="0" deleteRows="0" sort="0" autoFilter="0" pivotTables="0"/>
  <mergeCells count="51">
    <mergeCell ref="R7:S7"/>
    <mergeCell ref="A1:C1"/>
    <mergeCell ref="A7:A9"/>
    <mergeCell ref="B7:B9"/>
    <mergeCell ref="C7:C9"/>
    <mergeCell ref="D7:E7"/>
    <mergeCell ref="F7:G7"/>
    <mergeCell ref="H7:I7"/>
    <mergeCell ref="J7:K7"/>
    <mergeCell ref="L7:M7"/>
    <mergeCell ref="N7:O7"/>
    <mergeCell ref="P7:Q7"/>
    <mergeCell ref="AP7:AQ7"/>
    <mergeCell ref="T7:U7"/>
    <mergeCell ref="V7:W7"/>
    <mergeCell ref="X7:Y7"/>
    <mergeCell ref="Z7:AA7"/>
    <mergeCell ref="AB7:AC7"/>
    <mergeCell ref="AD7:AE7"/>
    <mergeCell ref="AF8:AG8"/>
    <mergeCell ref="AX7:AY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AF7:AG7"/>
    <mergeCell ref="AH7:AI7"/>
    <mergeCell ref="AJ7:AK7"/>
    <mergeCell ref="AL7:AM7"/>
    <mergeCell ref="AN7:AO7"/>
    <mergeCell ref="V8:W8"/>
    <mergeCell ref="X8:Y8"/>
    <mergeCell ref="Z8:AA8"/>
    <mergeCell ref="AB8:AC8"/>
    <mergeCell ref="AD8:AE8"/>
    <mergeCell ref="AH8:AI8"/>
    <mergeCell ref="AJ8:AK8"/>
    <mergeCell ref="AL8:AM8"/>
    <mergeCell ref="AN8:AO8"/>
    <mergeCell ref="AP8:AQ8"/>
    <mergeCell ref="AT7:AU7"/>
    <mergeCell ref="AR7:AS7"/>
    <mergeCell ref="AR8:AS8"/>
    <mergeCell ref="AT8:AU8"/>
    <mergeCell ref="AV8:AW8"/>
    <mergeCell ref="AV7:AW7"/>
  </mergeCells>
  <conditionalFormatting sqref="C12:C36">
    <cfRule type="cellIs" dxfId="100" priority="36" operator="equal">
      <formula>"DESISTENTE"</formula>
    </cfRule>
    <cfRule type="cellIs" dxfId="99" priority="37" operator="equal">
      <formula>"EM ATENÇÃO"</formula>
    </cfRule>
    <cfRule type="cellIs" dxfId="98" priority="38" operator="equal">
      <formula>"EM ATENÇÃO"</formula>
    </cfRule>
  </conditionalFormatting>
  <conditionalFormatting sqref="C12:C36">
    <cfRule type="containsText" dxfId="97" priority="31" operator="containsText" text="DESISTENTE">
      <formula>NOT(ISERROR(SEARCH("DESISTENTE",C12)))</formula>
    </cfRule>
    <cfRule type="containsText" dxfId="96" priority="34" operator="containsText" text="DESISTENTE SUBSTITUIDO">
      <formula>NOT(ISERROR(SEARCH("DESISTENTE SUBSTITUIDO",C12)))</formula>
    </cfRule>
  </conditionalFormatting>
  <conditionalFormatting sqref="C12:C37">
    <cfRule type="containsText" dxfId="95" priority="27" operator="containsText" text="TRANSFERIDO">
      <formula>NOT(ISERROR(SEARCH("TRANSFERIDO",C12)))</formula>
    </cfRule>
  </conditionalFormatting>
  <conditionalFormatting sqref="D12:AW36">
    <cfRule type="cellIs" dxfId="94" priority="25" operator="equal">
      <formula>"F"</formula>
    </cfRule>
    <cfRule type="cellIs" dxfId="93" priority="26" operator="equal">
      <formula>"F"</formula>
    </cfRule>
  </conditionalFormatting>
  <conditionalFormatting sqref="D12:AW37">
    <cfRule type="containsText" dxfId="92" priority="35" operator="containsText" text="F">
      <formula>NOT(ISERROR(SEARCH("F",D12)))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A826B60D-C76E-4AA5-96BC-860027A84FE7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F9A235FB-DE78-473B-A06A-268AB3518EA5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37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AS33" sqref="AS3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8.710937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27" width="8.7109375" customWidth="1"/>
    <col min="28" max="28" width="7.42578125" bestFit="1" customWidth="1"/>
    <col min="29" max="29" width="8.7109375" bestFit="1" customWidth="1"/>
    <col min="30" max="31" width="10" customWidth="1"/>
    <col min="32" max="32" width="7.42578125" bestFit="1" customWidth="1"/>
    <col min="33" max="33" width="8.7109375" bestFit="1" customWidth="1"/>
    <col min="34" max="47" width="8.7109375" customWidth="1"/>
    <col min="48" max="48" width="6.28515625" customWidth="1"/>
    <col min="49" max="49" width="24.7109375" bestFit="1" customWidth="1"/>
  </cols>
  <sheetData>
    <row r="1" spans="1:49" ht="21" x14ac:dyDescent="0.25">
      <c r="A1" s="91" t="s">
        <v>45</v>
      </c>
      <c r="B1" s="92"/>
      <c r="C1" s="92"/>
    </row>
    <row r="2" spans="1:49" ht="21" x14ac:dyDescent="0.25">
      <c r="A2" s="26"/>
      <c r="B2" s="26"/>
      <c r="C2" s="26"/>
    </row>
    <row r="3" spans="1:49" x14ac:dyDescent="0.25">
      <c r="A3" s="27" t="s">
        <v>46</v>
      </c>
      <c r="B3" s="18"/>
    </row>
    <row r="4" spans="1:49" x14ac:dyDescent="0.25">
      <c r="A4" s="27" t="s">
        <v>47</v>
      </c>
      <c r="B4" s="18"/>
    </row>
    <row r="5" spans="1:49" x14ac:dyDescent="0.25">
      <c r="A5" s="27" t="s">
        <v>48</v>
      </c>
      <c r="B5" s="18"/>
    </row>
    <row r="6" spans="1:49" ht="15.75" thickBot="1" x14ac:dyDescent="0.3">
      <c r="A6" s="28"/>
    </row>
    <row r="7" spans="1:49" ht="15.75" thickBot="1" x14ac:dyDescent="0.3">
      <c r="A7" s="105" t="s">
        <v>50</v>
      </c>
      <c r="B7" s="103" t="s">
        <v>26</v>
      </c>
      <c r="C7" s="103" t="s">
        <v>51</v>
      </c>
      <c r="D7" s="93" t="s">
        <v>56</v>
      </c>
      <c r="E7" s="108"/>
      <c r="F7" s="97" t="s">
        <v>52</v>
      </c>
      <c r="G7" s="96"/>
      <c r="H7" s="97" t="s">
        <v>53</v>
      </c>
      <c r="I7" s="96"/>
      <c r="J7" s="97" t="s">
        <v>54</v>
      </c>
      <c r="K7" s="96"/>
      <c r="L7" s="97" t="s">
        <v>55</v>
      </c>
      <c r="M7" s="96"/>
      <c r="N7" s="97" t="s">
        <v>66</v>
      </c>
      <c r="O7" s="96"/>
      <c r="P7" s="97" t="s">
        <v>52</v>
      </c>
      <c r="Q7" s="96"/>
      <c r="R7" s="97" t="s">
        <v>53</v>
      </c>
      <c r="S7" s="96"/>
      <c r="T7" s="97" t="s">
        <v>54</v>
      </c>
      <c r="U7" s="96"/>
      <c r="V7" s="97" t="s">
        <v>55</v>
      </c>
      <c r="W7" s="96"/>
      <c r="X7" s="97" t="s">
        <v>66</v>
      </c>
      <c r="Y7" s="96"/>
      <c r="Z7" s="97" t="s">
        <v>52</v>
      </c>
      <c r="AA7" s="96"/>
      <c r="AB7" s="97" t="s">
        <v>53</v>
      </c>
      <c r="AC7" s="96"/>
      <c r="AD7" s="97" t="s">
        <v>54</v>
      </c>
      <c r="AE7" s="96"/>
      <c r="AF7" s="97" t="s">
        <v>55</v>
      </c>
      <c r="AG7" s="96"/>
      <c r="AH7" s="97" t="s">
        <v>66</v>
      </c>
      <c r="AI7" s="96"/>
      <c r="AJ7" s="93" t="s">
        <v>62</v>
      </c>
      <c r="AK7" s="108"/>
      <c r="AL7" s="93" t="s">
        <v>62</v>
      </c>
      <c r="AM7" s="108"/>
      <c r="AN7" s="93" t="s">
        <v>63</v>
      </c>
      <c r="AO7" s="108"/>
      <c r="AP7" s="93" t="s">
        <v>64</v>
      </c>
      <c r="AQ7" s="108"/>
      <c r="AR7" s="93" t="s">
        <v>65</v>
      </c>
      <c r="AS7" s="108"/>
      <c r="AT7" s="93" t="s">
        <v>56</v>
      </c>
      <c r="AU7" s="108"/>
      <c r="AV7" s="109"/>
      <c r="AW7" s="100"/>
    </row>
    <row r="8" spans="1:49" ht="15.75" x14ac:dyDescent="0.25">
      <c r="A8" s="105"/>
      <c r="B8" s="103"/>
      <c r="C8" s="103"/>
      <c r="D8" s="97">
        <v>45870</v>
      </c>
      <c r="E8" s="96"/>
      <c r="F8" s="97">
        <v>45873</v>
      </c>
      <c r="G8" s="96"/>
      <c r="H8" s="97">
        <v>45874</v>
      </c>
      <c r="I8" s="96"/>
      <c r="J8" s="97">
        <v>45875</v>
      </c>
      <c r="K8" s="96"/>
      <c r="L8" s="97">
        <v>45876</v>
      </c>
      <c r="M8" s="96"/>
      <c r="N8" s="97">
        <v>45877</v>
      </c>
      <c r="O8" s="96"/>
      <c r="P8" s="97">
        <v>45880</v>
      </c>
      <c r="Q8" s="96"/>
      <c r="R8" s="97">
        <v>45881</v>
      </c>
      <c r="S8" s="96"/>
      <c r="T8" s="97">
        <v>45882</v>
      </c>
      <c r="U8" s="96"/>
      <c r="V8" s="97">
        <v>45883</v>
      </c>
      <c r="W8" s="96"/>
      <c r="X8" s="97">
        <v>45884</v>
      </c>
      <c r="Y8" s="96"/>
      <c r="Z8" s="97">
        <v>45887</v>
      </c>
      <c r="AA8" s="96"/>
      <c r="AB8" s="97">
        <v>45888</v>
      </c>
      <c r="AC8" s="96"/>
      <c r="AD8" s="97">
        <v>45889</v>
      </c>
      <c r="AE8" s="96"/>
      <c r="AF8" s="97">
        <v>45890</v>
      </c>
      <c r="AG8" s="96"/>
      <c r="AH8" s="97">
        <v>45891</v>
      </c>
      <c r="AI8" s="96"/>
      <c r="AJ8" s="97">
        <v>45892</v>
      </c>
      <c r="AK8" s="96"/>
      <c r="AL8" s="97">
        <v>45894</v>
      </c>
      <c r="AM8" s="96"/>
      <c r="AN8" s="97">
        <v>45895</v>
      </c>
      <c r="AO8" s="96"/>
      <c r="AP8" s="97">
        <v>45896</v>
      </c>
      <c r="AQ8" s="96"/>
      <c r="AR8" s="97">
        <v>45897</v>
      </c>
      <c r="AS8" s="96"/>
      <c r="AT8" s="97">
        <v>45898</v>
      </c>
      <c r="AU8" s="96"/>
      <c r="AV8" s="29"/>
      <c r="AW8" s="30" t="s">
        <v>57</v>
      </c>
    </row>
    <row r="9" spans="1:49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W9" s="32" t="s">
        <v>60</v>
      </c>
    </row>
    <row r="10" spans="1:49" ht="15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</row>
    <row r="11" spans="1:49" ht="18.75" x14ac:dyDescent="0.25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W11" s="12" t="s">
        <v>61</v>
      </c>
    </row>
    <row r="12" spans="1:49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SUBSTITUIDO",IF(AW12&gt;=3,"EM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36" si="0">COUNTIF(D12:AQ12,"f")/2</f>
        <v>0</v>
      </c>
    </row>
    <row r="13" spans="1:49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SUBSTITUIDO",IF(AW13&gt;=3,"EM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110" t="s">
        <v>68</v>
      </c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SUBSTITUIDO",IF(AW14&gt;=3,"EM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SUBSTITUIDO",IF(AW15&gt;=3,"EM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SUBSTITUIDO",IF(AW16&gt;=3,"EM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SUBSTITUIDO",IF(AW17&gt;=3,"EM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SUBSTITUIDO",IF(AW18&gt;=3,"EM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SUBSTITUIDO",IF(AW19&gt;=3,"EM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SUBSTITUIDO",IF(AW20&gt;=3,"EM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SUBSTITUIDO",IF(AW21&gt;=3,"EM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SUBSTITUIDO",IF(AW22&gt;=3,"EM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SUBSTITUIDO",IF(AW23&gt;=3,"EM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SUBSTITUIDO",IF(AW24&gt;=3,"EM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SUBSTITUIDO",IF(AW25&gt;=3,"EM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SUBSTITUIDO",IF(AW26&gt;=3,"EM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SUBSTITUIDO",IF(AW27&gt;=3,"EM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SUBSTITUIDO",IF(AW28&gt;=3,"EM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SUBSTITUIDO",IF(AW29&gt;=3,"EM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SUBSTITUIDO",IF(AW30&gt;=3,"EM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SUBSTITUIDO",IF(AW31&gt;=3,"EM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SUBSTITUIDO",IF(AW32&gt;=3,"EM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SUBSTITUIDO",IF(AW33&gt;=3,"EM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SUBSTITUIDO",IF(AW34&gt;=3,"EM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SUBSTITUIDO",IF(AW35&gt;=3,"EM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SUBSTITUIDO",IF(AW36&gt;=3,"EM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W36" s="2">
        <f t="shared" si="0"/>
        <v>0</v>
      </c>
    </row>
    <row r="37" spans="1:49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</sheetData>
  <sheetProtection insertColumns="0" insertRows="0" insertHyperlinks="0" deleteColumns="0" deleteRows="0" sort="0" autoFilter="0" pivotTables="0"/>
  <mergeCells count="49">
    <mergeCell ref="A1:C1"/>
    <mergeCell ref="A7:A9"/>
    <mergeCell ref="B7:B9"/>
    <mergeCell ref="C7:C9"/>
    <mergeCell ref="V7:W7"/>
    <mergeCell ref="X7:Y7"/>
    <mergeCell ref="D7:E7"/>
    <mergeCell ref="F7:G7"/>
    <mergeCell ref="H7:I7"/>
    <mergeCell ref="J7:K7"/>
    <mergeCell ref="L7:M7"/>
    <mergeCell ref="AL7:AM7"/>
    <mergeCell ref="AN7:AO7"/>
    <mergeCell ref="AP7:AQ7"/>
    <mergeCell ref="D8:E8"/>
    <mergeCell ref="F8:G8"/>
    <mergeCell ref="H8:I8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AF8:AG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H8:AI8"/>
    <mergeCell ref="AJ8:AK8"/>
    <mergeCell ref="AL8:AM8"/>
    <mergeCell ref="AN8:AO8"/>
    <mergeCell ref="AP8:AQ8"/>
    <mergeCell ref="AR8:AS8"/>
    <mergeCell ref="AT8:AU8"/>
    <mergeCell ref="AV7:AW7"/>
    <mergeCell ref="AR7:AS7"/>
    <mergeCell ref="AT7:AU7"/>
  </mergeCells>
  <conditionalFormatting sqref="C12:C36">
    <cfRule type="cellIs" dxfId="89" priority="36" operator="equal">
      <formula>"DESISTENTE"</formula>
    </cfRule>
    <cfRule type="cellIs" dxfId="88" priority="37" operator="equal">
      <formula>"EM ATENÇÃO"</formula>
    </cfRule>
    <cfRule type="cellIs" dxfId="87" priority="38" operator="equal">
      <formula>"EM ATENÇÃO"</formula>
    </cfRule>
  </conditionalFormatting>
  <conditionalFormatting sqref="C12:C36">
    <cfRule type="containsText" dxfId="86" priority="31" operator="containsText" text="DESISTENTE">
      <formula>NOT(ISERROR(SEARCH("DESISTENTE",C12)))</formula>
    </cfRule>
    <cfRule type="containsText" dxfId="85" priority="34" operator="containsText" text="DESISTENTE SUBSTITUIDO">
      <formula>NOT(ISERROR(SEARCH("DESISTENTE SUBSTITUIDO",C12)))</formula>
    </cfRule>
  </conditionalFormatting>
  <conditionalFormatting sqref="C12:C37">
    <cfRule type="containsText" dxfId="84" priority="27" operator="containsText" text="TRANSFERIDO">
      <formula>NOT(ISERROR(SEARCH("TRANSFERIDO",C12)))</formula>
    </cfRule>
  </conditionalFormatting>
  <conditionalFormatting sqref="D12:AU36">
    <cfRule type="cellIs" dxfId="83" priority="25" operator="equal">
      <formula>"F"</formula>
    </cfRule>
    <cfRule type="cellIs" dxfId="82" priority="26" operator="equal">
      <formula>"F"</formula>
    </cfRule>
  </conditionalFormatting>
  <conditionalFormatting sqref="D12:AU37">
    <cfRule type="containsText" dxfId="81" priority="35" operator="containsText" text="F">
      <formula>NOT(ISERROR(SEARCH("F",D12)))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BD24E02B-4F50-480D-A81F-BCB9B1E7AA0C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A94F36C6-1249-499B-8118-501FE3F51015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37"/>
  <sheetViews>
    <sheetView showGridLines="0" topLeftCell="A7" zoomScale="102" workbookViewId="0">
      <pane xSplit="3" ySplit="3" topLeftCell="AJ10" activePane="bottomRight" state="frozen"/>
      <selection pane="topRight" activeCell="D7" sqref="D7"/>
      <selection pane="bottomLeft" activeCell="A15" sqref="A15"/>
      <selection pane="bottomRight" activeCell="AS12" sqref="AS12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8.710937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27" width="8.7109375" customWidth="1"/>
    <col min="28" max="28" width="7.42578125" bestFit="1" customWidth="1"/>
    <col min="29" max="29" width="8.7109375" bestFit="1" customWidth="1"/>
    <col min="30" max="31" width="10" customWidth="1"/>
    <col min="32" max="32" width="7.42578125" bestFit="1" customWidth="1"/>
    <col min="33" max="33" width="8.7109375" bestFit="1" customWidth="1"/>
    <col min="34" max="47" width="8.7109375" customWidth="1"/>
    <col min="48" max="48" width="6.28515625" customWidth="1"/>
    <col min="49" max="49" width="24.7109375" bestFit="1" customWidth="1"/>
  </cols>
  <sheetData>
    <row r="1" spans="1:49" ht="21.75" thickBot="1" x14ac:dyDescent="0.3">
      <c r="A1" s="91" t="s">
        <v>45</v>
      </c>
      <c r="B1" s="92"/>
      <c r="C1" s="92"/>
    </row>
    <row r="2" spans="1:49" ht="21" x14ac:dyDescent="0.25">
      <c r="A2" s="26"/>
      <c r="B2" s="26"/>
      <c r="C2" s="26"/>
    </row>
    <row r="3" spans="1:49" x14ac:dyDescent="0.25">
      <c r="A3" s="27" t="s">
        <v>46</v>
      </c>
      <c r="B3" s="18"/>
    </row>
    <row r="4" spans="1:49" x14ac:dyDescent="0.25">
      <c r="A4" s="27" t="s">
        <v>47</v>
      </c>
      <c r="B4" s="18"/>
    </row>
    <row r="5" spans="1:49" x14ac:dyDescent="0.25">
      <c r="A5" s="27" t="s">
        <v>48</v>
      </c>
      <c r="B5" s="18"/>
    </row>
    <row r="6" spans="1:49" ht="15.75" thickBot="1" x14ac:dyDescent="0.3">
      <c r="A6" s="28"/>
    </row>
    <row r="7" spans="1:49" ht="15.75" thickBot="1" x14ac:dyDescent="0.3">
      <c r="A7" s="105" t="s">
        <v>50</v>
      </c>
      <c r="B7" s="103" t="s">
        <v>26</v>
      </c>
      <c r="C7" s="103" t="s">
        <v>51</v>
      </c>
      <c r="D7" s="97" t="s">
        <v>52</v>
      </c>
      <c r="E7" s="96"/>
      <c r="F7" s="97" t="s">
        <v>53</v>
      </c>
      <c r="G7" s="96"/>
      <c r="H7" s="97" t="s">
        <v>54</v>
      </c>
      <c r="I7" s="96"/>
      <c r="J7" s="97" t="s">
        <v>55</v>
      </c>
      <c r="K7" s="96"/>
      <c r="L7" s="97" t="s">
        <v>66</v>
      </c>
      <c r="M7" s="96"/>
      <c r="N7" s="97" t="s">
        <v>52</v>
      </c>
      <c r="O7" s="96"/>
      <c r="P7" s="97" t="s">
        <v>53</v>
      </c>
      <c r="Q7" s="96"/>
      <c r="R7" s="97" t="s">
        <v>54</v>
      </c>
      <c r="S7" s="96"/>
      <c r="T7" s="97" t="s">
        <v>55</v>
      </c>
      <c r="U7" s="96"/>
      <c r="V7" s="97" t="s">
        <v>66</v>
      </c>
      <c r="W7" s="96"/>
      <c r="X7" s="97" t="s">
        <v>52</v>
      </c>
      <c r="Y7" s="96"/>
      <c r="Z7" s="97" t="s">
        <v>53</v>
      </c>
      <c r="AA7" s="96"/>
      <c r="AB7" s="97" t="s">
        <v>54</v>
      </c>
      <c r="AC7" s="96"/>
      <c r="AD7" s="97" t="s">
        <v>55</v>
      </c>
      <c r="AE7" s="96"/>
      <c r="AF7" s="97" t="s">
        <v>66</v>
      </c>
      <c r="AG7" s="96"/>
      <c r="AH7" s="97" t="s">
        <v>52</v>
      </c>
      <c r="AI7" s="96"/>
      <c r="AJ7" s="97" t="s">
        <v>53</v>
      </c>
      <c r="AK7" s="96"/>
      <c r="AL7" s="97" t="s">
        <v>54</v>
      </c>
      <c r="AM7" s="96"/>
      <c r="AN7" s="97" t="s">
        <v>55</v>
      </c>
      <c r="AO7" s="96"/>
      <c r="AP7" s="97" t="s">
        <v>66</v>
      </c>
      <c r="AQ7" s="96"/>
      <c r="AR7" s="93" t="s">
        <v>62</v>
      </c>
      <c r="AS7" s="108"/>
      <c r="AT7" s="97" t="s">
        <v>53</v>
      </c>
      <c r="AU7" s="96"/>
      <c r="AV7" s="109"/>
      <c r="AW7" s="100"/>
    </row>
    <row r="8" spans="1:49" ht="15.75" x14ac:dyDescent="0.25">
      <c r="A8" s="105"/>
      <c r="B8" s="103"/>
      <c r="C8" s="103"/>
      <c r="D8" s="97">
        <v>45901</v>
      </c>
      <c r="E8" s="96"/>
      <c r="F8" s="97">
        <v>45902</v>
      </c>
      <c r="G8" s="96"/>
      <c r="H8" s="97">
        <v>45903</v>
      </c>
      <c r="I8" s="96"/>
      <c r="J8" s="97">
        <v>45904</v>
      </c>
      <c r="K8" s="96"/>
      <c r="L8" s="97">
        <v>45905</v>
      </c>
      <c r="M8" s="96"/>
      <c r="N8" s="97">
        <v>45908</v>
      </c>
      <c r="O8" s="96"/>
      <c r="P8" s="97">
        <v>45909</v>
      </c>
      <c r="Q8" s="96"/>
      <c r="R8" s="97">
        <v>45910</v>
      </c>
      <c r="S8" s="96"/>
      <c r="T8" s="97">
        <v>45911</v>
      </c>
      <c r="U8" s="96"/>
      <c r="V8" s="97">
        <v>45912</v>
      </c>
      <c r="W8" s="96"/>
      <c r="X8" s="97">
        <v>45915</v>
      </c>
      <c r="Y8" s="96"/>
      <c r="Z8" s="97">
        <v>45916</v>
      </c>
      <c r="AA8" s="96"/>
      <c r="AB8" s="97">
        <v>45917</v>
      </c>
      <c r="AC8" s="96"/>
      <c r="AD8" s="97">
        <v>45918</v>
      </c>
      <c r="AE8" s="96"/>
      <c r="AF8" s="97">
        <v>45919</v>
      </c>
      <c r="AG8" s="96"/>
      <c r="AH8" s="97">
        <v>45922</v>
      </c>
      <c r="AI8" s="96"/>
      <c r="AJ8" s="97">
        <v>45923</v>
      </c>
      <c r="AK8" s="96"/>
      <c r="AL8" s="97">
        <v>45924</v>
      </c>
      <c r="AM8" s="96"/>
      <c r="AN8" s="97">
        <v>45925</v>
      </c>
      <c r="AO8" s="96"/>
      <c r="AP8" s="97">
        <v>45926</v>
      </c>
      <c r="AQ8" s="96"/>
      <c r="AR8" s="97">
        <v>45564</v>
      </c>
      <c r="AS8" s="96"/>
      <c r="AT8" s="97">
        <v>45565</v>
      </c>
      <c r="AU8" s="96"/>
      <c r="AV8" s="29"/>
      <c r="AW8" s="30" t="s">
        <v>57</v>
      </c>
    </row>
    <row r="9" spans="1:49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W9" s="32" t="s">
        <v>60</v>
      </c>
    </row>
    <row r="10" spans="1:49" ht="16.5" thickBo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</row>
    <row r="11" spans="1:49" ht="19.5" thickBot="1" x14ac:dyDescent="0.3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W11" s="12" t="s">
        <v>61</v>
      </c>
    </row>
    <row r="12" spans="1:49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SUBSTITUIDO",IF(AW12&gt;=3,"EM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36" si="0">COUNTIF(D12:AQ12,"f")/2</f>
        <v>0</v>
      </c>
    </row>
    <row r="13" spans="1:49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SUBSTITUIDO",IF(AW13&gt;=3,"EM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SUBSTITUIDO",IF(AW14&gt;=3,"EM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SUBSTITUIDO",IF(AW15&gt;=3,"EM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SUBSTITUIDO",IF(AW16&gt;=3,"EM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SUBSTITUIDO",IF(AW17&gt;=3,"EM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SUBSTITUIDO",IF(AW18&gt;=3,"EM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SUBSTITUIDO",IF(AW19&gt;=3,"EM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SUBSTITUIDO",IF(AW20&gt;=3,"EM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SUBSTITUIDO",IF(AW21&gt;=3,"EM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SUBSTITUIDO",IF(AW22&gt;=3,"EM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SUBSTITUIDO",IF(AW23&gt;=3,"EM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SUBSTITUIDO",IF(AW24&gt;=3,"EM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SUBSTITUIDO",IF(AW25&gt;=3,"EM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SUBSTITUIDO",IF(AW26&gt;=3,"EM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SUBSTITUIDO",IF(AW27&gt;=3,"EM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SUBSTITUIDO",IF(AW28&gt;=3,"EM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SUBSTITUIDO",IF(AW29&gt;=3,"EM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SUBSTITUIDO",IF(AW30&gt;=3,"EM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SUBSTITUIDO",IF(AW31&gt;=3,"EM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SUBSTITUIDO",IF(AW32&gt;=3,"EM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SUBSTITUIDO",IF(AW33&gt;=3,"EM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SUBSTITUIDO",IF(AW34&gt;=3,"EM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SUBSTITUIDO",IF(AW35&gt;=3,"EM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SUBSTITUIDO",IF(AW36&gt;=3,"EM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W36" s="2">
        <f t="shared" si="0"/>
        <v>0</v>
      </c>
    </row>
    <row r="37" spans="1:49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</sheetData>
  <sheetProtection insertColumns="0" insertRows="0" insertHyperlinks="0" deleteColumns="0" deleteRows="0" sort="0" autoFilter="0" pivotTables="0"/>
  <mergeCells count="49">
    <mergeCell ref="AR7:AS7"/>
    <mergeCell ref="AR8:AS8"/>
    <mergeCell ref="A1:C1"/>
    <mergeCell ref="A7:A9"/>
    <mergeCell ref="B7:B9"/>
    <mergeCell ref="C7:C9"/>
    <mergeCell ref="F7:G7"/>
    <mergeCell ref="X7:Y7"/>
    <mergeCell ref="Z7:AA7"/>
    <mergeCell ref="AB7:AC7"/>
    <mergeCell ref="AD7:AE7"/>
    <mergeCell ref="D7:E7"/>
    <mergeCell ref="J7:K7"/>
    <mergeCell ref="L7:M7"/>
    <mergeCell ref="N7:O7"/>
    <mergeCell ref="P7:Q7"/>
    <mergeCell ref="R7:S7"/>
    <mergeCell ref="AV7:AW7"/>
    <mergeCell ref="D8:E8"/>
    <mergeCell ref="F8:G8"/>
    <mergeCell ref="H8:I8"/>
    <mergeCell ref="J8:K8"/>
    <mergeCell ref="L8:M8"/>
    <mergeCell ref="N8:O8"/>
    <mergeCell ref="P8:Q8"/>
    <mergeCell ref="AF7:AG7"/>
    <mergeCell ref="AH7:AI7"/>
    <mergeCell ref="AJ7:AK7"/>
    <mergeCell ref="AL7:AM7"/>
    <mergeCell ref="AN7:AO7"/>
    <mergeCell ref="AP7:AQ7"/>
    <mergeCell ref="T7:U7"/>
    <mergeCell ref="V7:W7"/>
    <mergeCell ref="AP8:AQ8"/>
    <mergeCell ref="AT8:AU8"/>
    <mergeCell ref="H7:I7"/>
    <mergeCell ref="AD8:AE8"/>
    <mergeCell ref="AF8:AG8"/>
    <mergeCell ref="AH8:AI8"/>
    <mergeCell ref="AJ8:AK8"/>
    <mergeCell ref="AL8:AM8"/>
    <mergeCell ref="AN8:AO8"/>
    <mergeCell ref="R8:S8"/>
    <mergeCell ref="T8:U8"/>
    <mergeCell ref="V8:W8"/>
    <mergeCell ref="X8:Y8"/>
    <mergeCell ref="Z8:AA8"/>
    <mergeCell ref="AB8:AC8"/>
    <mergeCell ref="AT7:AU7"/>
  </mergeCells>
  <conditionalFormatting sqref="C12:C36">
    <cfRule type="cellIs" dxfId="78" priority="93" operator="equal">
      <formula>"DESISTENTE"</formula>
    </cfRule>
    <cfRule type="cellIs" dxfId="77" priority="94" operator="equal">
      <formula>"EM ATENÇÃO"</formula>
    </cfRule>
    <cfRule type="cellIs" dxfId="76" priority="95" operator="equal">
      <formula>"EM ATENÇÃO"</formula>
    </cfRule>
  </conditionalFormatting>
  <conditionalFormatting sqref="C12:C36">
    <cfRule type="containsText" dxfId="75" priority="88" operator="containsText" text="DESISTENTE">
      <formula>NOT(ISERROR(SEARCH("DESISTENTE",C12)))</formula>
    </cfRule>
    <cfRule type="containsText" dxfId="74" priority="91" operator="containsText" text="DESISTENTE SUBSTITUIDO">
      <formula>NOT(ISERROR(SEARCH("DESISTENTE SUBSTITUIDO",C12)))</formula>
    </cfRule>
  </conditionalFormatting>
  <conditionalFormatting sqref="C12:C37">
    <cfRule type="containsText" dxfId="73" priority="84" operator="containsText" text="TRANSFERIDO">
      <formula>NOT(ISERROR(SEARCH("TRANSFERIDO",C12)))</formula>
    </cfRule>
  </conditionalFormatting>
  <conditionalFormatting sqref="D12:AQ16 D18:AQ36 E17 G17 I17 K17 M17 O17 Q17 S17 U17 W17 Y17 AA17 AC17 AE17 AG17 AI17 AK17 AM17 AO17:AQ17 AR12:AU36">
    <cfRule type="cellIs" dxfId="72" priority="82" operator="equal">
      <formula>"F"</formula>
    </cfRule>
    <cfRule type="cellIs" dxfId="71" priority="83" operator="equal">
      <formula>"F"</formula>
    </cfRule>
  </conditionalFormatting>
  <conditionalFormatting sqref="D12:AQ16 D18:AQ37 E17 G17 I17 K17 M17 O17 Q17 S17 U17 W17 Y17 AA17 AC17 AE17 AG17 AI17 AK17 AM17 AO17:AQ17 AR12:AU37">
    <cfRule type="containsText" dxfId="70" priority="92" operator="containsText" text="F">
      <formula>NOT(ISERROR(SEARCH("F",D12)))</formula>
    </cfRule>
  </conditionalFormatting>
  <conditionalFormatting sqref="D17">
    <cfRule type="cellIs" dxfId="69" priority="55" operator="equal">
      <formula>"F"</formula>
    </cfRule>
    <cfRule type="cellIs" dxfId="68" priority="56" operator="equal">
      <formula>"F"</formula>
    </cfRule>
  </conditionalFormatting>
  <conditionalFormatting sqref="D17">
    <cfRule type="containsText" dxfId="67" priority="57" operator="containsText" text="F">
      <formula>NOT(ISERROR(SEARCH("F",D17)))</formula>
    </cfRule>
  </conditionalFormatting>
  <conditionalFormatting sqref="F17">
    <cfRule type="cellIs" dxfId="66" priority="52" operator="equal">
      <formula>"F"</formula>
    </cfRule>
    <cfRule type="cellIs" dxfId="65" priority="53" operator="equal">
      <formula>"F"</formula>
    </cfRule>
  </conditionalFormatting>
  <conditionalFormatting sqref="F17">
    <cfRule type="containsText" dxfId="64" priority="54" operator="containsText" text="F">
      <formula>NOT(ISERROR(SEARCH("F",F17)))</formula>
    </cfRule>
  </conditionalFormatting>
  <conditionalFormatting sqref="H17">
    <cfRule type="cellIs" dxfId="63" priority="49" operator="equal">
      <formula>"F"</formula>
    </cfRule>
    <cfRule type="cellIs" dxfId="62" priority="50" operator="equal">
      <formula>"F"</formula>
    </cfRule>
  </conditionalFormatting>
  <conditionalFormatting sqref="H17">
    <cfRule type="containsText" dxfId="61" priority="51" operator="containsText" text="F">
      <formula>NOT(ISERROR(SEARCH("F",H17)))</formula>
    </cfRule>
  </conditionalFormatting>
  <conditionalFormatting sqref="J17">
    <cfRule type="cellIs" dxfId="60" priority="46" operator="equal">
      <formula>"F"</formula>
    </cfRule>
    <cfRule type="cellIs" dxfId="59" priority="47" operator="equal">
      <formula>"F"</formula>
    </cfRule>
  </conditionalFormatting>
  <conditionalFormatting sqref="J17">
    <cfRule type="containsText" dxfId="58" priority="48" operator="containsText" text="F">
      <formula>NOT(ISERROR(SEARCH("F",J17)))</formula>
    </cfRule>
  </conditionalFormatting>
  <conditionalFormatting sqref="L17">
    <cfRule type="cellIs" dxfId="57" priority="43" operator="equal">
      <formula>"F"</formula>
    </cfRule>
    <cfRule type="cellIs" dxfId="56" priority="44" operator="equal">
      <formula>"F"</formula>
    </cfRule>
  </conditionalFormatting>
  <conditionalFormatting sqref="L17">
    <cfRule type="containsText" dxfId="55" priority="45" operator="containsText" text="F">
      <formula>NOT(ISERROR(SEARCH("F",L17)))</formula>
    </cfRule>
  </conditionalFormatting>
  <conditionalFormatting sqref="N17">
    <cfRule type="cellIs" dxfId="54" priority="40" operator="equal">
      <formula>"F"</formula>
    </cfRule>
    <cfRule type="cellIs" dxfId="53" priority="41" operator="equal">
      <formula>"F"</formula>
    </cfRule>
  </conditionalFormatting>
  <conditionalFormatting sqref="N17">
    <cfRule type="containsText" dxfId="52" priority="42" operator="containsText" text="F">
      <formula>NOT(ISERROR(SEARCH("F",N17)))</formula>
    </cfRule>
  </conditionalFormatting>
  <conditionalFormatting sqref="P17">
    <cfRule type="cellIs" dxfId="51" priority="37" operator="equal">
      <formula>"F"</formula>
    </cfRule>
    <cfRule type="cellIs" dxfId="50" priority="38" operator="equal">
      <formula>"F"</formula>
    </cfRule>
  </conditionalFormatting>
  <conditionalFormatting sqref="P17">
    <cfRule type="containsText" dxfId="49" priority="39" operator="containsText" text="F">
      <formula>NOT(ISERROR(SEARCH("F",P17)))</formula>
    </cfRule>
  </conditionalFormatting>
  <conditionalFormatting sqref="R17">
    <cfRule type="cellIs" dxfId="48" priority="34" operator="equal">
      <formula>"F"</formula>
    </cfRule>
    <cfRule type="cellIs" dxfId="47" priority="35" operator="equal">
      <formula>"F"</formula>
    </cfRule>
  </conditionalFormatting>
  <conditionalFormatting sqref="R17">
    <cfRule type="containsText" dxfId="46" priority="36" operator="containsText" text="F">
      <formula>NOT(ISERROR(SEARCH("F",R17)))</formula>
    </cfRule>
  </conditionalFormatting>
  <conditionalFormatting sqref="T17">
    <cfRule type="cellIs" dxfId="45" priority="31" operator="equal">
      <formula>"F"</formula>
    </cfRule>
    <cfRule type="cellIs" dxfId="44" priority="32" operator="equal">
      <formula>"F"</formula>
    </cfRule>
  </conditionalFormatting>
  <conditionalFormatting sqref="T17">
    <cfRule type="containsText" dxfId="43" priority="33" operator="containsText" text="F">
      <formula>NOT(ISERROR(SEARCH("F",T17)))</formula>
    </cfRule>
  </conditionalFormatting>
  <conditionalFormatting sqref="V17">
    <cfRule type="cellIs" dxfId="42" priority="28" operator="equal">
      <formula>"F"</formula>
    </cfRule>
    <cfRule type="cellIs" dxfId="41" priority="29" operator="equal">
      <formula>"F"</formula>
    </cfRule>
  </conditionalFormatting>
  <conditionalFormatting sqref="V17">
    <cfRule type="containsText" dxfId="40" priority="30" operator="containsText" text="F">
      <formula>NOT(ISERROR(SEARCH("F",V17)))</formula>
    </cfRule>
  </conditionalFormatting>
  <conditionalFormatting sqref="X17">
    <cfRule type="cellIs" dxfId="39" priority="25" operator="equal">
      <formula>"F"</formula>
    </cfRule>
    <cfRule type="cellIs" dxfId="38" priority="26" operator="equal">
      <formula>"F"</formula>
    </cfRule>
  </conditionalFormatting>
  <conditionalFormatting sqref="X17">
    <cfRule type="containsText" dxfId="37" priority="27" operator="containsText" text="F">
      <formula>NOT(ISERROR(SEARCH("F",X17)))</formula>
    </cfRule>
  </conditionalFormatting>
  <conditionalFormatting sqref="Z17">
    <cfRule type="cellIs" dxfId="36" priority="22" operator="equal">
      <formula>"F"</formula>
    </cfRule>
    <cfRule type="cellIs" dxfId="35" priority="23" operator="equal">
      <formula>"F"</formula>
    </cfRule>
  </conditionalFormatting>
  <conditionalFormatting sqref="Z17">
    <cfRule type="containsText" dxfId="34" priority="24" operator="containsText" text="F">
      <formula>NOT(ISERROR(SEARCH("F",Z17)))</formula>
    </cfRule>
  </conditionalFormatting>
  <conditionalFormatting sqref="AB17">
    <cfRule type="cellIs" dxfId="33" priority="19" operator="equal">
      <formula>"F"</formula>
    </cfRule>
    <cfRule type="cellIs" dxfId="32" priority="20" operator="equal">
      <formula>"F"</formula>
    </cfRule>
  </conditionalFormatting>
  <conditionalFormatting sqref="AB17">
    <cfRule type="containsText" dxfId="31" priority="21" operator="containsText" text="F">
      <formula>NOT(ISERROR(SEARCH("F",AB17)))</formula>
    </cfRule>
  </conditionalFormatting>
  <conditionalFormatting sqref="AD17">
    <cfRule type="cellIs" dxfId="30" priority="16" operator="equal">
      <formula>"F"</formula>
    </cfRule>
    <cfRule type="cellIs" dxfId="29" priority="17" operator="equal">
      <formula>"F"</formula>
    </cfRule>
  </conditionalFormatting>
  <conditionalFormatting sqref="AD17">
    <cfRule type="containsText" dxfId="28" priority="18" operator="containsText" text="F">
      <formula>NOT(ISERROR(SEARCH("F",AD17)))</formula>
    </cfRule>
  </conditionalFormatting>
  <conditionalFormatting sqref="AF17">
    <cfRule type="cellIs" dxfId="27" priority="13" operator="equal">
      <formula>"F"</formula>
    </cfRule>
    <cfRule type="cellIs" dxfId="26" priority="14" operator="equal">
      <formula>"F"</formula>
    </cfRule>
  </conditionalFormatting>
  <conditionalFormatting sqref="AF17">
    <cfRule type="containsText" dxfId="25" priority="15" operator="containsText" text="F">
      <formula>NOT(ISERROR(SEARCH("F",AF17)))</formula>
    </cfRule>
  </conditionalFormatting>
  <conditionalFormatting sqref="AH17">
    <cfRule type="cellIs" dxfId="24" priority="10" operator="equal">
      <formula>"F"</formula>
    </cfRule>
    <cfRule type="cellIs" dxfId="23" priority="11" operator="equal">
      <formula>"F"</formula>
    </cfRule>
  </conditionalFormatting>
  <conditionalFormatting sqref="AH17">
    <cfRule type="containsText" dxfId="22" priority="12" operator="containsText" text="F">
      <formula>NOT(ISERROR(SEARCH("F",AH17)))</formula>
    </cfRule>
  </conditionalFormatting>
  <conditionalFormatting sqref="AJ17">
    <cfRule type="cellIs" dxfId="21" priority="7" operator="equal">
      <formula>"F"</formula>
    </cfRule>
    <cfRule type="cellIs" dxfId="20" priority="8" operator="equal">
      <formula>"F"</formula>
    </cfRule>
  </conditionalFormatting>
  <conditionalFormatting sqref="AJ17">
    <cfRule type="containsText" dxfId="19" priority="9" operator="containsText" text="F">
      <formula>NOT(ISERROR(SEARCH("F",AJ17)))</formula>
    </cfRule>
  </conditionalFormatting>
  <conditionalFormatting sqref="AL17">
    <cfRule type="cellIs" dxfId="18" priority="4" operator="equal">
      <formula>"F"</formula>
    </cfRule>
    <cfRule type="cellIs" dxfId="17" priority="5" operator="equal">
      <formula>"F"</formula>
    </cfRule>
  </conditionalFormatting>
  <conditionalFormatting sqref="AL17">
    <cfRule type="containsText" dxfId="16" priority="6" operator="containsText" text="F">
      <formula>NOT(ISERROR(SEARCH("F",AL17)))</formula>
    </cfRule>
  </conditionalFormatting>
  <conditionalFormatting sqref="AN17">
    <cfRule type="cellIs" dxfId="15" priority="1" operator="equal">
      <formula>"F"</formula>
    </cfRule>
    <cfRule type="cellIs" dxfId="14" priority="2" operator="equal">
      <formula>"F"</formula>
    </cfRule>
  </conditionalFormatting>
  <conditionalFormatting sqref="AN17">
    <cfRule type="containsText" dxfId="13" priority="3" operator="containsText" text="F">
      <formula>NOT(ISERROR(SEARCH("F",AN17)))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6" operator="containsText" id="{3EC16618-8D5C-4933-AE0A-48FA381CC55D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7" operator="containsText" id="{4F566554-DA5F-4FF2-9F7E-71C86B052F27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Y37"/>
  <sheetViews>
    <sheetView showGridLines="0" tabSelected="1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AT24" sqref="AT24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3" width="8.7109375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33" width="8.7109375" customWidth="1"/>
    <col min="34" max="34" width="7.42578125" bestFit="1" customWidth="1"/>
    <col min="35" max="35" width="8.7109375" bestFit="1" customWidth="1"/>
    <col min="36" max="37" width="10" customWidth="1"/>
    <col min="38" max="38" width="7.42578125" bestFit="1" customWidth="1"/>
    <col min="39" max="39" width="8.7109375" bestFit="1" customWidth="1"/>
    <col min="40" max="49" width="8.7109375" customWidth="1"/>
    <col min="50" max="50" width="6.28515625" customWidth="1"/>
    <col min="51" max="51" width="24.7109375" bestFit="1" customWidth="1"/>
  </cols>
  <sheetData>
    <row r="1" spans="1:51" ht="21" x14ac:dyDescent="0.25">
      <c r="A1" s="91" t="s">
        <v>45</v>
      </c>
      <c r="B1" s="92"/>
      <c r="C1" s="92"/>
    </row>
    <row r="2" spans="1:51" ht="21" x14ac:dyDescent="0.25">
      <c r="A2" s="26"/>
      <c r="B2" s="26"/>
      <c r="C2" s="26"/>
    </row>
    <row r="3" spans="1:51" x14ac:dyDescent="0.25">
      <c r="A3" s="27" t="s">
        <v>46</v>
      </c>
      <c r="B3" s="18"/>
    </row>
    <row r="4" spans="1:51" x14ac:dyDescent="0.25">
      <c r="A4" s="27" t="s">
        <v>47</v>
      </c>
      <c r="B4" s="18"/>
    </row>
    <row r="5" spans="1:51" x14ac:dyDescent="0.25">
      <c r="A5" s="27" t="s">
        <v>48</v>
      </c>
      <c r="B5" s="18"/>
    </row>
    <row r="6" spans="1:51" ht="15.75" thickBot="1" x14ac:dyDescent="0.3">
      <c r="A6" s="28"/>
    </row>
    <row r="7" spans="1:51" ht="15.75" thickBot="1" x14ac:dyDescent="0.3">
      <c r="A7" s="105" t="s">
        <v>50</v>
      </c>
      <c r="B7" s="103" t="s">
        <v>26</v>
      </c>
      <c r="C7" s="103" t="s">
        <v>51</v>
      </c>
      <c r="D7" s="97" t="s">
        <v>54</v>
      </c>
      <c r="E7" s="96"/>
      <c r="F7" s="97" t="s">
        <v>55</v>
      </c>
      <c r="G7" s="96"/>
      <c r="H7" s="97" t="s">
        <v>66</v>
      </c>
      <c r="I7" s="96"/>
      <c r="J7" s="93" t="s">
        <v>62</v>
      </c>
      <c r="K7" s="108"/>
      <c r="L7" s="93" t="s">
        <v>63</v>
      </c>
      <c r="M7" s="108"/>
      <c r="N7" s="93" t="s">
        <v>64</v>
      </c>
      <c r="O7" s="108"/>
      <c r="P7" s="93" t="s">
        <v>65</v>
      </c>
      <c r="Q7" s="108"/>
      <c r="R7" s="93" t="s">
        <v>56</v>
      </c>
      <c r="S7" s="108"/>
      <c r="T7" s="93" t="s">
        <v>62</v>
      </c>
      <c r="U7" s="108"/>
      <c r="V7" s="93" t="s">
        <v>63</v>
      </c>
      <c r="W7" s="108"/>
      <c r="X7" s="93" t="s">
        <v>64</v>
      </c>
      <c r="Y7" s="108"/>
      <c r="Z7" s="93" t="s">
        <v>65</v>
      </c>
      <c r="AA7" s="108"/>
      <c r="AB7" s="93" t="s">
        <v>56</v>
      </c>
      <c r="AC7" s="108"/>
      <c r="AD7" s="93" t="s">
        <v>62</v>
      </c>
      <c r="AE7" s="108"/>
      <c r="AF7" s="93" t="s">
        <v>63</v>
      </c>
      <c r="AG7" s="108"/>
      <c r="AH7" s="93" t="s">
        <v>64</v>
      </c>
      <c r="AI7" s="108"/>
      <c r="AJ7" s="93" t="s">
        <v>65</v>
      </c>
      <c r="AK7" s="108"/>
      <c r="AL7" s="93" t="s">
        <v>56</v>
      </c>
      <c r="AM7" s="108"/>
      <c r="AN7" s="93" t="s">
        <v>62</v>
      </c>
      <c r="AO7" s="108"/>
      <c r="AP7" s="93" t="s">
        <v>63</v>
      </c>
      <c r="AQ7" s="108"/>
      <c r="AR7" s="93" t="s">
        <v>64</v>
      </c>
      <c r="AS7" s="108"/>
      <c r="AT7" s="93" t="s">
        <v>65</v>
      </c>
      <c r="AU7" s="108"/>
      <c r="AV7" s="93" t="s">
        <v>56</v>
      </c>
      <c r="AW7" s="108"/>
      <c r="AX7" s="109"/>
      <c r="AY7" s="100"/>
    </row>
    <row r="8" spans="1:51" ht="15.75" x14ac:dyDescent="0.25">
      <c r="A8" s="105"/>
      <c r="B8" s="103"/>
      <c r="C8" s="103"/>
      <c r="D8" s="97">
        <v>45931</v>
      </c>
      <c r="E8" s="96"/>
      <c r="F8" s="97">
        <v>45932</v>
      </c>
      <c r="G8" s="96"/>
      <c r="H8" s="97">
        <v>45933</v>
      </c>
      <c r="I8" s="96"/>
      <c r="J8" s="97">
        <v>45936</v>
      </c>
      <c r="K8" s="96"/>
      <c r="L8" s="97">
        <v>45937</v>
      </c>
      <c r="M8" s="96"/>
      <c r="N8" s="97">
        <v>45938</v>
      </c>
      <c r="O8" s="96"/>
      <c r="P8" s="97">
        <v>45939</v>
      </c>
      <c r="Q8" s="96"/>
      <c r="R8" s="97">
        <v>45940</v>
      </c>
      <c r="S8" s="96"/>
      <c r="T8" s="97">
        <v>45943</v>
      </c>
      <c r="U8" s="96"/>
      <c r="V8" s="97">
        <v>45944</v>
      </c>
      <c r="W8" s="96"/>
      <c r="X8" s="97">
        <v>45945</v>
      </c>
      <c r="Y8" s="96"/>
      <c r="Z8" s="97">
        <v>45946</v>
      </c>
      <c r="AA8" s="96"/>
      <c r="AB8" s="97">
        <v>45947</v>
      </c>
      <c r="AC8" s="96"/>
      <c r="AD8" s="97">
        <v>45950</v>
      </c>
      <c r="AE8" s="96"/>
      <c r="AF8" s="97">
        <v>45951</v>
      </c>
      <c r="AG8" s="96"/>
      <c r="AH8" s="97">
        <v>45952</v>
      </c>
      <c r="AI8" s="96"/>
      <c r="AJ8" s="97">
        <v>45953</v>
      </c>
      <c r="AK8" s="96"/>
      <c r="AL8" s="97">
        <v>45954</v>
      </c>
      <c r="AM8" s="96"/>
      <c r="AN8" s="97">
        <v>45957</v>
      </c>
      <c r="AO8" s="96"/>
      <c r="AP8" s="97">
        <v>45958</v>
      </c>
      <c r="AQ8" s="96"/>
      <c r="AR8" s="97">
        <v>45959</v>
      </c>
      <c r="AS8" s="96"/>
      <c r="AT8" s="97">
        <v>45960</v>
      </c>
      <c r="AU8" s="96"/>
      <c r="AV8" s="97">
        <v>45961</v>
      </c>
      <c r="AW8" s="96"/>
      <c r="AX8" s="29"/>
      <c r="AY8" s="30" t="s">
        <v>57</v>
      </c>
    </row>
    <row r="9" spans="1:51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V9" s="31" t="s">
        <v>58</v>
      </c>
      <c r="AW9" s="31" t="s">
        <v>59</v>
      </c>
      <c r="AY9" s="32" t="s">
        <v>60</v>
      </c>
    </row>
    <row r="10" spans="1:51" ht="15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Y10" s="33"/>
    </row>
    <row r="11" spans="1:51" ht="18.75" x14ac:dyDescent="0.25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Y11" s="12" t="s">
        <v>61</v>
      </c>
    </row>
    <row r="12" spans="1:51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SUBSTITUIDO",IF(AY12&gt;=3,"EM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Y12" s="2">
        <f>COUNTIF(D12:AW12,"f")/2</f>
        <v>0</v>
      </c>
    </row>
    <row r="13" spans="1:51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SUBSTITUIDO",IF(AY13&gt;=3,"EM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Y13" s="2">
        <f t="shared" ref="AY13:AY36" si="0">COUNTIF(D13:AW13,"f")/2</f>
        <v>0</v>
      </c>
    </row>
    <row r="14" spans="1:51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SUBSTITUIDO",IF(AY14&gt;=3,"EM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Y14" s="2">
        <f t="shared" si="0"/>
        <v>0</v>
      </c>
    </row>
    <row r="15" spans="1:51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SUBSTITUIDO",IF(AY15&gt;=3,"EM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Y15" s="2">
        <f t="shared" si="0"/>
        <v>0</v>
      </c>
    </row>
    <row r="16" spans="1:51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SUBSTITUIDO",IF(AY16&gt;=3,"EM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Y16" s="2">
        <f t="shared" si="0"/>
        <v>0</v>
      </c>
    </row>
    <row r="17" spans="1:51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SUBSTITUIDO",IF(AY17&gt;=3,"EM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Y17" s="2">
        <f t="shared" si="0"/>
        <v>0</v>
      </c>
    </row>
    <row r="18" spans="1:51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SUBSTITUIDO",IF(AY18&gt;=3,"EM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Y18" s="2">
        <f t="shared" si="0"/>
        <v>0</v>
      </c>
    </row>
    <row r="19" spans="1:51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SUBSTITUIDO",IF(AY19&gt;=3,"EM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Y19" s="2">
        <f t="shared" si="0"/>
        <v>0</v>
      </c>
    </row>
    <row r="20" spans="1:51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SUBSTITUIDO",IF(AY20&gt;=3,"EM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Y20" s="2">
        <f t="shared" si="0"/>
        <v>0</v>
      </c>
    </row>
    <row r="21" spans="1:51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SUBSTITUIDO",IF(AY21&gt;=3,"EM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Y21" s="2">
        <f t="shared" si="0"/>
        <v>0</v>
      </c>
    </row>
    <row r="22" spans="1:51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SUBSTITUIDO",IF(AY22&gt;=3,"EM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Y22" s="2">
        <f t="shared" si="0"/>
        <v>0</v>
      </c>
    </row>
    <row r="23" spans="1:51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SUBSTITUIDO",IF(AY23&gt;=3,"EM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Y23" s="2">
        <f t="shared" si="0"/>
        <v>0</v>
      </c>
    </row>
    <row r="24" spans="1:51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SUBSTITUIDO",IF(AY24&gt;=3,"EM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Y24" s="2">
        <f t="shared" si="0"/>
        <v>0</v>
      </c>
    </row>
    <row r="25" spans="1:51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SUBSTITUIDO",IF(AY25&gt;=3,"EM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Y25" s="2">
        <f t="shared" si="0"/>
        <v>0</v>
      </c>
    </row>
    <row r="26" spans="1:51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SUBSTITUIDO",IF(AY26&gt;=3,"EM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Y26" s="2">
        <f t="shared" si="0"/>
        <v>0</v>
      </c>
    </row>
    <row r="27" spans="1:51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SUBSTITUIDO",IF(AY27&gt;=3,"EM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Y27" s="2">
        <f t="shared" si="0"/>
        <v>0</v>
      </c>
    </row>
    <row r="28" spans="1:51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SUBSTITUIDO",IF(AY28&gt;=3,"EM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Y28" s="2">
        <f t="shared" si="0"/>
        <v>0</v>
      </c>
    </row>
    <row r="29" spans="1:51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SUBSTITUIDO",IF(AY29&gt;=3,"EM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Y29" s="2">
        <f t="shared" si="0"/>
        <v>0</v>
      </c>
    </row>
    <row r="30" spans="1:51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SUBSTITUIDO",IF(AY30&gt;=3,"EM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Y30" s="2">
        <f t="shared" si="0"/>
        <v>0</v>
      </c>
    </row>
    <row r="31" spans="1:51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SUBSTITUIDO",IF(AY31&gt;=3,"EM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Y31" s="2">
        <f t="shared" si="0"/>
        <v>0</v>
      </c>
    </row>
    <row r="32" spans="1:51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SUBSTITUIDO",IF(AY32&gt;=3,"EM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Y32" s="2">
        <f t="shared" si="0"/>
        <v>0</v>
      </c>
    </row>
    <row r="33" spans="1:51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SUBSTITUIDO",IF(AY33&gt;=3,"EM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Y33" s="2">
        <f t="shared" si="0"/>
        <v>0</v>
      </c>
    </row>
    <row r="34" spans="1:51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SUBSTITUIDO",IF(AY34&gt;=3,"EM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Y34" s="2">
        <f t="shared" si="0"/>
        <v>0</v>
      </c>
    </row>
    <row r="35" spans="1:51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SUBSTITUIDO",IF(AY35&gt;=3,"EM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Y35" s="2">
        <f t="shared" si="0"/>
        <v>0</v>
      </c>
    </row>
    <row r="36" spans="1:51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SUBSTITUIDO",IF(AY36&gt;=3,"EM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Y36" s="2">
        <f t="shared" si="0"/>
        <v>0</v>
      </c>
    </row>
    <row r="37" spans="1:51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</sheetData>
  <sheetProtection insertColumns="0" insertRows="0" insertHyperlinks="0" deleteColumns="0" deleteRows="0" sort="0" autoFilter="0" pivotTables="0"/>
  <mergeCells count="51">
    <mergeCell ref="F7:G7"/>
    <mergeCell ref="A1:C1"/>
    <mergeCell ref="A7:A9"/>
    <mergeCell ref="B7:B9"/>
    <mergeCell ref="C7:C9"/>
    <mergeCell ref="D7:E7"/>
    <mergeCell ref="AD7:AE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R7:AS7"/>
    <mergeCell ref="AT7:AU7"/>
    <mergeCell ref="AV7:AW7"/>
    <mergeCell ref="AX7:AY7"/>
    <mergeCell ref="D8:E8"/>
    <mergeCell ref="F8:G8"/>
    <mergeCell ref="H8:I8"/>
    <mergeCell ref="J8:K8"/>
    <mergeCell ref="L8:M8"/>
    <mergeCell ref="N8:O8"/>
    <mergeCell ref="AF7:AG7"/>
    <mergeCell ref="AH7:AI7"/>
    <mergeCell ref="AJ7:AK7"/>
    <mergeCell ref="AL7:AM7"/>
    <mergeCell ref="AN7:AO7"/>
    <mergeCell ref="AP7:AQ7"/>
    <mergeCell ref="AL8:AM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N8:AO8"/>
    <mergeCell ref="AP8:AQ8"/>
    <mergeCell ref="AR8:AS8"/>
    <mergeCell ref="AT8:AU8"/>
    <mergeCell ref="AV8:AW8"/>
  </mergeCells>
  <conditionalFormatting sqref="C12:C36">
    <cfRule type="cellIs" dxfId="10" priority="36" operator="equal">
      <formula>"DESISTENTE"</formula>
    </cfRule>
    <cfRule type="cellIs" dxfId="9" priority="37" operator="equal">
      <formula>"EM ATENÇÃO"</formula>
    </cfRule>
    <cfRule type="cellIs" dxfId="8" priority="38" operator="equal">
      <formula>"EM ATENÇÃO"</formula>
    </cfRule>
  </conditionalFormatting>
  <conditionalFormatting sqref="C12:C36">
    <cfRule type="containsText" dxfId="7" priority="31" operator="containsText" text="DESISTENTE">
      <formula>NOT(ISERROR(SEARCH("DESISTENTE",C12)))</formula>
    </cfRule>
    <cfRule type="containsText" dxfId="6" priority="34" operator="containsText" text="DESISTENTE SUBSTITUIDO">
      <formula>NOT(ISERROR(SEARCH("DESISTENTE SUBSTITUIDO",C12)))</formula>
    </cfRule>
  </conditionalFormatting>
  <conditionalFormatting sqref="C12:C37">
    <cfRule type="containsText" dxfId="5" priority="27" operator="containsText" text="TRANSFERIDO">
      <formula>NOT(ISERROR(SEARCH("TRANSFERIDO",C12)))</formula>
    </cfRule>
  </conditionalFormatting>
  <conditionalFormatting sqref="D12:AW36">
    <cfRule type="cellIs" dxfId="4" priority="25" operator="equal">
      <formula>"F"</formula>
    </cfRule>
    <cfRule type="cellIs" dxfId="3" priority="26" operator="equal">
      <formula>"F"</formula>
    </cfRule>
  </conditionalFormatting>
  <conditionalFormatting sqref="D12:AW37">
    <cfRule type="containsText" dxfId="2" priority="35" operator="containsText" text="F">
      <formula>NOT(ISERROR(SEARCH("F",D12)))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48A1A8BA-3A07-4E9D-939E-11E743F47C7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12DEC794-AF58-48F6-BD6C-C767A7F46AD0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6"/>
  <sheetViews>
    <sheetView workbookViewId="0">
      <selection activeCell="A4" sqref="A4:T6"/>
    </sheetView>
  </sheetViews>
  <sheetFormatPr defaultRowHeight="15" x14ac:dyDescent="0.25"/>
  <cols>
    <col min="1" max="1" width="9.140625" customWidth="1"/>
  </cols>
  <sheetData>
    <row r="1" spans="1:20" x14ac:dyDescent="0.25">
      <c r="A1" s="47" t="s">
        <v>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x14ac:dyDescent="0.25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x14ac:dyDescent="0.25">
      <c r="A4" s="47" t="s">
        <v>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0" x14ac:dyDescent="0.25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</row>
    <row r="6" spans="1:20" ht="15.75" thickBot="1" x14ac:dyDescent="0.3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</row>
    <row r="7" spans="1:20" ht="15" customHeight="1" x14ac:dyDescent="0.25">
      <c r="A7" s="59" t="s">
        <v>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1"/>
    </row>
    <row r="8" spans="1:20" x14ac:dyDescent="0.2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4"/>
    </row>
    <row r="9" spans="1:20" ht="15.75" thickBot="1" x14ac:dyDescent="0.3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7"/>
    </row>
    <row r="10" spans="1:20" ht="15.75" customHeight="1" x14ac:dyDescent="0.25">
      <c r="A10" s="59" t="s">
        <v>8</v>
      </c>
      <c r="B10" s="60"/>
      <c r="C10" s="60"/>
      <c r="D10" s="60"/>
      <c r="E10" s="60"/>
      <c r="F10" s="60"/>
      <c r="G10" s="60"/>
      <c r="H10" s="60"/>
      <c r="I10" s="60"/>
      <c r="J10" s="60"/>
      <c r="K10" s="61"/>
      <c r="L10" s="71" t="s">
        <v>9</v>
      </c>
      <c r="M10" s="72"/>
      <c r="N10" s="72"/>
      <c r="O10" s="77" t="s">
        <v>10</v>
      </c>
      <c r="P10" s="77"/>
      <c r="Q10" s="80" t="s">
        <v>11</v>
      </c>
      <c r="R10" s="81"/>
      <c r="S10" s="81"/>
      <c r="T10" s="82"/>
    </row>
    <row r="11" spans="1:20" x14ac:dyDescent="0.2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4"/>
      <c r="L11" s="73"/>
      <c r="M11" s="74"/>
      <c r="N11" s="74"/>
      <c r="O11" s="78" t="s">
        <v>12</v>
      </c>
      <c r="P11" s="78"/>
      <c r="Q11" s="83" t="s">
        <v>13</v>
      </c>
      <c r="R11" s="84"/>
      <c r="S11" s="84"/>
      <c r="T11" s="85"/>
    </row>
    <row r="12" spans="1:20" ht="15.75" thickBot="1" x14ac:dyDescent="0.3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7"/>
      <c r="L12" s="75"/>
      <c r="M12" s="76"/>
      <c r="N12" s="76"/>
      <c r="O12" s="79" t="s">
        <v>14</v>
      </c>
      <c r="P12" s="79"/>
      <c r="Q12" s="86" t="s">
        <v>15</v>
      </c>
      <c r="R12" s="87"/>
      <c r="S12" s="87"/>
      <c r="T12" s="88"/>
    </row>
    <row r="13" spans="1:20" ht="15" customHeight="1" x14ac:dyDescent="0.25">
      <c r="A13" s="59" t="s">
        <v>16</v>
      </c>
      <c r="B13" s="60"/>
      <c r="C13" s="60"/>
      <c r="D13" s="60"/>
      <c r="E13" s="60"/>
      <c r="F13" s="60"/>
      <c r="G13" s="60"/>
      <c r="H13" s="60"/>
      <c r="I13" s="60"/>
      <c r="J13" s="60"/>
      <c r="K13" s="61"/>
      <c r="L13" s="68" t="s">
        <v>17</v>
      </c>
      <c r="M13" s="69"/>
      <c r="N13" s="69"/>
      <c r="O13" s="69"/>
      <c r="P13" s="69"/>
      <c r="Q13" s="69"/>
      <c r="R13" s="69"/>
      <c r="S13" s="69"/>
      <c r="T13" s="70"/>
    </row>
    <row r="14" spans="1:20" ht="15" customHeight="1" x14ac:dyDescent="0.2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4"/>
      <c r="L14" s="52">
        <v>1</v>
      </c>
      <c r="M14" s="53"/>
      <c r="N14" s="56" t="s">
        <v>18</v>
      </c>
      <c r="O14" s="57"/>
      <c r="P14" s="57"/>
      <c r="Q14" s="57"/>
      <c r="R14" s="57"/>
      <c r="S14" s="57"/>
      <c r="T14" s="58"/>
    </row>
    <row r="15" spans="1:20" ht="15" customHeight="1" x14ac:dyDescent="0.2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4"/>
      <c r="L15" s="52">
        <v>2</v>
      </c>
      <c r="M15" s="53"/>
      <c r="N15" s="56" t="s">
        <v>19</v>
      </c>
      <c r="O15" s="57"/>
      <c r="P15" s="57"/>
      <c r="Q15" s="57"/>
      <c r="R15" s="57"/>
      <c r="S15" s="57"/>
      <c r="T15" s="58"/>
    </row>
    <row r="16" spans="1:20" ht="15" customHeight="1" x14ac:dyDescent="0.2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4"/>
      <c r="L16" s="52">
        <v>3</v>
      </c>
      <c r="M16" s="53"/>
      <c r="N16" s="56" t="s">
        <v>20</v>
      </c>
      <c r="O16" s="57"/>
      <c r="P16" s="57"/>
      <c r="Q16" s="57"/>
      <c r="R16" s="57"/>
      <c r="S16" s="57"/>
      <c r="T16" s="58"/>
    </row>
    <row r="17" spans="1:20" ht="15" customHeight="1" x14ac:dyDescent="0.25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4"/>
      <c r="L17" s="52">
        <v>4</v>
      </c>
      <c r="M17" s="53"/>
      <c r="N17" s="56" t="s">
        <v>21</v>
      </c>
      <c r="O17" s="57"/>
      <c r="P17" s="57"/>
      <c r="Q17" s="57"/>
      <c r="R17" s="57"/>
      <c r="S17" s="57"/>
      <c r="T17" s="58"/>
    </row>
    <row r="18" spans="1:20" ht="15" customHeight="1" thickBot="1" x14ac:dyDescent="0.3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7"/>
      <c r="L18" s="54"/>
      <c r="M18" s="55"/>
      <c r="N18" s="49"/>
      <c r="O18" s="50"/>
      <c r="P18" s="50"/>
      <c r="Q18" s="50"/>
      <c r="R18" s="50"/>
      <c r="S18" s="50"/>
      <c r="T18" s="51"/>
    </row>
    <row r="19" spans="1:20" x14ac:dyDescent="0.25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</row>
    <row r="20" spans="1:20" x14ac:dyDescent="0.25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</row>
    <row r="21" spans="1:20" x14ac:dyDescent="0.25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</row>
    <row r="22" spans="1:20" x14ac:dyDescent="0.25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</row>
    <row r="23" spans="1:20" x14ac:dyDescent="0.25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</row>
    <row r="24" spans="1:20" x14ac:dyDescent="0.2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</row>
    <row r="25" spans="1:20" x14ac:dyDescent="0.25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</row>
    <row r="26" spans="1:20" x14ac:dyDescent="0.25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</row>
    <row r="27" spans="1:20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</row>
    <row r="28" spans="1:20" x14ac:dyDescent="0.25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</row>
    <row r="29" spans="1:20" x14ac:dyDescent="0.25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</row>
    <row r="30" spans="1:20" x14ac:dyDescent="0.25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</row>
    <row r="31" spans="1:20" x14ac:dyDescent="0.25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</row>
    <row r="32" spans="1:20" x14ac:dyDescent="0.2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1:20" x14ac:dyDescent="0.25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</row>
    <row r="34" spans="1:20" x14ac:dyDescent="0.25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</row>
    <row r="35" spans="1:20" x14ac:dyDescent="0.25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</row>
    <row r="36" spans="1:20" x14ac:dyDescent="0.25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</row>
    <row r="37" spans="1:20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</row>
    <row r="38" spans="1:20" x14ac:dyDescent="0.25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1:20" x14ac:dyDescent="0.25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x14ac:dyDescent="0.25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x14ac:dyDescent="0.25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x14ac:dyDescent="0.25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1:20" x14ac:dyDescent="0.2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1:20" x14ac:dyDescent="0.25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1:20" x14ac:dyDescent="0.25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1:20" x14ac:dyDescent="0.25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</row>
  </sheetData>
  <sheetProtection algorithmName="SHA-512" hashValue="QTKdFQAV3rF8HDANhKzgOEl6jz0UyhSwHG+0DTtKUHXBIXQqQCKlD+rQrxAitGbWE96xENcz8VEmWMmjOkM0yA==" saltValue="46T8rBsBxH/RocQ6ehTm5g==" spinCount="100000" sheet="1" objects="1" scenarios="1"/>
  <mergeCells count="33">
    <mergeCell ref="A7:T9"/>
    <mergeCell ref="A4:T6"/>
    <mergeCell ref="A10:K12"/>
    <mergeCell ref="L10:N12"/>
    <mergeCell ref="O10:P10"/>
    <mergeCell ref="O11:P11"/>
    <mergeCell ref="O12:P12"/>
    <mergeCell ref="Q10:T10"/>
    <mergeCell ref="Q11:T11"/>
    <mergeCell ref="Q12:T12"/>
    <mergeCell ref="N15:T15"/>
    <mergeCell ref="A13:K18"/>
    <mergeCell ref="N16:T16"/>
    <mergeCell ref="N17:T17"/>
    <mergeCell ref="A19:T21"/>
    <mergeCell ref="L13:T13"/>
    <mergeCell ref="N14:T14"/>
    <mergeCell ref="A40:T42"/>
    <mergeCell ref="A43:T45"/>
    <mergeCell ref="A46:T46"/>
    <mergeCell ref="A1:T3"/>
    <mergeCell ref="A22:T24"/>
    <mergeCell ref="A25:T27"/>
    <mergeCell ref="A28:T30"/>
    <mergeCell ref="A31:T33"/>
    <mergeCell ref="A34:T36"/>
    <mergeCell ref="A37:T39"/>
    <mergeCell ref="N18:T18"/>
    <mergeCell ref="L14:M14"/>
    <mergeCell ref="L15:M15"/>
    <mergeCell ref="L16:M16"/>
    <mergeCell ref="L17:M17"/>
    <mergeCell ref="L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1"/>
  <sheetViews>
    <sheetView showGridLines="0"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6" sqref="D16"/>
    </sheetView>
  </sheetViews>
  <sheetFormatPr defaultRowHeight="15" x14ac:dyDescent="0.25"/>
  <cols>
    <col min="1" max="1" width="6.85546875" customWidth="1"/>
    <col min="2" max="2" width="16.140625" bestFit="1" customWidth="1"/>
    <col min="3" max="3" width="14.5703125" customWidth="1"/>
    <col min="4" max="4" width="46.42578125" customWidth="1"/>
    <col min="5" max="5" width="19.42578125" style="24" customWidth="1"/>
    <col min="6" max="6" width="19.5703125" customWidth="1"/>
    <col min="7" max="7" width="16.85546875" customWidth="1"/>
    <col min="8" max="8" width="23.7109375" bestFit="1" customWidth="1"/>
    <col min="9" max="9" width="19.7109375" bestFit="1" customWidth="1"/>
    <col min="10" max="10" width="46.85546875" bestFit="1" customWidth="1"/>
  </cols>
  <sheetData>
    <row r="1" spans="1:10" ht="28.5" customHeight="1" thickBot="1" x14ac:dyDescent="0.3">
      <c r="A1" s="5" t="s">
        <v>22</v>
      </c>
      <c r="B1" s="6"/>
      <c r="C1" s="6"/>
      <c r="D1" s="6"/>
      <c r="E1" s="35"/>
      <c r="F1" s="6"/>
      <c r="G1" s="6"/>
      <c r="H1" s="6"/>
      <c r="I1" s="6"/>
      <c r="J1" s="6"/>
    </row>
    <row r="2" spans="1:10" ht="15.75" thickBot="1" x14ac:dyDescent="0.3">
      <c r="D2" s="1"/>
      <c r="E2" s="36"/>
      <c r="F2" s="1"/>
      <c r="G2" s="1"/>
      <c r="H2" s="1"/>
    </row>
    <row r="3" spans="1:10" ht="48" customHeight="1" thickBot="1" x14ac:dyDescent="0.3">
      <c r="A3" s="13" t="s">
        <v>23</v>
      </c>
      <c r="B3" s="14" t="s">
        <v>24</v>
      </c>
      <c r="C3" s="14" t="s">
        <v>25</v>
      </c>
      <c r="D3" s="15" t="s">
        <v>26</v>
      </c>
      <c r="E3" s="34" t="s">
        <v>27</v>
      </c>
      <c r="F3" s="34" t="s">
        <v>28</v>
      </c>
      <c r="G3" s="16" t="s">
        <v>29</v>
      </c>
      <c r="H3" s="17" t="s">
        <v>30</v>
      </c>
      <c r="I3" s="17"/>
      <c r="J3" s="17"/>
    </row>
    <row r="4" spans="1:10" ht="15.75" customHeight="1" thickBot="1" x14ac:dyDescent="0.3">
      <c r="A4" s="3"/>
      <c r="B4" s="3"/>
      <c r="C4" s="3"/>
      <c r="G4" s="4"/>
      <c r="H4" s="4"/>
    </row>
    <row r="5" spans="1:10" ht="27" customHeight="1" x14ac:dyDescent="0.25">
      <c r="A5" s="89" t="s">
        <v>31</v>
      </c>
      <c r="B5" s="90"/>
      <c r="C5" s="90"/>
      <c r="D5" s="90"/>
      <c r="E5" s="90"/>
      <c r="F5" s="90"/>
      <c r="G5" s="90"/>
      <c r="H5" s="90"/>
      <c r="I5" s="40" t="s">
        <v>32</v>
      </c>
      <c r="J5" s="41" t="s">
        <v>33</v>
      </c>
    </row>
    <row r="6" spans="1:10" x14ac:dyDescent="0.25">
      <c r="A6" s="9">
        <v>1</v>
      </c>
      <c r="B6" s="10"/>
      <c r="C6" s="10"/>
      <c r="D6" s="44"/>
      <c r="E6" s="37"/>
      <c r="F6" s="11"/>
      <c r="G6" s="2">
        <f>SUM(FEVEREIRO!Y12,MARÇO!AU12,ABRIL!AW12,MAIO!AW12,JUNHO!AU12)</f>
        <v>0</v>
      </c>
      <c r="H6" s="2"/>
      <c r="I6" s="42"/>
      <c r="J6" s="43"/>
    </row>
    <row r="7" spans="1:10" x14ac:dyDescent="0.25">
      <c r="A7" s="9">
        <v>2</v>
      </c>
      <c r="B7" s="10"/>
      <c r="C7" s="10"/>
      <c r="D7" s="45"/>
      <c r="E7" s="37"/>
      <c r="F7" s="11"/>
      <c r="G7" s="2">
        <f>SUM(FEVEREIRO!Y13,MARÇO!AU13,ABRIL!AW13,MAIO!AW13,JUNHO!AU13)</f>
        <v>0</v>
      </c>
      <c r="H7" s="2"/>
      <c r="I7" s="42"/>
      <c r="J7" s="43"/>
    </row>
    <row r="8" spans="1:10" x14ac:dyDescent="0.25">
      <c r="A8" s="9">
        <v>3</v>
      </c>
      <c r="B8" s="10"/>
      <c r="C8" s="10"/>
      <c r="D8" s="45"/>
      <c r="E8" s="37"/>
      <c r="F8" s="11"/>
      <c r="G8" s="2">
        <f>SUM(FEVEREIRO!Y14,MARÇO!AU14,ABRIL!AW14,MAIO!AW14,JUNHO!AU14)</f>
        <v>0</v>
      </c>
      <c r="H8" s="2"/>
      <c r="I8" s="42"/>
      <c r="J8" s="43"/>
    </row>
    <row r="9" spans="1:10" x14ac:dyDescent="0.25">
      <c r="A9" s="9">
        <v>4</v>
      </c>
      <c r="B9" s="10"/>
      <c r="C9" s="10"/>
      <c r="D9" s="45"/>
      <c r="E9" s="37"/>
      <c r="F9" s="11"/>
      <c r="G9" s="2">
        <f>SUM(FEVEREIRO!Y15,MARÇO!AU15,ABRIL!AW15,MAIO!AW15,JUNHO!AU15)</f>
        <v>0</v>
      </c>
      <c r="H9" s="2"/>
      <c r="I9" s="42"/>
      <c r="J9" s="43"/>
    </row>
    <row r="10" spans="1:10" x14ac:dyDescent="0.25">
      <c r="A10" s="9">
        <v>5</v>
      </c>
      <c r="B10" s="10"/>
      <c r="C10" s="10"/>
      <c r="D10" s="45"/>
      <c r="E10" s="37"/>
      <c r="F10" s="11"/>
      <c r="G10" s="2">
        <f>SUM(FEVEREIRO!Y16,MARÇO!AU16,ABRIL!AW16,MAIO!AW16,JUNHO!AU16)</f>
        <v>0</v>
      </c>
      <c r="H10" s="2"/>
      <c r="I10" s="42"/>
      <c r="J10" s="43"/>
    </row>
    <row r="11" spans="1:10" x14ac:dyDescent="0.25">
      <c r="A11" s="9">
        <v>6</v>
      </c>
      <c r="B11" s="10"/>
      <c r="C11" s="10"/>
      <c r="D11" s="45"/>
      <c r="E11" s="37"/>
      <c r="F11" s="11"/>
      <c r="G11" s="2">
        <f>SUM(FEVEREIRO!Y17,MARÇO!AU17,ABRIL!AW17,MAIO!AW17,JUNHO!AU17)</f>
        <v>0</v>
      </c>
      <c r="H11" s="2"/>
      <c r="I11" s="42"/>
      <c r="J11" s="43"/>
    </row>
    <row r="12" spans="1:10" x14ac:dyDescent="0.25">
      <c r="A12" s="9">
        <v>7</v>
      </c>
      <c r="B12" s="10"/>
      <c r="C12" s="10"/>
      <c r="D12" s="45"/>
      <c r="E12" s="37"/>
      <c r="F12" s="11"/>
      <c r="G12" s="2">
        <f>SUM(FEVEREIRO!Y18,MARÇO!AU18,ABRIL!AW18,MAIO!AW18,JUNHO!AU18)</f>
        <v>0</v>
      </c>
      <c r="H12" s="2"/>
      <c r="I12" s="42"/>
      <c r="J12" s="43"/>
    </row>
    <row r="13" spans="1:10" x14ac:dyDescent="0.25">
      <c r="A13" s="9">
        <v>8</v>
      </c>
      <c r="B13" s="10"/>
      <c r="C13" s="10"/>
      <c r="D13" s="45"/>
      <c r="E13" s="37"/>
      <c r="F13" s="11"/>
      <c r="G13" s="2">
        <f>SUM(FEVEREIRO!Y19,MARÇO!AU19,ABRIL!AW19,MAIO!AW19,JUNHO!AU19)</f>
        <v>0</v>
      </c>
      <c r="H13" s="2"/>
      <c r="I13" s="42"/>
      <c r="J13" s="43"/>
    </row>
    <row r="14" spans="1:10" x14ac:dyDescent="0.25">
      <c r="A14" s="9">
        <v>9</v>
      </c>
      <c r="B14" s="10"/>
      <c r="C14" s="10"/>
      <c r="D14" s="45"/>
      <c r="E14" s="37"/>
      <c r="F14" s="11"/>
      <c r="G14" s="2">
        <f>SUM(FEVEREIRO!Y20,MARÇO!AU20,ABRIL!AW20,MAIO!AW20,JUNHO!AU20)</f>
        <v>0</v>
      </c>
      <c r="H14" s="2"/>
      <c r="I14" s="42"/>
      <c r="J14" s="43"/>
    </row>
    <row r="15" spans="1:10" x14ac:dyDescent="0.25">
      <c r="A15" s="9">
        <v>10</v>
      </c>
      <c r="B15" s="10"/>
      <c r="C15" s="10"/>
      <c r="D15" s="45"/>
      <c r="E15" s="37"/>
      <c r="F15" s="11"/>
      <c r="G15" s="2">
        <f>SUM(FEVEREIRO!Y21,MARÇO!AU21,ABRIL!AW21,MAIO!AW21,JUNHO!AU21)</f>
        <v>0</v>
      </c>
      <c r="H15" s="2"/>
      <c r="I15" s="42"/>
      <c r="J15" s="43"/>
    </row>
    <row r="16" spans="1:10" x14ac:dyDescent="0.25">
      <c r="A16" s="9">
        <v>11</v>
      </c>
      <c r="B16" s="10"/>
      <c r="C16" s="10"/>
      <c r="D16" s="45"/>
      <c r="E16" s="37"/>
      <c r="F16" s="11"/>
      <c r="G16" s="2">
        <f>SUM(FEVEREIRO!Y22,MARÇO!AU22,ABRIL!AW22,MAIO!AW22,JUNHO!AU22)</f>
        <v>0</v>
      </c>
      <c r="H16" s="2"/>
      <c r="I16" s="42"/>
      <c r="J16" s="43"/>
    </row>
    <row r="17" spans="1:10" x14ac:dyDescent="0.25">
      <c r="A17" s="9">
        <v>12</v>
      </c>
      <c r="B17" s="10"/>
      <c r="C17" s="10"/>
      <c r="D17" s="45"/>
      <c r="E17" s="37"/>
      <c r="F17" s="11"/>
      <c r="G17" s="2">
        <f>SUM(FEVEREIRO!Y23,MARÇO!AU23,ABRIL!AW23,MAIO!AW23,JUNHO!AU23)</f>
        <v>0</v>
      </c>
      <c r="H17" s="2"/>
      <c r="I17" s="42"/>
      <c r="J17" s="43"/>
    </row>
    <row r="18" spans="1:10" x14ac:dyDescent="0.25">
      <c r="A18" s="9">
        <v>13</v>
      </c>
      <c r="B18" s="10"/>
      <c r="C18" s="10"/>
      <c r="D18" s="45"/>
      <c r="E18" s="37"/>
      <c r="F18" s="11"/>
      <c r="G18" s="2">
        <f>SUM(FEVEREIRO!Y24,MARÇO!AU24,ABRIL!AW24,MAIO!AW24,JUNHO!AU24)</f>
        <v>0</v>
      </c>
      <c r="H18" s="2"/>
      <c r="I18" s="42"/>
      <c r="J18" s="43"/>
    </row>
    <row r="19" spans="1:10" x14ac:dyDescent="0.25">
      <c r="A19" s="9">
        <v>14</v>
      </c>
      <c r="B19" s="10"/>
      <c r="C19" s="10"/>
      <c r="D19" s="45"/>
      <c r="E19" s="37"/>
      <c r="F19" s="11"/>
      <c r="G19" s="2">
        <f>SUM(FEVEREIRO!Y25,MARÇO!AU25,ABRIL!AW25,MAIO!AW25,JUNHO!AU25)</f>
        <v>0</v>
      </c>
      <c r="H19" s="2"/>
      <c r="I19" s="42"/>
      <c r="J19" s="43"/>
    </row>
    <row r="20" spans="1:10" x14ac:dyDescent="0.25">
      <c r="A20" s="9">
        <v>15</v>
      </c>
      <c r="B20" s="10"/>
      <c r="C20" s="10"/>
      <c r="D20" s="45"/>
      <c r="E20" s="37"/>
      <c r="F20" s="11"/>
      <c r="G20" s="2">
        <f>SUM(FEVEREIRO!Y26,MARÇO!AU26,ABRIL!AW26,MAIO!AW26,JUNHO!AU26)</f>
        <v>0</v>
      </c>
      <c r="H20" s="2"/>
      <c r="I20" s="42"/>
      <c r="J20" s="43"/>
    </row>
    <row r="21" spans="1:10" x14ac:dyDescent="0.25">
      <c r="A21" s="9">
        <v>16</v>
      </c>
      <c r="B21" s="10"/>
      <c r="C21" s="10"/>
      <c r="D21" s="45"/>
      <c r="E21" s="37"/>
      <c r="F21" s="11"/>
      <c r="G21" s="2">
        <f>SUM(FEVEREIRO!Y27,MARÇO!AU27,ABRIL!AW27,MAIO!AW27,JUNHO!AU27)</f>
        <v>0</v>
      </c>
      <c r="H21" s="2"/>
      <c r="I21" s="42"/>
      <c r="J21" s="43"/>
    </row>
    <row r="22" spans="1:10" x14ac:dyDescent="0.25">
      <c r="A22" s="9">
        <v>17</v>
      </c>
      <c r="B22" s="10"/>
      <c r="C22" s="10"/>
      <c r="D22" s="45"/>
      <c r="E22" s="37"/>
      <c r="F22" s="11"/>
      <c r="G22" s="2">
        <f>SUM(FEVEREIRO!Y28,MARÇO!AU28,ABRIL!AW28,MAIO!AW28,JUNHO!AU28)</f>
        <v>0</v>
      </c>
      <c r="H22" s="2"/>
      <c r="I22" s="42"/>
      <c r="J22" s="43"/>
    </row>
    <row r="23" spans="1:10" ht="17.25" customHeight="1" x14ac:dyDescent="0.25">
      <c r="A23" s="9">
        <v>18</v>
      </c>
      <c r="B23" s="10"/>
      <c r="C23" s="10"/>
      <c r="D23" s="11"/>
      <c r="E23" s="37"/>
      <c r="F23" s="11"/>
      <c r="G23" s="2">
        <f>SUM(FEVEREIRO!Y29,MARÇO!AU29,ABRIL!AW29,MAIO!AW29,JUNHO!AU29)</f>
        <v>0</v>
      </c>
      <c r="H23" s="2"/>
      <c r="I23" s="42"/>
      <c r="J23" s="43"/>
    </row>
    <row r="24" spans="1:10" x14ac:dyDescent="0.25">
      <c r="A24" s="9">
        <v>19</v>
      </c>
      <c r="B24" s="10"/>
      <c r="C24" s="10"/>
      <c r="D24" s="11"/>
      <c r="E24" s="37"/>
      <c r="F24" s="11"/>
      <c r="G24" s="2">
        <f>SUM(FEVEREIRO!Y30,MARÇO!AU30,ABRIL!AW30,MAIO!AW30,JUNHO!AU30)</f>
        <v>0</v>
      </c>
      <c r="H24" s="2"/>
      <c r="I24" s="42"/>
      <c r="J24" s="43"/>
    </row>
    <row r="25" spans="1:10" x14ac:dyDescent="0.25">
      <c r="A25" s="9">
        <v>20</v>
      </c>
      <c r="B25" s="10"/>
      <c r="C25" s="10"/>
      <c r="D25" s="11"/>
      <c r="E25" s="37"/>
      <c r="F25" s="11"/>
      <c r="G25" s="2">
        <f>SUM(FEVEREIRO!Y31,MARÇO!AU31,ABRIL!AW31,MAIO!AW31,JUNHO!AU31)</f>
        <v>0</v>
      </c>
      <c r="H25" s="2"/>
      <c r="I25" s="42"/>
      <c r="J25" s="43"/>
    </row>
    <row r="26" spans="1:10" x14ac:dyDescent="0.25">
      <c r="A26" s="9">
        <v>21</v>
      </c>
      <c r="B26" s="10"/>
      <c r="C26" s="10"/>
      <c r="D26" s="11"/>
      <c r="E26" s="37"/>
      <c r="F26" s="11"/>
      <c r="G26" s="2">
        <f>SUM(FEVEREIRO!Y32,MARÇO!AU32,ABRIL!AW32,MAIO!AW32,JUNHO!AU32)</f>
        <v>0</v>
      </c>
      <c r="H26" s="2"/>
      <c r="I26" s="42"/>
      <c r="J26" s="43"/>
    </row>
    <row r="27" spans="1:10" x14ac:dyDescent="0.25">
      <c r="A27" s="9">
        <v>22</v>
      </c>
      <c r="B27" s="10"/>
      <c r="C27" s="10"/>
      <c r="D27" s="11"/>
      <c r="E27" s="37"/>
      <c r="F27" s="11"/>
      <c r="G27" s="2">
        <f>SUM(FEVEREIRO!Y33,MARÇO!AU33,ABRIL!AW33,MAIO!AW33,JUNHO!AU33)</f>
        <v>0</v>
      </c>
      <c r="H27" s="2"/>
      <c r="I27" s="42"/>
      <c r="J27" s="43"/>
    </row>
    <row r="28" spans="1:10" x14ac:dyDescent="0.25">
      <c r="A28" s="9">
        <v>23</v>
      </c>
      <c r="B28" s="10"/>
      <c r="C28" s="10"/>
      <c r="D28" s="11"/>
      <c r="E28" s="37"/>
      <c r="F28" s="11"/>
      <c r="G28" s="2">
        <f>SUM(FEVEREIRO!Y34,MARÇO!AU34,ABRIL!AW34,MAIO!AW34,JUNHO!AU34)</f>
        <v>0</v>
      </c>
      <c r="H28" s="2"/>
      <c r="I28" s="42"/>
      <c r="J28" s="43"/>
    </row>
    <row r="29" spans="1:10" x14ac:dyDescent="0.25">
      <c r="A29" s="9">
        <v>24</v>
      </c>
      <c r="B29" s="10"/>
      <c r="C29" s="10"/>
      <c r="D29" s="11"/>
      <c r="E29" s="37"/>
      <c r="F29" s="11"/>
      <c r="G29" s="2">
        <f>SUM(FEVEREIRO!Y35,MARÇO!AU35,ABRIL!AW35,MAIO!AW35,JUNHO!AU35)</f>
        <v>0</v>
      </c>
      <c r="H29" s="2"/>
      <c r="I29" s="42"/>
      <c r="J29" s="43"/>
    </row>
    <row r="30" spans="1:10" x14ac:dyDescent="0.25">
      <c r="A30" s="9">
        <v>25</v>
      </c>
      <c r="B30" s="10"/>
      <c r="C30" s="10"/>
      <c r="D30" s="11"/>
      <c r="E30" s="37"/>
      <c r="F30" s="11"/>
      <c r="G30" s="2">
        <f>SUM(FEVEREIRO!Y36,MARÇO!AU36,ABRIL!AW36,MAIO!AW36,JUNHO!AU36)</f>
        <v>0</v>
      </c>
      <c r="H30" s="2"/>
      <c r="I30" s="42"/>
      <c r="J30" s="43"/>
    </row>
    <row r="31" spans="1:10" x14ac:dyDescent="0.25">
      <c r="A31" s="8"/>
      <c r="B31" s="8"/>
      <c r="C31" s="8"/>
      <c r="D31" s="8"/>
      <c r="E31" s="38"/>
      <c r="F31" s="8"/>
    </row>
  </sheetData>
  <mergeCells count="1">
    <mergeCell ref="A5:H5"/>
  </mergeCells>
  <conditionalFormatting sqref="G6:H30">
    <cfRule type="containsText" dxfId="186" priority="100" operator="containsText" text="desistente substituido">
      <formula>NOT(ISERROR(SEARCH("desistente substituido",G6)))</formula>
    </cfRule>
    <cfRule type="containsText" dxfId="185" priority="101" operator="containsText" text="desistente">
      <formula>NOT(ISERROR(SEARCH("desistente",G6)))</formula>
    </cfRule>
  </conditionalFormatting>
  <conditionalFormatting sqref="G6:H31">
    <cfRule type="containsText" dxfId="184" priority="98" operator="containsText" text="DESISTENTE SUBSTITUIDO">
      <formula>NOT(ISERROR(SEARCH("DESISTENTE SUBSTITUIDO",G6)))</formula>
    </cfRule>
    <cfRule type="containsText" dxfId="183" priority="99" operator="containsText" text="DESISTENTE">
      <formula>NOT(ISERROR(SEARCH("DESISTENTE",G6)))</formula>
    </cfRule>
  </conditionalFormatting>
  <conditionalFormatting sqref="H6:H30">
    <cfRule type="containsText" dxfId="182" priority="324" operator="containsText" text="EM ATENÇÃO">
      <formula>NOT(ISERROR(SEARCH("EM ATENÇÃO",H6)))</formula>
    </cfRule>
    <cfRule type="containsText" dxfId="181" priority="325" operator="containsText" text="DESISTENTE">
      <formula>NOT(ISERROR(SEARCH("DESISTENTE",H6)))</formula>
    </cfRule>
  </conditionalFormatting>
  <conditionalFormatting sqref="H6:H31">
    <cfRule type="containsText" dxfId="180" priority="95" operator="containsText" text="DESISTENTE SUBSTITUIDO">
      <formula>NOT(ISERROR(SEARCH("DESISTENTE SUBSTITUIDO",H6)))</formula>
    </cfRule>
    <cfRule type="containsText" dxfId="179" priority="96" operator="containsText" text="DESISTENTE">
      <formula>NOT(ISERROR(SEARCH("DESISTENTE",H6)))</formula>
    </cfRule>
    <cfRule type="containsText" dxfId="178" priority="97" operator="containsText" text="FREQUENTE">
      <formula>NOT(ISERROR(SEARCH("FREQUENTE",H6)))</formula>
    </cfRule>
  </conditionalFormatting>
  <conditionalFormatting sqref="H6:J30">
    <cfRule type="containsText" dxfId="177" priority="49" operator="containsText" text="TRANSFERIDO">
      <formula>NOT(ISERROR(SEARCH("TRANSFERIDO",H6)))</formula>
    </cfRule>
  </conditionalFormatting>
  <conditionalFormatting sqref="I6:J30">
    <cfRule type="containsText" dxfId="176" priority="50" operator="containsText" text="DESISTENTE SUBSTITUIDO">
      <formula>NOT(ISERROR(SEARCH("DESISTENTE SUBSTITUIDO",I6)))</formula>
    </cfRule>
    <cfRule type="containsText" dxfId="175" priority="51" operator="containsText" text="DESISTENTE">
      <formula>NOT(ISERROR(SEARCH("DESISTENTE",I6)))</formula>
    </cfRule>
    <cfRule type="containsText" dxfId="174" priority="52" operator="containsText" text="FREQUENTE">
      <formula>NOT(ISERROR(SEARCH("FREQUENTE",I6)))</formula>
    </cfRule>
    <cfRule type="containsText" dxfId="173" priority="53" operator="containsText" text="DESISTENTE SUBSTITUIDO">
      <formula>NOT(ISERROR(SEARCH("DESISTENTE SUBSTITUIDO",I6)))</formula>
    </cfRule>
    <cfRule type="containsText" dxfId="172" priority="54" operator="containsText" text="DESISTENTE">
      <formula>NOT(ISERROR(SEARCH("DESISTENTE",I6)))</formula>
    </cfRule>
    <cfRule type="containsText" dxfId="171" priority="55" operator="containsText" text="desistente substituido">
      <formula>NOT(ISERROR(SEARCH("desistente substituido",I6)))</formula>
    </cfRule>
    <cfRule type="containsText" dxfId="170" priority="56" operator="containsText" text="desistente">
      <formula>NOT(ISERROR(SEARCH("desistente",I6)))</formula>
    </cfRule>
    <cfRule type="containsText" dxfId="169" priority="57" operator="containsText" text="EM ATENÇÃO">
      <formula>NOT(ISERROR(SEARCH("EM ATENÇÃO",I6)))</formula>
    </cfRule>
    <cfRule type="containsText" dxfId="168" priority="58" operator="containsText" text="DESISTENTE">
      <formula>NOT(ISERROR(SEARCH("DESISTENTE",I6)))</formula>
    </cfRule>
  </conditionalFormatting>
  <dataValidations count="3">
    <dataValidation allowBlank="1" showInputMessage="1" showErrorMessage="1" sqref="I5"/>
    <dataValidation type="list" allowBlank="1" showInputMessage="1" showErrorMessage="1" sqref="I6:I30">
      <formula1>"JANEIRO,FEVEREIRO,MARÇO,ABRIL,MAIO,JUNHO,JULHO"</formula1>
    </dataValidation>
    <dataValidation type="list" allowBlank="1" showInputMessage="1" showErrorMessage="1" sqref="E1:E1048576">
      <formula1>"SIM,NÃO,-"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LISTA!$A$2:$A$5</xm:f>
          </x14:formula1>
          <xm:sqref>H6:H30</xm:sqref>
        </x14:dataValidation>
        <x14:dataValidation type="list" allowBlank="1" showInputMessage="1" showErrorMessage="1">
          <x14:formula1>
            <xm:f>MOTIVOS!$A$1:$A$11</xm:f>
          </x14:formula1>
          <xm:sqref>J6:J30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13" sqref="E13"/>
    </sheetView>
  </sheetViews>
  <sheetFormatPr defaultRowHeight="15" x14ac:dyDescent="0.25"/>
  <cols>
    <col min="1" max="1" width="42.5703125" bestFit="1" customWidth="1"/>
  </cols>
  <sheetData>
    <row r="1" spans="1:1" x14ac:dyDescent="0.25">
      <c r="A1" s="39" t="s">
        <v>36</v>
      </c>
    </row>
    <row r="2" spans="1:1" x14ac:dyDescent="0.25">
      <c r="A2" s="39" t="s">
        <v>37</v>
      </c>
    </row>
    <row r="3" spans="1:1" x14ac:dyDescent="0.25">
      <c r="A3" s="39" t="s">
        <v>38</v>
      </c>
    </row>
    <row r="4" spans="1:1" x14ac:dyDescent="0.25">
      <c r="A4" s="39" t="s">
        <v>39</v>
      </c>
    </row>
    <row r="5" spans="1:1" x14ac:dyDescent="0.25">
      <c r="A5" s="39" t="s">
        <v>34</v>
      </c>
    </row>
    <row r="6" spans="1:1" x14ac:dyDescent="0.25">
      <c r="A6" s="39" t="s">
        <v>35</v>
      </c>
    </row>
    <row r="7" spans="1:1" x14ac:dyDescent="0.25">
      <c r="A7" s="39" t="s">
        <v>40</v>
      </c>
    </row>
    <row r="8" spans="1:1" x14ac:dyDescent="0.25">
      <c r="A8" s="39" t="s">
        <v>41</v>
      </c>
    </row>
    <row r="9" spans="1:1" x14ac:dyDescent="0.25">
      <c r="A9" s="39" t="s">
        <v>42</v>
      </c>
    </row>
    <row r="10" spans="1:1" x14ac:dyDescent="0.25">
      <c r="A10" s="39" t="s">
        <v>43</v>
      </c>
    </row>
    <row r="11" spans="1:1" x14ac:dyDescent="0.25">
      <c r="A11" s="39" t="s">
        <v>44</v>
      </c>
    </row>
    <row r="12" spans="1:1" x14ac:dyDescent="0.25">
      <c r="A12" s="39"/>
    </row>
    <row r="13" spans="1:1" x14ac:dyDescent="0.25">
      <c r="A13" s="39"/>
    </row>
    <row r="14" spans="1:1" x14ac:dyDescent="0.25">
      <c r="A14" s="39"/>
    </row>
    <row r="15" spans="1:1" x14ac:dyDescent="0.25">
      <c r="A15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Y37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AC13" sqref="AC13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3" width="8.7109375" customWidth="1"/>
    <col min="24" max="24" width="6.28515625" customWidth="1"/>
    <col min="25" max="25" width="24.7109375" bestFit="1" customWidth="1"/>
  </cols>
  <sheetData>
    <row r="1" spans="1:25" ht="21.75" thickBot="1" x14ac:dyDescent="0.3">
      <c r="A1" s="91" t="s">
        <v>45</v>
      </c>
      <c r="B1" s="92"/>
      <c r="C1" s="92"/>
    </row>
    <row r="2" spans="1:25" ht="21" x14ac:dyDescent="0.25">
      <c r="A2" s="26"/>
      <c r="B2" s="26"/>
      <c r="C2" s="26"/>
    </row>
    <row r="3" spans="1:25" x14ac:dyDescent="0.25">
      <c r="A3" s="27" t="s">
        <v>46</v>
      </c>
      <c r="B3" s="18"/>
    </row>
    <row r="4" spans="1:25" x14ac:dyDescent="0.25">
      <c r="A4" s="27" t="s">
        <v>47</v>
      </c>
      <c r="B4" s="18"/>
    </row>
    <row r="5" spans="1:25" x14ac:dyDescent="0.25">
      <c r="A5" s="27" t="s">
        <v>48</v>
      </c>
      <c r="B5" s="18"/>
    </row>
    <row r="6" spans="1:25" ht="15.75" thickBot="1" x14ac:dyDescent="0.3">
      <c r="A6" s="28"/>
      <c r="G6" t="s">
        <v>49</v>
      </c>
    </row>
    <row r="7" spans="1:25" ht="15.75" customHeight="1" thickBot="1" x14ac:dyDescent="0.3">
      <c r="A7" s="105" t="s">
        <v>50</v>
      </c>
      <c r="B7" s="103" t="s">
        <v>26</v>
      </c>
      <c r="C7" s="101" t="s">
        <v>51</v>
      </c>
      <c r="D7" s="98" t="s">
        <v>52</v>
      </c>
      <c r="E7" s="94"/>
      <c r="F7" s="93" t="s">
        <v>53</v>
      </c>
      <c r="G7" s="94"/>
      <c r="H7" s="93" t="s">
        <v>54</v>
      </c>
      <c r="I7" s="94"/>
      <c r="J7" s="93" t="s">
        <v>55</v>
      </c>
      <c r="K7" s="94"/>
      <c r="L7" s="93" t="s">
        <v>56</v>
      </c>
      <c r="M7" s="94"/>
      <c r="N7" s="93" t="s">
        <v>52</v>
      </c>
      <c r="O7" s="94"/>
      <c r="P7" s="93" t="s">
        <v>53</v>
      </c>
      <c r="Q7" s="94"/>
      <c r="R7" s="93" t="s">
        <v>54</v>
      </c>
      <c r="S7" s="94"/>
      <c r="T7" s="93" t="s">
        <v>55</v>
      </c>
      <c r="U7" s="94"/>
      <c r="V7" s="93" t="s">
        <v>56</v>
      </c>
      <c r="W7" s="94"/>
      <c r="X7" s="99"/>
      <c r="Y7" s="100"/>
    </row>
    <row r="8" spans="1:25" ht="15.75" x14ac:dyDescent="0.25">
      <c r="A8" s="105"/>
      <c r="B8" s="103"/>
      <c r="C8" s="101"/>
      <c r="D8" s="97">
        <v>45705</v>
      </c>
      <c r="E8" s="96"/>
      <c r="F8" s="97">
        <v>45706</v>
      </c>
      <c r="G8" s="96"/>
      <c r="H8" s="97">
        <v>45707</v>
      </c>
      <c r="I8" s="96"/>
      <c r="J8" s="97">
        <v>45708</v>
      </c>
      <c r="K8" s="96"/>
      <c r="L8" s="97">
        <v>45709</v>
      </c>
      <c r="M8" s="96"/>
      <c r="N8" s="95">
        <v>45712</v>
      </c>
      <c r="O8" s="96"/>
      <c r="P8" s="95">
        <v>45713</v>
      </c>
      <c r="Q8" s="96"/>
      <c r="R8" s="95">
        <v>45714</v>
      </c>
      <c r="S8" s="96"/>
      <c r="T8" s="95">
        <v>45715</v>
      </c>
      <c r="U8" s="96"/>
      <c r="V8" s="95">
        <v>45716</v>
      </c>
      <c r="W8" s="96"/>
      <c r="X8" s="29"/>
      <c r="Y8" s="30" t="s">
        <v>57</v>
      </c>
    </row>
    <row r="9" spans="1:25" ht="15.75" thickBot="1" x14ac:dyDescent="0.3">
      <c r="A9" s="106"/>
      <c r="B9" s="104"/>
      <c r="C9" s="102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Y9" s="32" t="s">
        <v>60</v>
      </c>
    </row>
    <row r="10" spans="1:25" ht="16.5" thickBo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Y10" s="33"/>
    </row>
    <row r="11" spans="1:25" ht="19.5" thickBot="1" x14ac:dyDescent="0.3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Y11" s="12" t="s">
        <v>61</v>
      </c>
    </row>
    <row r="12" spans="1:25" ht="15" customHeight="1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SUBSTITUIDO",IF(Y12&gt;=3,"EM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2">
        <f t="shared" ref="Y12:Y36" si="0">COUNTIF(D12:W12,"f")/2</f>
        <v>0</v>
      </c>
    </row>
    <row r="13" spans="1:25" ht="15" customHeight="1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SUBSTITUIDO",IF(Y13&gt;=3,"EM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Y13" s="2">
        <f t="shared" si="0"/>
        <v>0</v>
      </c>
    </row>
    <row r="14" spans="1:25" ht="15" customHeight="1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SUBSTITUIDO",IF(Y14&gt;=3,"EM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Y14" s="2">
        <f t="shared" si="0"/>
        <v>0</v>
      </c>
    </row>
    <row r="15" spans="1:25" ht="15" customHeight="1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SUBSTITUIDO",IF(Y15&gt;=3,"EM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Y15" s="2">
        <f t="shared" si="0"/>
        <v>0</v>
      </c>
    </row>
    <row r="16" spans="1:25" ht="15" customHeight="1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SUBSTITUIDO",IF(Y16&gt;=3,"EM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Y16" s="2">
        <f t="shared" si="0"/>
        <v>0</v>
      </c>
    </row>
    <row r="17" spans="1:25" ht="15" customHeight="1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SUBSTITUIDO",IF(Y17&gt;=3,"EM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">
        <f t="shared" si="0"/>
        <v>0</v>
      </c>
    </row>
    <row r="18" spans="1:25" ht="15" customHeight="1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SUBSTITUIDO",IF(Y18&gt;=3,"EM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">
        <f t="shared" si="0"/>
        <v>0</v>
      </c>
    </row>
    <row r="19" spans="1:25" ht="15" customHeight="1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SUBSTITUIDO",IF(Y19&gt;=3,"EM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">
        <f t="shared" si="0"/>
        <v>0</v>
      </c>
    </row>
    <row r="20" spans="1:25" ht="15" customHeight="1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SUBSTITUIDO",IF(Y20&gt;=3,"EM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">
        <f t="shared" si="0"/>
        <v>0</v>
      </c>
    </row>
    <row r="21" spans="1:25" ht="15" customHeight="1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SUBSTITUIDO",IF(Y21&gt;=3,"EM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">
        <f t="shared" si="0"/>
        <v>0</v>
      </c>
    </row>
    <row r="22" spans="1:25" ht="15" customHeight="1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SUBSTITUIDO",IF(Y22&gt;=3,"EM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">
        <f t="shared" si="0"/>
        <v>0</v>
      </c>
    </row>
    <row r="23" spans="1:25" ht="15" customHeight="1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SUBSTITUIDO",IF(Y23&gt;=3,"EM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">
        <f t="shared" si="0"/>
        <v>0</v>
      </c>
    </row>
    <row r="24" spans="1:25" ht="15" customHeight="1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SUBSTITUIDO",IF(Y24&gt;=3,"EM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">
        <f t="shared" si="0"/>
        <v>0</v>
      </c>
    </row>
    <row r="25" spans="1:25" ht="15" customHeight="1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SUBSTITUIDO",IF(Y25&gt;=3,"EM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">
        <f t="shared" si="0"/>
        <v>0</v>
      </c>
    </row>
    <row r="26" spans="1:25" ht="15" customHeight="1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SUBSTITUIDO",IF(Y26&gt;=3,"EM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">
        <f t="shared" si="0"/>
        <v>0</v>
      </c>
    </row>
    <row r="27" spans="1:25" ht="15" customHeight="1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SUBSTITUIDO",IF(Y27&gt;=3,"EM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">
        <f t="shared" si="0"/>
        <v>0</v>
      </c>
    </row>
    <row r="28" spans="1:25" ht="15" customHeight="1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SUBSTITUIDO",IF(Y28&gt;=3,"EM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Y28" s="2">
        <f t="shared" si="0"/>
        <v>0</v>
      </c>
    </row>
    <row r="29" spans="1:25" ht="15" customHeight="1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SUBSTITUIDO",IF(Y29&gt;=3,"EM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Y29" s="2">
        <f t="shared" si="0"/>
        <v>0</v>
      </c>
    </row>
    <row r="30" spans="1:25" ht="15" customHeight="1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SUBSTITUIDO",IF(Y30&gt;=3,"EM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Y30" s="2">
        <f t="shared" si="0"/>
        <v>0</v>
      </c>
    </row>
    <row r="31" spans="1:25" ht="15" customHeight="1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SUBSTITUIDO",IF(Y31&gt;=3,"EM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Y31" s="2">
        <f t="shared" si="0"/>
        <v>0</v>
      </c>
    </row>
    <row r="32" spans="1:25" ht="15" customHeight="1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SUBSTITUIDO",IF(Y32&gt;=3,"EM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Y32" s="2">
        <f t="shared" si="0"/>
        <v>0</v>
      </c>
    </row>
    <row r="33" spans="1:25" ht="15" customHeight="1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SUBSTITUIDO",IF(Y33&gt;=3,"EM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Y33" s="2">
        <f t="shared" si="0"/>
        <v>0</v>
      </c>
    </row>
    <row r="34" spans="1:25" ht="15" customHeight="1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SUBSTITUIDO",IF(Y34&gt;=3,"EM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Y34" s="2">
        <f t="shared" si="0"/>
        <v>0</v>
      </c>
    </row>
    <row r="35" spans="1:25" ht="15" customHeight="1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SUBSTITUIDO",IF(Y35&gt;=3,"EM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Y35" s="2">
        <f t="shared" si="0"/>
        <v>0</v>
      </c>
    </row>
    <row r="36" spans="1:25" ht="15" customHeight="1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SUBSTITUIDO",IF(Y36&gt;=3,"EM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Y36" s="2">
        <f t="shared" si="0"/>
        <v>0</v>
      </c>
    </row>
    <row r="37" spans="1:25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4"/>
    </row>
  </sheetData>
  <sheetProtection insertColumns="0" insertRows="0" insertHyperlinks="0" deleteColumns="0" deleteRows="0" sort="0" autoFilter="0" pivotTables="0"/>
  <mergeCells count="25">
    <mergeCell ref="X7:Y7"/>
    <mergeCell ref="C7:C9"/>
    <mergeCell ref="B7:B9"/>
    <mergeCell ref="A7:A9"/>
    <mergeCell ref="R8:S8"/>
    <mergeCell ref="T7:U7"/>
    <mergeCell ref="T8:U8"/>
    <mergeCell ref="V8:W8"/>
    <mergeCell ref="V7:W7"/>
    <mergeCell ref="A1:C1"/>
    <mergeCell ref="R7:S7"/>
    <mergeCell ref="N8:O8"/>
    <mergeCell ref="P8:Q8"/>
    <mergeCell ref="L7:M7"/>
    <mergeCell ref="N7:O7"/>
    <mergeCell ref="P7:Q7"/>
    <mergeCell ref="F8:G8"/>
    <mergeCell ref="H8:I8"/>
    <mergeCell ref="J8:K8"/>
    <mergeCell ref="L8:M8"/>
    <mergeCell ref="F7:G7"/>
    <mergeCell ref="H7:I7"/>
    <mergeCell ref="J7:K7"/>
    <mergeCell ref="D8:E8"/>
    <mergeCell ref="D7:E7"/>
  </mergeCells>
  <conditionalFormatting sqref="C12:C36">
    <cfRule type="cellIs" dxfId="167" priority="604" operator="equal">
      <formula>"DESISTENTE"</formula>
    </cfRule>
    <cfRule type="cellIs" dxfId="166" priority="605" operator="equal">
      <formula>"EM ATENÇÃO"</formula>
    </cfRule>
    <cfRule type="cellIs" dxfId="165" priority="606" operator="equal">
      <formula>"EM ATENÇÃO"</formula>
    </cfRule>
  </conditionalFormatting>
  <conditionalFormatting sqref="C12:C36">
    <cfRule type="containsText" dxfId="164" priority="286" operator="containsText" text="DESISTENTE">
      <formula>NOT(ISERROR(SEARCH("DESISTENTE",C12)))</formula>
    </cfRule>
    <cfRule type="containsText" dxfId="163" priority="289" operator="containsText" text="DESISTENTE SUBSTITUIDO">
      <formula>NOT(ISERROR(SEARCH("DESISTENTE SUBSTITUIDO",C12)))</formula>
    </cfRule>
  </conditionalFormatting>
  <conditionalFormatting sqref="C12:C37">
    <cfRule type="containsText" dxfId="162" priority="277" operator="containsText" text="TRANSFERIDO">
      <formula>NOT(ISERROR(SEARCH("TRANSFERIDO",C12)))</formula>
    </cfRule>
  </conditionalFormatting>
  <conditionalFormatting sqref="D12:W36">
    <cfRule type="cellIs" dxfId="161" priority="42" operator="equal">
      <formula>"F"</formula>
    </cfRule>
    <cfRule type="cellIs" dxfId="160" priority="44" operator="equal">
      <formula>"F"</formula>
    </cfRule>
  </conditionalFormatting>
  <conditionalFormatting sqref="D12:W37">
    <cfRule type="containsText" dxfId="159" priority="514" operator="containsText" text="F">
      <formula>NOT(ISERROR(SEARCH("F",D12)))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9" operator="containsText" id="{004EC4E4-70C8-4591-9C01-6E5E2485AC2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80" operator="containsText" id="{4F7E3584-2023-46CF-8385-5B07008016C3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U37"/>
  <sheetViews>
    <sheetView showGridLines="0" topLeftCell="A7" zoomScale="102" workbookViewId="0">
      <pane xSplit="3" ySplit="3" topLeftCell="AG10" activePane="bottomRight" state="frozen"/>
      <selection pane="topRight" activeCell="D7" sqref="D7"/>
      <selection pane="bottomLeft" activeCell="A15" sqref="A15"/>
      <selection pane="bottomRight" activeCell="AL25" sqref="AL25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7" width="10.140625" customWidth="1"/>
    <col min="8" max="8" width="7.42578125" bestFit="1" customWidth="1"/>
    <col min="9" max="9" width="8.710937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25" width="8.7109375" customWidth="1"/>
    <col min="26" max="26" width="7.42578125" bestFit="1" customWidth="1"/>
    <col min="27" max="27" width="8.7109375" bestFit="1" customWidth="1"/>
    <col min="28" max="29" width="10" customWidth="1"/>
    <col min="30" max="30" width="7.42578125" bestFit="1" customWidth="1"/>
    <col min="31" max="31" width="8.7109375" bestFit="1" customWidth="1"/>
    <col min="32" max="33" width="8.7109375" customWidth="1"/>
    <col min="34" max="34" width="7.42578125" bestFit="1" customWidth="1"/>
    <col min="35" max="35" width="8.7109375" bestFit="1" customWidth="1"/>
    <col min="36" max="39" width="8.7109375" customWidth="1"/>
    <col min="40" max="40" width="7.42578125" bestFit="1" customWidth="1"/>
    <col min="41" max="41" width="8.140625" bestFit="1" customWidth="1"/>
    <col min="42" max="42" width="7.42578125" bestFit="1" customWidth="1"/>
    <col min="43" max="43" width="8.140625" bestFit="1" customWidth="1"/>
    <col min="44" max="44" width="7.42578125" bestFit="1" customWidth="1"/>
    <col min="45" max="45" width="8.140625" bestFit="1" customWidth="1"/>
    <col min="46" max="46" width="6.28515625" customWidth="1"/>
    <col min="47" max="47" width="24.7109375" bestFit="1" customWidth="1"/>
  </cols>
  <sheetData>
    <row r="1" spans="1:47" ht="21.75" thickBot="1" x14ac:dyDescent="0.3">
      <c r="A1" s="91" t="s">
        <v>45</v>
      </c>
      <c r="B1" s="92"/>
      <c r="C1" s="92"/>
    </row>
    <row r="2" spans="1:47" ht="21" x14ac:dyDescent="0.25">
      <c r="A2" s="26"/>
      <c r="B2" s="26"/>
      <c r="C2" s="26"/>
    </row>
    <row r="3" spans="1:47" x14ac:dyDescent="0.25">
      <c r="A3" s="27" t="s">
        <v>46</v>
      </c>
      <c r="B3" s="18"/>
    </row>
    <row r="4" spans="1:47" x14ac:dyDescent="0.25">
      <c r="A4" s="27" t="s">
        <v>47</v>
      </c>
      <c r="B4" s="18"/>
    </row>
    <row r="5" spans="1:47" x14ac:dyDescent="0.25">
      <c r="A5" s="27" t="s">
        <v>48</v>
      </c>
      <c r="B5" s="18"/>
    </row>
    <row r="6" spans="1:47" ht="15.75" thickBot="1" x14ac:dyDescent="0.3">
      <c r="A6" s="28"/>
    </row>
    <row r="7" spans="1:47" ht="15.75" customHeight="1" thickBot="1" x14ac:dyDescent="0.3">
      <c r="A7" s="105" t="s">
        <v>50</v>
      </c>
      <c r="B7" s="103" t="s">
        <v>26</v>
      </c>
      <c r="C7" s="103" t="s">
        <v>51</v>
      </c>
      <c r="D7" s="97" t="s">
        <v>52</v>
      </c>
      <c r="E7" s="96"/>
      <c r="F7" s="97" t="s">
        <v>53</v>
      </c>
      <c r="G7" s="96"/>
      <c r="H7" s="97" t="s">
        <v>54</v>
      </c>
      <c r="I7" s="96"/>
      <c r="J7" s="97" t="s">
        <v>55</v>
      </c>
      <c r="K7" s="96"/>
      <c r="L7" s="97" t="s">
        <v>56</v>
      </c>
      <c r="M7" s="96"/>
      <c r="N7" s="97" t="s">
        <v>52</v>
      </c>
      <c r="O7" s="96"/>
      <c r="P7" s="97" t="s">
        <v>53</v>
      </c>
      <c r="Q7" s="96"/>
      <c r="R7" s="97" t="s">
        <v>54</v>
      </c>
      <c r="S7" s="96"/>
      <c r="T7" s="97" t="s">
        <v>55</v>
      </c>
      <c r="U7" s="96"/>
      <c r="V7" s="97" t="s">
        <v>56</v>
      </c>
      <c r="W7" s="96"/>
      <c r="X7" s="97" t="s">
        <v>52</v>
      </c>
      <c r="Y7" s="96"/>
      <c r="Z7" s="97" t="s">
        <v>53</v>
      </c>
      <c r="AA7" s="96"/>
      <c r="AB7" s="97" t="s">
        <v>54</v>
      </c>
      <c r="AC7" s="96"/>
      <c r="AD7" s="97" t="s">
        <v>55</v>
      </c>
      <c r="AE7" s="96"/>
      <c r="AF7" s="97" t="s">
        <v>56</v>
      </c>
      <c r="AG7" s="96"/>
      <c r="AH7" s="97" t="s">
        <v>52</v>
      </c>
      <c r="AI7" s="96"/>
      <c r="AJ7" s="97" t="s">
        <v>53</v>
      </c>
      <c r="AK7" s="96"/>
      <c r="AL7" s="97" t="s">
        <v>54</v>
      </c>
      <c r="AM7" s="96"/>
      <c r="AN7" s="97" t="s">
        <v>55</v>
      </c>
      <c r="AO7" s="96"/>
      <c r="AP7" s="97" t="s">
        <v>66</v>
      </c>
      <c r="AQ7" s="96"/>
      <c r="AR7" s="97" t="s">
        <v>67</v>
      </c>
      <c r="AS7" s="96"/>
      <c r="AT7" s="97"/>
      <c r="AU7" s="96"/>
    </row>
    <row r="8" spans="1:47" ht="15.75" x14ac:dyDescent="0.25">
      <c r="A8" s="105"/>
      <c r="B8" s="103"/>
      <c r="C8" s="103"/>
      <c r="D8" s="97">
        <v>45719</v>
      </c>
      <c r="E8" s="96"/>
      <c r="F8" s="97">
        <v>45720</v>
      </c>
      <c r="G8" s="96"/>
      <c r="H8" s="97">
        <v>45721</v>
      </c>
      <c r="I8" s="96"/>
      <c r="J8" s="97">
        <v>45722</v>
      </c>
      <c r="K8" s="96"/>
      <c r="L8" s="97">
        <v>45723</v>
      </c>
      <c r="M8" s="96"/>
      <c r="N8" s="97">
        <v>45726</v>
      </c>
      <c r="O8" s="96"/>
      <c r="P8" s="97">
        <v>45727</v>
      </c>
      <c r="Q8" s="96"/>
      <c r="R8" s="97">
        <v>45728</v>
      </c>
      <c r="S8" s="96"/>
      <c r="T8" s="97">
        <v>45729</v>
      </c>
      <c r="U8" s="96"/>
      <c r="V8" s="97">
        <v>45730</v>
      </c>
      <c r="W8" s="96"/>
      <c r="X8" s="97">
        <v>45733</v>
      </c>
      <c r="Y8" s="96"/>
      <c r="Z8" s="97">
        <v>45734</v>
      </c>
      <c r="AA8" s="96"/>
      <c r="AB8" s="97">
        <v>45735</v>
      </c>
      <c r="AC8" s="96"/>
      <c r="AD8" s="97">
        <v>45736</v>
      </c>
      <c r="AE8" s="96"/>
      <c r="AF8" s="97">
        <v>45737</v>
      </c>
      <c r="AG8" s="96"/>
      <c r="AH8" s="97">
        <v>45740</v>
      </c>
      <c r="AI8" s="96"/>
      <c r="AJ8" s="97">
        <v>45741</v>
      </c>
      <c r="AK8" s="96"/>
      <c r="AL8" s="97">
        <v>45742</v>
      </c>
      <c r="AM8" s="96"/>
      <c r="AN8" s="97">
        <v>45743</v>
      </c>
      <c r="AO8" s="96"/>
      <c r="AP8" s="97">
        <v>45744</v>
      </c>
      <c r="AQ8" s="96"/>
      <c r="AR8" s="97">
        <v>45747</v>
      </c>
      <c r="AS8" s="96"/>
      <c r="AT8" s="29"/>
      <c r="AU8" s="30" t="s">
        <v>57</v>
      </c>
    </row>
    <row r="9" spans="1:47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/>
      <c r="S9" s="31"/>
      <c r="T9" s="31"/>
      <c r="U9" s="31"/>
      <c r="V9" s="31"/>
      <c r="W9" s="31"/>
      <c r="X9" s="31"/>
      <c r="Y9" s="31"/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U9" s="32" t="s">
        <v>60</v>
      </c>
    </row>
    <row r="10" spans="1:47" ht="16.5" thickBo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U10" s="33"/>
    </row>
    <row r="11" spans="1:47" ht="19.5" thickBot="1" x14ac:dyDescent="0.3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U11" s="12" t="s">
        <v>61</v>
      </c>
    </row>
    <row r="12" spans="1:47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SUBSTITUIDO",IF(AU12&gt;=3,"EM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U12" s="2">
        <f t="shared" ref="AU12:AU36" si="0">COUNTIF(D12:AO12,"f")/2</f>
        <v>0</v>
      </c>
    </row>
    <row r="13" spans="1:47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SUBSTITUIDO",IF(AU13&gt;=3,"EM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2">
        <f t="shared" si="0"/>
        <v>0</v>
      </c>
    </row>
    <row r="14" spans="1:47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SUBSTITUIDO",IF(AU14&gt;=3,"EM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U14" s="2">
        <f t="shared" si="0"/>
        <v>0</v>
      </c>
    </row>
    <row r="15" spans="1:47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SUBSTITUIDO",IF(AU15&gt;=3,"EM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U15" s="2">
        <f t="shared" si="0"/>
        <v>0</v>
      </c>
    </row>
    <row r="16" spans="1:47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SUBSTITUIDO",IF(AU16&gt;=3,"EM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U16" s="2">
        <f t="shared" si="0"/>
        <v>0</v>
      </c>
    </row>
    <row r="17" spans="1:47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SUBSTITUIDO",IF(AU17&gt;=3,"EM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U17" s="2">
        <f t="shared" si="0"/>
        <v>0</v>
      </c>
    </row>
    <row r="18" spans="1:47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SUBSTITUIDO",IF(AU18&gt;=3,"EM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U18" s="2">
        <f t="shared" si="0"/>
        <v>0</v>
      </c>
    </row>
    <row r="19" spans="1:47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SUBSTITUIDO",IF(AU19&gt;=3,"EM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U19" s="2">
        <f t="shared" si="0"/>
        <v>0</v>
      </c>
    </row>
    <row r="20" spans="1:47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SUBSTITUIDO",IF(AU20&gt;=3,"EM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U20" s="2">
        <f t="shared" si="0"/>
        <v>0</v>
      </c>
    </row>
    <row r="21" spans="1:47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SUBSTITUIDO",IF(AU21&gt;=3,"EM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U21" s="2">
        <f t="shared" si="0"/>
        <v>0</v>
      </c>
    </row>
    <row r="22" spans="1:47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SUBSTITUIDO",IF(AU22&gt;=3,"EM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U22" s="2">
        <f t="shared" si="0"/>
        <v>0</v>
      </c>
    </row>
    <row r="23" spans="1:47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SUBSTITUIDO",IF(AU23&gt;=3,"EM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U23" s="2">
        <f t="shared" si="0"/>
        <v>0</v>
      </c>
    </row>
    <row r="24" spans="1:47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SUBSTITUIDO",IF(AU24&gt;=3,"EM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U24" s="2">
        <f t="shared" si="0"/>
        <v>0</v>
      </c>
    </row>
    <row r="25" spans="1:47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SUBSTITUIDO",IF(AU25&gt;=3,"EM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U25" s="2">
        <f t="shared" si="0"/>
        <v>0</v>
      </c>
    </row>
    <row r="26" spans="1:47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SUBSTITUIDO",IF(AU26&gt;=3,"EM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U26" s="2">
        <f t="shared" si="0"/>
        <v>0</v>
      </c>
    </row>
    <row r="27" spans="1:47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SUBSTITUIDO",IF(AU27&gt;=3,"EM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U27" s="2">
        <f t="shared" si="0"/>
        <v>0</v>
      </c>
    </row>
    <row r="28" spans="1:47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SUBSTITUIDO",IF(AU28&gt;=3,"EM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U28" s="2">
        <f t="shared" si="0"/>
        <v>0</v>
      </c>
    </row>
    <row r="29" spans="1:47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SUBSTITUIDO",IF(AU29&gt;=3,"EM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U29" s="2">
        <f t="shared" si="0"/>
        <v>0</v>
      </c>
    </row>
    <row r="30" spans="1:47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SUBSTITUIDO",IF(AU30&gt;=3,"EM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U30" s="2">
        <f t="shared" si="0"/>
        <v>0</v>
      </c>
    </row>
    <row r="31" spans="1:47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SUBSTITUIDO",IF(AU31&gt;=3,"EM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U31" s="2">
        <f t="shared" si="0"/>
        <v>0</v>
      </c>
    </row>
    <row r="32" spans="1:47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SUBSTITUIDO",IF(AU32&gt;=3,"EM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U32" s="2">
        <f t="shared" si="0"/>
        <v>0</v>
      </c>
    </row>
    <row r="33" spans="1:47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SUBSTITUIDO",IF(AU33&gt;=3,"EM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U33" s="2">
        <f t="shared" si="0"/>
        <v>0</v>
      </c>
    </row>
    <row r="34" spans="1:47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SUBSTITUIDO",IF(AU34&gt;=3,"EM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U34" s="2">
        <f t="shared" si="0"/>
        <v>0</v>
      </c>
    </row>
    <row r="35" spans="1:47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SUBSTITUIDO",IF(AU35&gt;=3,"EM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U35" s="2">
        <f t="shared" si="0"/>
        <v>0</v>
      </c>
    </row>
    <row r="36" spans="1:47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SUBSTITUIDO",IF(AU36&gt;=3,"EM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U36" s="2">
        <f t="shared" si="0"/>
        <v>0</v>
      </c>
    </row>
    <row r="37" spans="1:47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</sheetData>
  <sheetProtection insertColumns="0" insertRows="0" insertHyperlinks="0" deleteColumns="0" deleteRows="0" sort="0" autoFilter="0" pivotTables="0"/>
  <mergeCells count="47">
    <mergeCell ref="AB8:AC8"/>
    <mergeCell ref="AD8:AE8"/>
    <mergeCell ref="AN8:AO8"/>
    <mergeCell ref="AH8:AI8"/>
    <mergeCell ref="AF8:AG8"/>
    <mergeCell ref="AT7:AU7"/>
    <mergeCell ref="D8:E8"/>
    <mergeCell ref="F8:G8"/>
    <mergeCell ref="H8:I8"/>
    <mergeCell ref="J8:K8"/>
    <mergeCell ref="L8:M8"/>
    <mergeCell ref="N8:O8"/>
    <mergeCell ref="P7:Q7"/>
    <mergeCell ref="Z7:AA7"/>
    <mergeCell ref="AB7:AC7"/>
    <mergeCell ref="AD7:AE7"/>
    <mergeCell ref="AH7:AI7"/>
    <mergeCell ref="V7:W7"/>
    <mergeCell ref="X7:Y7"/>
    <mergeCell ref="R8:S8"/>
    <mergeCell ref="T8:U8"/>
    <mergeCell ref="P8:Q8"/>
    <mergeCell ref="Z8:AA8"/>
    <mergeCell ref="N7:O7"/>
    <mergeCell ref="A1:C1"/>
    <mergeCell ref="A7:A9"/>
    <mergeCell ref="B7:B9"/>
    <mergeCell ref="C7:C9"/>
    <mergeCell ref="D7:E7"/>
    <mergeCell ref="F7:G7"/>
    <mergeCell ref="H7:I7"/>
    <mergeCell ref="J7:K7"/>
    <mergeCell ref="L7:M7"/>
    <mergeCell ref="R7:S7"/>
    <mergeCell ref="T7:U7"/>
    <mergeCell ref="V8:W8"/>
    <mergeCell ref="X8:Y8"/>
    <mergeCell ref="AP7:AQ7"/>
    <mergeCell ref="AP8:AQ8"/>
    <mergeCell ref="AR7:AS7"/>
    <mergeCell ref="AR8:AS8"/>
    <mergeCell ref="AF7:AG7"/>
    <mergeCell ref="AN7:AO7"/>
    <mergeCell ref="AJ7:AK7"/>
    <mergeCell ref="AL7:AM7"/>
    <mergeCell ref="AJ8:AK8"/>
    <mergeCell ref="AL8:AM8"/>
  </mergeCells>
  <conditionalFormatting sqref="C12:C36">
    <cfRule type="cellIs" dxfId="156" priority="40" operator="equal">
      <formula>"DESISTENTE"</formula>
    </cfRule>
    <cfRule type="cellIs" dxfId="155" priority="41" operator="equal">
      <formula>"EM ATENÇÃO"</formula>
    </cfRule>
    <cfRule type="cellIs" dxfId="154" priority="42" operator="equal">
      <formula>"EM ATENÇÃO"</formula>
    </cfRule>
  </conditionalFormatting>
  <conditionalFormatting sqref="C12:C36">
    <cfRule type="containsText" dxfId="153" priority="35" operator="containsText" text="DESISTENTE">
      <formula>NOT(ISERROR(SEARCH("DESISTENTE",C12)))</formula>
    </cfRule>
    <cfRule type="containsText" dxfId="152" priority="38" operator="containsText" text="DESISTENTE SUBSTITUIDO">
      <formula>NOT(ISERROR(SEARCH("DESISTENTE SUBSTITUIDO",C12)))</formula>
    </cfRule>
  </conditionalFormatting>
  <conditionalFormatting sqref="C12:C37">
    <cfRule type="containsText" dxfId="151" priority="31" operator="containsText" text="TRANSFERIDO">
      <formula>NOT(ISERROR(SEARCH("TRANSFERIDO",C12)))</formula>
    </cfRule>
  </conditionalFormatting>
  <conditionalFormatting sqref="D12:AS36">
    <cfRule type="cellIs" dxfId="150" priority="29" operator="equal">
      <formula>"F"</formula>
    </cfRule>
    <cfRule type="cellIs" dxfId="149" priority="30" operator="equal">
      <formula>"F"</formula>
    </cfRule>
  </conditionalFormatting>
  <conditionalFormatting sqref="D12:AS37">
    <cfRule type="containsText" dxfId="148" priority="39" operator="containsText" text="F">
      <formula>NOT(ISERROR(SEARCH("F",D12)))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B9C8DC59-44AE-4669-9A12-9012E44F5607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" operator="containsText" id="{4A6707E1-2B94-4DCA-9C75-23D0EEC276C6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37"/>
  <sheetViews>
    <sheetView showGridLines="0" topLeftCell="A7" zoomScale="102" workbookViewId="0">
      <pane xSplit="3" ySplit="3" topLeftCell="D10" activePane="bottomRight" state="frozen"/>
      <selection pane="topRight" activeCell="D7" sqref="D7"/>
      <selection pane="bottomLeft" activeCell="A15" sqref="A15"/>
      <selection pane="bottomRight" activeCell="AS30" sqref="AS30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7" width="8.7109375" customWidth="1"/>
    <col min="28" max="28" width="7.42578125" bestFit="1" customWidth="1"/>
    <col min="29" max="29" width="8.7109375" bestFit="1" customWidth="1"/>
    <col min="30" max="31" width="10" customWidth="1"/>
    <col min="32" max="32" width="7.42578125" bestFit="1" customWidth="1"/>
    <col min="33" max="33" width="8.7109375" bestFit="1" customWidth="1"/>
    <col min="34" max="35" width="8.7109375" customWidth="1"/>
    <col min="36" max="36" width="7.42578125" bestFit="1" customWidth="1"/>
    <col min="37" max="37" width="8.7109375" bestFit="1" customWidth="1"/>
    <col min="38" max="45" width="8.7109375" customWidth="1"/>
    <col min="46" max="46" width="7.42578125" bestFit="1" customWidth="1"/>
    <col min="47" max="47" width="8.7109375" bestFit="1" customWidth="1"/>
    <col min="48" max="48" width="6.28515625" customWidth="1"/>
    <col min="49" max="49" width="24.7109375" bestFit="1" customWidth="1"/>
  </cols>
  <sheetData>
    <row r="1" spans="1:49" ht="21" x14ac:dyDescent="0.25">
      <c r="A1" s="91" t="s">
        <v>45</v>
      </c>
      <c r="B1" s="92"/>
      <c r="C1" s="92"/>
    </row>
    <row r="2" spans="1:49" ht="21" x14ac:dyDescent="0.25">
      <c r="A2" s="26"/>
      <c r="B2" s="26"/>
      <c r="C2" s="26"/>
    </row>
    <row r="3" spans="1:49" x14ac:dyDescent="0.25">
      <c r="A3" s="27" t="s">
        <v>46</v>
      </c>
      <c r="B3" s="18"/>
    </row>
    <row r="4" spans="1:49" x14ac:dyDescent="0.25">
      <c r="A4" s="27" t="s">
        <v>47</v>
      </c>
      <c r="B4" s="18"/>
    </row>
    <row r="5" spans="1:49" x14ac:dyDescent="0.25">
      <c r="A5" s="27" t="s">
        <v>48</v>
      </c>
      <c r="B5" s="18"/>
    </row>
    <row r="6" spans="1:49" ht="15.75" thickBot="1" x14ac:dyDescent="0.3">
      <c r="A6" s="28"/>
    </row>
    <row r="7" spans="1:49" ht="15.75" customHeight="1" thickBot="1" x14ac:dyDescent="0.3">
      <c r="A7" s="105" t="s">
        <v>50</v>
      </c>
      <c r="B7" s="103" t="s">
        <v>26</v>
      </c>
      <c r="C7" s="103" t="s">
        <v>51</v>
      </c>
      <c r="D7" s="93" t="s">
        <v>53</v>
      </c>
      <c r="E7" s="94"/>
      <c r="F7" s="93" t="s">
        <v>54</v>
      </c>
      <c r="G7" s="94"/>
      <c r="H7" s="93" t="s">
        <v>55</v>
      </c>
      <c r="I7" s="94"/>
      <c r="J7" s="93" t="s">
        <v>66</v>
      </c>
      <c r="K7" s="94"/>
      <c r="L7" s="98" t="s">
        <v>52</v>
      </c>
      <c r="M7" s="94"/>
      <c r="N7" s="98" t="s">
        <v>53</v>
      </c>
      <c r="O7" s="94"/>
      <c r="P7" s="98" t="s">
        <v>54</v>
      </c>
      <c r="Q7" s="94"/>
      <c r="R7" s="98" t="s">
        <v>55</v>
      </c>
      <c r="S7" s="94"/>
      <c r="T7" s="98" t="s">
        <v>66</v>
      </c>
      <c r="U7" s="94"/>
      <c r="V7" s="98" t="s">
        <v>52</v>
      </c>
      <c r="W7" s="94"/>
      <c r="X7" s="98" t="s">
        <v>53</v>
      </c>
      <c r="Y7" s="94"/>
      <c r="Z7" s="98" t="s">
        <v>54</v>
      </c>
      <c r="AA7" s="94"/>
      <c r="AB7" s="98" t="s">
        <v>55</v>
      </c>
      <c r="AC7" s="94"/>
      <c r="AD7" s="98" t="s">
        <v>66</v>
      </c>
      <c r="AE7" s="94"/>
      <c r="AF7" s="98" t="s">
        <v>52</v>
      </c>
      <c r="AG7" s="94"/>
      <c r="AH7" s="98" t="s">
        <v>53</v>
      </c>
      <c r="AI7" s="94"/>
      <c r="AJ7" s="98" t="s">
        <v>54</v>
      </c>
      <c r="AK7" s="94"/>
      <c r="AL7" s="98" t="s">
        <v>55</v>
      </c>
      <c r="AM7" s="94"/>
      <c r="AN7" s="98" t="s">
        <v>66</v>
      </c>
      <c r="AO7" s="94"/>
      <c r="AP7" s="98" t="s">
        <v>52</v>
      </c>
      <c r="AQ7" s="94"/>
      <c r="AR7" s="98" t="s">
        <v>53</v>
      </c>
      <c r="AS7" s="94"/>
      <c r="AT7" s="98" t="s">
        <v>54</v>
      </c>
      <c r="AU7" s="94"/>
      <c r="AV7" s="97"/>
      <c r="AW7" s="96"/>
    </row>
    <row r="8" spans="1:49" ht="15.75" x14ac:dyDescent="0.25">
      <c r="A8" s="105"/>
      <c r="B8" s="103"/>
      <c r="C8" s="103"/>
      <c r="D8" s="97">
        <v>45748</v>
      </c>
      <c r="E8" s="96"/>
      <c r="F8" s="97">
        <v>45749</v>
      </c>
      <c r="G8" s="96"/>
      <c r="H8" s="97">
        <v>45750</v>
      </c>
      <c r="I8" s="96"/>
      <c r="J8" s="97">
        <v>45751</v>
      </c>
      <c r="K8" s="96"/>
      <c r="L8" s="97">
        <v>45754</v>
      </c>
      <c r="M8" s="96"/>
      <c r="N8" s="97">
        <v>45755</v>
      </c>
      <c r="O8" s="96"/>
      <c r="P8" s="97">
        <v>45756</v>
      </c>
      <c r="Q8" s="96"/>
      <c r="R8" s="97">
        <v>45757</v>
      </c>
      <c r="S8" s="96"/>
      <c r="T8" s="97">
        <v>45758</v>
      </c>
      <c r="U8" s="96"/>
      <c r="V8" s="97">
        <v>45761</v>
      </c>
      <c r="W8" s="96"/>
      <c r="X8" s="97">
        <v>45762</v>
      </c>
      <c r="Y8" s="96"/>
      <c r="Z8" s="97">
        <v>45763</v>
      </c>
      <c r="AA8" s="96"/>
      <c r="AB8" s="97">
        <v>45764</v>
      </c>
      <c r="AC8" s="96"/>
      <c r="AD8" s="97">
        <v>45765</v>
      </c>
      <c r="AE8" s="96"/>
      <c r="AF8" s="97">
        <v>45768</v>
      </c>
      <c r="AG8" s="96"/>
      <c r="AH8" s="97">
        <v>45769</v>
      </c>
      <c r="AI8" s="96"/>
      <c r="AJ8" s="97">
        <v>45770</v>
      </c>
      <c r="AK8" s="96"/>
      <c r="AL8" s="97">
        <v>45771</v>
      </c>
      <c r="AM8" s="96"/>
      <c r="AN8" s="97">
        <v>45772</v>
      </c>
      <c r="AO8" s="96"/>
      <c r="AP8" s="97">
        <v>45775</v>
      </c>
      <c r="AQ8" s="96"/>
      <c r="AR8" s="97">
        <v>45776</v>
      </c>
      <c r="AS8" s="96"/>
      <c r="AT8" s="97">
        <v>45777</v>
      </c>
      <c r="AU8" s="96"/>
      <c r="AV8" s="29"/>
      <c r="AW8" s="30" t="s">
        <v>57</v>
      </c>
    </row>
    <row r="9" spans="1:49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W9" s="32" t="s">
        <v>60</v>
      </c>
    </row>
    <row r="10" spans="1:49" ht="15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</row>
    <row r="11" spans="1:49" ht="18.75" x14ac:dyDescent="0.25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W11" s="12" t="s">
        <v>61</v>
      </c>
    </row>
    <row r="12" spans="1:49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SUBSTITUIDO",IF(AW12&gt;=3,"EM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>COUNTIF(D12:AU12,"f")/2</f>
        <v>0</v>
      </c>
    </row>
    <row r="13" spans="1:49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SUBSTITUIDO",IF(AW13&gt;=3,"EM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ref="AW13:AW36" si="0">COUNTIF(D13:AU13,"f")/2</f>
        <v>0</v>
      </c>
    </row>
    <row r="14" spans="1:49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SUBSTITUIDO",IF(AW14&gt;=3,"EM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SUBSTITUIDO",IF(AW15&gt;=3,"EM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SUBSTITUIDO",IF(AW16&gt;=3,"EM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SUBSTITUIDO",IF(AW17&gt;=3,"EM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W17" s="2">
        <f t="shared" si="0"/>
        <v>0</v>
      </c>
    </row>
    <row r="18" spans="1:49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SUBSTITUIDO",IF(AW18&gt;=3,"EM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SUBSTITUIDO",IF(AW19&gt;=3,"EM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SUBSTITUIDO",IF(AW20&gt;=3,"EM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SUBSTITUIDO",IF(AW21&gt;=3,"EM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SUBSTITUIDO",IF(AW22&gt;=3,"EM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SUBSTITUIDO",IF(AW23&gt;=3,"EM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SUBSTITUIDO",IF(AW24&gt;=3,"EM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SUBSTITUIDO",IF(AW25&gt;=3,"EM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SUBSTITUIDO",IF(AW26&gt;=3,"EM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SUBSTITUIDO",IF(AW27&gt;=3,"EM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SUBSTITUIDO",IF(AW28&gt;=3,"EM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SUBSTITUIDO",IF(AW29&gt;=3,"EM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SUBSTITUIDO",IF(AW30&gt;=3,"EM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SUBSTITUIDO",IF(AW31&gt;=3,"EM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SUBSTITUIDO",IF(AW32&gt;=3,"EM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SUBSTITUIDO",IF(AW33&gt;=3,"EM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SUBSTITUIDO",IF(AW34&gt;=3,"EM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SUBSTITUIDO",IF(AW35&gt;=3,"EM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SUBSTITUIDO",IF(AW36&gt;=3,"EM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W36" s="2">
        <f t="shared" si="0"/>
        <v>0</v>
      </c>
    </row>
    <row r="37" spans="1:49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</sheetData>
  <sheetProtection insertColumns="0" insertRows="0" insertHyperlinks="0" deleteColumns="0" deleteRows="0" sort="0" autoFilter="0" pivotTables="0"/>
  <mergeCells count="49">
    <mergeCell ref="AR7:AS7"/>
    <mergeCell ref="AT7:AU7"/>
    <mergeCell ref="AR8:AS8"/>
    <mergeCell ref="AT8:AU8"/>
    <mergeCell ref="AH8:AI8"/>
    <mergeCell ref="AJ8:AK8"/>
    <mergeCell ref="AL8:AM8"/>
    <mergeCell ref="AN8:AO8"/>
    <mergeCell ref="AP8:AQ8"/>
    <mergeCell ref="AP7:AQ7"/>
    <mergeCell ref="V8:W8"/>
    <mergeCell ref="X8:Y8"/>
    <mergeCell ref="Z8:AA8"/>
    <mergeCell ref="AB8:AC8"/>
    <mergeCell ref="AD8:AE8"/>
    <mergeCell ref="AF8:AG8"/>
    <mergeCell ref="AV7:AW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AF7:AG7"/>
    <mergeCell ref="AH7:AI7"/>
    <mergeCell ref="AJ7:AK7"/>
    <mergeCell ref="AL7:AM7"/>
    <mergeCell ref="AN7:AO7"/>
    <mergeCell ref="AD7:AE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F7:G7"/>
    <mergeCell ref="D7:E7"/>
    <mergeCell ref="A1:C1"/>
    <mergeCell ref="A7:A9"/>
    <mergeCell ref="B7:B9"/>
    <mergeCell ref="C7:C9"/>
  </mergeCells>
  <conditionalFormatting sqref="C12:C36">
    <cfRule type="cellIs" dxfId="145" priority="34" operator="equal">
      <formula>"DESISTENTE"</formula>
    </cfRule>
    <cfRule type="cellIs" dxfId="144" priority="35" operator="equal">
      <formula>"EM ATENÇÃO"</formula>
    </cfRule>
    <cfRule type="cellIs" dxfId="143" priority="36" operator="equal">
      <formula>"EM ATENÇÃO"</formula>
    </cfRule>
  </conditionalFormatting>
  <conditionalFormatting sqref="C12:C36">
    <cfRule type="containsText" dxfId="142" priority="29" operator="containsText" text="DESISTENTE">
      <formula>NOT(ISERROR(SEARCH("DESISTENTE",C12)))</formula>
    </cfRule>
    <cfRule type="containsText" dxfId="141" priority="32" operator="containsText" text="DESISTENTE SUBSTITUIDO">
      <formula>NOT(ISERROR(SEARCH("DESISTENTE SUBSTITUIDO",C12)))</formula>
    </cfRule>
  </conditionalFormatting>
  <conditionalFormatting sqref="C12:C37">
    <cfRule type="containsText" dxfId="140" priority="25" operator="containsText" text="TRANSFERIDO">
      <formula>NOT(ISERROR(SEARCH("TRANSFERIDO",C12)))</formula>
    </cfRule>
  </conditionalFormatting>
  <conditionalFormatting sqref="D12:AU36">
    <cfRule type="cellIs" dxfId="139" priority="23" operator="equal">
      <formula>"F"</formula>
    </cfRule>
    <cfRule type="cellIs" dxfId="138" priority="24" operator="equal">
      <formula>"F"</formula>
    </cfRule>
  </conditionalFormatting>
  <conditionalFormatting sqref="D12:AU37">
    <cfRule type="containsText" dxfId="137" priority="33" operator="containsText" text="F">
      <formula>NOT(ISERROR(SEARCH("F",D12)))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" operator="containsText" id="{1929229A-FCF5-4F54-B762-49D191B5CCDE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8" operator="containsText" id="{9E783866-8539-4E3E-8290-CC8E4873AEEC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W37"/>
  <sheetViews>
    <sheetView showGridLines="0" topLeftCell="A7" zoomScale="102" workbookViewId="0">
      <pane xSplit="3" ySplit="3" topLeftCell="V10" activePane="bottomRight" state="frozen"/>
      <selection pane="topRight" activeCell="D7" sqref="D7"/>
      <selection pane="bottomLeft" activeCell="A15" sqref="A15"/>
      <selection pane="bottomRight" activeCell="AR16" sqref="AR16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5" width="10.140625" customWidth="1"/>
    <col min="6" max="6" width="7.42578125" bestFit="1" customWidth="1"/>
    <col min="7" max="7" width="8.7109375" bestFit="1" customWidth="1"/>
    <col min="8" max="9" width="8.7109375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8.7109375" bestFit="1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39" width="8.7109375" customWidth="1"/>
    <col min="40" max="40" width="7.42578125" bestFit="1" customWidth="1"/>
    <col min="41" max="41" width="8.7109375" bestFit="1" customWidth="1"/>
    <col min="42" max="43" width="10" customWidth="1"/>
    <col min="44" max="44" width="7.42578125" bestFit="1" customWidth="1"/>
    <col min="45" max="45" width="8.7109375" bestFit="1" customWidth="1"/>
    <col min="46" max="46" width="7.42578125" bestFit="1" customWidth="1"/>
    <col min="47" max="47" width="8.7109375" bestFit="1" customWidth="1"/>
    <col min="48" max="48" width="6.28515625" customWidth="1"/>
    <col min="49" max="49" width="24.7109375" bestFit="1" customWidth="1"/>
  </cols>
  <sheetData>
    <row r="1" spans="1:49" ht="21.75" thickBot="1" x14ac:dyDescent="0.3">
      <c r="A1" s="91" t="s">
        <v>45</v>
      </c>
      <c r="B1" s="92"/>
      <c r="C1" s="92"/>
    </row>
    <row r="2" spans="1:49" ht="21" x14ac:dyDescent="0.25">
      <c r="A2" s="26"/>
      <c r="B2" s="26"/>
      <c r="C2" s="26"/>
    </row>
    <row r="3" spans="1:49" x14ac:dyDescent="0.25">
      <c r="A3" s="27" t="s">
        <v>46</v>
      </c>
      <c r="B3" s="18"/>
    </row>
    <row r="4" spans="1:49" x14ac:dyDescent="0.25">
      <c r="A4" s="27" t="s">
        <v>47</v>
      </c>
      <c r="B4" s="18"/>
    </row>
    <row r="5" spans="1:49" x14ac:dyDescent="0.25">
      <c r="A5" s="27" t="s">
        <v>48</v>
      </c>
      <c r="B5" s="18"/>
    </row>
    <row r="6" spans="1:49" ht="15.75" thickBot="1" x14ac:dyDescent="0.3">
      <c r="A6" s="28"/>
    </row>
    <row r="7" spans="1:49" ht="15.75" thickBot="1" x14ac:dyDescent="0.3">
      <c r="A7" s="105" t="s">
        <v>50</v>
      </c>
      <c r="B7" s="103" t="s">
        <v>26</v>
      </c>
      <c r="C7" s="103" t="s">
        <v>51</v>
      </c>
      <c r="D7" s="97" t="s">
        <v>55</v>
      </c>
      <c r="E7" s="96"/>
      <c r="F7" s="97" t="s">
        <v>66</v>
      </c>
      <c r="G7" s="96"/>
      <c r="H7" s="97" t="s">
        <v>52</v>
      </c>
      <c r="I7" s="96"/>
      <c r="J7" s="97" t="s">
        <v>53</v>
      </c>
      <c r="K7" s="96"/>
      <c r="L7" s="97" t="s">
        <v>54</v>
      </c>
      <c r="M7" s="96"/>
      <c r="N7" s="97" t="s">
        <v>55</v>
      </c>
      <c r="O7" s="96"/>
      <c r="P7" s="97" t="s">
        <v>66</v>
      </c>
      <c r="Q7" s="96"/>
      <c r="R7" s="97" t="s">
        <v>52</v>
      </c>
      <c r="S7" s="96"/>
      <c r="T7" s="97" t="s">
        <v>53</v>
      </c>
      <c r="U7" s="96"/>
      <c r="V7" s="97" t="s">
        <v>54</v>
      </c>
      <c r="W7" s="96"/>
      <c r="X7" s="97" t="s">
        <v>55</v>
      </c>
      <c r="Y7" s="96"/>
      <c r="Z7" s="97" t="s">
        <v>66</v>
      </c>
      <c r="AA7" s="96"/>
      <c r="AB7" s="97" t="s">
        <v>52</v>
      </c>
      <c r="AC7" s="96"/>
      <c r="AD7" s="97" t="s">
        <v>53</v>
      </c>
      <c r="AE7" s="96"/>
      <c r="AF7" s="97" t="s">
        <v>54</v>
      </c>
      <c r="AG7" s="96"/>
      <c r="AH7" s="97" t="s">
        <v>55</v>
      </c>
      <c r="AI7" s="96"/>
      <c r="AJ7" s="97" t="s">
        <v>66</v>
      </c>
      <c r="AK7" s="96"/>
      <c r="AL7" s="97" t="s">
        <v>52</v>
      </c>
      <c r="AM7" s="96"/>
      <c r="AN7" s="97" t="s">
        <v>53</v>
      </c>
      <c r="AO7" s="96"/>
      <c r="AP7" s="97" t="s">
        <v>54</v>
      </c>
      <c r="AQ7" s="96"/>
      <c r="AR7" s="97" t="s">
        <v>55</v>
      </c>
      <c r="AS7" s="96"/>
      <c r="AT7" s="97" t="s">
        <v>66</v>
      </c>
      <c r="AU7" s="96"/>
      <c r="AV7" s="99"/>
      <c r="AW7" s="100"/>
    </row>
    <row r="8" spans="1:49" ht="15.75" x14ac:dyDescent="0.25">
      <c r="A8" s="105"/>
      <c r="B8" s="103"/>
      <c r="C8" s="103"/>
      <c r="D8" s="97">
        <v>45778</v>
      </c>
      <c r="E8" s="96"/>
      <c r="F8" s="97">
        <v>45779</v>
      </c>
      <c r="G8" s="96"/>
      <c r="H8" s="95">
        <v>45782</v>
      </c>
      <c r="I8" s="107"/>
      <c r="J8" s="95">
        <v>45783</v>
      </c>
      <c r="K8" s="107"/>
      <c r="L8" s="95">
        <v>45784</v>
      </c>
      <c r="M8" s="107"/>
      <c r="N8" s="95">
        <v>45785</v>
      </c>
      <c r="O8" s="107"/>
      <c r="P8" s="95">
        <v>45786</v>
      </c>
      <c r="Q8" s="107"/>
      <c r="R8" s="95">
        <v>45789</v>
      </c>
      <c r="S8" s="107"/>
      <c r="T8" s="95">
        <v>45790</v>
      </c>
      <c r="U8" s="107"/>
      <c r="V8" s="95">
        <v>45791</v>
      </c>
      <c r="W8" s="107"/>
      <c r="X8" s="95">
        <v>45792</v>
      </c>
      <c r="Y8" s="107"/>
      <c r="Z8" s="95">
        <v>45793</v>
      </c>
      <c r="AA8" s="107"/>
      <c r="AB8" s="95">
        <v>45796</v>
      </c>
      <c r="AC8" s="107"/>
      <c r="AD8" s="95">
        <v>45797</v>
      </c>
      <c r="AE8" s="107"/>
      <c r="AF8" s="95">
        <v>45798</v>
      </c>
      <c r="AG8" s="107"/>
      <c r="AH8" s="95">
        <v>45799</v>
      </c>
      <c r="AI8" s="107"/>
      <c r="AJ8" s="95">
        <v>45800</v>
      </c>
      <c r="AK8" s="107"/>
      <c r="AL8" s="95">
        <v>45803</v>
      </c>
      <c r="AM8" s="107"/>
      <c r="AN8" s="95">
        <v>45804</v>
      </c>
      <c r="AO8" s="107"/>
      <c r="AP8" s="95">
        <v>45805</v>
      </c>
      <c r="AQ8" s="107"/>
      <c r="AR8" s="95">
        <v>45806</v>
      </c>
      <c r="AS8" s="107"/>
      <c r="AT8" s="95">
        <v>45807</v>
      </c>
      <c r="AU8" s="107"/>
      <c r="AV8" s="29"/>
      <c r="AW8" s="30" t="s">
        <v>57</v>
      </c>
    </row>
    <row r="9" spans="1:49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 t="s">
        <v>58</v>
      </c>
      <c r="Y9" s="31" t="s">
        <v>59</v>
      </c>
      <c r="Z9" s="31" t="s">
        <v>58</v>
      </c>
      <c r="AA9" s="31" t="s">
        <v>59</v>
      </c>
      <c r="AB9" s="31" t="s">
        <v>58</v>
      </c>
      <c r="AC9" s="31" t="s">
        <v>59</v>
      </c>
      <c r="AD9" s="31" t="s">
        <v>58</v>
      </c>
      <c r="AE9" s="31" t="s">
        <v>59</v>
      </c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 t="s">
        <v>58</v>
      </c>
      <c r="AO9" s="31" t="s">
        <v>59</v>
      </c>
      <c r="AP9" s="31" t="s">
        <v>58</v>
      </c>
      <c r="AQ9" s="31" t="s">
        <v>59</v>
      </c>
      <c r="AR9" s="31" t="s">
        <v>58</v>
      </c>
      <c r="AS9" s="31" t="s">
        <v>59</v>
      </c>
      <c r="AT9" s="31" t="s">
        <v>58</v>
      </c>
      <c r="AU9" s="31" t="s">
        <v>59</v>
      </c>
      <c r="AW9" s="32" t="s">
        <v>60</v>
      </c>
    </row>
    <row r="10" spans="1:49" ht="16.5" thickBo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W10" s="33"/>
    </row>
    <row r="11" spans="1:49" ht="19.5" thickBot="1" x14ac:dyDescent="0.3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W11" s="12" t="s">
        <v>61</v>
      </c>
    </row>
    <row r="12" spans="1:49" ht="15" customHeight="1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SUBSTITUIDO",IF(AW12&gt;=3,"EM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W12" s="2">
        <f t="shared" ref="AW12:AW36" si="0">COUNTIF(F12:AU12,"f")/2</f>
        <v>0</v>
      </c>
    </row>
    <row r="13" spans="1:49" ht="15" customHeight="1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SUBSTITUIDO",IF(AW13&gt;=3,"EM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W13" s="2">
        <f t="shared" si="0"/>
        <v>0</v>
      </c>
    </row>
    <row r="14" spans="1:49" ht="15" customHeight="1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SUBSTITUIDO",IF(AW14&gt;=3,"EM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W14" s="2">
        <f t="shared" si="0"/>
        <v>0</v>
      </c>
    </row>
    <row r="15" spans="1:49" ht="15" customHeight="1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SUBSTITUIDO",IF(AW15&gt;=3,"EM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W15" s="2">
        <f t="shared" si="0"/>
        <v>0</v>
      </c>
    </row>
    <row r="16" spans="1:49" ht="15" customHeight="1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SUBSTITUIDO",IF(AW16&gt;=3,"EM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W16" s="2">
        <f t="shared" si="0"/>
        <v>0</v>
      </c>
    </row>
    <row r="17" spans="1:49" ht="15" customHeight="1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SUBSTITUIDO",IF(AW17&gt;=3,"EM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46"/>
      <c r="AO17" s="7"/>
      <c r="AP17" s="46"/>
      <c r="AQ17" s="7"/>
      <c r="AR17" s="46"/>
      <c r="AS17" s="7"/>
      <c r="AT17" s="7"/>
      <c r="AU17" s="7"/>
      <c r="AW17" s="2">
        <f t="shared" si="0"/>
        <v>0</v>
      </c>
    </row>
    <row r="18" spans="1:49" ht="15" customHeight="1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SUBSTITUIDO",IF(AW18&gt;=3,"EM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W18" s="2">
        <f t="shared" si="0"/>
        <v>0</v>
      </c>
    </row>
    <row r="19" spans="1:49" ht="15" customHeight="1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SUBSTITUIDO",IF(AW19&gt;=3,"EM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W19" s="2">
        <f t="shared" si="0"/>
        <v>0</v>
      </c>
    </row>
    <row r="20" spans="1:49" ht="15" customHeight="1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SUBSTITUIDO",IF(AW20&gt;=3,"EM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W20" s="2">
        <f t="shared" si="0"/>
        <v>0</v>
      </c>
    </row>
    <row r="21" spans="1:49" ht="15" customHeight="1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SUBSTITUIDO",IF(AW21&gt;=3,"EM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W21" s="2">
        <f t="shared" si="0"/>
        <v>0</v>
      </c>
    </row>
    <row r="22" spans="1:49" ht="15" customHeight="1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SUBSTITUIDO",IF(AW22&gt;=3,"EM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W22" s="2">
        <f t="shared" si="0"/>
        <v>0</v>
      </c>
    </row>
    <row r="23" spans="1:49" ht="15" customHeight="1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SUBSTITUIDO",IF(AW23&gt;=3,"EM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W23" s="2">
        <f t="shared" si="0"/>
        <v>0</v>
      </c>
    </row>
    <row r="24" spans="1:49" ht="15" customHeight="1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SUBSTITUIDO",IF(AW24&gt;=3,"EM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W24" s="2">
        <f t="shared" si="0"/>
        <v>0</v>
      </c>
    </row>
    <row r="25" spans="1:49" ht="15" customHeight="1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SUBSTITUIDO",IF(AW25&gt;=3,"EM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W25" s="2">
        <f t="shared" si="0"/>
        <v>0</v>
      </c>
    </row>
    <row r="26" spans="1:49" ht="15" customHeight="1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SUBSTITUIDO",IF(AW26&gt;=3,"EM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W26" s="2">
        <f t="shared" si="0"/>
        <v>0</v>
      </c>
    </row>
    <row r="27" spans="1:49" ht="15" customHeight="1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SUBSTITUIDO",IF(AW27&gt;=3,"EM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W27" s="2">
        <f t="shared" si="0"/>
        <v>0</v>
      </c>
    </row>
    <row r="28" spans="1:49" ht="15" customHeight="1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SUBSTITUIDO",IF(AW28&gt;=3,"EM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W28" s="2">
        <f t="shared" si="0"/>
        <v>0</v>
      </c>
    </row>
    <row r="29" spans="1:49" ht="15" customHeight="1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SUBSTITUIDO",IF(AW29&gt;=3,"EM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W29" s="2">
        <f t="shared" si="0"/>
        <v>0</v>
      </c>
    </row>
    <row r="30" spans="1:49" ht="15" customHeight="1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SUBSTITUIDO",IF(AW30&gt;=3,"EM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W30" s="2">
        <f t="shared" si="0"/>
        <v>0</v>
      </c>
    </row>
    <row r="31" spans="1:49" ht="15" customHeight="1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SUBSTITUIDO",IF(AW31&gt;=3,"EM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W31" s="2">
        <f t="shared" si="0"/>
        <v>0</v>
      </c>
    </row>
    <row r="32" spans="1:49" ht="15" customHeight="1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SUBSTITUIDO",IF(AW32&gt;=3,"EM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W32" s="2">
        <f t="shared" si="0"/>
        <v>0</v>
      </c>
    </row>
    <row r="33" spans="1:49" ht="15" customHeight="1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SUBSTITUIDO",IF(AW33&gt;=3,"EM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W33" s="2">
        <f t="shared" si="0"/>
        <v>0</v>
      </c>
    </row>
    <row r="34" spans="1:49" ht="15" customHeight="1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SUBSTITUIDO",IF(AW34&gt;=3,"EM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W34" s="2">
        <f t="shared" si="0"/>
        <v>0</v>
      </c>
    </row>
    <row r="35" spans="1:49" ht="15" customHeight="1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SUBSTITUIDO",IF(AW35&gt;=3,"EM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W35" s="2">
        <f t="shared" si="0"/>
        <v>0</v>
      </c>
    </row>
    <row r="36" spans="1:49" ht="15" customHeight="1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SUBSTITUIDO",IF(AW36&gt;=3,"EM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W36" s="2">
        <f t="shared" si="0"/>
        <v>0</v>
      </c>
    </row>
    <row r="37" spans="1:49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</sheetData>
  <sheetProtection insertColumns="0" insertRows="0" insertHyperlinks="0" deleteColumns="0" deleteRows="0" sort="0" autoFilter="0" pivotTables="0"/>
  <mergeCells count="49">
    <mergeCell ref="AT8:AU8"/>
    <mergeCell ref="AJ7:AK7"/>
    <mergeCell ref="AD8:AE8"/>
    <mergeCell ref="AF8:AG8"/>
    <mergeCell ref="AP8:AQ8"/>
    <mergeCell ref="AR8:AS8"/>
    <mergeCell ref="AH8:AI8"/>
    <mergeCell ref="AJ8:AK8"/>
    <mergeCell ref="P8:Q8"/>
    <mergeCell ref="AN8:AO8"/>
    <mergeCell ref="Z7:AA7"/>
    <mergeCell ref="T8:U8"/>
    <mergeCell ref="V8:W8"/>
    <mergeCell ref="X8:Y8"/>
    <mergeCell ref="Z8:AA8"/>
    <mergeCell ref="R7:S7"/>
    <mergeCell ref="AB7:AC7"/>
    <mergeCell ref="AL7:AM7"/>
    <mergeCell ref="R8:S8"/>
    <mergeCell ref="AB8:AC8"/>
    <mergeCell ref="AL8:AM8"/>
    <mergeCell ref="T7:U7"/>
    <mergeCell ref="V7:W7"/>
    <mergeCell ref="X7:Y7"/>
    <mergeCell ref="AV7:AW7"/>
    <mergeCell ref="F8:G8"/>
    <mergeCell ref="J8:K8"/>
    <mergeCell ref="L8:M8"/>
    <mergeCell ref="N8:O8"/>
    <mergeCell ref="P7:Q7"/>
    <mergeCell ref="AN7:AO7"/>
    <mergeCell ref="AP7:AQ7"/>
    <mergeCell ref="AR7:AS7"/>
    <mergeCell ref="AT7:AU7"/>
    <mergeCell ref="AD7:AE7"/>
    <mergeCell ref="AF7:AG7"/>
    <mergeCell ref="AH7:AI7"/>
    <mergeCell ref="N7:O7"/>
    <mergeCell ref="A1:C1"/>
    <mergeCell ref="A7:A9"/>
    <mergeCell ref="B7:B9"/>
    <mergeCell ref="C7:C9"/>
    <mergeCell ref="D7:E7"/>
    <mergeCell ref="F7:G7"/>
    <mergeCell ref="J7:K7"/>
    <mergeCell ref="L7:M7"/>
    <mergeCell ref="H7:I7"/>
    <mergeCell ref="H8:I8"/>
    <mergeCell ref="D8:E8"/>
  </mergeCells>
  <conditionalFormatting sqref="C12:C36">
    <cfRule type="cellIs" dxfId="134" priority="70" operator="equal">
      <formula>"DESISTENTE"</formula>
    </cfRule>
    <cfRule type="cellIs" dxfId="133" priority="71" operator="equal">
      <formula>"EM ATENÇÃO"</formula>
    </cfRule>
    <cfRule type="cellIs" dxfId="132" priority="72" operator="equal">
      <formula>"EM ATENÇÃO"</formula>
    </cfRule>
  </conditionalFormatting>
  <conditionalFormatting sqref="C12:C36">
    <cfRule type="containsText" dxfId="131" priority="65" operator="containsText" text="DESISTENTE">
      <formula>NOT(ISERROR(SEARCH("DESISTENTE",C12)))</formula>
    </cfRule>
    <cfRule type="containsText" dxfId="130" priority="68" operator="containsText" text="DESISTENTE SUBSTITUIDO">
      <formula>NOT(ISERROR(SEARCH("DESISTENTE SUBSTITUIDO",C12)))</formula>
    </cfRule>
  </conditionalFormatting>
  <conditionalFormatting sqref="C12:C37">
    <cfRule type="containsText" dxfId="129" priority="61" operator="containsText" text="TRANSFERIDO">
      <formula>NOT(ISERROR(SEARCH("TRANSFERIDO",C12)))</formula>
    </cfRule>
  </conditionalFormatting>
  <conditionalFormatting sqref="D12:AU36">
    <cfRule type="cellIs" dxfId="128" priority="59" operator="equal">
      <formula>"F"</formula>
    </cfRule>
    <cfRule type="cellIs" dxfId="127" priority="60" operator="equal">
      <formula>"F"</formula>
    </cfRule>
  </conditionalFormatting>
  <conditionalFormatting sqref="D12:AU37">
    <cfRule type="containsText" dxfId="126" priority="69" operator="containsText" text="F">
      <formula>NOT(ISERROR(SEARCH("F",D12)))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" operator="containsText" id="{0EF4BA3C-6321-49A6-B9CE-D19ECCC931F9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4" operator="containsText" id="{DF3CBE16-2E91-4E1C-8128-DA77F9855106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U37"/>
  <sheetViews>
    <sheetView showGridLines="0" topLeftCell="A7" zoomScale="102" workbookViewId="0">
      <pane xSplit="3" ySplit="3" topLeftCell="AK10" activePane="bottomRight" state="frozen"/>
      <selection pane="topRight" activeCell="D7" sqref="D7"/>
      <selection pane="bottomLeft" activeCell="A15" sqref="A15"/>
      <selection pane="bottomRight" activeCell="AU18" sqref="AU18"/>
    </sheetView>
  </sheetViews>
  <sheetFormatPr defaultRowHeight="15" x14ac:dyDescent="0.25"/>
  <cols>
    <col min="1" max="1" width="8.5703125" customWidth="1"/>
    <col min="2" max="2" width="38.28515625" bestFit="1" customWidth="1"/>
    <col min="3" max="3" width="11.28515625" bestFit="1" customWidth="1"/>
    <col min="4" max="4" width="7.42578125" bestFit="1" customWidth="1"/>
    <col min="5" max="5" width="8.7109375" bestFit="1" customWidth="1"/>
    <col min="6" max="6" width="7.42578125" bestFit="1" customWidth="1"/>
    <col min="7" max="7" width="8.7109375" bestFit="1" customWidth="1"/>
    <col min="8" max="9" width="10.140625" customWidth="1"/>
    <col min="10" max="10" width="7.42578125" bestFit="1" customWidth="1"/>
    <col min="11" max="11" width="8.7109375" bestFit="1" customWidth="1"/>
    <col min="12" max="13" width="8.7109375" customWidth="1"/>
    <col min="14" max="14" width="7.42578125" bestFit="1" customWidth="1"/>
    <col min="15" max="15" width="8.7109375" bestFit="1" customWidth="1"/>
    <col min="16" max="16" width="7.42578125" bestFit="1" customWidth="1"/>
    <col min="17" max="17" width="8.7109375" bestFit="1" customWidth="1"/>
    <col min="18" max="18" width="7.42578125" bestFit="1" customWidth="1"/>
    <col min="19" max="19" width="8.7109375" bestFit="1" customWidth="1"/>
    <col min="20" max="20" width="7.42578125" bestFit="1" customWidth="1"/>
    <col min="21" max="21" width="8.7109375" bestFit="1" customWidth="1"/>
    <col min="22" max="33" width="8.7109375" customWidth="1"/>
    <col min="34" max="34" width="7.42578125" bestFit="1" customWidth="1"/>
    <col min="35" max="35" width="8.7109375" bestFit="1" customWidth="1"/>
    <col min="36" max="37" width="10" customWidth="1"/>
    <col min="38" max="38" width="7.42578125" bestFit="1" customWidth="1"/>
    <col min="39" max="39" width="8.7109375" bestFit="1" customWidth="1"/>
    <col min="40" max="45" width="8.7109375" customWidth="1"/>
    <col min="46" max="46" width="6.28515625" customWidth="1"/>
    <col min="47" max="47" width="24.7109375" bestFit="1" customWidth="1"/>
  </cols>
  <sheetData>
    <row r="1" spans="1:47" ht="21" x14ac:dyDescent="0.25">
      <c r="A1" s="91" t="s">
        <v>45</v>
      </c>
      <c r="B1" s="92"/>
      <c r="C1" s="92"/>
    </row>
    <row r="2" spans="1:47" ht="21" x14ac:dyDescent="0.25">
      <c r="A2" s="26"/>
      <c r="B2" s="26"/>
      <c r="C2" s="26"/>
    </row>
    <row r="3" spans="1:47" x14ac:dyDescent="0.25">
      <c r="A3" s="27" t="s">
        <v>46</v>
      </c>
      <c r="B3" s="18"/>
    </row>
    <row r="4" spans="1:47" x14ac:dyDescent="0.25">
      <c r="A4" s="27" t="s">
        <v>47</v>
      </c>
      <c r="B4" s="18"/>
    </row>
    <row r="5" spans="1:47" x14ac:dyDescent="0.25">
      <c r="A5" s="27" t="s">
        <v>48</v>
      </c>
      <c r="B5" s="18"/>
    </row>
    <row r="6" spans="1:47" ht="15.75" thickBot="1" x14ac:dyDescent="0.3">
      <c r="A6" s="28"/>
    </row>
    <row r="7" spans="1:47" ht="15.75" thickBot="1" x14ac:dyDescent="0.3">
      <c r="A7" s="105" t="s">
        <v>50</v>
      </c>
      <c r="B7" s="103" t="s">
        <v>26</v>
      </c>
      <c r="C7" s="103" t="s">
        <v>51</v>
      </c>
      <c r="D7" s="97" t="s">
        <v>52</v>
      </c>
      <c r="E7" s="96"/>
      <c r="F7" s="97" t="s">
        <v>53</v>
      </c>
      <c r="G7" s="96"/>
      <c r="H7" s="97" t="s">
        <v>54</v>
      </c>
      <c r="I7" s="96"/>
      <c r="J7" s="97" t="s">
        <v>55</v>
      </c>
      <c r="K7" s="96"/>
      <c r="L7" s="97" t="s">
        <v>66</v>
      </c>
      <c r="M7" s="96"/>
      <c r="N7" s="97" t="s">
        <v>52</v>
      </c>
      <c r="O7" s="96"/>
      <c r="P7" s="97" t="s">
        <v>53</v>
      </c>
      <c r="Q7" s="96"/>
      <c r="R7" s="97" t="s">
        <v>54</v>
      </c>
      <c r="S7" s="96"/>
      <c r="T7" s="97" t="s">
        <v>55</v>
      </c>
      <c r="U7" s="96"/>
      <c r="V7" s="97" t="s">
        <v>66</v>
      </c>
      <c r="W7" s="96"/>
      <c r="X7" s="97" t="s">
        <v>52</v>
      </c>
      <c r="Y7" s="96"/>
      <c r="Z7" s="97" t="s">
        <v>53</v>
      </c>
      <c r="AA7" s="96"/>
      <c r="AB7" s="97" t="s">
        <v>54</v>
      </c>
      <c r="AC7" s="96"/>
      <c r="AD7" s="97" t="s">
        <v>55</v>
      </c>
      <c r="AE7" s="96"/>
      <c r="AF7" s="97" t="s">
        <v>66</v>
      </c>
      <c r="AG7" s="96"/>
      <c r="AH7" s="97" t="s">
        <v>52</v>
      </c>
      <c r="AI7" s="96"/>
      <c r="AJ7" s="97" t="s">
        <v>53</v>
      </c>
      <c r="AK7" s="96"/>
      <c r="AL7" s="97" t="s">
        <v>54</v>
      </c>
      <c r="AM7" s="96"/>
      <c r="AN7" s="97" t="s">
        <v>55</v>
      </c>
      <c r="AO7" s="96"/>
      <c r="AP7" s="97" t="s">
        <v>66</v>
      </c>
      <c r="AQ7" s="96"/>
      <c r="AR7" s="97" t="s">
        <v>52</v>
      </c>
      <c r="AS7" s="96"/>
      <c r="AT7" s="97"/>
      <c r="AU7" s="96"/>
    </row>
    <row r="8" spans="1:47" ht="15.75" x14ac:dyDescent="0.25">
      <c r="A8" s="105"/>
      <c r="B8" s="103"/>
      <c r="C8" s="103"/>
      <c r="D8" s="97">
        <v>45810</v>
      </c>
      <c r="E8" s="96"/>
      <c r="F8" s="97">
        <v>45811</v>
      </c>
      <c r="G8" s="96"/>
      <c r="H8" s="97">
        <v>45812</v>
      </c>
      <c r="I8" s="96"/>
      <c r="J8" s="97">
        <v>45813</v>
      </c>
      <c r="K8" s="96"/>
      <c r="L8" s="97">
        <v>45814</v>
      </c>
      <c r="M8" s="96"/>
      <c r="N8" s="97">
        <v>45817</v>
      </c>
      <c r="O8" s="96"/>
      <c r="P8" s="97">
        <v>45818</v>
      </c>
      <c r="Q8" s="96"/>
      <c r="R8" s="97">
        <v>45819</v>
      </c>
      <c r="S8" s="96"/>
      <c r="T8" s="97">
        <v>45820</v>
      </c>
      <c r="U8" s="96"/>
      <c r="V8" s="97">
        <v>45821</v>
      </c>
      <c r="W8" s="96"/>
      <c r="X8" s="97">
        <v>45824</v>
      </c>
      <c r="Y8" s="96"/>
      <c r="Z8" s="97">
        <v>45825</v>
      </c>
      <c r="AA8" s="96"/>
      <c r="AB8" s="97">
        <v>45826</v>
      </c>
      <c r="AC8" s="96"/>
      <c r="AD8" s="97">
        <v>45827</v>
      </c>
      <c r="AE8" s="96"/>
      <c r="AF8" s="97">
        <v>45828</v>
      </c>
      <c r="AG8" s="96"/>
      <c r="AH8" s="97">
        <v>45831</v>
      </c>
      <c r="AI8" s="96"/>
      <c r="AJ8" s="97">
        <v>45832</v>
      </c>
      <c r="AK8" s="96"/>
      <c r="AL8" s="97">
        <v>45833</v>
      </c>
      <c r="AM8" s="96"/>
      <c r="AN8" s="97">
        <v>45834</v>
      </c>
      <c r="AO8" s="96"/>
      <c r="AP8" s="97">
        <v>45835</v>
      </c>
      <c r="AQ8" s="96"/>
      <c r="AR8" s="97">
        <v>45838</v>
      </c>
      <c r="AS8" s="96"/>
      <c r="AT8" s="29"/>
      <c r="AU8" s="30" t="s">
        <v>57</v>
      </c>
    </row>
    <row r="9" spans="1:47" ht="15.75" thickBot="1" x14ac:dyDescent="0.3">
      <c r="A9" s="106"/>
      <c r="B9" s="104"/>
      <c r="C9" s="104"/>
      <c r="D9" s="31" t="s">
        <v>58</v>
      </c>
      <c r="E9" s="31" t="s">
        <v>59</v>
      </c>
      <c r="F9" s="31" t="s">
        <v>58</v>
      </c>
      <c r="G9" s="31" t="s">
        <v>59</v>
      </c>
      <c r="H9" s="31" t="s">
        <v>58</v>
      </c>
      <c r="I9" s="31" t="s">
        <v>59</v>
      </c>
      <c r="J9" s="31" t="s">
        <v>58</v>
      </c>
      <c r="K9" s="31" t="s">
        <v>59</v>
      </c>
      <c r="L9" s="31" t="s">
        <v>58</v>
      </c>
      <c r="M9" s="31" t="s">
        <v>59</v>
      </c>
      <c r="N9" s="31" t="s">
        <v>58</v>
      </c>
      <c r="O9" s="31" t="s">
        <v>59</v>
      </c>
      <c r="P9" s="31" t="s">
        <v>58</v>
      </c>
      <c r="Q9" s="31" t="s">
        <v>59</v>
      </c>
      <c r="R9" s="31" t="s">
        <v>58</v>
      </c>
      <c r="S9" s="31" t="s">
        <v>59</v>
      </c>
      <c r="T9" s="31" t="s">
        <v>58</v>
      </c>
      <c r="U9" s="31" t="s">
        <v>59</v>
      </c>
      <c r="V9" s="31" t="s">
        <v>58</v>
      </c>
      <c r="W9" s="31" t="s">
        <v>59</v>
      </c>
      <c r="X9" s="31"/>
      <c r="Y9" s="31"/>
      <c r="Z9" s="31"/>
      <c r="AA9" s="31"/>
      <c r="AB9" s="31"/>
      <c r="AC9" s="31"/>
      <c r="AD9" s="31"/>
      <c r="AE9" s="31"/>
      <c r="AF9" s="31" t="s">
        <v>58</v>
      </c>
      <c r="AG9" s="31" t="s">
        <v>59</v>
      </c>
      <c r="AH9" s="31" t="s">
        <v>58</v>
      </c>
      <c r="AI9" s="31" t="s">
        <v>59</v>
      </c>
      <c r="AJ9" s="31" t="s">
        <v>58</v>
      </c>
      <c r="AK9" s="31" t="s">
        <v>59</v>
      </c>
      <c r="AL9" s="31" t="s">
        <v>58</v>
      </c>
      <c r="AM9" s="31" t="s">
        <v>59</v>
      </c>
      <c r="AN9" s="31"/>
      <c r="AO9" s="31"/>
      <c r="AP9" s="31"/>
      <c r="AQ9" s="31"/>
      <c r="AR9" s="31" t="s">
        <v>58</v>
      </c>
      <c r="AS9" s="31" t="s">
        <v>59</v>
      </c>
      <c r="AU9" s="32" t="s">
        <v>60</v>
      </c>
    </row>
    <row r="10" spans="1:47" ht="15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U10" s="33"/>
    </row>
    <row r="11" spans="1:47" ht="18.75" x14ac:dyDescent="0.25">
      <c r="A11" s="22" t="str">
        <f>RESUMO!A5</f>
        <v xml:space="preserve">TURMA 1 (CURSO: ) - UNIDADE: </v>
      </c>
      <c r="B11" s="23"/>
      <c r="C11" s="23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U11" s="12" t="s">
        <v>61</v>
      </c>
    </row>
    <row r="12" spans="1:47" x14ac:dyDescent="0.25">
      <c r="A12" s="19">
        <f>RESUMO!A6</f>
        <v>1</v>
      </c>
      <c r="B12" s="20">
        <f>IF(RESUMO!E6="SIM",RESUMO!F6,RESUMO!D6)</f>
        <v>0</v>
      </c>
      <c r="C12" s="21">
        <f>IF(RESUMO!H6="DESISTENTE","DESISTENTE",IF(RESUMO!H6="DESISTENTE SUBSTITUIDO","DESISTENTE SUBSTITUIDO",IF(AU12&gt;=3,"EM ATENÇÃO",RESUMO!H6)))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U12" s="2">
        <f>COUNTIF(D12:AS12,"f")/2</f>
        <v>0</v>
      </c>
    </row>
    <row r="13" spans="1:47" x14ac:dyDescent="0.25">
      <c r="A13" s="19">
        <f>RESUMO!A7</f>
        <v>2</v>
      </c>
      <c r="B13" s="20">
        <f>IF(RESUMO!E7="SIM",RESUMO!F7,RESUMO!D7)</f>
        <v>0</v>
      </c>
      <c r="C13" s="21">
        <f>IF(RESUMO!H7="DESISTENTE","DESISTENTE",IF(RESUMO!H7="DESISTENTE SUBSTITUIDO","DESISTENTE SUBSTITUIDO",IF(AU13&gt;=3,"EM ATENÇÃO",RESUMO!H7)))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U13" s="2">
        <f t="shared" ref="AU13:AU36" si="0">COUNTIF(D13:AS13,"f")/2</f>
        <v>0</v>
      </c>
    </row>
    <row r="14" spans="1:47" x14ac:dyDescent="0.25">
      <c r="A14" s="19">
        <f>RESUMO!A8</f>
        <v>3</v>
      </c>
      <c r="B14" s="20">
        <f>IF(RESUMO!E8="SIM",RESUMO!F8,RESUMO!D8)</f>
        <v>0</v>
      </c>
      <c r="C14" s="21">
        <f>IF(RESUMO!H8="DESISTENTE","DESISTENTE",IF(RESUMO!H8="DESISTENTE SUBSTITUIDO","DESISTENTE SUBSTITUIDO",IF(AU14&gt;=3,"EM ATENÇÃO",RESUMO!H8)))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U14" s="2">
        <f t="shared" si="0"/>
        <v>0</v>
      </c>
    </row>
    <row r="15" spans="1:47" x14ac:dyDescent="0.25">
      <c r="A15" s="19">
        <f>RESUMO!A9</f>
        <v>4</v>
      </c>
      <c r="B15" s="20">
        <f>IF(RESUMO!E9="SIM",RESUMO!F9,RESUMO!D9)</f>
        <v>0</v>
      </c>
      <c r="C15" s="21">
        <f>IF(RESUMO!H9="DESISTENTE","DESISTENTE",IF(RESUMO!H9="DESISTENTE SUBSTITUIDO","DESISTENTE SUBSTITUIDO",IF(AU15&gt;=3,"EM ATENÇÃO",RESUMO!H9)))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U15" s="2">
        <f t="shared" si="0"/>
        <v>0</v>
      </c>
    </row>
    <row r="16" spans="1:47" x14ac:dyDescent="0.25">
      <c r="A16" s="19">
        <f>RESUMO!A10</f>
        <v>5</v>
      </c>
      <c r="B16" s="20">
        <f>IF(RESUMO!E10="SIM",RESUMO!F10,RESUMO!D10)</f>
        <v>0</v>
      </c>
      <c r="C16" s="21">
        <f>IF(RESUMO!H10="DESISTENTE","DESISTENTE",IF(RESUMO!H10="DESISTENTE SUBSTITUIDO","DESISTENTE SUBSTITUIDO",IF(AU16&gt;=3,"EM ATENÇÃO",RESUMO!H10)))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U16" s="2">
        <f t="shared" si="0"/>
        <v>0</v>
      </c>
    </row>
    <row r="17" spans="1:47" x14ac:dyDescent="0.25">
      <c r="A17" s="19">
        <f>RESUMO!A11</f>
        <v>6</v>
      </c>
      <c r="B17" s="20">
        <f>IF(RESUMO!E11="SIM",RESUMO!F11,RESUMO!D11)</f>
        <v>0</v>
      </c>
      <c r="C17" s="21">
        <f>IF(RESUMO!H11="DESISTENTE","DESISTENTE",IF(RESUMO!H11="DESISTENTE SUBSTITUIDO","DESISTENTE SUBSTITUIDO",IF(AU17&gt;=3,"EM ATENÇÃO",RESUMO!H11)))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U17" s="2">
        <f>COUNTIF(D17:AS17,"f")/2</f>
        <v>0</v>
      </c>
    </row>
    <row r="18" spans="1:47" x14ac:dyDescent="0.25">
      <c r="A18" s="19">
        <f>RESUMO!A12</f>
        <v>7</v>
      </c>
      <c r="B18" s="20">
        <f>IF(RESUMO!E12="SIM",RESUMO!F12,RESUMO!D12)</f>
        <v>0</v>
      </c>
      <c r="C18" s="21">
        <f>IF(RESUMO!H12="DESISTENTE","DESISTENTE",IF(RESUMO!H12="DESISTENTE SUBSTITUIDO","DESISTENTE SUBSTITUIDO",IF(AU18&gt;=3,"EM ATENÇÃO",RESUMO!H12)))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U18" s="2">
        <f t="shared" si="0"/>
        <v>0</v>
      </c>
    </row>
    <row r="19" spans="1:47" x14ac:dyDescent="0.25">
      <c r="A19" s="19">
        <f>RESUMO!A13</f>
        <v>8</v>
      </c>
      <c r="B19" s="20">
        <f>IF(RESUMO!E13="SIM",RESUMO!F13,RESUMO!D13)</f>
        <v>0</v>
      </c>
      <c r="C19" s="21">
        <f>IF(RESUMO!H13="DESISTENTE","DESISTENTE",IF(RESUMO!H13="DESISTENTE SUBSTITUIDO","DESISTENTE SUBSTITUIDO",IF(AU19&gt;=3,"EM ATENÇÃO",RESUMO!H13)))</f>
        <v>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U19" s="2">
        <f t="shared" si="0"/>
        <v>0</v>
      </c>
    </row>
    <row r="20" spans="1:47" x14ac:dyDescent="0.25">
      <c r="A20" s="19">
        <f>RESUMO!A14</f>
        <v>9</v>
      </c>
      <c r="B20" s="20">
        <f>IF(RESUMO!E14="SIM",RESUMO!F14,RESUMO!D14)</f>
        <v>0</v>
      </c>
      <c r="C20" s="21">
        <f>IF(RESUMO!H14="DESISTENTE","DESISTENTE",IF(RESUMO!H14="DESISTENTE SUBSTITUIDO","DESISTENTE SUBSTITUIDO",IF(AU20&gt;=3,"EM ATENÇÃO",RESUMO!H14)))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U20" s="2">
        <f t="shared" si="0"/>
        <v>0</v>
      </c>
    </row>
    <row r="21" spans="1:47" x14ac:dyDescent="0.25">
      <c r="A21" s="19">
        <f>RESUMO!A15</f>
        <v>10</v>
      </c>
      <c r="B21" s="20">
        <f>IF(RESUMO!E15="SIM",RESUMO!F15,RESUMO!D15)</f>
        <v>0</v>
      </c>
      <c r="C21" s="21">
        <f>IF(RESUMO!H15="DESISTENTE","DESISTENTE",IF(RESUMO!H15="DESISTENTE SUBSTITUIDO","DESISTENTE SUBSTITUIDO",IF(AU21&gt;=3,"EM ATENÇÃO",RESUMO!H15)))</f>
        <v>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U21" s="2">
        <f t="shared" si="0"/>
        <v>0</v>
      </c>
    </row>
    <row r="22" spans="1:47" x14ac:dyDescent="0.25">
      <c r="A22" s="19">
        <f>RESUMO!A16</f>
        <v>11</v>
      </c>
      <c r="B22" s="20">
        <f>IF(RESUMO!E16="SIM",RESUMO!F16,RESUMO!D16)</f>
        <v>0</v>
      </c>
      <c r="C22" s="21">
        <f>IF(RESUMO!H16="DESISTENTE","DESISTENTE",IF(RESUMO!H16="DESISTENTE SUBSTITUIDO","DESISTENTE SUBSTITUIDO",IF(AU22&gt;=3,"EM ATENÇÃO",RESUMO!H16)))</f>
        <v>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U22" s="2">
        <f t="shared" si="0"/>
        <v>0</v>
      </c>
    </row>
    <row r="23" spans="1:47" x14ac:dyDescent="0.25">
      <c r="A23" s="19">
        <f>RESUMO!A17</f>
        <v>12</v>
      </c>
      <c r="B23" s="20">
        <f>IF(RESUMO!E17="SIM",RESUMO!F17,RESUMO!D17)</f>
        <v>0</v>
      </c>
      <c r="C23" s="21">
        <f>IF(RESUMO!H17="DESISTENTE","DESISTENTE",IF(RESUMO!H17="DESISTENTE SUBSTITUIDO","DESISTENTE SUBSTITUIDO",IF(AU23&gt;=3,"EM ATENÇÃO",RESUMO!H17)))</f>
        <v>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U23" s="2">
        <f t="shared" si="0"/>
        <v>0</v>
      </c>
    </row>
    <row r="24" spans="1:47" x14ac:dyDescent="0.25">
      <c r="A24" s="19">
        <f>RESUMO!A18</f>
        <v>13</v>
      </c>
      <c r="B24" s="20">
        <f>IF(RESUMO!E18="SIM",RESUMO!F18,RESUMO!D18)</f>
        <v>0</v>
      </c>
      <c r="C24" s="21">
        <f>IF(RESUMO!H18="DESISTENTE","DESISTENTE",IF(RESUMO!H18="DESISTENTE SUBSTITUIDO","DESISTENTE SUBSTITUIDO",IF(AU24&gt;=3,"EM ATENÇÃO",RESUMO!H18)))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U24" s="2">
        <f t="shared" si="0"/>
        <v>0</v>
      </c>
    </row>
    <row r="25" spans="1:47" x14ac:dyDescent="0.25">
      <c r="A25" s="19">
        <f>RESUMO!A19</f>
        <v>14</v>
      </c>
      <c r="B25" s="20">
        <f>IF(RESUMO!E19="SIM",RESUMO!F19,RESUMO!D19)</f>
        <v>0</v>
      </c>
      <c r="C25" s="21">
        <f>IF(RESUMO!H19="DESISTENTE","DESISTENTE",IF(RESUMO!H19="DESISTENTE SUBSTITUIDO","DESISTENTE SUBSTITUIDO",IF(AU25&gt;=3,"EM ATENÇÃO",RESUMO!H19)))</f>
        <v>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U25" s="2">
        <f t="shared" si="0"/>
        <v>0</v>
      </c>
    </row>
    <row r="26" spans="1:47" x14ac:dyDescent="0.25">
      <c r="A26" s="19">
        <f>RESUMO!A20</f>
        <v>15</v>
      </c>
      <c r="B26" s="20">
        <f>IF(RESUMO!E20="SIM",RESUMO!F20,RESUMO!D20)</f>
        <v>0</v>
      </c>
      <c r="C26" s="21">
        <f>IF(RESUMO!H20="DESISTENTE","DESISTENTE",IF(RESUMO!H20="DESISTENTE SUBSTITUIDO","DESISTENTE SUBSTITUIDO",IF(AU26&gt;=3,"EM ATENÇÃO",RESUMO!H20)))</f>
        <v>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U26" s="2">
        <f t="shared" si="0"/>
        <v>0</v>
      </c>
    </row>
    <row r="27" spans="1:47" x14ac:dyDescent="0.25">
      <c r="A27" s="19">
        <f>RESUMO!A21</f>
        <v>16</v>
      </c>
      <c r="B27" s="20">
        <f>IF(RESUMO!E21="SIM",RESUMO!F21,RESUMO!D21)</f>
        <v>0</v>
      </c>
      <c r="C27" s="21">
        <f>IF(RESUMO!H21="DESISTENTE","DESISTENTE",IF(RESUMO!H21="DESISTENTE SUBSTITUIDO","DESISTENTE SUBSTITUIDO",IF(AU27&gt;=3,"EM ATENÇÃO",RESUMO!H21)))</f>
        <v>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U27" s="2">
        <f t="shared" si="0"/>
        <v>0</v>
      </c>
    </row>
    <row r="28" spans="1:47" x14ac:dyDescent="0.25">
      <c r="A28" s="19">
        <f>RESUMO!A22</f>
        <v>17</v>
      </c>
      <c r="B28" s="20">
        <f>IF(RESUMO!E22="SIM",RESUMO!F22,RESUMO!D22)</f>
        <v>0</v>
      </c>
      <c r="C28" s="21">
        <f>IF(RESUMO!H22="DESISTENTE","DESISTENTE",IF(RESUMO!H22="DESISTENTE SUBSTITUIDO","DESISTENTE SUBSTITUIDO",IF(AU28&gt;=3,"EM ATENÇÃO",RESUMO!H22)))</f>
        <v>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U28" s="2">
        <f t="shared" si="0"/>
        <v>0</v>
      </c>
    </row>
    <row r="29" spans="1:47" x14ac:dyDescent="0.25">
      <c r="A29" s="19">
        <f>RESUMO!A23</f>
        <v>18</v>
      </c>
      <c r="B29" s="20">
        <f>IF(RESUMO!E23="SIM",RESUMO!F23,RESUMO!D23)</f>
        <v>0</v>
      </c>
      <c r="C29" s="21">
        <f>IF(RESUMO!H23="DESISTENTE","DESISTENTE",IF(RESUMO!H23="DESISTENTE SUBSTITUIDO","DESISTENTE SUBSTITUIDO",IF(AU29&gt;=3,"EM ATENÇÃO",RESUMO!H23)))</f>
        <v>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U29" s="2">
        <f t="shared" si="0"/>
        <v>0</v>
      </c>
    </row>
    <row r="30" spans="1:47" x14ac:dyDescent="0.25">
      <c r="A30" s="19">
        <f>RESUMO!A24</f>
        <v>19</v>
      </c>
      <c r="B30" s="20">
        <f>IF(RESUMO!E24="SIM",RESUMO!F24,RESUMO!D24)</f>
        <v>0</v>
      </c>
      <c r="C30" s="21">
        <f>IF(RESUMO!H24="DESISTENTE","DESISTENTE",IF(RESUMO!H24="DESISTENTE SUBSTITUIDO","DESISTENTE SUBSTITUIDO",IF(AU30&gt;=3,"EM ATENÇÃO",RESUMO!H24)))</f>
        <v>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U30" s="2">
        <f t="shared" si="0"/>
        <v>0</v>
      </c>
    </row>
    <row r="31" spans="1:47" x14ac:dyDescent="0.25">
      <c r="A31" s="19">
        <f>RESUMO!A25</f>
        <v>20</v>
      </c>
      <c r="B31" s="20">
        <f>IF(RESUMO!E25="SIM",RESUMO!F25,RESUMO!D25)</f>
        <v>0</v>
      </c>
      <c r="C31" s="21">
        <f>IF(RESUMO!H25="DESISTENTE","DESISTENTE",IF(RESUMO!H25="DESISTENTE SUBSTITUIDO","DESISTENTE SUBSTITUIDO",IF(AU31&gt;=3,"EM ATENÇÃO",RESUMO!H25)))</f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U31" s="2">
        <f t="shared" si="0"/>
        <v>0</v>
      </c>
    </row>
    <row r="32" spans="1:47" x14ac:dyDescent="0.25">
      <c r="A32" s="19">
        <f>RESUMO!A26</f>
        <v>21</v>
      </c>
      <c r="B32" s="20">
        <f>IF(RESUMO!E26="SIM",RESUMO!F26,RESUMO!D26)</f>
        <v>0</v>
      </c>
      <c r="C32" s="21">
        <f>IF(RESUMO!H26="DESISTENTE","DESISTENTE",IF(RESUMO!H26="DESISTENTE SUBSTITUIDO","DESISTENTE SUBSTITUIDO",IF(AU32&gt;=3,"EM ATENÇÃO",RESUMO!H26)))</f>
        <v>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U32" s="2">
        <f t="shared" si="0"/>
        <v>0</v>
      </c>
    </row>
    <row r="33" spans="1:47" x14ac:dyDescent="0.25">
      <c r="A33" s="19">
        <f>RESUMO!A27</f>
        <v>22</v>
      </c>
      <c r="B33" s="20">
        <f>IF(RESUMO!E27="SIM",RESUMO!F27,RESUMO!D27)</f>
        <v>0</v>
      </c>
      <c r="C33" s="21">
        <f>IF(RESUMO!H27="DESISTENTE","DESISTENTE",IF(RESUMO!H27="DESISTENTE SUBSTITUIDO","DESISTENTE SUBSTITUIDO",IF(AU33&gt;=3,"EM ATENÇÃO",RESUMO!H27)))</f>
        <v>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U33" s="2">
        <f t="shared" si="0"/>
        <v>0</v>
      </c>
    </row>
    <row r="34" spans="1:47" x14ac:dyDescent="0.25">
      <c r="A34" s="19">
        <f>RESUMO!A28</f>
        <v>23</v>
      </c>
      <c r="B34" s="20">
        <f>IF(RESUMO!E28="SIM",RESUMO!F28,RESUMO!D28)</f>
        <v>0</v>
      </c>
      <c r="C34" s="21">
        <f>IF(RESUMO!H28="DESISTENTE","DESISTENTE",IF(RESUMO!H28="DESISTENTE SUBSTITUIDO","DESISTENTE SUBSTITUIDO",IF(AU34&gt;=3,"EM ATENÇÃO",RESUMO!H28)))</f>
        <v>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U34" s="2">
        <f t="shared" si="0"/>
        <v>0</v>
      </c>
    </row>
    <row r="35" spans="1:47" x14ac:dyDescent="0.25">
      <c r="A35" s="19">
        <f>RESUMO!A29</f>
        <v>24</v>
      </c>
      <c r="B35" s="20">
        <f>IF(RESUMO!E29="SIM",RESUMO!F29,RESUMO!D29)</f>
        <v>0</v>
      </c>
      <c r="C35" s="21">
        <f>IF(RESUMO!H29="DESISTENTE","DESISTENTE",IF(RESUMO!H29="DESISTENTE SUBSTITUIDO","DESISTENTE SUBSTITUIDO",IF(AU35&gt;=3,"EM ATENÇÃO",RESUMO!H29)))</f>
        <v>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U35" s="2">
        <f t="shared" si="0"/>
        <v>0</v>
      </c>
    </row>
    <row r="36" spans="1:47" x14ac:dyDescent="0.25">
      <c r="A36" s="19">
        <f>RESUMO!A30</f>
        <v>25</v>
      </c>
      <c r="B36" s="20">
        <f>IF(RESUMO!E30="SIM",RESUMO!F30,RESUMO!D30)</f>
        <v>0</v>
      </c>
      <c r="C36" s="21">
        <f>IF(RESUMO!H30="DESISTENTE","DESISTENTE",IF(RESUMO!H30="DESISTENTE SUBSTITUIDO","DESISTENTE SUBSTITUIDO",IF(AU36&gt;=3,"EM ATENÇÃO",RESUMO!H30)))</f>
        <v>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U36" s="2">
        <f t="shared" si="0"/>
        <v>0</v>
      </c>
    </row>
    <row r="37" spans="1:47" x14ac:dyDescent="0.2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</sheetData>
  <sheetProtection insertColumns="0" insertRows="0" insertHyperlinks="0" deleteColumns="0" deleteRows="0" sort="0" autoFilter="0" pivotTables="0"/>
  <mergeCells count="47">
    <mergeCell ref="AN8:AO8"/>
    <mergeCell ref="H8:I8"/>
    <mergeCell ref="J8:K8"/>
    <mergeCell ref="V8:W8"/>
    <mergeCell ref="AF7:AG7"/>
    <mergeCell ref="AF8:AG8"/>
    <mergeCell ref="L7:M7"/>
    <mergeCell ref="L8:M8"/>
    <mergeCell ref="AR8:AS8"/>
    <mergeCell ref="H7:I7"/>
    <mergeCell ref="T8:U8"/>
    <mergeCell ref="AH8:AI8"/>
    <mergeCell ref="AJ8:AK8"/>
    <mergeCell ref="AL8:AM8"/>
    <mergeCell ref="X7:Y7"/>
    <mergeCell ref="Z7:AA7"/>
    <mergeCell ref="AB7:AC7"/>
    <mergeCell ref="AD7:AE7"/>
    <mergeCell ref="X8:Y8"/>
    <mergeCell ref="Z8:AA8"/>
    <mergeCell ref="AB8:AC8"/>
    <mergeCell ref="AD8:AE8"/>
    <mergeCell ref="AT7:AU7"/>
    <mergeCell ref="T7:U7"/>
    <mergeCell ref="AH7:AI7"/>
    <mergeCell ref="AJ7:AK7"/>
    <mergeCell ref="AL7:AM7"/>
    <mergeCell ref="AR7:AS7"/>
    <mergeCell ref="V7:W7"/>
    <mergeCell ref="AP7:AQ7"/>
    <mergeCell ref="AN7:AO7"/>
    <mergeCell ref="AP8:AQ8"/>
    <mergeCell ref="F7:G7"/>
    <mergeCell ref="A1:C1"/>
    <mergeCell ref="A7:A9"/>
    <mergeCell ref="B7:B9"/>
    <mergeCell ref="C7:C9"/>
    <mergeCell ref="D7:E7"/>
    <mergeCell ref="D8:E8"/>
    <mergeCell ref="F8:G8"/>
    <mergeCell ref="N8:O8"/>
    <mergeCell ref="P8:Q8"/>
    <mergeCell ref="R8:S8"/>
    <mergeCell ref="J7:K7"/>
    <mergeCell ref="N7:O7"/>
    <mergeCell ref="P7:Q7"/>
    <mergeCell ref="R7:S7"/>
  </mergeCells>
  <conditionalFormatting sqref="C12:C36">
    <cfRule type="cellIs" dxfId="123" priority="54" operator="equal">
      <formula>"DESISTENTE"</formula>
    </cfRule>
    <cfRule type="cellIs" dxfId="122" priority="55" operator="equal">
      <formula>"EM ATENÇÃO"</formula>
    </cfRule>
    <cfRule type="cellIs" dxfId="121" priority="56" operator="equal">
      <formula>"EM ATENÇÃO"</formula>
    </cfRule>
  </conditionalFormatting>
  <conditionalFormatting sqref="C12:C36">
    <cfRule type="containsText" dxfId="120" priority="49" operator="containsText" text="DESISTENTE">
      <formula>NOT(ISERROR(SEARCH("DESISTENTE",C12)))</formula>
    </cfRule>
    <cfRule type="containsText" dxfId="119" priority="52" operator="containsText" text="DESISTENTE SUBSTITUIDO">
      <formula>NOT(ISERROR(SEARCH("DESISTENTE SUBSTITUIDO",C12)))</formula>
    </cfRule>
  </conditionalFormatting>
  <conditionalFormatting sqref="C12:C37">
    <cfRule type="containsText" dxfId="118" priority="45" operator="containsText" text="TRANSFERIDO">
      <formula>NOT(ISERROR(SEARCH("TRANSFERIDO",C12)))</formula>
    </cfRule>
  </conditionalFormatting>
  <conditionalFormatting sqref="D12:AO16 D18:AO36 E17 G17 I17 K17:AO17 AP12:AS36">
    <cfRule type="cellIs" dxfId="117" priority="43" operator="equal">
      <formula>"F"</formula>
    </cfRule>
    <cfRule type="cellIs" dxfId="116" priority="44" operator="equal">
      <formula>"F"</formula>
    </cfRule>
  </conditionalFormatting>
  <conditionalFormatting sqref="D12:AO16 D18:AO37 E17 G17 I17 K17:AO17 AP12:AS37">
    <cfRule type="containsText" dxfId="115" priority="53" operator="containsText" text="F">
      <formula>NOT(ISERROR(SEARCH("F",D12)))</formula>
    </cfRule>
  </conditionalFormatting>
  <conditionalFormatting sqref="D17">
    <cfRule type="cellIs" dxfId="114" priority="10" operator="equal">
      <formula>"F"</formula>
    </cfRule>
    <cfRule type="cellIs" dxfId="113" priority="11" operator="equal">
      <formula>"F"</formula>
    </cfRule>
  </conditionalFormatting>
  <conditionalFormatting sqref="D17">
    <cfRule type="containsText" dxfId="112" priority="12" operator="containsText" text="F">
      <formula>NOT(ISERROR(SEARCH("F",D17)))</formula>
    </cfRule>
  </conditionalFormatting>
  <conditionalFormatting sqref="F17">
    <cfRule type="cellIs" dxfId="111" priority="7" operator="equal">
      <formula>"F"</formula>
    </cfRule>
    <cfRule type="cellIs" dxfId="110" priority="8" operator="equal">
      <formula>"F"</formula>
    </cfRule>
  </conditionalFormatting>
  <conditionalFormatting sqref="F17">
    <cfRule type="containsText" dxfId="109" priority="9" operator="containsText" text="F">
      <formula>NOT(ISERROR(SEARCH("F",F17)))</formula>
    </cfRule>
  </conditionalFormatting>
  <conditionalFormatting sqref="H17">
    <cfRule type="cellIs" dxfId="108" priority="4" operator="equal">
      <formula>"F"</formula>
    </cfRule>
    <cfRule type="cellIs" dxfId="107" priority="5" operator="equal">
      <formula>"F"</formula>
    </cfRule>
  </conditionalFormatting>
  <conditionalFormatting sqref="H17">
    <cfRule type="containsText" dxfId="106" priority="6" operator="containsText" text="F">
      <formula>NOT(ISERROR(SEARCH("F",H17)))</formula>
    </cfRule>
  </conditionalFormatting>
  <conditionalFormatting sqref="J17">
    <cfRule type="cellIs" dxfId="105" priority="1" operator="equal">
      <formula>"F"</formula>
    </cfRule>
    <cfRule type="cellIs" dxfId="104" priority="2" operator="equal">
      <formula>"F"</formula>
    </cfRule>
  </conditionalFormatting>
  <conditionalFormatting sqref="J17">
    <cfRule type="containsText" dxfId="103" priority="3" operator="containsText" text="F">
      <formula>NOT(ISERROR(SEARCH("F",J17)))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7" operator="containsText" id="{80D75186-7F59-44AF-853C-E04D37A32735}">
            <xm:f>NOT(ISERROR(SEARCH("FREQUENTE",C12)))</xm:f>
            <xm:f>"FREQUENTE"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24454A50-1CC1-4030-977C-549E87245AAA}">
            <xm:f>NOT(ISERROR(SEARCH("FREEQUENTE",C12)))</xm:f>
            <xm:f>"FREEQUENTE"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LISTA!$A$2:$A$4</xm:f>
          </x14:formula1>
          <xm:sqref>C37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LISTA</vt:lpstr>
      <vt:lpstr>ORIENTAÇÕES</vt:lpstr>
      <vt:lpstr>RESUMO</vt:lpstr>
      <vt:lpstr>MOTIVOS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rickson.fontes</dc:creator>
  <cp:keywords/>
  <dc:description/>
  <cp:lastModifiedBy>Participante IOS</cp:lastModifiedBy>
  <cp:revision/>
  <dcterms:created xsi:type="dcterms:W3CDTF">2018-08-20T20:48:27Z</dcterms:created>
  <dcterms:modified xsi:type="dcterms:W3CDTF">2025-02-13T15:53:30Z</dcterms:modified>
  <cp:category/>
  <cp:contentStatus/>
</cp:coreProperties>
</file>