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Val\Work\SPbSTU\Phys. laboratory\"/>
    </mc:Choice>
  </mc:AlternateContent>
  <bookViews>
    <workbookView xWindow="0" yWindow="0" windowWidth="14400" windowHeight="57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3" i="1"/>
  <c r="L9" i="1"/>
  <c r="M9" i="1"/>
  <c r="M3" i="1"/>
  <c r="L4" i="1"/>
  <c r="M4" i="1" s="1"/>
  <c r="L5" i="1"/>
  <c r="M5" i="1" s="1"/>
  <c r="L6" i="1"/>
  <c r="M6" i="1" s="1"/>
  <c r="L7" i="1"/>
  <c r="M7" i="1" s="1"/>
  <c r="L8" i="1"/>
  <c r="M8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B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D19" i="1"/>
  <c r="D20" i="1"/>
  <c r="D21" i="1"/>
  <c r="D18" i="1"/>
  <c r="B19" i="1"/>
  <c r="B20" i="1"/>
  <c r="B21" i="1"/>
</calcChain>
</file>

<file path=xl/sharedStrings.xml><?xml version="1.0" encoding="utf-8"?>
<sst xmlns="http://schemas.openxmlformats.org/spreadsheetml/2006/main" count="20" uniqueCount="12">
  <si>
    <t>LC</t>
  </si>
  <si>
    <t>RLC</t>
  </si>
  <si>
    <t>f, кГц</t>
  </si>
  <si>
    <t>U</t>
  </si>
  <si>
    <t>U/Umax</t>
  </si>
  <si>
    <t>T, дел</t>
  </si>
  <si>
    <t>RC</t>
  </si>
  <si>
    <t>y, дел</t>
  </si>
  <si>
    <t>y/ymax</t>
  </si>
  <si>
    <t>x, дел</t>
  </si>
  <si>
    <t>t, мкс</t>
  </si>
  <si>
    <t>y+поправ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</si>
</sst>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0" xfId="0" applyNumberFormat="1"/>
    <xf numFmtId="1" fontId="0" fillId="0" borderId="1" xfId="0" applyNumberFormat="1" applyBorder="1"/>
    <xf numFmtId="1" fontId="0" fillId="0" borderId="5" xfId="0" applyNumberFormat="1" applyBorder="1"/>
    <xf numFmtId="1" fontId="0" fillId="0" borderId="0" xfId="0" applyNumberFormat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" fontId="0" fillId="0" borderId="8" xfId="0" applyNumberFormat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2" borderId="3" xfId="0" applyNumberFormat="1" applyFill="1" applyBorder="1"/>
    <xf numFmtId="1" fontId="0" fillId="2" borderId="1" xfId="0" applyNumberForma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2" borderId="1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865613496426151E-2"/>
          <c:y val="3.2308939323760999E-2"/>
          <c:w val="0.87371993595140229"/>
          <c:h val="0.7208113296791964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Лист1!$B$3:$B$17</c:f>
              <c:numCache>
                <c:formatCode>0.0</c:formatCode>
                <c:ptCount val="15"/>
                <c:pt idx="0">
                  <c:v>58</c:v>
                </c:pt>
                <c:pt idx="1">
                  <c:v>58.5</c:v>
                </c:pt>
                <c:pt idx="2">
                  <c:v>59</c:v>
                </c:pt>
                <c:pt idx="3">
                  <c:v>59.6</c:v>
                </c:pt>
                <c:pt idx="4">
                  <c:v>60.1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58.2</c:v>
                </c:pt>
                <c:pt idx="10">
                  <c:v>57.7</c:v>
                </c:pt>
                <c:pt idx="11">
                  <c:v>57.4</c:v>
                </c:pt>
                <c:pt idx="12">
                  <c:v>57</c:v>
                </c:pt>
                <c:pt idx="13">
                  <c:v>56.5</c:v>
                </c:pt>
                <c:pt idx="14">
                  <c:v>55.8</c:v>
                </c:pt>
              </c:numCache>
            </c:numRef>
          </c:xVal>
          <c:yVal>
            <c:numRef>
              <c:f>Лист1!$D$3:$D$17</c:f>
              <c:numCache>
                <c:formatCode>0.0</c:formatCode>
                <c:ptCount val="15"/>
                <c:pt idx="0">
                  <c:v>0.97096774193548396</c:v>
                </c:pt>
                <c:pt idx="1">
                  <c:v>0.93548387096774188</c:v>
                </c:pt>
                <c:pt idx="2">
                  <c:v>0.74193548387096775</c:v>
                </c:pt>
                <c:pt idx="3">
                  <c:v>0.54838709677419351</c:v>
                </c:pt>
                <c:pt idx="4">
                  <c:v>0.38709677419354838</c:v>
                </c:pt>
                <c:pt idx="5">
                  <c:v>0.29032258064516131</c:v>
                </c:pt>
                <c:pt idx="6">
                  <c:v>0.22580645161290322</c:v>
                </c:pt>
                <c:pt idx="7">
                  <c:v>0.16129032258064516</c:v>
                </c:pt>
                <c:pt idx="8">
                  <c:v>0.11290322580645161</c:v>
                </c:pt>
                <c:pt idx="9">
                  <c:v>1</c:v>
                </c:pt>
                <c:pt idx="10">
                  <c:v>0.67741935483870963</c:v>
                </c:pt>
                <c:pt idx="11">
                  <c:v>0.4838709677419355</c:v>
                </c:pt>
                <c:pt idx="12">
                  <c:v>0.32258064516129031</c:v>
                </c:pt>
                <c:pt idx="13">
                  <c:v>0.25806451612903225</c:v>
                </c:pt>
                <c:pt idx="14">
                  <c:v>0.19354838709677419</c:v>
                </c:pt>
              </c:numCache>
            </c:numRef>
          </c:yVal>
          <c:smooth val="0"/>
        </c:ser>
        <c:ser>
          <c:idx val="1"/>
          <c:order val="1"/>
          <c:tx>
            <c:v>Lc*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Лист1!$B$18:$B$21</c:f>
              <c:numCache>
                <c:formatCode>0.0</c:formatCode>
                <c:ptCount val="4"/>
                <c:pt idx="0">
                  <c:v>54.347826086956516</c:v>
                </c:pt>
                <c:pt idx="1">
                  <c:v>56.818181818181813</c:v>
                </c:pt>
                <c:pt idx="2">
                  <c:v>59.523809523809518</c:v>
                </c:pt>
                <c:pt idx="3">
                  <c:v>58.139534883720934</c:v>
                </c:pt>
              </c:numCache>
            </c:numRef>
          </c:xVal>
          <c:yVal>
            <c:numRef>
              <c:f>Лист1!$D$18:$D$21</c:f>
              <c:numCache>
                <c:formatCode>0.0</c:formatCode>
                <c:ptCount val="4"/>
                <c:pt idx="0">
                  <c:v>1</c:v>
                </c:pt>
                <c:pt idx="1">
                  <c:v>0.94871794871794868</c:v>
                </c:pt>
                <c:pt idx="2">
                  <c:v>0.84615384615384615</c:v>
                </c:pt>
                <c:pt idx="3">
                  <c:v>0.76923076923076927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31808"/>
        <c:axId val="340832928"/>
      </c:scatterChart>
      <c:valAx>
        <c:axId val="3408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832928"/>
        <c:crosses val="autoZero"/>
        <c:crossBetween val="midCat"/>
      </c:valAx>
      <c:valAx>
        <c:axId val="3408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83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19597550306216"/>
          <c:y val="0.84639436854845429"/>
          <c:w val="0.13607109067121559"/>
          <c:h val="0.11913064214614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54302155745176E-2"/>
          <c:y val="3.6495147408899468E-2"/>
          <c:w val="0.88347510954436137"/>
          <c:h val="0.7204426190912182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RLC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Лист1!$F$3:$F$16</c:f>
              <c:numCache>
                <c:formatCode>0.0</c:formatCode>
                <c:ptCount val="14"/>
                <c:pt idx="0">
                  <c:v>57.471264367816083</c:v>
                </c:pt>
                <c:pt idx="1">
                  <c:v>56.179775280898873</c:v>
                </c:pt>
                <c:pt idx="2">
                  <c:v>57.471264367816083</c:v>
                </c:pt>
                <c:pt idx="3">
                  <c:v>58.139534883720934</c:v>
                </c:pt>
                <c:pt idx="4">
                  <c:v>60.240963855421683</c:v>
                </c:pt>
                <c:pt idx="5">
                  <c:v>60.975609756097555</c:v>
                </c:pt>
                <c:pt idx="6">
                  <c:v>63.291139240506325</c:v>
                </c:pt>
                <c:pt idx="7">
                  <c:v>75.757575757575751</c:v>
                </c:pt>
                <c:pt idx="8">
                  <c:v>102.0408163265306</c:v>
                </c:pt>
                <c:pt idx="9">
                  <c:v>56.818181818181813</c:v>
                </c:pt>
                <c:pt idx="10">
                  <c:v>55.555555555555557</c:v>
                </c:pt>
                <c:pt idx="11">
                  <c:v>54.945054945054949</c:v>
                </c:pt>
                <c:pt idx="12">
                  <c:v>52.631578947368418</c:v>
                </c:pt>
                <c:pt idx="13">
                  <c:v>54.347826086956516</c:v>
                </c:pt>
              </c:numCache>
            </c:numRef>
          </c:xVal>
          <c:yVal>
            <c:numRef>
              <c:f>Лист1!$H$3:$H$16</c:f>
              <c:numCache>
                <c:formatCode>0.0</c:formatCode>
                <c:ptCount val="14"/>
                <c:pt idx="0">
                  <c:v>0.81578947368421051</c:v>
                </c:pt>
                <c:pt idx="1">
                  <c:v>1</c:v>
                </c:pt>
                <c:pt idx="2">
                  <c:v>0.94736842105263153</c:v>
                </c:pt>
                <c:pt idx="3">
                  <c:v>0.84210526315789469</c:v>
                </c:pt>
                <c:pt idx="4">
                  <c:v>0.84210526315789469</c:v>
                </c:pt>
                <c:pt idx="5">
                  <c:v>0.65789473684210531</c:v>
                </c:pt>
                <c:pt idx="6">
                  <c:v>0.52631578947368418</c:v>
                </c:pt>
                <c:pt idx="7">
                  <c:v>0.5</c:v>
                </c:pt>
                <c:pt idx="8">
                  <c:v>0.15789473684210525</c:v>
                </c:pt>
                <c:pt idx="9">
                  <c:v>0.97368421052631582</c:v>
                </c:pt>
                <c:pt idx="10">
                  <c:v>0.94736842105263153</c:v>
                </c:pt>
                <c:pt idx="11">
                  <c:v>0.84210526315789469</c:v>
                </c:pt>
                <c:pt idx="12">
                  <c:v>0.68421052631578949</c:v>
                </c:pt>
                <c:pt idx="13">
                  <c:v>0.57894736842105265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48864"/>
        <c:axId val="347649424"/>
      </c:scatterChart>
      <c:valAx>
        <c:axId val="347648864"/>
        <c:scaling>
          <c:orientation val="minMax"/>
          <c:max val="66"/>
          <c:min val="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649424"/>
        <c:crosses val="autoZero"/>
        <c:crossBetween val="midCat"/>
      </c:valAx>
      <c:valAx>
        <c:axId val="3476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6488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79423231091929E-2"/>
          <c:y val="3.6495147408899468E-2"/>
          <c:w val="0.87398412018581362"/>
          <c:h val="0.725192423236252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RLC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Лист1!$F$3:$F$16</c:f>
              <c:numCache>
                <c:formatCode>0.0</c:formatCode>
                <c:ptCount val="14"/>
                <c:pt idx="0">
                  <c:v>57.471264367816083</c:v>
                </c:pt>
                <c:pt idx="1">
                  <c:v>56.179775280898873</c:v>
                </c:pt>
                <c:pt idx="2">
                  <c:v>57.471264367816083</c:v>
                </c:pt>
                <c:pt idx="3">
                  <c:v>58.139534883720934</c:v>
                </c:pt>
                <c:pt idx="4">
                  <c:v>60.240963855421683</c:v>
                </c:pt>
                <c:pt idx="5">
                  <c:v>60.975609756097555</c:v>
                </c:pt>
                <c:pt idx="6">
                  <c:v>63.291139240506325</c:v>
                </c:pt>
                <c:pt idx="7">
                  <c:v>75.757575757575751</c:v>
                </c:pt>
                <c:pt idx="8">
                  <c:v>102.0408163265306</c:v>
                </c:pt>
                <c:pt idx="9">
                  <c:v>56.818181818181813</c:v>
                </c:pt>
                <c:pt idx="10">
                  <c:v>55.555555555555557</c:v>
                </c:pt>
                <c:pt idx="11">
                  <c:v>54.945054945054949</c:v>
                </c:pt>
                <c:pt idx="12">
                  <c:v>52.631578947368418</c:v>
                </c:pt>
                <c:pt idx="13">
                  <c:v>54.347826086956516</c:v>
                </c:pt>
              </c:numCache>
            </c:numRef>
          </c:xVal>
          <c:yVal>
            <c:numRef>
              <c:f>Лист1!$H$3:$H$16</c:f>
              <c:numCache>
                <c:formatCode>0.0</c:formatCode>
                <c:ptCount val="14"/>
                <c:pt idx="0">
                  <c:v>0.81578947368421051</c:v>
                </c:pt>
                <c:pt idx="1">
                  <c:v>1</c:v>
                </c:pt>
                <c:pt idx="2">
                  <c:v>0.94736842105263153</c:v>
                </c:pt>
                <c:pt idx="3">
                  <c:v>0.84210526315789469</c:v>
                </c:pt>
                <c:pt idx="4">
                  <c:v>0.84210526315789469</c:v>
                </c:pt>
                <c:pt idx="5">
                  <c:v>0.65789473684210531</c:v>
                </c:pt>
                <c:pt idx="6">
                  <c:v>0.52631578947368418</c:v>
                </c:pt>
                <c:pt idx="7">
                  <c:v>0.5</c:v>
                </c:pt>
                <c:pt idx="8">
                  <c:v>0.15789473684210525</c:v>
                </c:pt>
                <c:pt idx="9">
                  <c:v>0.97368421052631582</c:v>
                </c:pt>
                <c:pt idx="10">
                  <c:v>0.94736842105263153</c:v>
                </c:pt>
                <c:pt idx="11">
                  <c:v>0.84210526315789469</c:v>
                </c:pt>
                <c:pt idx="12">
                  <c:v>0.68421052631578949</c:v>
                </c:pt>
                <c:pt idx="13">
                  <c:v>0.57894736842105265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15488"/>
        <c:axId val="349617168"/>
      </c:scatterChart>
      <c:valAx>
        <c:axId val="34961548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617168"/>
        <c:crosses val="autoZero"/>
        <c:crossBetween val="midCat"/>
      </c:valAx>
      <c:valAx>
        <c:axId val="3496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6154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46100459174205088"/>
          <c:y val="0.85526220153654886"/>
          <c:w val="7.7990597412875326E-2"/>
          <c:h val="0.13664063247154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Лист1!$O$3:$O$15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26</c:v>
                </c:pt>
                <c:pt idx="4">
                  <c:v>34</c:v>
                </c:pt>
                <c:pt idx="5">
                  <c:v>42</c:v>
                </c:pt>
                <c:pt idx="6">
                  <c:v>52</c:v>
                </c:pt>
                <c:pt idx="7">
                  <c:v>60</c:v>
                </c:pt>
                <c:pt idx="8">
                  <c:v>68</c:v>
                </c:pt>
                <c:pt idx="9">
                  <c:v>76</c:v>
                </c:pt>
                <c:pt idx="10">
                  <c:v>86</c:v>
                </c:pt>
                <c:pt idx="11">
                  <c:v>94</c:v>
                </c:pt>
                <c:pt idx="12">
                  <c:v>102</c:v>
                </c:pt>
              </c:numCache>
            </c:numRef>
          </c:xVal>
          <c:yVal>
            <c:numRef>
              <c:f>Лист1!$M$3:$M$15</c:f>
              <c:numCache>
                <c:formatCode>General</c:formatCode>
                <c:ptCount val="13"/>
                <c:pt idx="0">
                  <c:v>1</c:v>
                </c:pt>
                <c:pt idx="1">
                  <c:v>-0.84</c:v>
                </c:pt>
                <c:pt idx="2">
                  <c:v>0.76</c:v>
                </c:pt>
                <c:pt idx="3">
                  <c:v>-0.68</c:v>
                </c:pt>
                <c:pt idx="4">
                  <c:v>0.56000000000000005</c:v>
                </c:pt>
                <c:pt idx="5">
                  <c:v>-0.48</c:v>
                </c:pt>
                <c:pt idx="6">
                  <c:v>0.4</c:v>
                </c:pt>
                <c:pt idx="7">
                  <c:v>-0.36</c:v>
                </c:pt>
                <c:pt idx="8">
                  <c:v>0.28000000000000003</c:v>
                </c:pt>
                <c:pt idx="9">
                  <c:v>-0.28000000000000003</c:v>
                </c:pt>
                <c:pt idx="10">
                  <c:v>0.24</c:v>
                </c:pt>
                <c:pt idx="11">
                  <c:v>-0.2</c:v>
                </c:pt>
                <c:pt idx="12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75552"/>
        <c:axId val="344076112"/>
      </c:scatterChart>
      <c:valAx>
        <c:axId val="3440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076112"/>
        <c:crosses val="autoZero"/>
        <c:crossBetween val="midCat"/>
      </c:valAx>
      <c:valAx>
        <c:axId val="3440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07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Лист1!$Q$1</c:f>
              <c:strCache>
                <c:ptCount val="1"/>
                <c:pt idx="0">
                  <c:v>RLC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Лист1!$S$3:$S$22</c:f>
              <c:numCache>
                <c:formatCode>0.0</c:formatCode>
                <c:ptCount val="20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44</c:v>
                </c:pt>
                <c:pt idx="6">
                  <c:v>54</c:v>
                </c:pt>
                <c:pt idx="7">
                  <c:v>62</c:v>
                </c:pt>
                <c:pt idx="8">
                  <c:v>70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122</c:v>
                </c:pt>
                <c:pt idx="15">
                  <c:v>130</c:v>
                </c:pt>
                <c:pt idx="16">
                  <c:v>138</c:v>
                </c:pt>
                <c:pt idx="17">
                  <c:v>146</c:v>
                </c:pt>
                <c:pt idx="18">
                  <c:v>156</c:v>
                </c:pt>
                <c:pt idx="19">
                  <c:v>164</c:v>
                </c:pt>
              </c:numCache>
            </c:numRef>
          </c:xVal>
          <c:yVal>
            <c:numRef>
              <c:f>Лист1!$Q$3:$Q$22</c:f>
              <c:numCache>
                <c:formatCode>0.0</c:formatCode>
                <c:ptCount val="20"/>
                <c:pt idx="0">
                  <c:v>1</c:v>
                </c:pt>
                <c:pt idx="1">
                  <c:v>-0.9375</c:v>
                </c:pt>
                <c:pt idx="2">
                  <c:v>0.9375</c:v>
                </c:pt>
                <c:pt idx="3">
                  <c:v>-0.875</c:v>
                </c:pt>
                <c:pt idx="4">
                  <c:v>0.875</c:v>
                </c:pt>
                <c:pt idx="5">
                  <c:v>-0.8125</c:v>
                </c:pt>
                <c:pt idx="6">
                  <c:v>0.8125</c:v>
                </c:pt>
                <c:pt idx="7">
                  <c:v>-0.75</c:v>
                </c:pt>
                <c:pt idx="8">
                  <c:v>0.8125</c:v>
                </c:pt>
                <c:pt idx="9">
                  <c:v>-0.75</c:v>
                </c:pt>
                <c:pt idx="10">
                  <c:v>0.75</c:v>
                </c:pt>
                <c:pt idx="11">
                  <c:v>-0.6875</c:v>
                </c:pt>
                <c:pt idx="12">
                  <c:v>0.75</c:v>
                </c:pt>
                <c:pt idx="13">
                  <c:v>-0.6875</c:v>
                </c:pt>
                <c:pt idx="14">
                  <c:v>0.6875</c:v>
                </c:pt>
                <c:pt idx="15">
                  <c:v>-0.625</c:v>
                </c:pt>
                <c:pt idx="16">
                  <c:v>0.6875</c:v>
                </c:pt>
                <c:pt idx="17">
                  <c:v>-0.625</c:v>
                </c:pt>
                <c:pt idx="18">
                  <c:v>0.625</c:v>
                </c:pt>
                <c:pt idx="19">
                  <c:v>-0.5625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52720"/>
        <c:axId val="457853280"/>
      </c:scatterChart>
      <c:valAx>
        <c:axId val="4578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53280"/>
        <c:crosses val="autoZero"/>
        <c:crossBetween val="midCat"/>
      </c:valAx>
      <c:valAx>
        <c:axId val="4578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5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23245335001813947"/>
                  <c:y val="-0.25447827131318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(Лист1!$O$3,Лист1!$O$5,Лист1!$O$7,Лист1!$O$9,Лист1!$O$11,Лист1!$O$13,Лист1!$O$15)</c:f>
              <c:numCache>
                <c:formatCode>0.0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34</c:v>
                </c:pt>
                <c:pt idx="3">
                  <c:v>52</c:v>
                </c:pt>
                <c:pt idx="4">
                  <c:v>68</c:v>
                </c:pt>
                <c:pt idx="5">
                  <c:v>86</c:v>
                </c:pt>
                <c:pt idx="6">
                  <c:v>102</c:v>
                </c:pt>
              </c:numCache>
            </c:numRef>
          </c:xVal>
          <c:yVal>
            <c:numRef>
              <c:f>(Лист1!$M$3,Лист1!$M$5,Лист1!$M$7,Лист1!$M$9,Лист1!$M$11,Лист1!$M$13,Лист1!$M$15)</c:f>
              <c:numCache>
                <c:formatCode>0.0</c:formatCode>
                <c:ptCount val="7"/>
                <c:pt idx="0">
                  <c:v>1</c:v>
                </c:pt>
                <c:pt idx="1">
                  <c:v>0.76</c:v>
                </c:pt>
                <c:pt idx="2">
                  <c:v>0.56000000000000005</c:v>
                </c:pt>
                <c:pt idx="3">
                  <c:v>0.4</c:v>
                </c:pt>
                <c:pt idx="4">
                  <c:v>0.28000000000000003</c:v>
                </c:pt>
                <c:pt idx="5">
                  <c:v>0.24</c:v>
                </c:pt>
                <c:pt idx="6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90752"/>
        <c:axId val="512886272"/>
      </c:scatterChart>
      <c:valAx>
        <c:axId val="5128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886272"/>
        <c:crosses val="autoZero"/>
        <c:crossBetween val="midCat"/>
      </c:valAx>
      <c:valAx>
        <c:axId val="5128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89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46953416325055"/>
          <c:y val="0.74198537926155006"/>
          <c:w val="0.77306093167349887"/>
          <c:h val="0.24729201414877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Лист1!$Q$1</c:f>
              <c:strCache>
                <c:ptCount val="1"/>
                <c:pt idx="0">
                  <c:v>RLC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0165089865482509E-2"/>
                  <c:y val="-0.22665848721863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(Лист1!$S$3,Лист1!$S$5,Лист1!$S$7,Лист1!$S$9,Лист1!$S$11,Лист1!$S$13,Лист1!$S$15,Лист1!$S$17,Лист1!$S$19,Лист1!$S$21)</c:f>
              <c:numCache>
                <c:formatCode>0.0</c:formatCode>
                <c:ptCount val="10"/>
                <c:pt idx="0">
                  <c:v>2</c:v>
                </c:pt>
                <c:pt idx="1">
                  <c:v>20</c:v>
                </c:pt>
                <c:pt idx="2">
                  <c:v>36</c:v>
                </c:pt>
                <c:pt idx="3">
                  <c:v>54</c:v>
                </c:pt>
                <c:pt idx="4">
                  <c:v>70</c:v>
                </c:pt>
                <c:pt idx="5">
                  <c:v>88</c:v>
                </c:pt>
                <c:pt idx="6">
                  <c:v>104</c:v>
                </c:pt>
                <c:pt idx="7">
                  <c:v>122</c:v>
                </c:pt>
                <c:pt idx="8">
                  <c:v>138</c:v>
                </c:pt>
                <c:pt idx="9">
                  <c:v>156</c:v>
                </c:pt>
              </c:numCache>
            </c:numRef>
          </c:xVal>
          <c:yVal>
            <c:numRef>
              <c:f>(Лист1!$Q$3,Лист1!$Q$5,Лист1!$Q$7,Лист1!$Q$9,Лист1!$Q$11,Лист1!$Q$13,Лист1!$Q$15,Лист1!$Q$17,Лист1!$Q$19,Лист1!$Q$21)</c:f>
              <c:numCache>
                <c:formatCode>0.0</c:formatCode>
                <c:ptCount val="10"/>
                <c:pt idx="0">
                  <c:v>1</c:v>
                </c:pt>
                <c:pt idx="1">
                  <c:v>0.9375</c:v>
                </c:pt>
                <c:pt idx="2">
                  <c:v>0.875</c:v>
                </c:pt>
                <c:pt idx="3">
                  <c:v>0.8125</c:v>
                </c:pt>
                <c:pt idx="4">
                  <c:v>0.8125</c:v>
                </c:pt>
                <c:pt idx="5">
                  <c:v>0.75</c:v>
                </c:pt>
                <c:pt idx="6">
                  <c:v>0.75</c:v>
                </c:pt>
                <c:pt idx="7">
                  <c:v>0.6875</c:v>
                </c:pt>
                <c:pt idx="8">
                  <c:v>0.6875</c:v>
                </c:pt>
                <c:pt idx="9">
                  <c:v>0.625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92864"/>
        <c:axId val="509995664"/>
      </c:scatterChart>
      <c:valAx>
        <c:axId val="5099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995664"/>
        <c:crosses val="autoZero"/>
        <c:crossBetween val="midCat"/>
      </c:valAx>
      <c:valAx>
        <c:axId val="5099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99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</xdr:colOff>
      <xdr:row>21</xdr:row>
      <xdr:rowOff>69850</xdr:rowOff>
    </xdr:from>
    <xdr:to>
      <xdr:col>7</xdr:col>
      <xdr:colOff>311150</xdr:colOff>
      <xdr:row>31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31751</xdr:colOff>
      <xdr:row>30</xdr:row>
      <xdr:rowOff>114300</xdr:rowOff>
    </xdr:from>
    <xdr:to>
      <xdr:col>7</xdr:col>
      <xdr:colOff>317501</xdr:colOff>
      <xdr:row>41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40</xdr:row>
      <xdr:rowOff>69850</xdr:rowOff>
    </xdr:from>
    <xdr:to>
      <xdr:col>7</xdr:col>
      <xdr:colOff>317500</xdr:colOff>
      <xdr:row>48</xdr:row>
      <xdr:rowOff>177800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13806</xdr:colOff>
      <xdr:row>22</xdr:row>
      <xdr:rowOff>28162</xdr:rowOff>
    </xdr:from>
    <xdr:to>
      <xdr:col>16</xdr:col>
      <xdr:colOff>171175</xdr:colOff>
      <xdr:row>35</xdr:row>
      <xdr:rowOff>44175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27610</xdr:colOff>
      <xdr:row>35</xdr:row>
      <xdr:rowOff>60740</xdr:rowOff>
    </xdr:from>
    <xdr:to>
      <xdr:col>16</xdr:col>
      <xdr:colOff>184979</xdr:colOff>
      <xdr:row>48</xdr:row>
      <xdr:rowOff>76753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303696</xdr:colOff>
      <xdr:row>22</xdr:row>
      <xdr:rowOff>44172</xdr:rowOff>
    </xdr:from>
    <xdr:to>
      <xdr:col>19</xdr:col>
      <xdr:colOff>530087</xdr:colOff>
      <xdr:row>35</xdr:row>
      <xdr:rowOff>33130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298174</xdr:colOff>
      <xdr:row>35</xdr:row>
      <xdr:rowOff>44175</xdr:rowOff>
    </xdr:from>
    <xdr:to>
      <xdr:col>19</xdr:col>
      <xdr:colOff>530087</xdr:colOff>
      <xdr:row>48</xdr:row>
      <xdr:rowOff>60188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I31" zoomScale="115" zoomScaleNormal="115" workbookViewId="0">
      <selection activeCell="Q50" sqref="Q50"/>
    </sheetView>
  </sheetViews>
  <sheetFormatPr defaultRowHeight="14.5" x14ac:dyDescent="0.35"/>
  <cols>
    <col min="6" max="6" width="8.7265625" style="9"/>
    <col min="7" max="7" width="8.7265625" style="12"/>
    <col min="12" max="19" width="8.7265625" style="9"/>
  </cols>
  <sheetData>
    <row r="1" spans="1:19" ht="15" thickTop="1" x14ac:dyDescent="0.35">
      <c r="A1" s="13"/>
      <c r="B1" s="14" t="s">
        <v>0</v>
      </c>
      <c r="C1" s="14"/>
      <c r="D1" s="15"/>
      <c r="E1" s="13"/>
      <c r="F1" s="14" t="s">
        <v>1</v>
      </c>
      <c r="G1" s="16"/>
      <c r="H1" s="15"/>
      <c r="K1" s="13"/>
      <c r="L1" s="14"/>
      <c r="M1" s="14" t="s">
        <v>6</v>
      </c>
      <c r="N1" s="14"/>
      <c r="O1" s="15"/>
      <c r="P1" s="13"/>
      <c r="Q1" s="14" t="s">
        <v>1</v>
      </c>
      <c r="R1" s="14"/>
      <c r="S1" s="15"/>
    </row>
    <row r="2" spans="1:19" x14ac:dyDescent="0.35">
      <c r="A2" s="17" t="s">
        <v>5</v>
      </c>
      <c r="B2" s="18" t="s">
        <v>2</v>
      </c>
      <c r="C2" s="18" t="s">
        <v>3</v>
      </c>
      <c r="D2" s="19" t="s">
        <v>4</v>
      </c>
      <c r="E2" s="17" t="s">
        <v>5</v>
      </c>
      <c r="F2" s="18" t="s">
        <v>2</v>
      </c>
      <c r="G2" s="20" t="s">
        <v>3</v>
      </c>
      <c r="H2" s="19" t="s">
        <v>4</v>
      </c>
      <c r="K2" s="17" t="s">
        <v>7</v>
      </c>
      <c r="L2" s="18" t="s">
        <v>11</v>
      </c>
      <c r="M2" s="18" t="s">
        <v>8</v>
      </c>
      <c r="N2" s="18" t="s">
        <v>9</v>
      </c>
      <c r="O2" s="19" t="s">
        <v>10</v>
      </c>
      <c r="P2" s="23" t="s">
        <v>7</v>
      </c>
      <c r="Q2" s="18" t="s">
        <v>8</v>
      </c>
      <c r="R2" s="18"/>
      <c r="S2" s="19" t="s">
        <v>10</v>
      </c>
    </row>
    <row r="3" spans="1:19" x14ac:dyDescent="0.35">
      <c r="A3" s="3"/>
      <c r="B3" s="4">
        <v>58</v>
      </c>
      <c r="C3" s="4">
        <v>30.1</v>
      </c>
      <c r="D3" s="5">
        <f>C3/$C$12</f>
        <v>0.97096774193548396</v>
      </c>
      <c r="E3" s="3">
        <v>43.5</v>
      </c>
      <c r="F3" s="4">
        <f>1000/(0.4*E3)</f>
        <v>57.471264367816083</v>
      </c>
      <c r="G3" s="10">
        <v>31</v>
      </c>
      <c r="H3" s="5">
        <f>G3/$G$4</f>
        <v>0.81578947368421051</v>
      </c>
      <c r="K3" s="3">
        <v>13</v>
      </c>
      <c r="L3" s="4">
        <f>K3-0.5</f>
        <v>12.5</v>
      </c>
      <c r="M3" s="4">
        <f>L3/$L$3</f>
        <v>1</v>
      </c>
      <c r="N3" s="4">
        <v>0</v>
      </c>
      <c r="O3" s="5">
        <f>4*N3</f>
        <v>0</v>
      </c>
      <c r="P3" s="21">
        <v>8</v>
      </c>
      <c r="Q3" s="4">
        <f>P3/$P$3</f>
        <v>1</v>
      </c>
      <c r="R3" s="4">
        <v>0.5</v>
      </c>
      <c r="S3" s="5">
        <f>4*R3</f>
        <v>2</v>
      </c>
    </row>
    <row r="4" spans="1:19" x14ac:dyDescent="0.35">
      <c r="A4" s="3"/>
      <c r="B4" s="4">
        <v>58.5</v>
      </c>
      <c r="C4" s="4">
        <v>29</v>
      </c>
      <c r="D4" s="5">
        <f t="shared" ref="D4:D17" si="0">C4/$C$12</f>
        <v>0.93548387096774188</v>
      </c>
      <c r="E4" s="3">
        <v>44.5</v>
      </c>
      <c r="F4" s="4">
        <f t="shared" ref="F4:F16" si="1">1000/(0.4*E4)</f>
        <v>56.179775280898873</v>
      </c>
      <c r="G4" s="10">
        <v>38</v>
      </c>
      <c r="H4" s="5">
        <f t="shared" ref="H4:H16" si="2">G4/$G$4</f>
        <v>1</v>
      </c>
      <c r="K4" s="3">
        <v>-10</v>
      </c>
      <c r="L4" s="4">
        <f t="shared" ref="L4:L14" si="3">K4-0.5</f>
        <v>-10.5</v>
      </c>
      <c r="M4" s="4">
        <f t="shared" ref="M4:M14" si="4">L4/$L$3</f>
        <v>-0.84</v>
      </c>
      <c r="N4" s="4">
        <v>2</v>
      </c>
      <c r="O4" s="5">
        <f t="shared" ref="O4:O15" si="5">4*N4</f>
        <v>8</v>
      </c>
      <c r="P4" s="21">
        <v>-7.5</v>
      </c>
      <c r="Q4" s="4">
        <f t="shared" ref="Q4:Q22" si="6">P4/$P$3</f>
        <v>-0.9375</v>
      </c>
      <c r="R4" s="4">
        <v>2.5</v>
      </c>
      <c r="S4" s="5">
        <f t="shared" ref="S4:S22" si="7">4*R4</f>
        <v>10</v>
      </c>
    </row>
    <row r="5" spans="1:19" x14ac:dyDescent="0.35">
      <c r="A5" s="3"/>
      <c r="B5" s="4">
        <v>59</v>
      </c>
      <c r="C5" s="4">
        <v>23</v>
      </c>
      <c r="D5" s="5">
        <f t="shared" si="0"/>
        <v>0.74193548387096775</v>
      </c>
      <c r="E5" s="3">
        <v>43.5</v>
      </c>
      <c r="F5" s="4">
        <f t="shared" si="1"/>
        <v>57.471264367816083</v>
      </c>
      <c r="G5" s="10">
        <v>36</v>
      </c>
      <c r="H5" s="5">
        <f t="shared" si="2"/>
        <v>0.94736842105263153</v>
      </c>
      <c r="K5" s="3">
        <v>10</v>
      </c>
      <c r="L5" s="4">
        <f t="shared" si="3"/>
        <v>9.5</v>
      </c>
      <c r="M5" s="4">
        <f t="shared" si="4"/>
        <v>0.76</v>
      </c>
      <c r="N5" s="4">
        <v>4</v>
      </c>
      <c r="O5" s="5">
        <f t="shared" si="5"/>
        <v>16</v>
      </c>
      <c r="P5" s="21">
        <v>7.5</v>
      </c>
      <c r="Q5" s="4">
        <f t="shared" si="6"/>
        <v>0.9375</v>
      </c>
      <c r="R5" s="4">
        <v>5</v>
      </c>
      <c r="S5" s="5">
        <f t="shared" si="7"/>
        <v>20</v>
      </c>
    </row>
    <row r="6" spans="1:19" x14ac:dyDescent="0.35">
      <c r="A6" s="3"/>
      <c r="B6" s="4">
        <v>59.6</v>
      </c>
      <c r="C6" s="4">
        <v>17</v>
      </c>
      <c r="D6" s="5">
        <f t="shared" si="0"/>
        <v>0.54838709677419351</v>
      </c>
      <c r="E6" s="3">
        <v>43</v>
      </c>
      <c r="F6" s="4">
        <f t="shared" si="1"/>
        <v>58.139534883720934</v>
      </c>
      <c r="G6" s="10">
        <v>32</v>
      </c>
      <c r="H6" s="5">
        <f t="shared" si="2"/>
        <v>0.84210526315789469</v>
      </c>
      <c r="K6" s="3">
        <v>-8</v>
      </c>
      <c r="L6" s="4">
        <f t="shared" si="3"/>
        <v>-8.5</v>
      </c>
      <c r="M6" s="4">
        <f t="shared" si="4"/>
        <v>-0.68</v>
      </c>
      <c r="N6" s="4">
        <v>6.5</v>
      </c>
      <c r="O6" s="5">
        <f t="shared" si="5"/>
        <v>26</v>
      </c>
      <c r="P6" s="21">
        <v>-7</v>
      </c>
      <c r="Q6" s="4">
        <f t="shared" si="6"/>
        <v>-0.875</v>
      </c>
      <c r="R6" s="4">
        <v>7</v>
      </c>
      <c r="S6" s="5">
        <f t="shared" si="7"/>
        <v>28</v>
      </c>
    </row>
    <row r="7" spans="1:19" x14ac:dyDescent="0.35">
      <c r="A7" s="3"/>
      <c r="B7" s="4">
        <v>60.1</v>
      </c>
      <c r="C7" s="4">
        <v>12</v>
      </c>
      <c r="D7" s="5">
        <f t="shared" si="0"/>
        <v>0.38709677419354838</v>
      </c>
      <c r="E7" s="3">
        <v>41.5</v>
      </c>
      <c r="F7" s="4">
        <f t="shared" si="1"/>
        <v>60.240963855421683</v>
      </c>
      <c r="G7" s="10">
        <v>32</v>
      </c>
      <c r="H7" s="5">
        <f t="shared" si="2"/>
        <v>0.84210526315789469</v>
      </c>
      <c r="K7" s="3">
        <v>7.5</v>
      </c>
      <c r="L7" s="4">
        <f t="shared" si="3"/>
        <v>7</v>
      </c>
      <c r="M7" s="4">
        <f t="shared" si="4"/>
        <v>0.56000000000000005</v>
      </c>
      <c r="N7" s="4">
        <v>8.5</v>
      </c>
      <c r="O7" s="5">
        <f t="shared" si="5"/>
        <v>34</v>
      </c>
      <c r="P7" s="21">
        <v>7</v>
      </c>
      <c r="Q7" s="4">
        <f t="shared" si="6"/>
        <v>0.875</v>
      </c>
      <c r="R7" s="4">
        <v>9</v>
      </c>
      <c r="S7" s="5">
        <f t="shared" si="7"/>
        <v>36</v>
      </c>
    </row>
    <row r="8" spans="1:19" x14ac:dyDescent="0.35">
      <c r="A8" s="3"/>
      <c r="B8" s="4">
        <v>61</v>
      </c>
      <c r="C8" s="4">
        <v>9</v>
      </c>
      <c r="D8" s="5">
        <f t="shared" si="0"/>
        <v>0.29032258064516131</v>
      </c>
      <c r="E8" s="3">
        <v>41</v>
      </c>
      <c r="F8" s="4">
        <f t="shared" si="1"/>
        <v>60.975609756097555</v>
      </c>
      <c r="G8" s="10">
        <v>25</v>
      </c>
      <c r="H8" s="5">
        <f t="shared" si="2"/>
        <v>0.65789473684210531</v>
      </c>
      <c r="K8" s="3">
        <v>-5.5</v>
      </c>
      <c r="L8" s="4">
        <f t="shared" si="3"/>
        <v>-6</v>
      </c>
      <c r="M8" s="4">
        <f t="shared" si="4"/>
        <v>-0.48</v>
      </c>
      <c r="N8" s="4">
        <v>10.5</v>
      </c>
      <c r="O8" s="5">
        <f t="shared" si="5"/>
        <v>42</v>
      </c>
      <c r="P8" s="21">
        <v>-6.5</v>
      </c>
      <c r="Q8" s="4">
        <f t="shared" si="6"/>
        <v>-0.8125</v>
      </c>
      <c r="R8" s="4">
        <v>11</v>
      </c>
      <c r="S8" s="5">
        <f t="shared" si="7"/>
        <v>44</v>
      </c>
    </row>
    <row r="9" spans="1:19" x14ac:dyDescent="0.35">
      <c r="A9" s="3"/>
      <c r="B9" s="4">
        <v>62</v>
      </c>
      <c r="C9" s="4">
        <v>7</v>
      </c>
      <c r="D9" s="5">
        <f t="shared" si="0"/>
        <v>0.22580645161290322</v>
      </c>
      <c r="E9" s="3">
        <v>39.5</v>
      </c>
      <c r="F9" s="4">
        <f t="shared" si="1"/>
        <v>63.291139240506325</v>
      </c>
      <c r="G9" s="10">
        <v>20</v>
      </c>
      <c r="H9" s="5">
        <f t="shared" si="2"/>
        <v>0.52631578947368418</v>
      </c>
      <c r="K9" s="3">
        <v>5.5</v>
      </c>
      <c r="L9" s="4">
        <f t="shared" si="3"/>
        <v>5</v>
      </c>
      <c r="M9" s="4">
        <f t="shared" si="4"/>
        <v>0.4</v>
      </c>
      <c r="N9" s="4">
        <v>13</v>
      </c>
      <c r="O9" s="5">
        <f t="shared" si="5"/>
        <v>52</v>
      </c>
      <c r="P9" s="21">
        <v>6.5</v>
      </c>
      <c r="Q9" s="4">
        <f t="shared" si="6"/>
        <v>0.8125</v>
      </c>
      <c r="R9" s="4">
        <v>13.5</v>
      </c>
      <c r="S9" s="5">
        <f t="shared" si="7"/>
        <v>54</v>
      </c>
    </row>
    <row r="10" spans="1:19" x14ac:dyDescent="0.35">
      <c r="A10" s="3"/>
      <c r="B10" s="4">
        <v>63</v>
      </c>
      <c r="C10" s="4">
        <v>5</v>
      </c>
      <c r="D10" s="5">
        <f t="shared" si="0"/>
        <v>0.16129032258064516</v>
      </c>
      <c r="E10" s="3">
        <v>33</v>
      </c>
      <c r="F10" s="4">
        <f t="shared" si="1"/>
        <v>75.757575757575751</v>
      </c>
      <c r="G10" s="10">
        <v>19</v>
      </c>
      <c r="H10" s="5">
        <f t="shared" si="2"/>
        <v>0.5</v>
      </c>
      <c r="K10" s="3">
        <v>-4</v>
      </c>
      <c r="L10" s="4">
        <f>K10-0.5</f>
        <v>-4.5</v>
      </c>
      <c r="M10" s="4">
        <f>L10/$L$3</f>
        <v>-0.36</v>
      </c>
      <c r="N10" s="4">
        <v>15</v>
      </c>
      <c r="O10" s="5">
        <f t="shared" si="5"/>
        <v>60</v>
      </c>
      <c r="P10" s="21">
        <v>-6</v>
      </c>
      <c r="Q10" s="4">
        <f t="shared" si="6"/>
        <v>-0.75</v>
      </c>
      <c r="R10" s="4">
        <v>15.5</v>
      </c>
      <c r="S10" s="5">
        <f t="shared" si="7"/>
        <v>62</v>
      </c>
    </row>
    <row r="11" spans="1:19" x14ac:dyDescent="0.35">
      <c r="A11" s="3"/>
      <c r="B11" s="4">
        <v>64</v>
      </c>
      <c r="C11" s="4">
        <v>3.5</v>
      </c>
      <c r="D11" s="5">
        <f t="shared" si="0"/>
        <v>0.11290322580645161</v>
      </c>
      <c r="E11" s="3">
        <v>24.5</v>
      </c>
      <c r="F11" s="4">
        <f t="shared" si="1"/>
        <v>102.0408163265306</v>
      </c>
      <c r="G11" s="10">
        <v>6</v>
      </c>
      <c r="H11" s="5">
        <f t="shared" si="2"/>
        <v>0.15789473684210525</v>
      </c>
      <c r="K11" s="3">
        <v>4</v>
      </c>
      <c r="L11" s="4">
        <f>K11-0.5</f>
        <v>3.5</v>
      </c>
      <c r="M11" s="4">
        <f>L11/$L$3</f>
        <v>0.28000000000000003</v>
      </c>
      <c r="N11" s="4">
        <v>17</v>
      </c>
      <c r="O11" s="5">
        <f t="shared" si="5"/>
        <v>68</v>
      </c>
      <c r="P11" s="21">
        <v>6.5</v>
      </c>
      <c r="Q11" s="4">
        <f t="shared" si="6"/>
        <v>0.8125</v>
      </c>
      <c r="R11" s="4">
        <v>17.5</v>
      </c>
      <c r="S11" s="5">
        <f t="shared" si="7"/>
        <v>70</v>
      </c>
    </row>
    <row r="12" spans="1:19" x14ac:dyDescent="0.35">
      <c r="A12" s="3"/>
      <c r="B12" s="4">
        <v>58.2</v>
      </c>
      <c r="C12" s="4">
        <v>31</v>
      </c>
      <c r="D12" s="5">
        <f t="shared" si="0"/>
        <v>1</v>
      </c>
      <c r="E12" s="3">
        <v>44</v>
      </c>
      <c r="F12" s="4">
        <f t="shared" si="1"/>
        <v>56.818181818181813</v>
      </c>
      <c r="G12" s="10">
        <v>37</v>
      </c>
      <c r="H12" s="5">
        <f t="shared" si="2"/>
        <v>0.97368421052631582</v>
      </c>
      <c r="K12" s="3">
        <v>-3</v>
      </c>
      <c r="L12" s="4">
        <f>K12-0.5</f>
        <v>-3.5</v>
      </c>
      <c r="M12" s="4">
        <f>L12/$L$3</f>
        <v>-0.28000000000000003</v>
      </c>
      <c r="N12" s="4">
        <v>19</v>
      </c>
      <c r="O12" s="5">
        <f t="shared" si="5"/>
        <v>76</v>
      </c>
      <c r="P12" s="21">
        <v>-6</v>
      </c>
      <c r="Q12" s="4">
        <f t="shared" si="6"/>
        <v>-0.75</v>
      </c>
      <c r="R12" s="4">
        <v>20</v>
      </c>
      <c r="S12" s="5">
        <f t="shared" si="7"/>
        <v>80</v>
      </c>
    </row>
    <row r="13" spans="1:19" x14ac:dyDescent="0.35">
      <c r="A13" s="3"/>
      <c r="B13" s="4">
        <v>57.7</v>
      </c>
      <c r="C13" s="4">
        <v>21</v>
      </c>
      <c r="D13" s="5">
        <f t="shared" si="0"/>
        <v>0.67741935483870963</v>
      </c>
      <c r="E13" s="3">
        <v>45</v>
      </c>
      <c r="F13" s="4">
        <f t="shared" si="1"/>
        <v>55.555555555555557</v>
      </c>
      <c r="G13" s="10">
        <v>36</v>
      </c>
      <c r="H13" s="5">
        <f t="shared" si="2"/>
        <v>0.94736842105263153</v>
      </c>
      <c r="K13" s="3">
        <v>3.5</v>
      </c>
      <c r="L13" s="4">
        <f>K13-0.5</f>
        <v>3</v>
      </c>
      <c r="M13" s="4">
        <f>L13/$L$3</f>
        <v>0.24</v>
      </c>
      <c r="N13" s="4">
        <v>21.5</v>
      </c>
      <c r="O13" s="5">
        <f t="shared" si="5"/>
        <v>86</v>
      </c>
      <c r="P13" s="21">
        <v>6</v>
      </c>
      <c r="Q13" s="4">
        <f t="shared" si="6"/>
        <v>0.75</v>
      </c>
      <c r="R13" s="4">
        <v>22</v>
      </c>
      <c r="S13" s="5">
        <f t="shared" si="7"/>
        <v>88</v>
      </c>
    </row>
    <row r="14" spans="1:19" x14ac:dyDescent="0.35">
      <c r="A14" s="3"/>
      <c r="B14" s="4">
        <v>57.4</v>
      </c>
      <c r="C14" s="4">
        <v>15</v>
      </c>
      <c r="D14" s="5">
        <f t="shared" si="0"/>
        <v>0.4838709677419355</v>
      </c>
      <c r="E14" s="3">
        <v>45.5</v>
      </c>
      <c r="F14" s="4">
        <f t="shared" si="1"/>
        <v>54.945054945054949</v>
      </c>
      <c r="G14" s="10">
        <v>32</v>
      </c>
      <c r="H14" s="5">
        <f t="shared" si="2"/>
        <v>0.84210526315789469</v>
      </c>
      <c r="K14" s="3">
        <v>-2</v>
      </c>
      <c r="L14" s="4">
        <f>K14-0.5</f>
        <v>-2.5</v>
      </c>
      <c r="M14" s="4">
        <f>L14/$L$3</f>
        <v>-0.2</v>
      </c>
      <c r="N14" s="4">
        <v>23.5</v>
      </c>
      <c r="O14" s="5">
        <f t="shared" si="5"/>
        <v>94</v>
      </c>
      <c r="P14" s="21">
        <v>-5.5</v>
      </c>
      <c r="Q14" s="4">
        <f t="shared" si="6"/>
        <v>-0.6875</v>
      </c>
      <c r="R14" s="4">
        <v>24</v>
      </c>
      <c r="S14" s="5">
        <f t="shared" si="7"/>
        <v>96</v>
      </c>
    </row>
    <row r="15" spans="1:19" x14ac:dyDescent="0.35">
      <c r="A15" s="3"/>
      <c r="B15" s="4">
        <v>57</v>
      </c>
      <c r="C15" s="4">
        <v>10</v>
      </c>
      <c r="D15" s="5">
        <f t="shared" si="0"/>
        <v>0.32258064516129031</v>
      </c>
      <c r="E15" s="3">
        <v>47.5</v>
      </c>
      <c r="F15" s="4">
        <f t="shared" si="1"/>
        <v>52.631578947368418</v>
      </c>
      <c r="G15" s="10">
        <v>26</v>
      </c>
      <c r="H15" s="5">
        <f t="shared" si="2"/>
        <v>0.68421052631578949</v>
      </c>
      <c r="K15" s="3">
        <v>3</v>
      </c>
      <c r="L15" s="4">
        <f>K15-0.5</f>
        <v>2.5</v>
      </c>
      <c r="M15" s="4">
        <f>L15/$L$3</f>
        <v>0.2</v>
      </c>
      <c r="N15" s="4">
        <v>25.5</v>
      </c>
      <c r="O15" s="5">
        <f t="shared" si="5"/>
        <v>102</v>
      </c>
      <c r="P15" s="21">
        <v>6</v>
      </c>
      <c r="Q15" s="4">
        <f t="shared" si="6"/>
        <v>0.75</v>
      </c>
      <c r="R15" s="4">
        <v>26</v>
      </c>
      <c r="S15" s="5">
        <f t="shared" si="7"/>
        <v>104</v>
      </c>
    </row>
    <row r="16" spans="1:19" x14ac:dyDescent="0.35">
      <c r="A16" s="3"/>
      <c r="B16" s="4">
        <v>56.5</v>
      </c>
      <c r="C16" s="4">
        <v>8</v>
      </c>
      <c r="D16" s="5">
        <f t="shared" si="0"/>
        <v>0.25806451612903225</v>
      </c>
      <c r="E16" s="3">
        <v>46</v>
      </c>
      <c r="F16" s="4">
        <f t="shared" si="1"/>
        <v>54.347826086956516</v>
      </c>
      <c r="G16" s="10">
        <v>22</v>
      </c>
      <c r="H16" s="5">
        <f t="shared" si="2"/>
        <v>0.57894736842105265</v>
      </c>
      <c r="K16" s="1"/>
      <c r="L16" s="4"/>
      <c r="M16" s="4"/>
      <c r="N16" s="4"/>
      <c r="O16" s="5"/>
      <c r="P16" s="21">
        <v>-5.5</v>
      </c>
      <c r="Q16" s="4">
        <f t="shared" si="6"/>
        <v>-0.6875</v>
      </c>
      <c r="R16" s="4">
        <v>28</v>
      </c>
      <c r="S16" s="5">
        <f t="shared" si="7"/>
        <v>112</v>
      </c>
    </row>
    <row r="17" spans="1:19" x14ac:dyDescent="0.35">
      <c r="A17" s="3"/>
      <c r="B17" s="4">
        <v>55.8</v>
      </c>
      <c r="C17" s="4">
        <v>6</v>
      </c>
      <c r="D17" s="5">
        <f t="shared" si="0"/>
        <v>0.19354838709677419</v>
      </c>
      <c r="E17" s="3"/>
      <c r="F17" s="4"/>
      <c r="G17" s="10"/>
      <c r="H17" s="5"/>
      <c r="K17" s="1"/>
      <c r="L17" s="4"/>
      <c r="M17" s="4"/>
      <c r="N17" s="4"/>
      <c r="O17" s="5"/>
      <c r="P17" s="21">
        <v>5.5</v>
      </c>
      <c r="Q17" s="4">
        <f t="shared" si="6"/>
        <v>0.6875</v>
      </c>
      <c r="R17" s="4">
        <v>30.5</v>
      </c>
      <c r="S17" s="5">
        <f t="shared" si="7"/>
        <v>122</v>
      </c>
    </row>
    <row r="18" spans="1:19" x14ac:dyDescent="0.35">
      <c r="A18" s="3">
        <v>46</v>
      </c>
      <c r="B18" s="4">
        <f>1000/(0.4*A18)</f>
        <v>54.347826086956516</v>
      </c>
      <c r="C18" s="4">
        <v>39</v>
      </c>
      <c r="D18" s="5">
        <f>C18/$C$18</f>
        <v>1</v>
      </c>
      <c r="E18" s="3"/>
      <c r="F18" s="4"/>
      <c r="G18" s="10"/>
      <c r="H18" s="5"/>
      <c r="K18" s="1"/>
      <c r="L18" s="4"/>
      <c r="M18" s="4"/>
      <c r="N18" s="4"/>
      <c r="O18" s="5"/>
      <c r="P18" s="21">
        <v>-5</v>
      </c>
      <c r="Q18" s="4">
        <f t="shared" si="6"/>
        <v>-0.625</v>
      </c>
      <c r="R18" s="4">
        <v>32.5</v>
      </c>
      <c r="S18" s="5">
        <f t="shared" si="7"/>
        <v>130</v>
      </c>
    </row>
    <row r="19" spans="1:19" x14ac:dyDescent="0.35">
      <c r="A19" s="3">
        <v>44</v>
      </c>
      <c r="B19" s="4">
        <f t="shared" ref="B19:B21" si="8">1000/(0.4*A19)</f>
        <v>56.818181818181813</v>
      </c>
      <c r="C19" s="4">
        <v>37</v>
      </c>
      <c r="D19" s="5">
        <f t="shared" ref="D19:D21" si="9">C19/$C$18</f>
        <v>0.94871794871794868</v>
      </c>
      <c r="E19" s="3"/>
      <c r="F19" s="4"/>
      <c r="G19" s="10"/>
      <c r="H19" s="5"/>
      <c r="K19" s="1"/>
      <c r="L19" s="4"/>
      <c r="M19" s="4"/>
      <c r="N19" s="4"/>
      <c r="O19" s="5"/>
      <c r="P19" s="21">
        <v>5.5</v>
      </c>
      <c r="Q19" s="4">
        <f t="shared" si="6"/>
        <v>0.6875</v>
      </c>
      <c r="R19" s="4">
        <v>34.5</v>
      </c>
      <c r="S19" s="5">
        <f t="shared" si="7"/>
        <v>138</v>
      </c>
    </row>
    <row r="20" spans="1:19" x14ac:dyDescent="0.35">
      <c r="A20" s="3">
        <v>42</v>
      </c>
      <c r="B20" s="4">
        <f t="shared" si="8"/>
        <v>59.523809523809518</v>
      </c>
      <c r="C20" s="4">
        <v>33</v>
      </c>
      <c r="D20" s="5">
        <f t="shared" si="9"/>
        <v>0.84615384615384615</v>
      </c>
      <c r="E20" s="3"/>
      <c r="F20" s="4"/>
      <c r="G20" s="10"/>
      <c r="H20" s="5"/>
      <c r="K20" s="1"/>
      <c r="L20" s="4"/>
      <c r="M20" s="4"/>
      <c r="N20" s="4"/>
      <c r="O20" s="5"/>
      <c r="P20" s="21">
        <v>-5</v>
      </c>
      <c r="Q20" s="4">
        <f t="shared" si="6"/>
        <v>-0.625</v>
      </c>
      <c r="R20" s="4">
        <v>36.5</v>
      </c>
      <c r="S20" s="5">
        <f t="shared" si="7"/>
        <v>146</v>
      </c>
    </row>
    <row r="21" spans="1:19" ht="15" thickBot="1" x14ac:dyDescent="0.4">
      <c r="A21" s="6">
        <v>43</v>
      </c>
      <c r="B21" s="4">
        <f t="shared" si="8"/>
        <v>58.139534883720934</v>
      </c>
      <c r="C21" s="7">
        <v>30</v>
      </c>
      <c r="D21" s="5">
        <f t="shared" si="9"/>
        <v>0.76923076923076927</v>
      </c>
      <c r="E21" s="6"/>
      <c r="F21" s="7"/>
      <c r="G21" s="11"/>
      <c r="H21" s="8"/>
      <c r="K21" s="1"/>
      <c r="L21" s="4"/>
      <c r="M21" s="4"/>
      <c r="N21" s="4"/>
      <c r="O21" s="5"/>
      <c r="P21" s="21">
        <v>5</v>
      </c>
      <c r="Q21" s="4">
        <f t="shared" si="6"/>
        <v>0.625</v>
      </c>
      <c r="R21" s="4">
        <v>39</v>
      </c>
      <c r="S21" s="5">
        <f t="shared" si="7"/>
        <v>156</v>
      </c>
    </row>
    <row r="22" spans="1:19" ht="15.5" thickTop="1" thickBot="1" x14ac:dyDescent="0.4">
      <c r="K22" s="2"/>
      <c r="L22" s="7"/>
      <c r="M22" s="7"/>
      <c r="N22" s="7"/>
      <c r="O22" s="8"/>
      <c r="P22" s="22">
        <v>-4.5</v>
      </c>
      <c r="Q22" s="7">
        <f t="shared" si="6"/>
        <v>-0.5625</v>
      </c>
      <c r="R22" s="7">
        <v>41</v>
      </c>
      <c r="S22" s="8">
        <f t="shared" si="7"/>
        <v>164</v>
      </c>
    </row>
    <row r="23" spans="1:19" ht="15" thickTop="1" x14ac:dyDescent="0.3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2018-03-29T11:58:55Z</cp:lastPrinted>
  <dcterms:created xsi:type="dcterms:W3CDTF">2018-03-29T06:43:08Z</dcterms:created>
  <dcterms:modified xsi:type="dcterms:W3CDTF">2018-03-29T12:14:04Z</dcterms:modified>
</cp:coreProperties>
</file>