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DOcument_study/Курсова робота/"/>
    </mc:Choice>
  </mc:AlternateContent>
  <xr:revisionPtr revIDLastSave="0" documentId="8_{9BE720BC-3E54-084F-8DA1-6B5989296CA3}" xr6:coauthVersionLast="47" xr6:coauthVersionMax="47" xr10:uidLastSave="{00000000-0000-0000-0000-000000000000}"/>
  <bookViews>
    <workbookView xWindow="0" yWindow="0" windowWidth="28800" windowHeight="18000" activeTab="5" xr2:uid="{7DD4820C-D5F9-8C47-9F10-65CB42398FB4}"/>
  </bookViews>
  <sheets>
    <sheet name="Лист1" sheetId="1" r:id="rId1"/>
    <sheet name="Лист2" sheetId="2" r:id="rId2"/>
    <sheet name="Лист4" sheetId="4" r:id="rId3"/>
    <sheet name="Лист3" sheetId="3" r:id="rId4"/>
    <sheet name="Лист5" sheetId="5" r:id="rId5"/>
    <sheet name="Лист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4" i="6"/>
  <c r="F4" i="6" s="1"/>
  <c r="E3" i="6"/>
  <c r="F3" i="6" s="1"/>
  <c r="E2" i="6"/>
  <c r="F2" i="6" s="1"/>
</calcChain>
</file>

<file path=xl/sharedStrings.xml><?xml version="1.0" encoding="utf-8"?>
<sst xmlns="http://schemas.openxmlformats.org/spreadsheetml/2006/main" count="47" uniqueCount="26">
  <si>
    <t>Час між прибуттями в приймальне відділення</t>
  </si>
  <si>
    <t>Час проходження в палату</t>
  </si>
  <si>
    <t xml:space="preserve">Час  з приймального відділення в лабораторію </t>
  </si>
  <si>
    <t>Час обслуговування в реєстратуру лабораторії</t>
  </si>
  <si>
    <t>Час проведення аналізу в лабораторії</t>
  </si>
  <si>
    <t>Час, проведений хворим типу 1 у системі</t>
  </si>
  <si>
    <t>Час, проведений хворим типу 2 у системі</t>
  </si>
  <si>
    <t>Час, проведений хворим типу 3 у системі</t>
  </si>
  <si>
    <t>Інтервал між прибуттями хворих у лабораторію</t>
  </si>
  <si>
    <t>exp(15)</t>
  </si>
  <si>
    <t>unif(5.5, 2.5)</t>
  </si>
  <si>
    <t>unif(3.5, 1.5)</t>
  </si>
  <si>
    <t>erl(4.5, 3)</t>
  </si>
  <si>
    <t>erl(4, 2)</t>
  </si>
  <si>
    <t>exp(30)</t>
  </si>
  <si>
    <t>unif(20.5, 2.5)</t>
  </si>
  <si>
    <t>unif(18.5, 1.5)</t>
  </si>
  <si>
    <t>erl(19.5, 3)</t>
  </si>
  <si>
    <t>erl(19, 2)</t>
  </si>
  <si>
    <t>Час проведення хворого типу 1 в системі</t>
  </si>
  <si>
    <t>Час проведення хворого типу 2 в системі</t>
  </si>
  <si>
    <t>Час проведення хворого типу 3 в системі</t>
  </si>
  <si>
    <r>
      <t>-15ln(</t>
    </r>
    <r>
      <rPr>
        <sz val="11"/>
        <color theme="1"/>
        <rFont val="Times New Roman"/>
        <family val="1"/>
      </rPr>
      <t>s</t>
    </r>
    <r>
      <rPr>
        <sz val="14"/>
        <color theme="1"/>
        <rFont val="Times New Roman"/>
        <family val="1"/>
      </rPr>
      <t xml:space="preserve">), </t>
    </r>
    <r>
      <rPr>
        <sz val="11"/>
        <color theme="1"/>
        <rFont val="Times New Roman"/>
        <family val="1"/>
      </rPr>
      <t>x</t>
    </r>
    <r>
      <rPr>
        <sz val="11"/>
        <color theme="1"/>
        <rFont val="Cambria Math"/>
        <family val="1"/>
      </rPr>
      <t>∈</t>
    </r>
    <r>
      <rPr>
        <sz val="11"/>
        <color theme="1"/>
        <rFont val="Times New Roman"/>
        <family val="1"/>
      </rPr>
      <t>(0,s)</t>
    </r>
  </si>
  <si>
    <r>
      <t>-15ln(</t>
    </r>
    <r>
      <rPr>
        <sz val="11"/>
        <color theme="1"/>
        <rFont val="Times New Roman"/>
        <family val="1"/>
      </rPr>
      <t>ϵ</t>
    </r>
    <r>
      <rPr>
        <sz val="14"/>
        <color theme="1"/>
        <rFont val="Times New Roman"/>
        <family val="1"/>
      </rPr>
      <t>)</t>
    </r>
  </si>
  <si>
    <r>
      <t>-15/2ln(</t>
    </r>
    <r>
      <rPr>
        <sz val="11"/>
        <color theme="1"/>
        <rFont val="Times New Roman"/>
        <family val="1"/>
      </rPr>
      <t>ϵ</t>
    </r>
    <r>
      <rPr>
        <sz val="14"/>
        <color theme="1"/>
        <rFont val="Times New Roman"/>
        <family val="1"/>
      </rPr>
      <t xml:space="preserve">), </t>
    </r>
    <r>
      <rPr>
        <sz val="11"/>
        <color theme="1"/>
        <rFont val="Times New Roman"/>
        <family val="1"/>
      </rPr>
      <t>x</t>
    </r>
    <r>
      <rPr>
        <sz val="11"/>
        <color theme="1"/>
        <rFont val="Cambria Math"/>
        <family val="1"/>
      </rPr>
      <t>∈</t>
    </r>
    <r>
      <rPr>
        <sz val="11"/>
        <color theme="1"/>
        <rFont val="Times New Roman"/>
        <family val="1"/>
      </rPr>
      <t>(ϵ,1)</t>
    </r>
  </si>
  <si>
    <r>
      <t>-15/2ln(</t>
    </r>
    <r>
      <rPr>
        <sz val="11"/>
        <color theme="1"/>
        <rFont val="Times New Roman"/>
        <family val="1"/>
      </rPr>
      <t>ϵ</t>
    </r>
    <r>
      <rPr>
        <sz val="14"/>
        <color theme="1"/>
        <rFont val="Times New Roman"/>
        <family val="1"/>
      </rPr>
      <t xml:space="preserve">), </t>
    </r>
    <r>
      <rPr>
        <sz val="11"/>
        <color theme="1"/>
        <rFont val="Times New Roman"/>
        <family val="1"/>
      </rPr>
      <t>x</t>
    </r>
    <r>
      <rPr>
        <sz val="11"/>
        <color theme="1"/>
        <rFont val="Cambria Math"/>
        <family val="1"/>
      </rPr>
      <t>∈</t>
    </r>
    <r>
      <rPr>
        <sz val="11"/>
        <color theme="1"/>
        <rFont val="Times New Roman"/>
        <family val="1"/>
      </rPr>
      <t>[ϵ,1]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</si>
</sst>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9" x14ac:knownFonts="1"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  <font>
      <sz val="7.5"/>
      <color rgb="FF000000"/>
      <name val="Times New Roman"/>
      <family val="1"/>
    </font>
    <font>
      <sz val="14"/>
      <color rgb="FF595959"/>
      <name val="Calibri"/>
      <family val="2"/>
      <scheme val="minor"/>
    </font>
    <font>
      <sz val="12"/>
      <color rgb="FFF78C6C"/>
      <name val="Menlo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Cambria Math"/>
      <family val="1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168" fontId="2" fillId="3" borderId="4" xfId="0" applyNumberFormat="1" applyFont="1" applyFill="1" applyBorder="1" applyAlignment="1">
      <alignment horizontal="center" vertical="center" wrapText="1"/>
    </xf>
    <xf numFmtId="168" fontId="2" fillId="2" borderId="4" xfId="0" applyNumberFormat="1" applyFont="1" applyFill="1" applyBorder="1" applyAlignment="1">
      <alignment horizontal="center" vertical="center" wrapText="1"/>
    </xf>
    <xf numFmtId="168" fontId="2" fillId="4" borderId="4" xfId="0" applyNumberFormat="1" applyFont="1" applyFill="1" applyBorder="1" applyAlignment="1">
      <alignment horizontal="center" vertical="center" wrapText="1"/>
    </xf>
    <xf numFmtId="168" fontId="2" fillId="5" borderId="4" xfId="0" applyNumberFormat="1" applyFont="1" applyFill="1" applyBorder="1" applyAlignment="1">
      <alignment horizontal="center" vertical="center" wrapText="1"/>
    </xf>
    <xf numFmtId="168" fontId="2" fillId="6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168" fontId="6" fillId="0" borderId="7" xfId="0" applyNumberFormat="1" applyFont="1" applyBorder="1" applyAlignment="1">
      <alignment horizontal="center" vertical="center" wrapText="1"/>
    </xf>
    <xf numFmtId="168" fontId="6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Час проведення хворого типу 1 в системі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Лист2!$B$1:$K$1</c:f>
              <c:numCache>
                <c:formatCode>General</c:formatCode>
                <c:ptCount val="10"/>
                <c:pt idx="0">
                  <c:v>1440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  <c:pt idx="9">
                  <c:v>2500000</c:v>
                </c:pt>
              </c:numCache>
            </c:numRef>
          </c:cat>
          <c:val>
            <c:numRef>
              <c:f>Лист2!$B$2:$K$2</c:f>
              <c:numCache>
                <c:formatCode>General</c:formatCode>
                <c:ptCount val="10"/>
                <c:pt idx="0">
                  <c:v>21.7857400867085</c:v>
                </c:pt>
                <c:pt idx="1">
                  <c:v>25.8624611073392</c:v>
                </c:pt>
                <c:pt idx="2">
                  <c:v>25.184462483997098</c:v>
                </c:pt>
                <c:pt idx="3">
                  <c:v>26.184556747790499</c:v>
                </c:pt>
                <c:pt idx="4">
                  <c:v>25.2993942353704</c:v>
                </c:pt>
                <c:pt idx="5">
                  <c:v>27.038680812954301</c:v>
                </c:pt>
                <c:pt idx="6">
                  <c:v>27.1630834928959</c:v>
                </c:pt>
                <c:pt idx="7">
                  <c:v>27.6348559614779</c:v>
                </c:pt>
                <c:pt idx="8">
                  <c:v>27.601470887633599</c:v>
                </c:pt>
                <c:pt idx="9">
                  <c:v>27.567930015638201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8-6F47-9C99-5CCBC878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81983"/>
        <c:axId val="1899196639"/>
      </c:lineChart>
      <c:catAx>
        <c:axId val="19649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99196639"/>
        <c:crosses val="autoZero"/>
        <c:auto val="1"/>
        <c:lblAlgn val="ctr"/>
        <c:lblOffset val="100"/>
        <c:noMultiLvlLbl val="0"/>
      </c:catAx>
      <c:valAx>
        <c:axId val="1899196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49819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Час проведення хворого типу 3 в системі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Лист4!$B$1:$K$1</c:f>
              <c:numCache>
                <c:formatCode>General</c:formatCode>
                <c:ptCount val="10"/>
                <c:pt idx="0">
                  <c:v>1440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  <c:pt idx="9">
                  <c:v>2500000</c:v>
                </c:pt>
              </c:numCache>
            </c:numRef>
          </c:cat>
          <c:val>
            <c:numRef>
              <c:f>Лист4!$B$2:$K$2</c:f>
              <c:numCache>
                <c:formatCode>General</c:formatCode>
                <c:ptCount val="10"/>
                <c:pt idx="0">
                  <c:v>27.683410366832302</c:v>
                </c:pt>
                <c:pt idx="1">
                  <c:v>30.525316739392299</c:v>
                </c:pt>
                <c:pt idx="2">
                  <c:v>32.840340529457798</c:v>
                </c:pt>
                <c:pt idx="3">
                  <c:v>33.153777764418798</c:v>
                </c:pt>
                <c:pt idx="4">
                  <c:v>33.106164407396797</c:v>
                </c:pt>
                <c:pt idx="5">
                  <c:v>33.093651334355101</c:v>
                </c:pt>
                <c:pt idx="6">
                  <c:v>33.126401699856302</c:v>
                </c:pt>
                <c:pt idx="7">
                  <c:v>32.925162627575197</c:v>
                </c:pt>
                <c:pt idx="8">
                  <c:v>32.938258852759901</c:v>
                </c:pt>
                <c:pt idx="9">
                  <c:v>33.061536416542097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9-EF43-96E4-3E625988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87423"/>
        <c:axId val="1869421807"/>
      </c:lineChart>
      <c:catAx>
        <c:axId val="19641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9421807"/>
        <c:crosses val="autoZero"/>
        <c:auto val="1"/>
        <c:lblAlgn val="ctr"/>
        <c:lblOffset val="100"/>
        <c:noMultiLvlLbl val="0"/>
      </c:catAx>
      <c:valAx>
        <c:axId val="1869421807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41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Час проведення хворого типу 2 в системі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Лист3!$B$1:$K$1</c:f>
              <c:numCache>
                <c:formatCode>General</c:formatCode>
                <c:ptCount val="10"/>
                <c:pt idx="0">
                  <c:v>1440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  <c:pt idx="9">
                  <c:v>2500000</c:v>
                </c:pt>
              </c:numCache>
            </c:numRef>
          </c:cat>
          <c:val>
            <c:numRef>
              <c:f>Лист3!$B$2:$K$2</c:f>
              <c:numCache>
                <c:formatCode>General</c:formatCode>
                <c:ptCount val="10"/>
                <c:pt idx="0">
                  <c:v>68.066834178683706</c:v>
                </c:pt>
                <c:pt idx="1">
                  <c:v>81.101550895030897</c:v>
                </c:pt>
                <c:pt idx="2">
                  <c:v>82.987979272119304</c:v>
                </c:pt>
                <c:pt idx="3">
                  <c:v>84.444539666384799</c:v>
                </c:pt>
                <c:pt idx="4">
                  <c:v>85.287256481855707</c:v>
                </c:pt>
                <c:pt idx="5">
                  <c:v>86.599857444476399</c:v>
                </c:pt>
                <c:pt idx="6">
                  <c:v>88.887183045426994</c:v>
                </c:pt>
                <c:pt idx="7">
                  <c:v>87.612164668586203</c:v>
                </c:pt>
                <c:pt idx="8">
                  <c:v>87.289511376514497</c:v>
                </c:pt>
                <c:pt idx="9">
                  <c:v>87.586916159475393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9-814D-AD5D-DE4E05F3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94351"/>
        <c:axId val="1966936863"/>
      </c:lineChart>
      <c:catAx>
        <c:axId val="19309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6936863"/>
        <c:crosses val="autoZero"/>
        <c:auto val="1"/>
        <c:lblAlgn val="ctr"/>
        <c:lblOffset val="100"/>
        <c:noMultiLvlLbl val="0"/>
      </c:catAx>
      <c:valAx>
        <c:axId val="196693686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099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Інтервал між прибуттями хворих у лабораторію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Лист5!$B$1:$K$1</c:f>
              <c:numCache>
                <c:formatCode>General</c:formatCode>
                <c:ptCount val="10"/>
                <c:pt idx="0">
                  <c:v>1440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  <c:pt idx="9">
                  <c:v>2500000</c:v>
                </c:pt>
              </c:numCache>
            </c:numRef>
          </c:cat>
          <c:val>
            <c:numRef>
              <c:f>Лист5!$B$2:$K$2</c:f>
              <c:numCache>
                <c:formatCode>General</c:formatCode>
                <c:ptCount val="10"/>
                <c:pt idx="0">
                  <c:v>38.839576714467697</c:v>
                </c:pt>
                <c:pt idx="1">
                  <c:v>184.05846754808701</c:v>
                </c:pt>
                <c:pt idx="2">
                  <c:v>224.18023098967001</c:v>
                </c:pt>
                <c:pt idx="3">
                  <c:v>231.97359643948801</c:v>
                </c:pt>
                <c:pt idx="4">
                  <c:v>239.85710168547999</c:v>
                </c:pt>
                <c:pt idx="5">
                  <c:v>232.37846553208399</c:v>
                </c:pt>
                <c:pt idx="6">
                  <c:v>231.54406901355699</c:v>
                </c:pt>
                <c:pt idx="7">
                  <c:v>232.97834895584199</c:v>
                </c:pt>
                <c:pt idx="8">
                  <c:v>233.025710172777</c:v>
                </c:pt>
                <c:pt idx="9">
                  <c:v>232.44652482799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9E43-8DE0-9234B49A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606735"/>
        <c:axId val="1970013951"/>
      </c:lineChart>
      <c:catAx>
        <c:axId val="19696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70013951"/>
        <c:crosses val="autoZero"/>
        <c:auto val="1"/>
        <c:lblAlgn val="ctr"/>
        <c:lblOffset val="100"/>
        <c:noMultiLvlLbl val="0"/>
      </c:catAx>
      <c:valAx>
        <c:axId val="19700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6960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12</xdr:row>
      <xdr:rowOff>184150</xdr:rowOff>
    </xdr:from>
    <xdr:to>
      <xdr:col>10</xdr:col>
      <xdr:colOff>603250</xdr:colOff>
      <xdr:row>26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3A97FF-D718-E038-0CC2-A8F9F1721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184150</xdr:rowOff>
    </xdr:from>
    <xdr:to>
      <xdr:col>11</xdr:col>
      <xdr:colOff>292100</xdr:colOff>
      <xdr:row>26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2962F7-EC08-60C8-4033-C33D7014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184150</xdr:rowOff>
    </xdr:from>
    <xdr:to>
      <xdr:col>13</xdr:col>
      <xdr:colOff>552450</xdr:colOff>
      <xdr:row>26</xdr:row>
      <xdr:rowOff>169334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15FF50-F97E-9E00-B5B1-FFED69A6C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184150</xdr:rowOff>
    </xdr:from>
    <xdr:to>
      <xdr:col>11</xdr:col>
      <xdr:colOff>292100</xdr:colOff>
      <xdr:row>26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265999-22FE-512C-8C33-DB23D885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7533-BC31-044E-827B-C1527C7859EC}">
  <dimension ref="A1:J7"/>
  <sheetViews>
    <sheetView zoomScale="150" workbookViewId="0">
      <selection activeCell="H7" sqref="H7:I7"/>
    </sheetView>
  </sheetViews>
  <sheetFormatPr baseColWidth="10" defaultRowHeight="16" x14ac:dyDescent="0.2"/>
  <cols>
    <col min="1" max="1" width="1.5" bestFit="1" customWidth="1"/>
  </cols>
  <sheetData>
    <row r="1" spans="1:10" ht="49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7" thickBot="1" x14ac:dyDescent="0.25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6">
        <v>27.544471907602102</v>
      </c>
      <c r="H2" s="6">
        <v>85.545338245038906</v>
      </c>
      <c r="I2" s="6">
        <v>32.514996881891598</v>
      </c>
      <c r="J2" s="6">
        <v>231.18729228298599</v>
      </c>
    </row>
    <row r="3" spans="1:10" ht="17" thickBot="1" x14ac:dyDescent="0.25">
      <c r="A3" s="3">
        <v>2</v>
      </c>
      <c r="B3" s="5" t="s">
        <v>14</v>
      </c>
      <c r="C3" s="4" t="s">
        <v>10</v>
      </c>
      <c r="D3" s="4" t="s">
        <v>11</v>
      </c>
      <c r="E3" s="4" t="s">
        <v>12</v>
      </c>
      <c r="F3" s="4" t="s">
        <v>13</v>
      </c>
      <c r="G3" s="7">
        <v>21.777927375013</v>
      </c>
      <c r="H3" s="7">
        <v>71.186800126652301</v>
      </c>
      <c r="I3" s="7">
        <v>27.099814320598799</v>
      </c>
      <c r="J3" s="8">
        <v>403.80113002254501</v>
      </c>
    </row>
    <row r="4" spans="1:10" ht="17" thickBot="1" x14ac:dyDescent="0.25">
      <c r="A4" s="3">
        <v>3</v>
      </c>
      <c r="B4" s="4" t="s">
        <v>9</v>
      </c>
      <c r="C4" s="5" t="s">
        <v>15</v>
      </c>
      <c r="D4" s="4" t="s">
        <v>11</v>
      </c>
      <c r="E4" s="4" t="s">
        <v>12</v>
      </c>
      <c r="F4" s="4" t="s">
        <v>13</v>
      </c>
      <c r="G4" s="10">
        <v>38.028377527863803</v>
      </c>
      <c r="H4" s="10">
        <v>93.426491596850894</v>
      </c>
      <c r="I4" s="9">
        <v>31.774588337295601</v>
      </c>
      <c r="J4" s="10">
        <v>230.52502608119201</v>
      </c>
    </row>
    <row r="5" spans="1:10" ht="17" thickBot="1" x14ac:dyDescent="0.25">
      <c r="A5" s="3">
        <v>4</v>
      </c>
      <c r="B5" s="4" t="s">
        <v>9</v>
      </c>
      <c r="C5" s="4" t="s">
        <v>10</v>
      </c>
      <c r="D5" s="5" t="s">
        <v>16</v>
      </c>
      <c r="E5" s="4" t="s">
        <v>12</v>
      </c>
      <c r="F5" s="4" t="s">
        <v>13</v>
      </c>
      <c r="G5" s="9">
        <v>27.4478580170254</v>
      </c>
      <c r="H5" s="8">
        <v>122.164762516658</v>
      </c>
      <c r="I5" s="10">
        <v>59.849434520116397</v>
      </c>
      <c r="J5" s="11">
        <v>230.55534869783901</v>
      </c>
    </row>
    <row r="6" spans="1:10" ht="17" thickBot="1" x14ac:dyDescent="0.25">
      <c r="A6" s="3">
        <v>5</v>
      </c>
      <c r="B6" s="4" t="s">
        <v>9</v>
      </c>
      <c r="C6" s="4" t="s">
        <v>10</v>
      </c>
      <c r="D6" s="4" t="s">
        <v>11</v>
      </c>
      <c r="E6" s="5" t="s">
        <v>17</v>
      </c>
      <c r="F6" s="4" t="s">
        <v>13</v>
      </c>
      <c r="G6" s="9">
        <v>27.4745368203106</v>
      </c>
      <c r="H6" s="11">
        <v>99.645925665533795</v>
      </c>
      <c r="I6" s="9">
        <v>53.4776944957298</v>
      </c>
      <c r="J6" s="9">
        <v>229.36526173829699</v>
      </c>
    </row>
    <row r="7" spans="1:10" ht="17" customHeight="1" thickBot="1" x14ac:dyDescent="0.25">
      <c r="A7" s="3">
        <v>6</v>
      </c>
      <c r="B7" s="4" t="s">
        <v>9</v>
      </c>
      <c r="C7" s="4" t="s">
        <v>10</v>
      </c>
      <c r="D7" s="4" t="s">
        <v>11</v>
      </c>
      <c r="E7" s="4" t="s">
        <v>12</v>
      </c>
      <c r="F7" s="5" t="s">
        <v>18</v>
      </c>
      <c r="G7" s="9">
        <v>27.014874790079499</v>
      </c>
      <c r="H7" s="11">
        <v>102.214908821414</v>
      </c>
      <c r="I7" s="11">
        <v>54.230665498773902</v>
      </c>
      <c r="J7" s="9">
        <v>233.970204174766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424A-CFF7-0A47-A594-9B31497C0ABC}">
  <dimension ref="A1:K2"/>
  <sheetViews>
    <sheetView zoomScale="110" workbookViewId="0">
      <selection sqref="A1:K2"/>
    </sheetView>
  </sheetViews>
  <sheetFormatPr baseColWidth="10" defaultRowHeight="16" x14ac:dyDescent="0.2"/>
  <cols>
    <col min="1" max="1" width="42.6640625" bestFit="1" customWidth="1"/>
  </cols>
  <sheetData>
    <row r="1" spans="1:11" x14ac:dyDescent="0.2">
      <c r="B1">
        <v>1440</v>
      </c>
      <c r="C1" s="13">
        <v>10000</v>
      </c>
      <c r="D1" s="13">
        <v>50000</v>
      </c>
      <c r="E1" s="13">
        <v>100000</v>
      </c>
      <c r="F1" s="13">
        <v>250000</v>
      </c>
      <c r="G1" s="13">
        <v>500000</v>
      </c>
      <c r="H1" s="13">
        <v>1000000</v>
      </c>
      <c r="I1" s="13">
        <v>1500000</v>
      </c>
      <c r="J1" s="13">
        <v>2000000</v>
      </c>
      <c r="K1" s="13">
        <v>2500000</v>
      </c>
    </row>
    <row r="2" spans="1:11" ht="19" x14ac:dyDescent="0.2">
      <c r="A2" s="12" t="s">
        <v>19</v>
      </c>
      <c r="B2">
        <v>21.7857400867085</v>
      </c>
      <c r="C2">
        <v>25.8624611073392</v>
      </c>
      <c r="D2">
        <v>25.184462483997098</v>
      </c>
      <c r="E2">
        <v>26.184556747790499</v>
      </c>
      <c r="F2">
        <v>25.2993942353704</v>
      </c>
      <c r="G2">
        <v>27.038680812954301</v>
      </c>
      <c r="H2">
        <v>27.1630834928959</v>
      </c>
      <c r="I2">
        <v>27.6348559614779</v>
      </c>
      <c r="J2">
        <v>27.601470887633599</v>
      </c>
      <c r="K2">
        <v>27.567930015638201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E677-15E6-A341-96AB-35240709584F}">
  <dimension ref="A1:K2"/>
  <sheetViews>
    <sheetView workbookViewId="0">
      <selection activeCell="O17" sqref="O17"/>
    </sheetView>
  </sheetViews>
  <sheetFormatPr baseColWidth="10" defaultRowHeight="16" x14ac:dyDescent="0.2"/>
  <sheetData>
    <row r="1" spans="1:11" x14ac:dyDescent="0.2">
      <c r="B1">
        <v>1440</v>
      </c>
      <c r="C1" s="13">
        <v>10000</v>
      </c>
      <c r="D1" s="13">
        <v>50000</v>
      </c>
      <c r="E1" s="13">
        <v>100000</v>
      </c>
      <c r="F1" s="13">
        <v>250000</v>
      </c>
      <c r="G1" s="13">
        <v>500000</v>
      </c>
      <c r="H1" s="13">
        <v>1000000</v>
      </c>
      <c r="I1" s="13">
        <v>1500000</v>
      </c>
      <c r="J1" s="13">
        <v>2000000</v>
      </c>
      <c r="K1" s="13">
        <v>2500000</v>
      </c>
    </row>
    <row r="2" spans="1:11" ht="19" x14ac:dyDescent="0.2">
      <c r="A2" s="12" t="s">
        <v>21</v>
      </c>
      <c r="B2">
        <v>27.683410366832302</v>
      </c>
      <c r="C2">
        <v>30.525316739392299</v>
      </c>
      <c r="D2">
        <v>32.840340529457798</v>
      </c>
      <c r="E2">
        <v>33.153777764418798</v>
      </c>
      <c r="F2">
        <v>33.106164407396797</v>
      </c>
      <c r="G2">
        <v>33.093651334355101</v>
      </c>
      <c r="H2">
        <v>33.126401699856302</v>
      </c>
      <c r="I2">
        <v>32.925162627575197</v>
      </c>
      <c r="J2">
        <v>32.938258852759901</v>
      </c>
      <c r="K2">
        <v>33.061536416542097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5757-80ED-784E-BBF3-7B90233653CD}">
  <dimension ref="A1:K2"/>
  <sheetViews>
    <sheetView zoomScale="94" workbookViewId="0">
      <selection sqref="A1:K2"/>
    </sheetView>
  </sheetViews>
  <sheetFormatPr baseColWidth="10" defaultRowHeight="16" x14ac:dyDescent="0.2"/>
  <sheetData>
    <row r="1" spans="1:11" x14ac:dyDescent="0.2">
      <c r="B1">
        <v>1440</v>
      </c>
      <c r="C1" s="13">
        <v>10000</v>
      </c>
      <c r="D1" s="13">
        <v>50000</v>
      </c>
      <c r="E1" s="13">
        <v>100000</v>
      </c>
      <c r="F1" s="13">
        <v>250000</v>
      </c>
      <c r="G1" s="13">
        <v>500000</v>
      </c>
      <c r="H1" s="13">
        <v>1000000</v>
      </c>
      <c r="I1" s="13">
        <v>1500000</v>
      </c>
      <c r="J1" s="13">
        <v>2000000</v>
      </c>
      <c r="K1" s="13">
        <v>2500000</v>
      </c>
    </row>
    <row r="2" spans="1:11" ht="19" x14ac:dyDescent="0.2">
      <c r="A2" s="12" t="s">
        <v>20</v>
      </c>
      <c r="B2">
        <v>68.066834178683706</v>
      </c>
      <c r="C2">
        <v>81.101550895030897</v>
      </c>
      <c r="D2">
        <v>82.987979272119304</v>
      </c>
      <c r="E2">
        <v>84.444539666384799</v>
      </c>
      <c r="F2">
        <v>85.287256481855707</v>
      </c>
      <c r="G2">
        <v>86.599857444476399</v>
      </c>
      <c r="H2">
        <v>88.887183045426994</v>
      </c>
      <c r="I2">
        <v>87.612164668586203</v>
      </c>
      <c r="J2">
        <v>87.289511376514497</v>
      </c>
      <c r="K2">
        <v>87.586916159475393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758A-6D81-8F4F-B611-A10BF992E7F9}">
  <dimension ref="A1:K2"/>
  <sheetViews>
    <sheetView workbookViewId="0">
      <selection sqref="A1:K2"/>
    </sheetView>
  </sheetViews>
  <sheetFormatPr baseColWidth="10" defaultRowHeight="16" x14ac:dyDescent="0.2"/>
  <sheetData>
    <row r="1" spans="1:11" x14ac:dyDescent="0.2">
      <c r="B1">
        <v>1440</v>
      </c>
      <c r="C1" s="13">
        <v>10000</v>
      </c>
      <c r="D1" s="13">
        <v>50000</v>
      </c>
      <c r="E1" s="13">
        <v>100000</v>
      </c>
      <c r="F1" s="13">
        <v>250000</v>
      </c>
      <c r="G1" s="13">
        <v>500000</v>
      </c>
      <c r="H1" s="13">
        <v>1000000</v>
      </c>
      <c r="I1" s="13">
        <v>1500000</v>
      </c>
      <c r="J1" s="13">
        <v>2000000</v>
      </c>
      <c r="K1" s="13">
        <v>2500000</v>
      </c>
    </row>
    <row r="2" spans="1:11" ht="19" x14ac:dyDescent="0.2">
      <c r="A2" s="12" t="s">
        <v>8</v>
      </c>
      <c r="B2">
        <v>38.839576714467697</v>
      </c>
      <c r="C2">
        <v>184.05846754808701</v>
      </c>
      <c r="D2">
        <v>224.18023098967001</v>
      </c>
      <c r="E2">
        <v>231.97359643948801</v>
      </c>
      <c r="F2">
        <v>239.85710168547999</v>
      </c>
      <c r="G2">
        <v>232.37846553208399</v>
      </c>
      <c r="H2">
        <v>231.54406901355699</v>
      </c>
      <c r="I2">
        <v>232.97834895584199</v>
      </c>
      <c r="J2">
        <v>233.025710172777</v>
      </c>
      <c r="K2">
        <v>232.44652482799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EAA0-F36F-874A-8924-C895BEBC5FC1}">
  <dimension ref="C1:J14"/>
  <sheetViews>
    <sheetView tabSelected="1" workbookViewId="0">
      <selection activeCell="F2" sqref="F2:F5"/>
    </sheetView>
  </sheetViews>
  <sheetFormatPr baseColWidth="10" defaultRowHeight="16" x14ac:dyDescent="0.2"/>
  <cols>
    <col min="3" max="3" width="13.5" bestFit="1" customWidth="1"/>
    <col min="7" max="8" width="11" bestFit="1" customWidth="1"/>
    <col min="9" max="10" width="12.33203125" bestFit="1" customWidth="1"/>
  </cols>
  <sheetData>
    <row r="1" spans="3:10" ht="17" thickBot="1" x14ac:dyDescent="0.25"/>
    <row r="2" spans="3:10" ht="19" thickBot="1" x14ac:dyDescent="0.25">
      <c r="C2" s="14">
        <v>1441.7449999999999</v>
      </c>
      <c r="E2">
        <f>C2+C3+C4+C5</f>
        <v>2886.1371342724897</v>
      </c>
      <c r="F2">
        <f>E2/4</f>
        <v>721.53428356812242</v>
      </c>
    </row>
    <row r="3" spans="3:10" ht="19" thickBot="1" x14ac:dyDescent="0.25">
      <c r="C3" s="15">
        <v>25.282499999999999</v>
      </c>
      <c r="E3">
        <f>C2-C3+C4-C5</f>
        <v>2785.07773427249</v>
      </c>
      <c r="F3">
        <f t="shared" ref="F3:F5" si="0">E3/4</f>
        <v>696.26943356812251</v>
      </c>
    </row>
    <row r="4" spans="3:10" ht="19" thickBot="1" x14ac:dyDescent="0.25">
      <c r="C4" s="15">
        <v>1393.86243427249</v>
      </c>
      <c r="E4">
        <f>C2+C3-C4-C5</f>
        <v>47.917865727509955</v>
      </c>
      <c r="F4">
        <f t="shared" si="0"/>
        <v>11.979466431877489</v>
      </c>
    </row>
    <row r="5" spans="3:10" ht="19" thickBot="1" x14ac:dyDescent="0.25">
      <c r="C5" s="15">
        <v>25.247199999999999</v>
      </c>
      <c r="E5">
        <f>C2-C3-C4+C5</f>
        <v>47.8472657275099</v>
      </c>
      <c r="F5">
        <f t="shared" si="0"/>
        <v>11.961816431877475</v>
      </c>
    </row>
    <row r="11" spans="3:10" ht="17" thickBot="1" x14ac:dyDescent="0.25"/>
    <row r="12" spans="3:10" ht="19" thickBot="1" x14ac:dyDescent="0.25">
      <c r="F12" s="16"/>
      <c r="G12" s="19">
        <v>2</v>
      </c>
      <c r="H12" s="19">
        <v>5</v>
      </c>
      <c r="I12" s="19">
        <v>45413</v>
      </c>
      <c r="J12" s="19">
        <v>45415</v>
      </c>
    </row>
    <row r="13" spans="3:10" ht="54" thickBot="1" x14ac:dyDescent="0.25">
      <c r="F13" s="17"/>
      <c r="G13" s="20" t="s">
        <v>22</v>
      </c>
      <c r="H13" s="20" t="s">
        <v>23</v>
      </c>
      <c r="I13" s="20" t="s">
        <v>24</v>
      </c>
      <c r="J13" s="20" t="s">
        <v>25</v>
      </c>
    </row>
    <row r="14" spans="3:10" ht="18" x14ac:dyDescent="0.2">
      <c r="F14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Лист4</vt:lpstr>
      <vt:lpstr>Лист3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Мешков</dc:creator>
  <cp:lastModifiedBy>Андрей Мешков</cp:lastModifiedBy>
  <dcterms:created xsi:type="dcterms:W3CDTF">2024-12-02T20:54:23Z</dcterms:created>
  <dcterms:modified xsi:type="dcterms:W3CDTF">2024-12-02T23:53:14Z</dcterms:modified>
</cp:coreProperties>
</file>