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rchivos Equipo datos\"/>
    </mc:Choice>
  </mc:AlternateContent>
  <bookViews>
    <workbookView xWindow="0" yWindow="0" windowWidth="28800" windowHeight="12330"/>
  </bookViews>
  <sheets>
    <sheet name="Corrientes" sheetId="1" r:id="rId1"/>
    <sheet name="Censo 2022" sheetId="2" r:id="rId2"/>
  </sheets>
  <definedNames>
    <definedName name="_xlnm.Print_Area" localSheetId="0">Corrientes!$A$1:$Q$71</definedName>
  </definedNames>
  <calcPr calcId="162913" iterate="1" iterateCount="1000" calcOnSave="0"/>
</workbook>
</file>

<file path=xl/calcChain.xml><?xml version="1.0" encoding="utf-8"?>
<calcChain xmlns="http://schemas.openxmlformats.org/spreadsheetml/2006/main">
  <c r="P68" i="1" l="1"/>
  <c r="Q68" i="1" s="1"/>
  <c r="O68" i="1"/>
  <c r="O67" i="1"/>
  <c r="P67" i="1" s="1"/>
  <c r="Q67" i="1" s="1"/>
  <c r="P66" i="1"/>
  <c r="Q66" i="1" s="1"/>
  <c r="O66" i="1"/>
  <c r="O65" i="1"/>
  <c r="P65" i="1" s="1"/>
  <c r="Q65" i="1" s="1"/>
  <c r="P64" i="1"/>
  <c r="Q64" i="1" s="1"/>
  <c r="O64" i="1"/>
  <c r="O63" i="1"/>
  <c r="P63" i="1" s="1"/>
  <c r="Q63" i="1" s="1"/>
  <c r="P62" i="1"/>
  <c r="Q62" i="1" s="1"/>
  <c r="O62" i="1"/>
  <c r="O61" i="1"/>
  <c r="P61" i="1" s="1"/>
  <c r="Q61" i="1" s="1"/>
  <c r="P60" i="1"/>
  <c r="Q60" i="1" s="1"/>
  <c r="O60" i="1"/>
  <c r="O59" i="1"/>
  <c r="P59" i="1" s="1"/>
  <c r="Q59" i="1" s="1"/>
  <c r="P58" i="1"/>
  <c r="Q58" i="1" s="1"/>
  <c r="O58" i="1"/>
  <c r="O57" i="1"/>
  <c r="P57" i="1" s="1"/>
  <c r="Q57" i="1" s="1"/>
  <c r="P56" i="1"/>
  <c r="Q56" i="1" s="1"/>
  <c r="O56" i="1"/>
  <c r="O55" i="1"/>
  <c r="P55" i="1" s="1"/>
  <c r="Q55" i="1" s="1"/>
  <c r="P54" i="1"/>
  <c r="Q54" i="1" s="1"/>
  <c r="O54" i="1"/>
  <c r="O53" i="1"/>
  <c r="P53" i="1" s="1"/>
  <c r="Q53" i="1" s="1"/>
  <c r="P52" i="1"/>
  <c r="Q52" i="1" s="1"/>
  <c r="O52" i="1"/>
  <c r="O51" i="1"/>
  <c r="P51" i="1" s="1"/>
  <c r="Q51" i="1" s="1"/>
  <c r="P50" i="1"/>
  <c r="Q50" i="1" s="1"/>
  <c r="O50" i="1"/>
  <c r="O49" i="1"/>
  <c r="P49" i="1" s="1"/>
  <c r="Q49" i="1" s="1"/>
  <c r="P48" i="1"/>
  <c r="Q48" i="1" s="1"/>
  <c r="O48" i="1"/>
  <c r="O47" i="1"/>
  <c r="P47" i="1" s="1"/>
  <c r="Q47" i="1" s="1"/>
  <c r="P46" i="1"/>
  <c r="Q46" i="1" s="1"/>
  <c r="O46" i="1"/>
  <c r="O45" i="1"/>
  <c r="P45" i="1" s="1"/>
  <c r="Q45" i="1" s="1"/>
  <c r="P44" i="1"/>
  <c r="Q44" i="1" s="1"/>
  <c r="O44" i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C66" i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D62" i="1"/>
  <c r="E62" i="1" s="1"/>
  <c r="F62" i="1" s="1"/>
  <c r="G62" i="1" s="1"/>
  <c r="H62" i="1" s="1"/>
  <c r="I62" i="1" s="1"/>
  <c r="J62" i="1" s="1"/>
  <c r="K62" i="1" s="1"/>
  <c r="L62" i="1" s="1"/>
  <c r="M62" i="1" s="1"/>
  <c r="C62" i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C60" i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C59" i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C58" i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C54" i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C50" i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C46" i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D44" i="1"/>
  <c r="E44" i="1" s="1"/>
  <c r="C44" i="1"/>
  <c r="B42" i="1"/>
  <c r="C42" i="1"/>
  <c r="O42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37" i="1"/>
  <c r="N42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Q42" i="1" l="1"/>
  <c r="P42" i="1"/>
  <c r="E42" i="1"/>
  <c r="F44" i="1"/>
  <c r="D42" i="1"/>
  <c r="G44" i="1" l="1"/>
  <c r="F42" i="1"/>
  <c r="H44" i="1" l="1"/>
  <c r="G42" i="1"/>
  <c r="I44" i="1" l="1"/>
  <c r="H42" i="1"/>
  <c r="I42" i="1" l="1"/>
  <c r="J44" i="1"/>
  <c r="J42" i="1" l="1"/>
  <c r="K44" i="1"/>
  <c r="L44" i="1" l="1"/>
  <c r="K42" i="1"/>
  <c r="M44" i="1" l="1"/>
  <c r="M42" i="1" s="1"/>
  <c r="L42" i="1"/>
</calcChain>
</file>

<file path=xl/sharedStrings.xml><?xml version="1.0" encoding="utf-8"?>
<sst xmlns="http://schemas.openxmlformats.org/spreadsheetml/2006/main" count="85" uniqueCount="32">
  <si>
    <t>Departamento</t>
  </si>
  <si>
    <t>Total</t>
  </si>
  <si>
    <t>Bella Vista</t>
  </si>
  <si>
    <t>Berón de Astrada</t>
  </si>
  <si>
    <t>Capital</t>
  </si>
  <si>
    <t>Concepción</t>
  </si>
  <si>
    <t>Curuzú Cuatiá</t>
  </si>
  <si>
    <t>Empedrado</t>
  </si>
  <si>
    <t>Esquina</t>
  </si>
  <si>
    <t>General Alvear</t>
  </si>
  <si>
    <t>General Paz</t>
  </si>
  <si>
    <t>Goya</t>
  </si>
  <si>
    <t>Itatí</t>
  </si>
  <si>
    <t>Ituzaingó</t>
  </si>
  <si>
    <t>Lavalle</t>
  </si>
  <si>
    <t>Mburucuyá</t>
  </si>
  <si>
    <t>Mercedes</t>
  </si>
  <si>
    <t>Monte Caseros</t>
  </si>
  <si>
    <t>Paso de los Libres</t>
  </si>
  <si>
    <t>Saladas</t>
  </si>
  <si>
    <t>San Cosme</t>
  </si>
  <si>
    <t>San Luis del Palmar</t>
  </si>
  <si>
    <t>San Martín</t>
  </si>
  <si>
    <t>San Miguel</t>
  </si>
  <si>
    <t>San Roque</t>
  </si>
  <si>
    <t>Santo Tomé</t>
  </si>
  <si>
    <t>Sauce</t>
  </si>
  <si>
    <t>Ambos sexos</t>
  </si>
  <si>
    <t>Población estimada al 1 de julio de cada año calendario por sexo, según departamento. Provincia de Corrientes. Años 2010-2025</t>
  </si>
  <si>
    <t>(continúa)</t>
  </si>
  <si>
    <t xml:space="preserve">  </t>
  </si>
  <si>
    <t>Nueva Proyección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</si>
</sst>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#,##0.0"/>
    <numFmt numFmtId="175" formatCode="0.0%"/>
  </numFmts>
  <fonts count="11">
    <font>
      <sz val="10"/>
      <name val="Arial"/>
    </font>
    <font>
      <sz val="10"/>
      <name val="Arial"/>
    </font>
    <font>
      <sz val="9"/>
      <name val="Arial"/>
      <family val="2"/>
    </font>
    <font>
      <sz val="10"/>
      <name val="Courier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</font>
    <font>
      <i/>
      <sz val="8"/>
      <name val="Arial"/>
      <family val="2"/>
    </font>
    <font>
      <b/>
      <sz val="8"/>
      <name val="Aial"/>
    </font>
    <font>
      <sz val="8"/>
      <name val="A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5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2B5597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2" borderId="0" xfId="2" applyFont="1" applyFill="1"/>
    <xf numFmtId="3" fontId="4" fillId="2" borderId="0" xfId="2" applyNumberFormat="1" applyFont="1" applyFill="1"/>
    <xf numFmtId="0" fontId="4" fillId="2" borderId="0" xfId="2" applyFont="1" applyFill="1" applyAlignment="1" applyProtection="1">
      <alignment horizontal="left"/>
    </xf>
    <xf numFmtId="0" fontId="4" fillId="2" borderId="0" xfId="2" applyFont="1" applyFill="1" applyProtection="1"/>
    <xf numFmtId="0" fontId="4" fillId="2" borderId="0" xfId="2" applyFont="1" applyFill="1" applyBorder="1" applyAlignment="1" applyProtection="1">
      <alignment horizontal="left"/>
      <protection locked="0"/>
    </xf>
    <xf numFmtId="3" fontId="4" fillId="2" borderId="0" xfId="2" applyNumberFormat="1" applyFont="1" applyFill="1" applyBorder="1"/>
    <xf numFmtId="0" fontId="4" fillId="2" borderId="0" xfId="2" applyFont="1" applyFill="1" applyBorder="1"/>
    <xf numFmtId="0" fontId="5" fillId="2" borderId="0" xfId="2" applyFont="1" applyFill="1" applyAlignment="1" applyProtection="1">
      <alignment horizontal="left"/>
    </xf>
    <xf numFmtId="3" fontId="5" fillId="2" borderId="0" xfId="2" applyNumberFormat="1" applyFont="1" applyFill="1" applyProtection="1"/>
    <xf numFmtId="3" fontId="4" fillId="2" borderId="0" xfId="2" applyNumberFormat="1" applyFont="1" applyFill="1" applyProtection="1"/>
    <xf numFmtId="173" fontId="4" fillId="2" borderId="0" xfId="2" applyNumberFormat="1" applyFont="1" applyFill="1" applyProtection="1"/>
    <xf numFmtId="37" fontId="6" fillId="2" borderId="0" xfId="2" applyNumberFormat="1" applyFont="1" applyFill="1" applyAlignment="1" applyProtection="1">
      <alignment horizontal="left"/>
    </xf>
    <xf numFmtId="3" fontId="4" fillId="2" borderId="0" xfId="2" applyNumberFormat="1" applyFont="1" applyFill="1" applyAlignment="1" applyProtection="1">
      <alignment horizontal="right"/>
    </xf>
    <xf numFmtId="0" fontId="4" fillId="2" borderId="0" xfId="2" applyFont="1" applyFill="1" applyBorder="1" applyAlignment="1" applyProtection="1">
      <alignment horizontal="left"/>
    </xf>
    <xf numFmtId="3" fontId="4" fillId="2" borderId="0" xfId="2" applyNumberFormat="1" applyFont="1" applyFill="1" applyBorder="1" applyAlignment="1" applyProtection="1">
      <alignment horizontal="right"/>
    </xf>
    <xf numFmtId="0" fontId="4" fillId="2" borderId="1" xfId="2" applyFont="1" applyFill="1" applyBorder="1" applyAlignment="1" applyProtection="1">
      <alignment horizontal="left"/>
    </xf>
    <xf numFmtId="3" fontId="4" fillId="2" borderId="1" xfId="2" applyNumberFormat="1" applyFont="1" applyFill="1" applyBorder="1" applyAlignment="1" applyProtection="1">
      <alignment horizontal="right"/>
    </xf>
    <xf numFmtId="37" fontId="4" fillId="2" borderId="0" xfId="2" applyNumberFormat="1" applyFont="1" applyFill="1" applyProtection="1"/>
    <xf numFmtId="0" fontId="4" fillId="2" borderId="0" xfId="2" applyFont="1" applyFill="1" applyBorder="1" applyProtection="1"/>
    <xf numFmtId="3" fontId="5" fillId="2" borderId="0" xfId="2" applyNumberFormat="1" applyFont="1" applyFill="1" applyBorder="1" applyProtection="1"/>
    <xf numFmtId="173" fontId="4" fillId="2" borderId="0" xfId="2" applyNumberFormat="1" applyFont="1" applyFill="1" applyBorder="1" applyProtection="1"/>
    <xf numFmtId="37" fontId="6" fillId="2" borderId="0" xfId="2" applyNumberFormat="1" applyFont="1" applyFill="1" applyBorder="1" applyAlignment="1" applyProtection="1">
      <alignment horizontal="left"/>
    </xf>
    <xf numFmtId="37" fontId="4" fillId="2" borderId="0" xfId="2" applyNumberFormat="1" applyFont="1" applyFill="1" applyBorder="1" applyProtection="1"/>
    <xf numFmtId="3" fontId="5" fillId="2" borderId="0" xfId="2" applyNumberFormat="1" applyFont="1" applyFill="1" applyAlignment="1" applyProtection="1">
      <alignment horizontal="right"/>
    </xf>
    <xf numFmtId="0" fontId="2" fillId="2" borderId="0" xfId="2" applyFont="1" applyFill="1"/>
    <xf numFmtId="37" fontId="8" fillId="2" borderId="0" xfId="2" applyNumberFormat="1" applyFont="1" applyFill="1" applyProtection="1"/>
    <xf numFmtId="0" fontId="4" fillId="2" borderId="2" xfId="2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0" xfId="2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2" borderId="0" xfId="1" applyFont="1" applyFill="1" applyAlignment="1">
      <alignment wrapText="1"/>
    </xf>
    <xf numFmtId="0" fontId="0" fillId="0" borderId="0" xfId="0" applyAlignment="1">
      <alignment wrapText="1"/>
    </xf>
    <xf numFmtId="10" fontId="6" fillId="2" borderId="0" xfId="2" applyNumberFormat="1" applyFont="1" applyFill="1" applyAlignment="1" applyProtection="1">
      <alignment horizontal="left"/>
    </xf>
    <xf numFmtId="0" fontId="9" fillId="3" borderId="0" xfId="0" applyFont="1" applyFill="1" applyAlignment="1" applyProtection="1">
      <alignment horizontal="left" wrapText="1"/>
      <protection locked="0"/>
    </xf>
    <xf numFmtId="3" fontId="9" fillId="3" borderId="0" xfId="0" applyNumberFormat="1" applyFont="1" applyFill="1" applyAlignment="1">
      <alignment horizontal="right" indent="2"/>
    </xf>
    <xf numFmtId="3" fontId="10" fillId="4" borderId="0" xfId="0" applyNumberFormat="1" applyFont="1" applyFill="1" applyAlignment="1">
      <alignment horizontal="right" indent="2"/>
    </xf>
    <xf numFmtId="3" fontId="10" fillId="3" borderId="0" xfId="0" applyNumberFormat="1" applyFont="1" applyFill="1" applyAlignment="1">
      <alignment horizontal="right" indent="2"/>
    </xf>
    <xf numFmtId="3" fontId="10" fillId="4" borderId="3" xfId="0" applyNumberFormat="1" applyFont="1" applyFill="1" applyBorder="1" applyAlignment="1">
      <alignment horizontal="right" indent="2"/>
    </xf>
    <xf numFmtId="175" fontId="5" fillId="5" borderId="0" xfId="3" applyNumberFormat="1" applyFont="1" applyFill="1"/>
    <xf numFmtId="3" fontId="4" fillId="5" borderId="0" xfId="2" applyNumberFormat="1" applyFont="1" applyFill="1" applyAlignment="1" applyProtection="1">
      <alignment horizontal="right"/>
    </xf>
    <xf numFmtId="3" fontId="5" fillId="5" borderId="0" xfId="2" applyNumberFormat="1" applyFont="1" applyFill="1" applyProtection="1"/>
  </cellXfs>
  <cellStyles count="4">
    <cellStyle name="Normal" xfId="0" builtinId="0"/>
    <cellStyle name="Normal_Dptos. Chubut (para enviar)" xfId="1"/>
    <cellStyle name="Normal_Dptos. Corrientes  para enviar xls" xfId="2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G984"/>
  <sheetViews>
    <sheetView showGridLines="0" tabSelected="1" topLeftCell="A34" zoomScaleNormal="100" workbookViewId="0">
      <selection activeCell="N44" sqref="N44"/>
    </sheetView>
  </sheetViews>
  <sheetFormatPr baseColWidth="10" defaultColWidth="14.140625" defaultRowHeight="11.25"/>
  <cols>
    <col min="1" max="1" width="14.42578125" style="4" customWidth="1"/>
    <col min="2" max="17" width="8.5703125" style="4" customWidth="1"/>
    <col min="18" max="21" width="10.7109375" style="4" customWidth="1"/>
    <col min="22" max="16384" width="14.140625" style="4"/>
  </cols>
  <sheetData>
    <row r="1" spans="1:33" s="1" customFormat="1" ht="12.75">
      <c r="A1" s="31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R1" s="7"/>
      <c r="S1" s="7"/>
      <c r="T1" s="7"/>
      <c r="U1" s="7"/>
      <c r="V1" s="7"/>
    </row>
    <row r="2" spans="1:33" s="1" customForma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6"/>
      <c r="S2" s="6"/>
      <c r="T2" s="6"/>
      <c r="U2" s="6"/>
      <c r="V2" s="7"/>
    </row>
    <row r="3" spans="1:33" s="1" customFormat="1" ht="12">
      <c r="A3" s="25" t="s">
        <v>27</v>
      </c>
      <c r="R3" s="7"/>
      <c r="S3" s="7"/>
      <c r="T3" s="7"/>
      <c r="U3" s="7"/>
      <c r="V3" s="7"/>
    </row>
    <row r="4" spans="1:33" s="1" customFormat="1" ht="12">
      <c r="A4" s="25"/>
      <c r="R4" s="7"/>
      <c r="S4" s="7"/>
      <c r="T4" s="7"/>
      <c r="U4" s="7"/>
      <c r="V4" s="7"/>
    </row>
    <row r="5" spans="1:33" s="1" customFormat="1" ht="14.25" customHeight="1">
      <c r="A5" s="27" t="s">
        <v>0</v>
      </c>
      <c r="B5" s="27">
        <v>2010</v>
      </c>
      <c r="C5" s="27">
        <v>2011</v>
      </c>
      <c r="D5" s="27">
        <v>2012</v>
      </c>
      <c r="E5" s="27">
        <v>2013</v>
      </c>
      <c r="F5" s="27">
        <v>2014</v>
      </c>
      <c r="G5" s="27">
        <v>2015</v>
      </c>
      <c r="H5" s="27">
        <v>2016</v>
      </c>
      <c r="I5" s="27">
        <v>2017</v>
      </c>
      <c r="J5" s="27">
        <v>2018</v>
      </c>
      <c r="K5" s="27">
        <v>2019</v>
      </c>
      <c r="L5" s="27">
        <v>2020</v>
      </c>
      <c r="M5" s="27">
        <v>2021</v>
      </c>
      <c r="N5" s="27">
        <v>2022</v>
      </c>
      <c r="O5" s="27">
        <v>2023</v>
      </c>
      <c r="P5" s="27">
        <v>2024</v>
      </c>
      <c r="Q5" s="27">
        <v>2025</v>
      </c>
      <c r="R5" s="29"/>
      <c r="S5" s="29"/>
      <c r="T5" s="29"/>
      <c r="U5" s="29"/>
      <c r="V5" s="7"/>
    </row>
    <row r="6" spans="1:33" s="1" customFormat="1" ht="1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30"/>
      <c r="S6" s="30"/>
      <c r="T6" s="30"/>
      <c r="U6" s="30"/>
      <c r="V6" s="7"/>
    </row>
    <row r="7" spans="1:33" s="7" customForma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33" ht="12.75" customHeight="1">
      <c r="A8" s="8" t="s">
        <v>1</v>
      </c>
      <c r="B8" s="24">
        <v>1017731</v>
      </c>
      <c r="C8" s="24">
        <v>1028248</v>
      </c>
      <c r="D8" s="24">
        <v>1038786</v>
      </c>
      <c r="E8" s="24">
        <v>1049325</v>
      </c>
      <c r="F8" s="24">
        <v>1059836</v>
      </c>
      <c r="G8" s="24">
        <v>1070283</v>
      </c>
      <c r="H8" s="24">
        <v>1080655</v>
      </c>
      <c r="I8" s="24">
        <v>1090938</v>
      </c>
      <c r="J8" s="24">
        <v>1101084</v>
      </c>
      <c r="K8" s="24">
        <v>1111052</v>
      </c>
      <c r="L8" s="24">
        <v>1120801</v>
      </c>
      <c r="M8" s="24">
        <v>1130320</v>
      </c>
      <c r="N8" s="24">
        <v>1139604</v>
      </c>
      <c r="O8" s="24">
        <v>1148631</v>
      </c>
      <c r="P8" s="24">
        <v>1157386</v>
      </c>
      <c r="Q8" s="24">
        <v>1165860</v>
      </c>
      <c r="R8" s="20"/>
      <c r="S8" s="20"/>
      <c r="T8" s="20"/>
      <c r="U8" s="20"/>
      <c r="V8" s="21"/>
      <c r="W8" s="11"/>
      <c r="X8" s="10"/>
      <c r="Y8" s="11"/>
      <c r="Z8" s="11"/>
      <c r="AA8" s="11"/>
      <c r="AB8" s="11"/>
      <c r="AC8" s="10"/>
      <c r="AD8" s="10"/>
      <c r="AE8" s="10"/>
      <c r="AF8" s="10"/>
      <c r="AG8" s="10"/>
    </row>
    <row r="9" spans="1:33" ht="12.75" customHeight="1">
      <c r="A9" s="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33"/>
      <c r="O9" s="12"/>
      <c r="P9" s="12"/>
      <c r="Q9" s="12"/>
      <c r="R9" s="22"/>
      <c r="S9" s="22"/>
      <c r="T9" s="22"/>
      <c r="U9" s="22"/>
      <c r="V9" s="21"/>
      <c r="W9" s="11"/>
      <c r="X9" s="10"/>
      <c r="Y9" s="11"/>
      <c r="Z9" s="11"/>
      <c r="AA9" s="11"/>
      <c r="AB9" s="11"/>
      <c r="AC9" s="10"/>
      <c r="AD9" s="10"/>
      <c r="AE9" s="10"/>
      <c r="AF9" s="10"/>
      <c r="AG9" s="10"/>
    </row>
    <row r="10" spans="1:33" ht="12.75" customHeight="1">
      <c r="A10" s="3" t="s">
        <v>2</v>
      </c>
      <c r="B10" s="13">
        <v>38141</v>
      </c>
      <c r="C10" s="13">
        <v>38494</v>
      </c>
      <c r="D10" s="13">
        <v>38848</v>
      </c>
      <c r="E10" s="13">
        <v>39201</v>
      </c>
      <c r="F10" s="13">
        <v>39555</v>
      </c>
      <c r="G10" s="13">
        <v>39905</v>
      </c>
      <c r="H10" s="13">
        <v>40252</v>
      </c>
      <c r="I10" s="13">
        <v>40597</v>
      </c>
      <c r="J10" s="13">
        <v>40938</v>
      </c>
      <c r="K10" s="13">
        <v>41271</v>
      </c>
      <c r="L10" s="13">
        <v>41599</v>
      </c>
      <c r="M10" s="13">
        <v>41918</v>
      </c>
      <c r="N10" s="13">
        <v>42229</v>
      </c>
      <c r="O10" s="13">
        <v>42532</v>
      </c>
      <c r="P10" s="13">
        <v>42827</v>
      </c>
      <c r="Q10" s="13">
        <v>43110</v>
      </c>
      <c r="R10" s="15"/>
      <c r="S10" s="15"/>
      <c r="T10" s="15"/>
      <c r="U10" s="15"/>
      <c r="V10" s="21"/>
      <c r="W10" s="11"/>
      <c r="X10" s="10"/>
      <c r="Y10" s="11"/>
      <c r="Z10" s="11"/>
      <c r="AA10" s="11"/>
      <c r="AB10" s="11"/>
      <c r="AC10" s="10"/>
      <c r="AD10" s="10"/>
      <c r="AE10" s="10"/>
      <c r="AF10" s="10"/>
      <c r="AG10" s="10"/>
    </row>
    <row r="11" spans="1:33" ht="12.75" customHeight="1">
      <c r="A11" s="3" t="s">
        <v>3</v>
      </c>
      <c r="B11" s="13">
        <v>2523</v>
      </c>
      <c r="C11" s="13">
        <v>2553</v>
      </c>
      <c r="D11" s="13">
        <v>2583</v>
      </c>
      <c r="E11" s="13">
        <v>2613</v>
      </c>
      <c r="F11" s="13">
        <v>2643</v>
      </c>
      <c r="G11" s="13">
        <v>2673</v>
      </c>
      <c r="H11" s="13">
        <v>2702</v>
      </c>
      <c r="I11" s="13">
        <v>2732</v>
      </c>
      <c r="J11" s="13">
        <v>2761</v>
      </c>
      <c r="K11" s="13">
        <v>2789</v>
      </c>
      <c r="L11" s="13">
        <v>2817</v>
      </c>
      <c r="M11" s="13">
        <v>2844</v>
      </c>
      <c r="N11" s="13">
        <v>2870</v>
      </c>
      <c r="O11" s="13">
        <v>2896</v>
      </c>
      <c r="P11" s="13">
        <v>2921</v>
      </c>
      <c r="Q11" s="13">
        <v>2945</v>
      </c>
      <c r="R11" s="15"/>
      <c r="S11" s="15"/>
      <c r="T11" s="15"/>
      <c r="U11" s="15"/>
      <c r="V11" s="21"/>
      <c r="W11" s="11"/>
      <c r="X11" s="10"/>
      <c r="Y11" s="11"/>
      <c r="Z11" s="11"/>
      <c r="AA11" s="11"/>
      <c r="AB11" s="11"/>
      <c r="AC11" s="10"/>
      <c r="AD11" s="10"/>
      <c r="AE11" s="10"/>
      <c r="AF11" s="10"/>
      <c r="AG11" s="10"/>
    </row>
    <row r="12" spans="1:33" ht="12.75" customHeight="1">
      <c r="A12" s="3" t="s">
        <v>4</v>
      </c>
      <c r="B12" s="13">
        <v>367002</v>
      </c>
      <c r="C12" s="13">
        <v>371478</v>
      </c>
      <c r="D12" s="13">
        <v>375966</v>
      </c>
      <c r="E12" s="13">
        <v>380449</v>
      </c>
      <c r="F12" s="13">
        <v>384925</v>
      </c>
      <c r="G12" s="13">
        <v>389369</v>
      </c>
      <c r="H12" s="13">
        <v>393790</v>
      </c>
      <c r="I12" s="13">
        <v>398163</v>
      </c>
      <c r="J12" s="13">
        <v>402483</v>
      </c>
      <c r="K12" s="13">
        <v>406728</v>
      </c>
      <c r="L12" s="13">
        <v>410878</v>
      </c>
      <c r="M12" s="13">
        <v>414927</v>
      </c>
      <c r="N12" s="13">
        <v>418880</v>
      </c>
      <c r="O12" s="13">
        <v>422722</v>
      </c>
      <c r="P12" s="13">
        <v>426443</v>
      </c>
      <c r="Q12" s="13">
        <v>430053</v>
      </c>
      <c r="R12" s="15"/>
      <c r="S12" s="15"/>
      <c r="T12" s="15"/>
      <c r="U12" s="15"/>
      <c r="V12" s="21"/>
      <c r="W12" s="11"/>
      <c r="X12" s="10"/>
      <c r="Y12" s="11"/>
      <c r="Z12" s="11"/>
      <c r="AA12" s="11"/>
      <c r="AB12" s="11"/>
      <c r="AC12" s="10"/>
      <c r="AD12" s="10"/>
      <c r="AE12" s="10"/>
      <c r="AF12" s="10"/>
      <c r="AG12" s="10"/>
    </row>
    <row r="13" spans="1:33" ht="12.75" customHeight="1">
      <c r="A13" s="3" t="s">
        <v>5</v>
      </c>
      <c r="B13" s="13">
        <v>21587</v>
      </c>
      <c r="C13" s="13">
        <v>22019</v>
      </c>
      <c r="D13" s="13">
        <v>22452</v>
      </c>
      <c r="E13" s="13">
        <v>22884</v>
      </c>
      <c r="F13" s="13">
        <v>23315</v>
      </c>
      <c r="G13" s="13">
        <v>23745</v>
      </c>
      <c r="H13" s="13">
        <v>24171</v>
      </c>
      <c r="I13" s="13">
        <v>24592</v>
      </c>
      <c r="J13" s="13">
        <v>25010</v>
      </c>
      <c r="K13" s="13">
        <v>25419</v>
      </c>
      <c r="L13" s="13">
        <v>25819</v>
      </c>
      <c r="M13" s="13">
        <v>26209</v>
      </c>
      <c r="N13" s="13">
        <v>26590</v>
      </c>
      <c r="O13" s="13">
        <v>26961</v>
      </c>
      <c r="P13" s="13">
        <v>27321</v>
      </c>
      <c r="Q13" s="13">
        <v>27669</v>
      </c>
      <c r="R13" s="15"/>
      <c r="S13" s="15"/>
      <c r="T13" s="15"/>
      <c r="U13" s="15"/>
      <c r="V13" s="21"/>
      <c r="W13" s="11"/>
      <c r="X13" s="10"/>
      <c r="Y13" s="11"/>
      <c r="Z13" s="11"/>
      <c r="AA13" s="11"/>
      <c r="AB13" s="11"/>
      <c r="AC13" s="10"/>
      <c r="AD13" s="10"/>
      <c r="AE13" s="10"/>
      <c r="AF13" s="10"/>
      <c r="AG13" s="10"/>
    </row>
    <row r="14" spans="1:33" ht="12.75" customHeight="1">
      <c r="A14" s="3" t="s">
        <v>6</v>
      </c>
      <c r="B14" s="13">
        <v>45515</v>
      </c>
      <c r="C14" s="13">
        <v>45959</v>
      </c>
      <c r="D14" s="13">
        <v>46404</v>
      </c>
      <c r="E14" s="13">
        <v>46848</v>
      </c>
      <c r="F14" s="13">
        <v>47291</v>
      </c>
      <c r="G14" s="13">
        <v>47732</v>
      </c>
      <c r="H14" s="13">
        <v>48169</v>
      </c>
      <c r="I14" s="13">
        <v>48603</v>
      </c>
      <c r="J14" s="13">
        <v>49031</v>
      </c>
      <c r="K14" s="13">
        <v>49452</v>
      </c>
      <c r="L14" s="13">
        <v>49862</v>
      </c>
      <c r="M14" s="13">
        <v>50264</v>
      </c>
      <c r="N14" s="13">
        <v>50656</v>
      </c>
      <c r="O14" s="13">
        <v>51036</v>
      </c>
      <c r="P14" s="13">
        <v>51406</v>
      </c>
      <c r="Q14" s="13">
        <v>51763</v>
      </c>
      <c r="R14" s="15"/>
      <c r="S14" s="15"/>
      <c r="T14" s="15"/>
      <c r="U14" s="15"/>
      <c r="V14" s="21"/>
      <c r="W14" s="11"/>
      <c r="X14" s="10"/>
      <c r="Y14" s="11"/>
      <c r="Z14" s="11"/>
      <c r="AA14" s="11"/>
      <c r="AB14" s="11"/>
      <c r="AC14" s="10"/>
      <c r="AD14" s="10"/>
      <c r="AE14" s="10"/>
      <c r="AF14" s="10"/>
      <c r="AG14" s="10"/>
    </row>
    <row r="15" spans="1:33" ht="12.75" customHeight="1">
      <c r="A15" s="3" t="s">
        <v>7</v>
      </c>
      <c r="B15" s="13">
        <v>15515</v>
      </c>
      <c r="C15" s="13">
        <v>15610</v>
      </c>
      <c r="D15" s="13">
        <v>15703</v>
      </c>
      <c r="E15" s="13">
        <v>15798</v>
      </c>
      <c r="F15" s="13">
        <v>15892</v>
      </c>
      <c r="G15" s="13">
        <v>15986</v>
      </c>
      <c r="H15" s="13">
        <v>16078</v>
      </c>
      <c r="I15" s="13">
        <v>16171</v>
      </c>
      <c r="J15" s="13">
        <v>16261</v>
      </c>
      <c r="K15" s="13">
        <v>16351</v>
      </c>
      <c r="L15" s="13">
        <v>16437</v>
      </c>
      <c r="M15" s="13">
        <v>16523</v>
      </c>
      <c r="N15" s="13">
        <v>16606</v>
      </c>
      <c r="O15" s="13">
        <v>16686</v>
      </c>
      <c r="P15" s="13">
        <v>16765</v>
      </c>
      <c r="Q15" s="13">
        <v>16841</v>
      </c>
      <c r="R15" s="15"/>
      <c r="S15" s="15"/>
      <c r="T15" s="15"/>
      <c r="U15" s="15"/>
      <c r="V15" s="21"/>
      <c r="W15" s="11"/>
      <c r="X15" s="10"/>
      <c r="Y15" s="11"/>
      <c r="Z15" s="11"/>
      <c r="AA15" s="11"/>
      <c r="AB15" s="11"/>
      <c r="AC15" s="10"/>
      <c r="AD15" s="10"/>
      <c r="AE15" s="10"/>
      <c r="AF15" s="10"/>
      <c r="AG15" s="10"/>
    </row>
    <row r="16" spans="1:33" ht="12.75" customHeight="1">
      <c r="A16" s="3" t="s">
        <v>8</v>
      </c>
      <c r="B16" s="13">
        <v>31644</v>
      </c>
      <c r="C16" s="13">
        <v>31788</v>
      </c>
      <c r="D16" s="13">
        <v>31933</v>
      </c>
      <c r="E16" s="13">
        <v>32078</v>
      </c>
      <c r="F16" s="13">
        <v>32223</v>
      </c>
      <c r="G16" s="13">
        <v>32366</v>
      </c>
      <c r="H16" s="13">
        <v>32508</v>
      </c>
      <c r="I16" s="13">
        <v>32649</v>
      </c>
      <c r="J16" s="13">
        <v>32788</v>
      </c>
      <c r="K16" s="13">
        <v>32925</v>
      </c>
      <c r="L16" s="13">
        <v>33059</v>
      </c>
      <c r="M16" s="13">
        <v>33191</v>
      </c>
      <c r="N16" s="13">
        <v>33318</v>
      </c>
      <c r="O16" s="13">
        <v>33441</v>
      </c>
      <c r="P16" s="13">
        <v>33563</v>
      </c>
      <c r="Q16" s="13">
        <v>33678</v>
      </c>
      <c r="R16" s="15"/>
      <c r="S16" s="15"/>
      <c r="T16" s="15"/>
      <c r="U16" s="15"/>
      <c r="V16" s="21"/>
      <c r="W16" s="11"/>
      <c r="X16" s="10"/>
      <c r="Y16" s="11"/>
      <c r="Z16" s="11"/>
      <c r="AA16" s="11"/>
      <c r="AB16" s="11"/>
      <c r="AC16" s="10"/>
      <c r="AD16" s="10"/>
      <c r="AE16" s="10"/>
      <c r="AF16" s="10"/>
      <c r="AG16" s="10"/>
    </row>
    <row r="17" spans="1:33" ht="12.75" customHeight="1">
      <c r="A17" s="3" t="s">
        <v>9</v>
      </c>
      <c r="B17" s="13">
        <v>8158</v>
      </c>
      <c r="C17" s="13">
        <v>8156</v>
      </c>
      <c r="D17" s="13">
        <v>8152</v>
      </c>
      <c r="E17" s="13">
        <v>8149</v>
      </c>
      <c r="F17" s="13">
        <v>8146</v>
      </c>
      <c r="G17" s="13">
        <v>8143</v>
      </c>
      <c r="H17" s="13">
        <v>8139</v>
      </c>
      <c r="I17" s="13">
        <v>8137</v>
      </c>
      <c r="J17" s="13">
        <v>8134</v>
      </c>
      <c r="K17" s="13">
        <v>8131</v>
      </c>
      <c r="L17" s="13">
        <v>8128</v>
      </c>
      <c r="M17" s="13">
        <v>8127</v>
      </c>
      <c r="N17" s="13">
        <v>8124</v>
      </c>
      <c r="O17" s="13">
        <v>8122</v>
      </c>
      <c r="P17" s="13">
        <v>8121</v>
      </c>
      <c r="Q17" s="13">
        <v>8119</v>
      </c>
      <c r="R17" s="15"/>
      <c r="S17" s="15"/>
      <c r="T17" s="15"/>
      <c r="U17" s="15"/>
      <c r="V17" s="21"/>
      <c r="W17" s="11"/>
      <c r="X17" s="10"/>
      <c r="Y17" s="11"/>
      <c r="Z17" s="11"/>
      <c r="AA17" s="11"/>
      <c r="AB17" s="11"/>
      <c r="AC17" s="10"/>
      <c r="AD17" s="10"/>
      <c r="AE17" s="10"/>
      <c r="AF17" s="10"/>
      <c r="AG17" s="10"/>
    </row>
    <row r="18" spans="1:33" ht="12.75" customHeight="1">
      <c r="A18" s="3" t="s">
        <v>10</v>
      </c>
      <c r="B18" s="13">
        <v>15251</v>
      </c>
      <c r="C18" s="13">
        <v>15299</v>
      </c>
      <c r="D18" s="13">
        <v>15349</v>
      </c>
      <c r="E18" s="13">
        <v>15398</v>
      </c>
      <c r="F18" s="13">
        <v>15446</v>
      </c>
      <c r="G18" s="13">
        <v>15495</v>
      </c>
      <c r="H18" s="13">
        <v>15544</v>
      </c>
      <c r="I18" s="13">
        <v>15592</v>
      </c>
      <c r="J18" s="13">
        <v>15638</v>
      </c>
      <c r="K18" s="13">
        <v>15685</v>
      </c>
      <c r="L18" s="13">
        <v>15730</v>
      </c>
      <c r="M18" s="13">
        <v>15774</v>
      </c>
      <c r="N18" s="13">
        <v>15817</v>
      </c>
      <c r="O18" s="13">
        <v>15860</v>
      </c>
      <c r="P18" s="13">
        <v>15901</v>
      </c>
      <c r="Q18" s="13">
        <v>15940</v>
      </c>
      <c r="R18" s="15"/>
      <c r="S18" s="15"/>
      <c r="T18" s="15"/>
      <c r="U18" s="15"/>
      <c r="V18" s="21"/>
      <c r="W18" s="11"/>
      <c r="X18" s="10"/>
      <c r="Y18" s="11"/>
      <c r="Z18" s="11"/>
      <c r="AA18" s="11"/>
      <c r="AB18" s="11"/>
      <c r="AC18" s="10"/>
      <c r="AD18" s="10"/>
      <c r="AE18" s="10"/>
      <c r="AF18" s="10"/>
      <c r="AG18" s="10"/>
    </row>
    <row r="19" spans="1:33" ht="12.75" customHeight="1">
      <c r="A19" s="3" t="s">
        <v>11</v>
      </c>
      <c r="B19" s="13">
        <v>92346</v>
      </c>
      <c r="C19" s="13">
        <v>92945</v>
      </c>
      <c r="D19" s="13">
        <v>93545</v>
      </c>
      <c r="E19" s="13">
        <v>94145</v>
      </c>
      <c r="F19" s="13">
        <v>94743</v>
      </c>
      <c r="G19" s="13">
        <v>95338</v>
      </c>
      <c r="H19" s="13">
        <v>95928</v>
      </c>
      <c r="I19" s="13">
        <v>96513</v>
      </c>
      <c r="J19" s="13">
        <v>97091</v>
      </c>
      <c r="K19" s="13">
        <v>97658</v>
      </c>
      <c r="L19" s="13">
        <v>98213</v>
      </c>
      <c r="M19" s="13">
        <v>98754</v>
      </c>
      <c r="N19" s="13">
        <v>99283</v>
      </c>
      <c r="O19" s="13">
        <v>99797</v>
      </c>
      <c r="P19" s="13">
        <v>100296</v>
      </c>
      <c r="Q19" s="13">
        <v>100778</v>
      </c>
      <c r="R19" s="15"/>
      <c r="S19" s="15"/>
      <c r="T19" s="15"/>
      <c r="U19" s="15"/>
      <c r="V19" s="21"/>
      <c r="W19" s="11"/>
      <c r="X19" s="10"/>
      <c r="Y19" s="11"/>
      <c r="Z19" s="11"/>
      <c r="AA19" s="11"/>
      <c r="AB19" s="11"/>
      <c r="AC19" s="10"/>
      <c r="AD19" s="10"/>
      <c r="AE19" s="10"/>
      <c r="AF19" s="10"/>
      <c r="AG19" s="10"/>
    </row>
    <row r="20" spans="1:33" ht="12.75" customHeight="1">
      <c r="A20" s="3" t="s">
        <v>12</v>
      </c>
      <c r="B20" s="13">
        <v>9409</v>
      </c>
      <c r="C20" s="13">
        <v>9491</v>
      </c>
      <c r="D20" s="13">
        <v>9573</v>
      </c>
      <c r="E20" s="13">
        <v>9654</v>
      </c>
      <c r="F20" s="13">
        <v>9735</v>
      </c>
      <c r="G20" s="13">
        <v>9817</v>
      </c>
      <c r="H20" s="13">
        <v>9897</v>
      </c>
      <c r="I20" s="13">
        <v>9977</v>
      </c>
      <c r="J20" s="13">
        <v>10055</v>
      </c>
      <c r="K20" s="13">
        <v>10132</v>
      </c>
      <c r="L20" s="13">
        <v>10208</v>
      </c>
      <c r="M20" s="13">
        <v>10282</v>
      </c>
      <c r="N20" s="13">
        <v>10353</v>
      </c>
      <c r="O20" s="13">
        <v>10424</v>
      </c>
      <c r="P20" s="13">
        <v>10491</v>
      </c>
      <c r="Q20" s="13">
        <v>10557</v>
      </c>
      <c r="R20" s="15"/>
      <c r="S20" s="15"/>
      <c r="T20" s="15"/>
      <c r="U20" s="15"/>
      <c r="V20" s="21"/>
      <c r="W20" s="11"/>
      <c r="X20" s="10"/>
      <c r="Y20" s="11"/>
      <c r="Z20" s="11"/>
      <c r="AA20" s="11"/>
      <c r="AB20" s="11"/>
      <c r="AC20" s="10"/>
      <c r="AD20" s="10"/>
      <c r="AE20" s="10"/>
      <c r="AF20" s="10"/>
      <c r="AG20" s="10"/>
    </row>
    <row r="21" spans="1:33" ht="12.75" customHeight="1">
      <c r="A21" s="3" t="s">
        <v>13</v>
      </c>
      <c r="B21" s="13">
        <v>32001</v>
      </c>
      <c r="C21" s="13">
        <v>32170</v>
      </c>
      <c r="D21" s="13">
        <v>32339</v>
      </c>
      <c r="E21" s="13">
        <v>32510</v>
      </c>
      <c r="F21" s="13">
        <v>32679</v>
      </c>
      <c r="G21" s="13">
        <v>32847</v>
      </c>
      <c r="H21" s="13">
        <v>33014</v>
      </c>
      <c r="I21" s="13">
        <v>33180</v>
      </c>
      <c r="J21" s="13">
        <v>33344</v>
      </c>
      <c r="K21" s="13">
        <v>33505</v>
      </c>
      <c r="L21" s="13">
        <v>33661</v>
      </c>
      <c r="M21" s="13">
        <v>33815</v>
      </c>
      <c r="N21" s="13">
        <v>33964</v>
      </c>
      <c r="O21" s="13">
        <v>34110</v>
      </c>
      <c r="P21" s="13">
        <v>34251</v>
      </c>
      <c r="Q21" s="13">
        <v>34388</v>
      </c>
      <c r="R21" s="15"/>
      <c r="S21" s="15"/>
      <c r="T21" s="15"/>
      <c r="U21" s="15"/>
      <c r="V21" s="21"/>
      <c r="W21" s="11"/>
      <c r="X21" s="10"/>
      <c r="Y21" s="11"/>
      <c r="Z21" s="11"/>
      <c r="AA21" s="11"/>
      <c r="AB21" s="11"/>
      <c r="AC21" s="10"/>
      <c r="AD21" s="10"/>
      <c r="AE21" s="10"/>
      <c r="AF21" s="10"/>
      <c r="AG21" s="10"/>
    </row>
    <row r="22" spans="1:33" ht="12.75" customHeight="1">
      <c r="A22" s="3" t="s">
        <v>14</v>
      </c>
      <c r="B22" s="13">
        <v>29458</v>
      </c>
      <c r="C22" s="13">
        <v>29881</v>
      </c>
      <c r="D22" s="13">
        <v>30306</v>
      </c>
      <c r="E22" s="13">
        <v>30730</v>
      </c>
      <c r="F22" s="13">
        <v>31153</v>
      </c>
      <c r="G22" s="13">
        <v>31574</v>
      </c>
      <c r="H22" s="13">
        <v>31992</v>
      </c>
      <c r="I22" s="13">
        <v>32407</v>
      </c>
      <c r="J22" s="13">
        <v>32815</v>
      </c>
      <c r="K22" s="13">
        <v>33216</v>
      </c>
      <c r="L22" s="13">
        <v>33609</v>
      </c>
      <c r="M22" s="13">
        <v>33993</v>
      </c>
      <c r="N22" s="13">
        <v>34366</v>
      </c>
      <c r="O22" s="13">
        <v>34731</v>
      </c>
      <c r="P22" s="13">
        <v>35083</v>
      </c>
      <c r="Q22" s="13">
        <v>35424</v>
      </c>
      <c r="R22" s="15"/>
      <c r="S22" s="15"/>
      <c r="T22" s="15"/>
      <c r="U22" s="15"/>
      <c r="V22" s="21"/>
      <c r="W22" s="11"/>
      <c r="X22" s="10"/>
      <c r="Y22" s="11"/>
      <c r="Z22" s="11"/>
      <c r="AA22" s="11"/>
      <c r="AB22" s="11"/>
      <c r="AC22" s="10"/>
      <c r="AD22" s="10"/>
      <c r="AE22" s="10"/>
      <c r="AF22" s="10"/>
      <c r="AG22" s="10"/>
    </row>
    <row r="23" spans="1:33" ht="12.75" customHeight="1">
      <c r="A23" s="3" t="s">
        <v>15</v>
      </c>
      <c r="B23" s="13">
        <v>9501</v>
      </c>
      <c r="C23" s="13">
        <v>9559</v>
      </c>
      <c r="D23" s="13">
        <v>9617</v>
      </c>
      <c r="E23" s="13">
        <v>9675</v>
      </c>
      <c r="F23" s="13">
        <v>9734</v>
      </c>
      <c r="G23" s="13">
        <v>9791</v>
      </c>
      <c r="H23" s="13">
        <v>9849</v>
      </c>
      <c r="I23" s="13">
        <v>9906</v>
      </c>
      <c r="J23" s="13">
        <v>9962</v>
      </c>
      <c r="K23" s="13">
        <v>10017</v>
      </c>
      <c r="L23" s="13">
        <v>10071</v>
      </c>
      <c r="M23" s="13">
        <v>10124</v>
      </c>
      <c r="N23" s="13">
        <v>10176</v>
      </c>
      <c r="O23" s="13">
        <v>10226</v>
      </c>
      <c r="P23" s="13">
        <v>10274</v>
      </c>
      <c r="Q23" s="13">
        <v>10321</v>
      </c>
      <c r="R23" s="15"/>
      <c r="S23" s="15"/>
      <c r="T23" s="15"/>
      <c r="U23" s="15"/>
      <c r="V23" s="21"/>
      <c r="W23" s="11"/>
      <c r="X23" s="10"/>
      <c r="Y23" s="11"/>
      <c r="Z23" s="11"/>
      <c r="AA23" s="11"/>
      <c r="AB23" s="11"/>
      <c r="AC23" s="10"/>
      <c r="AD23" s="10"/>
      <c r="AE23" s="10"/>
      <c r="AF23" s="10"/>
      <c r="AG23" s="10"/>
    </row>
    <row r="24" spans="1:33" ht="12.75" customHeight="1">
      <c r="A24" s="3" t="s">
        <v>16</v>
      </c>
      <c r="B24" s="13">
        <v>41741</v>
      </c>
      <c r="C24" s="13">
        <v>42051</v>
      </c>
      <c r="D24" s="13">
        <v>42361</v>
      </c>
      <c r="E24" s="13">
        <v>42670</v>
      </c>
      <c r="F24" s="13">
        <v>42980</v>
      </c>
      <c r="G24" s="13">
        <v>43287</v>
      </c>
      <c r="H24" s="13">
        <v>43592</v>
      </c>
      <c r="I24" s="13">
        <v>43895</v>
      </c>
      <c r="J24" s="13">
        <v>44193</v>
      </c>
      <c r="K24" s="13">
        <v>44486</v>
      </c>
      <c r="L24" s="13">
        <v>44773</v>
      </c>
      <c r="M24" s="13">
        <v>45052</v>
      </c>
      <c r="N24" s="13">
        <v>45326</v>
      </c>
      <c r="O24" s="13">
        <v>45591</v>
      </c>
      <c r="P24" s="13">
        <v>45849</v>
      </c>
      <c r="Q24" s="13">
        <v>46098</v>
      </c>
      <c r="R24" s="15"/>
      <c r="S24" s="15"/>
      <c r="T24" s="15"/>
      <c r="U24" s="15"/>
      <c r="V24" s="21"/>
      <c r="W24" s="11"/>
      <c r="X24" s="10"/>
      <c r="Y24" s="11"/>
      <c r="Z24" s="11"/>
      <c r="AA24" s="11"/>
      <c r="AB24" s="11"/>
      <c r="AC24" s="10"/>
      <c r="AD24" s="10"/>
      <c r="AE24" s="10"/>
      <c r="AF24" s="10"/>
      <c r="AG24" s="10"/>
    </row>
    <row r="25" spans="1:33" ht="12.75" customHeight="1">
      <c r="A25" s="3" t="s">
        <v>17</v>
      </c>
      <c r="B25" s="13">
        <v>37236</v>
      </c>
      <c r="C25" s="13">
        <v>37706</v>
      </c>
      <c r="D25" s="13">
        <v>38179</v>
      </c>
      <c r="E25" s="13">
        <v>38651</v>
      </c>
      <c r="F25" s="13">
        <v>39122</v>
      </c>
      <c r="G25" s="13">
        <v>39590</v>
      </c>
      <c r="H25" s="13">
        <v>40054</v>
      </c>
      <c r="I25" s="13">
        <v>40515</v>
      </c>
      <c r="J25" s="13">
        <v>40970</v>
      </c>
      <c r="K25" s="13">
        <v>41417</v>
      </c>
      <c r="L25" s="13">
        <v>41854</v>
      </c>
      <c r="M25" s="13">
        <v>42279</v>
      </c>
      <c r="N25" s="13">
        <v>42696</v>
      </c>
      <c r="O25" s="13">
        <v>43100</v>
      </c>
      <c r="P25" s="13">
        <v>43492</v>
      </c>
      <c r="Q25" s="13">
        <v>43871</v>
      </c>
      <c r="R25" s="15"/>
      <c r="S25" s="15"/>
      <c r="T25" s="15"/>
      <c r="U25" s="15"/>
      <c r="V25" s="21"/>
      <c r="W25" s="11"/>
      <c r="X25" s="10"/>
      <c r="Y25" s="11"/>
      <c r="Z25" s="11"/>
      <c r="AA25" s="11"/>
      <c r="AB25" s="11"/>
      <c r="AC25" s="10"/>
      <c r="AD25" s="10"/>
      <c r="AE25" s="10"/>
      <c r="AF25" s="10"/>
      <c r="AG25" s="10"/>
    </row>
    <row r="26" spans="1:33" ht="12.75" customHeight="1">
      <c r="A26" s="3" t="s">
        <v>18</v>
      </c>
      <c r="B26" s="13">
        <v>49910</v>
      </c>
      <c r="C26" s="13">
        <v>50322</v>
      </c>
      <c r="D26" s="13">
        <v>50735</v>
      </c>
      <c r="E26" s="13">
        <v>51149</v>
      </c>
      <c r="F26" s="13">
        <v>51561</v>
      </c>
      <c r="G26" s="13">
        <v>51971</v>
      </c>
      <c r="H26" s="13">
        <v>52377</v>
      </c>
      <c r="I26" s="13">
        <v>52780</v>
      </c>
      <c r="J26" s="13">
        <v>53179</v>
      </c>
      <c r="K26" s="13">
        <v>53570</v>
      </c>
      <c r="L26" s="13">
        <v>53952</v>
      </c>
      <c r="M26" s="13">
        <v>54326</v>
      </c>
      <c r="N26" s="13">
        <v>54690</v>
      </c>
      <c r="O26" s="13">
        <v>55044</v>
      </c>
      <c r="P26" s="13">
        <v>55387</v>
      </c>
      <c r="Q26" s="13">
        <v>55720</v>
      </c>
      <c r="R26" s="15"/>
      <c r="S26" s="15"/>
      <c r="T26" s="15"/>
      <c r="U26" s="15"/>
      <c r="V26" s="21"/>
      <c r="W26" s="11"/>
      <c r="X26" s="10"/>
      <c r="Y26" s="11"/>
      <c r="Z26" s="11"/>
      <c r="AA26" s="11"/>
      <c r="AB26" s="11"/>
      <c r="AC26" s="10"/>
      <c r="AD26" s="10"/>
      <c r="AE26" s="10"/>
      <c r="AF26" s="10"/>
      <c r="AG26" s="10"/>
    </row>
    <row r="27" spans="1:33" ht="12.75" customHeight="1">
      <c r="A27" s="3" t="s">
        <v>19</v>
      </c>
      <c r="B27" s="13">
        <v>22831</v>
      </c>
      <c r="C27" s="13">
        <v>22998</v>
      </c>
      <c r="D27" s="13">
        <v>23165</v>
      </c>
      <c r="E27" s="13">
        <v>23333</v>
      </c>
      <c r="F27" s="13">
        <v>23498</v>
      </c>
      <c r="G27" s="13">
        <v>23664</v>
      </c>
      <c r="H27" s="13">
        <v>23829</v>
      </c>
      <c r="I27" s="13">
        <v>23991</v>
      </c>
      <c r="J27" s="13">
        <v>24152</v>
      </c>
      <c r="K27" s="13">
        <v>24310</v>
      </c>
      <c r="L27" s="13">
        <v>24464</v>
      </c>
      <c r="M27" s="13">
        <v>24615</v>
      </c>
      <c r="N27" s="13">
        <v>24762</v>
      </c>
      <c r="O27" s="13">
        <v>24905</v>
      </c>
      <c r="P27" s="13">
        <v>25044</v>
      </c>
      <c r="Q27" s="13">
        <v>25179</v>
      </c>
      <c r="R27" s="15"/>
      <c r="S27" s="15"/>
      <c r="T27" s="15"/>
      <c r="U27" s="15"/>
      <c r="V27" s="21"/>
      <c r="W27" s="11"/>
      <c r="X27" s="10"/>
      <c r="Y27" s="11"/>
      <c r="Z27" s="11"/>
      <c r="AA27" s="11"/>
      <c r="AB27" s="11"/>
      <c r="AC27" s="10"/>
      <c r="AD27" s="10"/>
      <c r="AE27" s="10"/>
      <c r="AF27" s="10"/>
      <c r="AG27" s="10"/>
    </row>
    <row r="28" spans="1:33" ht="12.75" customHeight="1">
      <c r="A28" s="3" t="s">
        <v>20</v>
      </c>
      <c r="B28" s="13">
        <v>14732</v>
      </c>
      <c r="C28" s="13">
        <v>14936</v>
      </c>
      <c r="D28" s="13">
        <v>15140</v>
      </c>
      <c r="E28" s="13">
        <v>15346</v>
      </c>
      <c r="F28" s="13">
        <v>15551</v>
      </c>
      <c r="G28" s="13">
        <v>15753</v>
      </c>
      <c r="H28" s="13">
        <v>15955</v>
      </c>
      <c r="I28" s="13">
        <v>16156</v>
      </c>
      <c r="J28" s="13">
        <v>16352</v>
      </c>
      <c r="K28" s="13">
        <v>16546</v>
      </c>
      <c r="L28" s="13">
        <v>16736</v>
      </c>
      <c r="M28" s="13">
        <v>16921</v>
      </c>
      <c r="N28" s="13">
        <v>17102</v>
      </c>
      <c r="O28" s="13">
        <v>17278</v>
      </c>
      <c r="P28" s="13">
        <v>17447</v>
      </c>
      <c r="Q28" s="13">
        <v>17613</v>
      </c>
      <c r="R28" s="15"/>
      <c r="S28" s="15"/>
      <c r="T28" s="15"/>
      <c r="U28" s="15"/>
      <c r="V28" s="21"/>
      <c r="W28" s="11"/>
      <c r="X28" s="10"/>
      <c r="Y28" s="11"/>
      <c r="Z28" s="11"/>
      <c r="AA28" s="11"/>
      <c r="AB28" s="11"/>
      <c r="AC28" s="10"/>
      <c r="AD28" s="10"/>
      <c r="AE28" s="10"/>
      <c r="AF28" s="10"/>
      <c r="AG28" s="10"/>
    </row>
    <row r="29" spans="1:33" ht="12.75" customHeight="1">
      <c r="A29" s="3" t="s">
        <v>21</v>
      </c>
      <c r="B29" s="13">
        <v>18033</v>
      </c>
      <c r="C29" s="13">
        <v>18227</v>
      </c>
      <c r="D29" s="13">
        <v>18420</v>
      </c>
      <c r="E29" s="13">
        <v>18614</v>
      </c>
      <c r="F29" s="13">
        <v>18806</v>
      </c>
      <c r="G29" s="13">
        <v>18999</v>
      </c>
      <c r="H29" s="13">
        <v>19188</v>
      </c>
      <c r="I29" s="13">
        <v>19377</v>
      </c>
      <c r="J29" s="13">
        <v>19563</v>
      </c>
      <c r="K29" s="13">
        <v>19746</v>
      </c>
      <c r="L29" s="13">
        <v>19925</v>
      </c>
      <c r="M29" s="13">
        <v>20100</v>
      </c>
      <c r="N29" s="13">
        <v>20270</v>
      </c>
      <c r="O29" s="13">
        <v>20435</v>
      </c>
      <c r="P29" s="13">
        <v>20596</v>
      </c>
      <c r="Q29" s="13">
        <v>20752</v>
      </c>
      <c r="R29" s="15"/>
      <c r="S29" s="15"/>
      <c r="T29" s="15"/>
      <c r="U29" s="15"/>
      <c r="V29" s="21"/>
      <c r="W29" s="11"/>
      <c r="X29" s="10"/>
      <c r="Y29" s="11"/>
      <c r="Z29" s="11"/>
      <c r="AA29" s="11"/>
      <c r="AB29" s="11"/>
      <c r="AC29" s="10"/>
      <c r="AD29" s="10"/>
      <c r="AE29" s="10"/>
      <c r="AF29" s="10"/>
      <c r="AG29" s="10"/>
    </row>
    <row r="30" spans="1:33" ht="12.75" customHeight="1">
      <c r="A30" s="3" t="s">
        <v>22</v>
      </c>
      <c r="B30" s="13">
        <v>13467</v>
      </c>
      <c r="C30" s="13">
        <v>13629</v>
      </c>
      <c r="D30" s="13">
        <v>13790</v>
      </c>
      <c r="E30" s="13">
        <v>13952</v>
      </c>
      <c r="F30" s="13">
        <v>14114</v>
      </c>
      <c r="G30" s="13">
        <v>14275</v>
      </c>
      <c r="H30" s="13">
        <v>14433</v>
      </c>
      <c r="I30" s="13">
        <v>14592</v>
      </c>
      <c r="J30" s="13">
        <v>14747</v>
      </c>
      <c r="K30" s="13">
        <v>14901</v>
      </c>
      <c r="L30" s="13">
        <v>15051</v>
      </c>
      <c r="M30" s="13">
        <v>15197</v>
      </c>
      <c r="N30" s="13">
        <v>15340</v>
      </c>
      <c r="O30" s="13">
        <v>15478</v>
      </c>
      <c r="P30" s="13">
        <v>15613</v>
      </c>
      <c r="Q30" s="13">
        <v>15742</v>
      </c>
      <c r="R30" s="15"/>
      <c r="S30" s="15"/>
      <c r="T30" s="15"/>
      <c r="U30" s="15"/>
      <c r="V30" s="21"/>
      <c r="W30" s="11"/>
      <c r="X30" s="10"/>
      <c r="Y30" s="11"/>
      <c r="Z30" s="11"/>
      <c r="AA30" s="11"/>
      <c r="AB30" s="11"/>
      <c r="AC30" s="10"/>
      <c r="AD30" s="10"/>
      <c r="AE30" s="10"/>
      <c r="AF30" s="10"/>
      <c r="AG30" s="10"/>
    </row>
    <row r="31" spans="1:33" ht="12.75" customHeight="1">
      <c r="A31" s="3" t="s">
        <v>23</v>
      </c>
      <c r="B31" s="13">
        <v>10856</v>
      </c>
      <c r="C31" s="13">
        <v>10926</v>
      </c>
      <c r="D31" s="13">
        <v>10996</v>
      </c>
      <c r="E31" s="13">
        <v>11066</v>
      </c>
      <c r="F31" s="13">
        <v>11136</v>
      </c>
      <c r="G31" s="13">
        <v>11205</v>
      </c>
      <c r="H31" s="13">
        <v>11274</v>
      </c>
      <c r="I31" s="13">
        <v>11343</v>
      </c>
      <c r="J31" s="13">
        <v>11410</v>
      </c>
      <c r="K31" s="13">
        <v>11475</v>
      </c>
      <c r="L31" s="13">
        <v>11540</v>
      </c>
      <c r="M31" s="13">
        <v>11604</v>
      </c>
      <c r="N31" s="13">
        <v>11665</v>
      </c>
      <c r="O31" s="13">
        <v>11725</v>
      </c>
      <c r="P31" s="13">
        <v>11783</v>
      </c>
      <c r="Q31" s="13">
        <v>11840</v>
      </c>
      <c r="R31" s="15"/>
      <c r="S31" s="15"/>
      <c r="T31" s="15"/>
      <c r="U31" s="15"/>
      <c r="V31" s="21"/>
      <c r="W31" s="11"/>
      <c r="X31" s="10"/>
      <c r="Y31" s="11"/>
      <c r="Z31" s="11"/>
      <c r="AA31" s="11"/>
      <c r="AB31" s="11"/>
      <c r="AC31" s="10"/>
      <c r="AD31" s="10"/>
      <c r="AE31" s="10"/>
      <c r="AF31" s="10"/>
      <c r="AG31" s="10"/>
    </row>
    <row r="32" spans="1:33" ht="12.75" customHeight="1">
      <c r="A32" s="3" t="s">
        <v>24</v>
      </c>
      <c r="B32" s="13">
        <v>18863</v>
      </c>
      <c r="C32" s="13">
        <v>18968</v>
      </c>
      <c r="D32" s="13">
        <v>19072</v>
      </c>
      <c r="E32" s="13">
        <v>19178</v>
      </c>
      <c r="F32" s="13">
        <v>19282</v>
      </c>
      <c r="G32" s="13">
        <v>19386</v>
      </c>
      <c r="H32" s="13">
        <v>19489</v>
      </c>
      <c r="I32" s="13">
        <v>19591</v>
      </c>
      <c r="J32" s="13">
        <v>19692</v>
      </c>
      <c r="K32" s="13">
        <v>19791</v>
      </c>
      <c r="L32" s="13">
        <v>19888</v>
      </c>
      <c r="M32" s="13">
        <v>19983</v>
      </c>
      <c r="N32" s="13">
        <v>20075</v>
      </c>
      <c r="O32" s="13">
        <v>20165</v>
      </c>
      <c r="P32" s="13">
        <v>20252</v>
      </c>
      <c r="Q32" s="13">
        <v>20336</v>
      </c>
      <c r="R32" s="15"/>
      <c r="S32" s="15"/>
      <c r="T32" s="15"/>
      <c r="U32" s="15"/>
      <c r="V32" s="21"/>
      <c r="W32" s="11"/>
      <c r="X32" s="10"/>
      <c r="Y32" s="11"/>
      <c r="Z32" s="11"/>
      <c r="AA32" s="11"/>
      <c r="AB32" s="11"/>
      <c r="AC32" s="10"/>
      <c r="AD32" s="10"/>
      <c r="AE32" s="10"/>
      <c r="AF32" s="10"/>
      <c r="AG32" s="10"/>
    </row>
    <row r="33" spans="1:33" ht="12.75" customHeight="1">
      <c r="A33" s="14" t="s">
        <v>25</v>
      </c>
      <c r="B33" s="15">
        <v>62721</v>
      </c>
      <c r="C33" s="15">
        <v>63784</v>
      </c>
      <c r="D33" s="15">
        <v>64850</v>
      </c>
      <c r="E33" s="15">
        <v>65915</v>
      </c>
      <c r="F33" s="15">
        <v>66978</v>
      </c>
      <c r="G33" s="15">
        <v>68035</v>
      </c>
      <c r="H33" s="15">
        <v>69084</v>
      </c>
      <c r="I33" s="15">
        <v>70123</v>
      </c>
      <c r="J33" s="15">
        <v>71150</v>
      </c>
      <c r="K33" s="15">
        <v>72157</v>
      </c>
      <c r="L33" s="15">
        <v>73143</v>
      </c>
      <c r="M33" s="15">
        <v>74106</v>
      </c>
      <c r="N33" s="15">
        <v>75045</v>
      </c>
      <c r="O33" s="15">
        <v>75957</v>
      </c>
      <c r="P33" s="15">
        <v>76843</v>
      </c>
      <c r="Q33" s="15">
        <v>77699</v>
      </c>
      <c r="R33" s="15"/>
      <c r="S33" s="15"/>
      <c r="T33" s="15"/>
      <c r="U33" s="15"/>
      <c r="V33" s="21"/>
      <c r="W33" s="11"/>
      <c r="X33" s="10"/>
      <c r="Y33" s="11"/>
      <c r="Z33" s="11"/>
      <c r="AA33" s="11"/>
      <c r="AB33" s="11"/>
      <c r="AC33" s="10"/>
      <c r="AD33" s="10"/>
      <c r="AE33" s="10"/>
      <c r="AF33" s="10"/>
      <c r="AG33" s="10"/>
    </row>
    <row r="34" spans="1:33" ht="12.75" customHeight="1">
      <c r="A34" s="16" t="s">
        <v>26</v>
      </c>
      <c r="B34" s="17">
        <v>9290</v>
      </c>
      <c r="C34" s="17">
        <v>9299</v>
      </c>
      <c r="D34" s="17">
        <v>9308</v>
      </c>
      <c r="E34" s="17">
        <v>9319</v>
      </c>
      <c r="F34" s="17">
        <v>9328</v>
      </c>
      <c r="G34" s="17">
        <v>9337</v>
      </c>
      <c r="H34" s="17">
        <v>9347</v>
      </c>
      <c r="I34" s="17">
        <v>9356</v>
      </c>
      <c r="J34" s="17">
        <v>9365</v>
      </c>
      <c r="K34" s="17">
        <v>9374</v>
      </c>
      <c r="L34" s="17">
        <v>9384</v>
      </c>
      <c r="M34" s="17">
        <v>9392</v>
      </c>
      <c r="N34" s="17">
        <v>9401</v>
      </c>
      <c r="O34" s="17">
        <v>9409</v>
      </c>
      <c r="P34" s="17">
        <v>9417</v>
      </c>
      <c r="Q34" s="17">
        <v>9424</v>
      </c>
      <c r="R34" s="15"/>
      <c r="S34" s="15"/>
      <c r="T34" s="15"/>
      <c r="U34" s="15"/>
      <c r="V34" s="21"/>
      <c r="W34" s="11"/>
      <c r="X34" s="10"/>
      <c r="Y34" s="11"/>
      <c r="Z34" s="11"/>
      <c r="AA34" s="11"/>
      <c r="AB34" s="11"/>
      <c r="AC34" s="10"/>
      <c r="AD34" s="10"/>
      <c r="AE34" s="10"/>
      <c r="AF34" s="10"/>
      <c r="AG34" s="10"/>
    </row>
    <row r="35" spans="1:33" ht="12.75" customHeight="1">
      <c r="A35" s="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26" t="s">
        <v>29</v>
      </c>
      <c r="R35" s="23"/>
      <c r="S35" s="23"/>
      <c r="T35" s="23"/>
      <c r="U35" s="23"/>
      <c r="V35" s="21"/>
      <c r="W35" s="11"/>
      <c r="X35" s="10"/>
      <c r="Y35" s="11"/>
      <c r="Z35" s="11"/>
      <c r="AA35" s="11"/>
      <c r="AB35" s="11"/>
      <c r="AC35" s="10"/>
      <c r="AD35" s="10"/>
      <c r="AE35" s="10"/>
      <c r="AF35" s="10"/>
      <c r="AG35" s="10"/>
    </row>
    <row r="36" spans="1:33" s="19" customFormat="1" ht="12.75" customHeight="1"/>
    <row r="37" spans="1:33" s="19" customFormat="1" ht="12.75" customHeight="1">
      <c r="A37" s="25" t="s">
        <v>31</v>
      </c>
      <c r="B37" s="39">
        <f>(N42/B8)^(1/COUNT(C39:N40))-1</f>
        <v>1.3651058708688879E-2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33" s="19" customFormat="1" ht="12.75" customHeight="1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33" s="19" customFormat="1" ht="12.75" customHeight="1">
      <c r="A39" s="27" t="s">
        <v>0</v>
      </c>
      <c r="B39" s="27">
        <v>2010</v>
      </c>
      <c r="C39" s="27">
        <v>2011</v>
      </c>
      <c r="D39" s="27">
        <v>2012</v>
      </c>
      <c r="E39" s="27">
        <v>2013</v>
      </c>
      <c r="F39" s="27">
        <v>2014</v>
      </c>
      <c r="G39" s="27">
        <v>2015</v>
      </c>
      <c r="H39" s="27">
        <v>2016</v>
      </c>
      <c r="I39" s="27">
        <v>2017</v>
      </c>
      <c r="J39" s="27">
        <v>2018</v>
      </c>
      <c r="K39" s="27">
        <v>2019</v>
      </c>
      <c r="L39" s="27">
        <v>2020</v>
      </c>
      <c r="M39" s="27">
        <v>2021</v>
      </c>
      <c r="N39" s="27">
        <v>2022</v>
      </c>
      <c r="O39" s="27">
        <v>2023</v>
      </c>
      <c r="P39" s="27">
        <v>2024</v>
      </c>
      <c r="Q39" s="27">
        <v>2025</v>
      </c>
    </row>
    <row r="40" spans="1:33" s="19" customFormat="1" ht="12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</row>
    <row r="41" spans="1:33" s="19" customFormat="1" ht="12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33" s="19" customFormat="1" ht="12.75" customHeight="1">
      <c r="A42" s="8" t="s">
        <v>1</v>
      </c>
      <c r="B42" s="9">
        <f t="shared" ref="B42:N42" si="0">SUM(B44:B68)</f>
        <v>1017731</v>
      </c>
      <c r="C42" s="9">
        <f t="shared" si="0"/>
        <v>1031624.1056306525</v>
      </c>
      <c r="D42" s="9">
        <f t="shared" si="0"/>
        <v>1045706.8668619154</v>
      </c>
      <c r="E42" s="9">
        <f t="shared" si="0"/>
        <v>1059981.8726935266</v>
      </c>
      <c r="F42" s="9">
        <f t="shared" si="0"/>
        <v>1074451.7474678117</v>
      </c>
      <c r="G42" s="9">
        <f t="shared" si="0"/>
        <v>1089119.151352148</v>
      </c>
      <c r="H42" s="9">
        <f t="shared" si="0"/>
        <v>1103986.7808280136</v>
      </c>
      <c r="I42" s="9">
        <f t="shared" si="0"/>
        <v>1119057.3691867134</v>
      </c>
      <c r="J42" s="9">
        <f t="shared" si="0"/>
        <v>1134333.6870318723</v>
      </c>
      <c r="K42" s="9">
        <f t="shared" si="0"/>
        <v>1149818.542788788</v>
      </c>
      <c r="L42" s="9">
        <f t="shared" si="0"/>
        <v>1165514.7832207365</v>
      </c>
      <c r="M42" s="9">
        <f t="shared" si="0"/>
        <v>1181425.2939523279</v>
      </c>
      <c r="N42" s="41">
        <f>SUM(N44:N68)</f>
        <v>1197553</v>
      </c>
      <c r="O42" s="9">
        <f t="shared" ref="O42:Q42" si="1">SUM(O44:O68)</f>
        <v>1213900.8663097664</v>
      </c>
      <c r="P42" s="9">
        <f t="shared" si="1"/>
        <v>1230471.8983022892</v>
      </c>
      <c r="Q42" s="9">
        <f t="shared" si="1"/>
        <v>1247269.142425406</v>
      </c>
    </row>
    <row r="43" spans="1:33" s="19" customFormat="1" ht="12.75" customHeight="1">
      <c r="A43" s="3"/>
      <c r="B43" s="12"/>
    </row>
    <row r="44" spans="1:33" s="19" customFormat="1" ht="12.75" customHeight="1">
      <c r="A44" s="3" t="s">
        <v>2</v>
      </c>
      <c r="B44" s="9">
        <f t="shared" ref="B44:B68" si="2">B10</f>
        <v>38141</v>
      </c>
      <c r="C44" s="13">
        <f>B44*(1+$B$37)</f>
        <v>38661.665030208103</v>
      </c>
      <c r="D44" s="13">
        <f t="shared" ref="D44:M44" si="3">C44*(1+$B$37)</f>
        <v>39189.43768931114</v>
      </c>
      <c r="E44" s="13">
        <f t="shared" si="3"/>
        <v>39724.415003968432</v>
      </c>
      <c r="F44" s="13">
        <f t="shared" si="3"/>
        <v>40266.695325355926</v>
      </c>
      <c r="G44" s="13">
        <f t="shared" si="3"/>
        <v>40816.37834724725</v>
      </c>
      <c r="H44" s="13">
        <f t="shared" si="3"/>
        <v>41373.565124341578</v>
      </c>
      <c r="I44" s="13">
        <f t="shared" si="3"/>
        <v>41938.358090841728</v>
      </c>
      <c r="J44" s="13">
        <f t="shared" si="3"/>
        <v>42510.861079285824</v>
      </c>
      <c r="K44" s="13">
        <f t="shared" si="3"/>
        <v>43091.179339636074</v>
      </c>
      <c r="L44" s="13">
        <f t="shared" si="3"/>
        <v>43679.419558628084</v>
      </c>
      <c r="M44" s="13">
        <f t="shared" si="3"/>
        <v>44275.689879384372</v>
      </c>
      <c r="N44" s="40">
        <f>INDEX('Censo 2022'!$B$1:$B$26,MATCH(Corrientes!A44,'Censo 2022'!$A$1:$A$26,0))</f>
        <v>44913</v>
      </c>
      <c r="O44" s="13">
        <f t="shared" ref="O44:Q68" si="4">N44*(1+$B$37)</f>
        <v>45526.109999783344</v>
      </c>
      <c r="P44" s="13">
        <f t="shared" si="4"/>
        <v>46147.589600168612</v>
      </c>
      <c r="Q44" s="13">
        <f t="shared" si="4"/>
        <v>46777.553055064993</v>
      </c>
    </row>
    <row r="45" spans="1:33" s="19" customFormat="1" ht="12.75" customHeight="1">
      <c r="A45" s="3" t="s">
        <v>3</v>
      </c>
      <c r="B45" s="9">
        <f t="shared" si="2"/>
        <v>2523</v>
      </c>
      <c r="C45" s="13">
        <f t="shared" ref="C45:M45" si="5">B45*(1+$B$37)</f>
        <v>2557.4416211220218</v>
      </c>
      <c r="D45" s="13">
        <f t="shared" si="5"/>
        <v>2592.3534068360032</v>
      </c>
      <c r="E45" s="13">
        <f t="shared" si="5"/>
        <v>2627.7417753863911</v>
      </c>
      <c r="F45" s="13">
        <f t="shared" si="5"/>
        <v>2663.613232633465</v>
      </c>
      <c r="G45" s="13">
        <f t="shared" si="5"/>
        <v>2699.9743732493848</v>
      </c>
      <c r="H45" s="13">
        <f t="shared" si="5"/>
        <v>2736.8318819305678</v>
      </c>
      <c r="I45" s="13">
        <f t="shared" si="5"/>
        <v>2774.1925346266135</v>
      </c>
      <c r="J45" s="13">
        <f t="shared" si="5"/>
        <v>2812.0631997860078</v>
      </c>
      <c r="K45" s="13">
        <f t="shared" si="5"/>
        <v>2850.4508396188303</v>
      </c>
      <c r="L45" s="13">
        <f t="shared" si="5"/>
        <v>2889.3625113766984</v>
      </c>
      <c r="M45" s="13">
        <f t="shared" si="5"/>
        <v>2928.8053686501867</v>
      </c>
      <c r="N45" s="40">
        <f>INDEX('Censo 2022'!$B$1:$B$26,MATCH(Corrientes!A45,'Censo 2022'!$A$1:$A$26,0))</f>
        <v>2824</v>
      </c>
      <c r="O45" s="13">
        <f t="shared" ref="O45:Q68" si="6">N45*(1+$B$37)</f>
        <v>2862.5505897933372</v>
      </c>
      <c r="P45" s="13">
        <f t="shared" si="6"/>
        <v>2901.6274359511981</v>
      </c>
      <c r="Q45" s="13">
        <f t="shared" si="6"/>
        <v>2941.2377224301104</v>
      </c>
    </row>
    <row r="46" spans="1:33" s="19" customFormat="1" ht="12.75" customHeight="1">
      <c r="A46" s="3" t="s">
        <v>4</v>
      </c>
      <c r="B46" s="9">
        <f t="shared" si="2"/>
        <v>367002</v>
      </c>
      <c r="C46" s="13">
        <f t="shared" ref="C46:M46" si="7">B46*(1+$B$37)</f>
        <v>372011.96584820625</v>
      </c>
      <c r="D46" s="13">
        <f t="shared" si="7"/>
        <v>377090.32303433487</v>
      </c>
      <c r="E46" s="13">
        <f t="shared" si="7"/>
        <v>382238.00517255504</v>
      </c>
      <c r="F46" s="13">
        <f t="shared" si="7"/>
        <v>387455.95862185769</v>
      </c>
      <c r="G46" s="13">
        <f t="shared" si="7"/>
        <v>392745.14266003598</v>
      </c>
      <c r="H46" s="13">
        <f t="shared" si="7"/>
        <v>398106.52966004051</v>
      </c>
      <c r="I46" s="13">
        <f t="shared" si="7"/>
        <v>403541.10526874213</v>
      </c>
      <c r="J46" s="13">
        <f t="shared" si="7"/>
        <v>409049.86858813494</v>
      </c>
      <c r="K46" s="13">
        <f t="shared" si="7"/>
        <v>414633.83235901303</v>
      </c>
      <c r="L46" s="13">
        <f t="shared" si="7"/>
        <v>420294.0231471546</v>
      </c>
      <c r="M46" s="13">
        <f t="shared" si="7"/>
        <v>426031.48153204744</v>
      </c>
      <c r="N46" s="40">
        <f>INDEX('Censo 2022'!$B$1:$B$26,MATCH(Corrientes!A46,'Censo 2022'!$A$1:$A$26,0))</f>
        <v>432192</v>
      </c>
      <c r="O46" s="13">
        <f t="shared" ref="O46:Q68" si="8">N46*(1+$B$37)</f>
        <v>438091.87836542568</v>
      </c>
      <c r="P46" s="13">
        <f t="shared" si="8"/>
        <v>444072.29631679191</v>
      </c>
      <c r="Q46" s="13">
        <f t="shared" si="8"/>
        <v>450134.35330471472</v>
      </c>
    </row>
    <row r="47" spans="1:33" s="19" customFormat="1" ht="12.75" customHeight="1">
      <c r="A47" s="3" t="s">
        <v>5</v>
      </c>
      <c r="B47" s="9">
        <f t="shared" si="2"/>
        <v>21587</v>
      </c>
      <c r="C47" s="13">
        <f t="shared" ref="C47:M47" si="9">B47*(1+$B$37)</f>
        <v>21881.685404344465</v>
      </c>
      <c r="D47" s="13">
        <f t="shared" si="9"/>
        <v>22180.393576444232</v>
      </c>
      <c r="E47" s="13">
        <f t="shared" si="9"/>
        <v>22483.1794313381</v>
      </c>
      <c r="F47" s="13">
        <f t="shared" si="9"/>
        <v>22790.098633713282</v>
      </c>
      <c r="G47" s="13">
        <f t="shared" si="9"/>
        <v>23101.207608138913</v>
      </c>
      <c r="H47" s="13">
        <f t="shared" si="9"/>
        <v>23416.563549439226</v>
      </c>
      <c r="I47" s="13">
        <f t="shared" si="9"/>
        <v>23736.224433208365</v>
      </c>
      <c r="J47" s="13">
        <f t="shared" si="9"/>
        <v>24060.249026468708</v>
      </c>
      <c r="K47" s="13">
        <f t="shared" si="9"/>
        <v>24388.696898474707</v>
      </c>
      <c r="L47" s="13">
        <f t="shared" si="9"/>
        <v>24721.628431664205</v>
      </c>
      <c r="M47" s="13">
        <f t="shared" si="9"/>
        <v>25059.104832759243</v>
      </c>
      <c r="N47" s="40">
        <f>INDEX('Censo 2022'!$B$1:$B$26,MATCH(Corrientes!A47,'Censo 2022'!$A$1:$A$26,0))</f>
        <v>25823</v>
      </c>
      <c r="O47" s="13">
        <f t="shared" ref="O47:Q68" si="10">N47*(1+$B$37)</f>
        <v>26175.511289034472</v>
      </c>
      <c r="P47" s="13">
        <f t="shared" si="10"/>
        <v>26532.834730371029</v>
      </c>
      <c r="Q47" s="13">
        <f t="shared" si="10"/>
        <v>26895.036014983263</v>
      </c>
    </row>
    <row r="48" spans="1:33" s="19" customFormat="1" ht="12.75" customHeight="1">
      <c r="A48" s="3" t="s">
        <v>6</v>
      </c>
      <c r="B48" s="9">
        <f t="shared" si="2"/>
        <v>45515</v>
      </c>
      <c r="C48" s="13">
        <f t="shared" ref="C48:M48" si="11">B48*(1+$B$37)</f>
        <v>46136.327937125978</v>
      </c>
      <c r="D48" s="13">
        <f t="shared" si="11"/>
        <v>46766.137658399006</v>
      </c>
      <c r="E48" s="13">
        <f t="shared" si="11"/>
        <v>47404.544949152434</v>
      </c>
      <c r="F48" s="13">
        <f t="shared" si="11"/>
        <v>48051.667175311995</v>
      </c>
      <c r="G48" s="13">
        <f t="shared" si="11"/>
        <v>48707.623304972556</v>
      </c>
      <c r="H48" s="13">
        <f t="shared" si="11"/>
        <v>49372.533930269441</v>
      </c>
      <c r="I48" s="13">
        <f t="shared" si="11"/>
        <v>50046.521289548284</v>
      </c>
      <c r="J48" s="13">
        <f t="shared" si="11"/>
        <v>50729.709289837556</v>
      </c>
      <c r="K48" s="13">
        <f t="shared" si="11"/>
        <v>51422.223529627845</v>
      </c>
      <c r="L48" s="13">
        <f t="shared" si="11"/>
        <v>52124.19132196212</v>
      </c>
      <c r="M48" s="13">
        <f t="shared" si="11"/>
        <v>52835.741717841156</v>
      </c>
      <c r="N48" s="40">
        <f>INDEX('Censo 2022'!$B$1:$B$26,MATCH(Corrientes!A48,'Censo 2022'!$A$1:$A$26,0))</f>
        <v>51616</v>
      </c>
      <c r="O48" s="13">
        <f t="shared" ref="O48:Q68" si="12">N48*(1+$B$37)</f>
        <v>52320.613046307684</v>
      </c>
      <c r="P48" s="13">
        <f t="shared" si="12"/>
        <v>53034.844806677422</v>
      </c>
      <c r="Q48" s="13">
        <f t="shared" si="12"/>
        <v>53758.826586739582</v>
      </c>
    </row>
    <row r="49" spans="1:17" s="19" customFormat="1" ht="12.75" customHeight="1">
      <c r="A49" s="3" t="s">
        <v>7</v>
      </c>
      <c r="B49" s="9">
        <f t="shared" si="2"/>
        <v>15515</v>
      </c>
      <c r="C49" s="13">
        <f t="shared" ref="C49:M49" si="13">B49*(1+$B$37)</f>
        <v>15726.796175865307</v>
      </c>
      <c r="D49" s="13">
        <f t="shared" si="13"/>
        <v>15941.483593761628</v>
      </c>
      <c r="E49" s="13">
        <f t="shared" si="13"/>
        <v>16159.101722203668</v>
      </c>
      <c r="F49" s="13">
        <f t="shared" si="13"/>
        <v>16379.690568493146</v>
      </c>
      <c r="G49" s="13">
        <f t="shared" si="13"/>
        <v>16603.290686073804</v>
      </c>
      <c r="H49" s="13">
        <f t="shared" si="13"/>
        <v>16829.943181986826</v>
      </c>
      <c r="I49" s="13">
        <f t="shared" si="13"/>
        <v>17059.689724428026</v>
      </c>
      <c r="J49" s="13">
        <f t="shared" si="13"/>
        <v>17292.572550408211</v>
      </c>
      <c r="K49" s="13">
        <f t="shared" si="13"/>
        <v>17528.634473518094</v>
      </c>
      <c r="L49" s="13">
        <f t="shared" si="13"/>
        <v>17767.918891799236</v>
      </c>
      <c r="M49" s="13">
        <f t="shared" si="13"/>
        <v>18010.469795722409</v>
      </c>
      <c r="N49" s="40">
        <f>INDEX('Censo 2022'!$B$1:$B$26,MATCH(Corrientes!A49,'Censo 2022'!$A$1:$A$26,0))</f>
        <v>18017</v>
      </c>
      <c r="O49" s="13">
        <f t="shared" ref="O49:Q68" si="14">N49*(1+$B$37)</f>
        <v>18262.951124754447</v>
      </c>
      <c r="P49" s="13">
        <f t="shared" si="14"/>
        <v>18512.259742752387</v>
      </c>
      <c r="Q49" s="13">
        <f t="shared" si="14"/>
        <v>18764.971687331199</v>
      </c>
    </row>
    <row r="50" spans="1:17" s="19" customFormat="1" ht="12.75" customHeight="1">
      <c r="A50" s="3" t="s">
        <v>8</v>
      </c>
      <c r="B50" s="9">
        <f t="shared" si="2"/>
        <v>31644</v>
      </c>
      <c r="C50" s="13">
        <f t="shared" ref="C50:M50" si="15">B50*(1+$B$37)</f>
        <v>32075.974101777752</v>
      </c>
      <c r="D50" s="13">
        <f t="shared" si="15"/>
        <v>32513.845107379504</v>
      </c>
      <c r="E50" s="13">
        <f t="shared" si="15"/>
        <v>32957.693515785555</v>
      </c>
      <c r="F50" s="13">
        <f t="shared" si="15"/>
        <v>33407.600924872517</v>
      </c>
      <c r="G50" s="13">
        <f t="shared" si="15"/>
        <v>33863.650046414397</v>
      </c>
      <c r="H50" s="13">
        <f t="shared" si="15"/>
        <v>34325.924721288495</v>
      </c>
      <c r="I50" s="13">
        <f t="shared" si="15"/>
        <v>34794.50993488884</v>
      </c>
      <c r="J50" s="13">
        <f t="shared" si="15"/>
        <v>35269.491832750064</v>
      </c>
      <c r="K50" s="13">
        <f t="shared" si="15"/>
        <v>35750.95773638456</v>
      </c>
      <c r="L50" s="13">
        <f t="shared" si="15"/>
        <v>36238.996159335802</v>
      </c>
      <c r="M50" s="13">
        <f t="shared" si="15"/>
        <v>36733.696823450846</v>
      </c>
      <c r="N50" s="40">
        <f>INDEX('Censo 2022'!$B$1:$B$26,MATCH(Corrientes!A50,'Censo 2022'!$A$1:$A$26,0))</f>
        <v>37040</v>
      </c>
      <c r="O50" s="13">
        <f t="shared" ref="O50:Q68" si="16">N50*(1+$B$37)</f>
        <v>37545.635214569833</v>
      </c>
      <c r="P50" s="13">
        <f t="shared" si="16"/>
        <v>38058.172885138942</v>
      </c>
      <c r="Q50" s="13">
        <f t="shared" si="16"/>
        <v>38577.707237539405</v>
      </c>
    </row>
    <row r="51" spans="1:17" s="19" customFormat="1" ht="12.75" customHeight="1">
      <c r="A51" s="3" t="s">
        <v>9</v>
      </c>
      <c r="B51" s="9">
        <f t="shared" si="2"/>
        <v>8158</v>
      </c>
      <c r="C51" s="13">
        <f t="shared" ref="C51:M51" si="17">B51*(1+$B$37)</f>
        <v>8269.3653369454842</v>
      </c>
      <c r="D51" s="13">
        <f t="shared" si="17"/>
        <v>8382.2509286437235</v>
      </c>
      <c r="E51" s="13">
        <f t="shared" si="17"/>
        <v>8496.6775281816008</v>
      </c>
      <c r="F51" s="13">
        <f t="shared" si="17"/>
        <v>8612.6661719476051</v>
      </c>
      <c r="G51" s="13">
        <f t="shared" si="17"/>
        <v>8730.2381834992011</v>
      </c>
      <c r="H51" s="13">
        <f t="shared" si="17"/>
        <v>8849.4151774829861</v>
      </c>
      <c r="I51" s="13">
        <f t="shared" si="17"/>
        <v>8970.2190636083687</v>
      </c>
      <c r="J51" s="13">
        <f t="shared" si="17"/>
        <v>9092.6720506754864</v>
      </c>
      <c r="K51" s="13">
        <f t="shared" si="17"/>
        <v>9216.7966506581124</v>
      </c>
      <c r="L51" s="13">
        <f t="shared" si="17"/>
        <v>9342.6156828422936</v>
      </c>
      <c r="M51" s="13">
        <f t="shared" si="17"/>
        <v>9470.1522780214909</v>
      </c>
      <c r="N51" s="40">
        <f>INDEX('Censo 2022'!$B$1:$B$26,MATCH(Corrientes!A51,'Censo 2022'!$A$1:$A$26,0))</f>
        <v>9130</v>
      </c>
      <c r="O51" s="13">
        <f t="shared" ref="O51:Q68" si="18">N51*(1+$B$37)</f>
        <v>9254.6341660103299</v>
      </c>
      <c r="P51" s="13">
        <f t="shared" si="18"/>
        <v>9380.9697203379746</v>
      </c>
      <c r="Q51" s="13">
        <f t="shared" si="18"/>
        <v>9509.0298887347417</v>
      </c>
    </row>
    <row r="52" spans="1:17" s="19" customFormat="1" ht="12.75" customHeight="1">
      <c r="A52" s="3" t="s">
        <v>10</v>
      </c>
      <c r="B52" s="9">
        <f t="shared" si="2"/>
        <v>15251</v>
      </c>
      <c r="C52" s="13">
        <f t="shared" ref="C52:M52" si="19">B52*(1+$B$37)</f>
        <v>15459.192296366215</v>
      </c>
      <c r="D52" s="13">
        <f t="shared" si="19"/>
        <v>15670.226637992821</v>
      </c>
      <c r="E52" s="13">
        <f t="shared" si="19"/>
        <v>15884.141821806521</v>
      </c>
      <c r="F52" s="13">
        <f t="shared" si="19"/>
        <v>16100.977174353142</v>
      </c>
      <c r="G52" s="13">
        <f t="shared" si="19"/>
        <v>16320.772559027497</v>
      </c>
      <c r="H52" s="13">
        <f t="shared" si="19"/>
        <v>16543.56838340194</v>
      </c>
      <c r="I52" s="13">
        <f t="shared" si="19"/>
        <v>16769.405606654967</v>
      </c>
      <c r="J52" s="13">
        <f t="shared" si="19"/>
        <v>16998.325747101229</v>
      </c>
      <c r="K52" s="13">
        <f t="shared" si="19"/>
        <v>17230.370889824328</v>
      </c>
      <c r="L52" s="13">
        <f t="shared" si="19"/>
        <v>17465.583694413803</v>
      </c>
      <c r="M52" s="13">
        <f t="shared" si="19"/>
        <v>17704.007402807765</v>
      </c>
      <c r="N52" s="40">
        <f>INDEX('Censo 2022'!$B$1:$B$26,MATCH(Corrientes!A52,'Censo 2022'!$A$1:$A$26,0))</f>
        <v>16730</v>
      </c>
      <c r="O52" s="13">
        <f t="shared" ref="O52:Q68" si="20">N52*(1+$B$37)</f>
        <v>16958.382212196364</v>
      </c>
      <c r="P52" s="13">
        <f t="shared" si="20"/>
        <v>17189.882083379442</v>
      </c>
      <c r="Q52" s="13">
        <f t="shared" si="20"/>
        <v>17424.542172895093</v>
      </c>
    </row>
    <row r="53" spans="1:17" s="19" customFormat="1" ht="12.75" customHeight="1">
      <c r="A53" s="3" t="s">
        <v>11</v>
      </c>
      <c r="B53" s="9">
        <f t="shared" si="2"/>
        <v>92346</v>
      </c>
      <c r="C53" s="13">
        <f t="shared" ref="C53:M53" si="21">B53*(1+$B$37)</f>
        <v>93606.620667512587</v>
      </c>
      <c r="D53" s="13">
        <f t="shared" si="21"/>
        <v>94884.450141766778</v>
      </c>
      <c r="E53" s="13">
        <f t="shared" si="21"/>
        <v>96179.723341193705</v>
      </c>
      <c r="F53" s="13">
        <f t="shared" si="21"/>
        <v>97492.678391109788</v>
      </c>
      <c r="G53" s="13">
        <f t="shared" si="21"/>
        <v>98823.556667494151</v>
      </c>
      <c r="H53" s="13">
        <f t="shared" si="21"/>
        <v>100172.60284136355</v>
      </c>
      <c r="I53" s="13">
        <f t="shared" si="21"/>
        <v>101540.06492375318</v>
      </c>
      <c r="J53" s="13">
        <f t="shared" si="21"/>
        <v>102926.19431131141</v>
      </c>
      <c r="K53" s="13">
        <f t="shared" si="21"/>
        <v>104331.24583251704</v>
      </c>
      <c r="L53" s="13">
        <f t="shared" si="21"/>
        <v>105755.47779452738</v>
      </c>
      <c r="M53" s="13">
        <f t="shared" si="21"/>
        <v>107199.15203066592</v>
      </c>
      <c r="N53" s="40">
        <f>INDEX('Censo 2022'!$B$1:$B$26,MATCH(Corrientes!A53,'Censo 2022'!$A$1:$A$26,0))</f>
        <v>106458</v>
      </c>
      <c r="O53" s="13">
        <f t="shared" ref="O53:Q68" si="22">N53*(1+$B$37)</f>
        <v>107911.26440800961</v>
      </c>
      <c r="P53" s="13">
        <f t="shared" si="22"/>
        <v>109384.3674137722</v>
      </c>
      <c r="Q53" s="13">
        <f t="shared" si="22"/>
        <v>110877.57983515039</v>
      </c>
    </row>
    <row r="54" spans="1:17" s="19" customFormat="1" ht="12.75" customHeight="1">
      <c r="A54" s="3" t="s">
        <v>12</v>
      </c>
      <c r="B54" s="9">
        <f t="shared" si="2"/>
        <v>9409</v>
      </c>
      <c r="C54" s="13">
        <f t="shared" ref="C54:M54" si="23">B54*(1+$B$37)</f>
        <v>9537.442811390054</v>
      </c>
      <c r="D54" s="13">
        <f t="shared" si="23"/>
        <v>9667.639003139102</v>
      </c>
      <c r="E54" s="13">
        <f t="shared" si="23"/>
        <v>9799.6125107453645</v>
      </c>
      <c r="F54" s="13">
        <f t="shared" si="23"/>
        <v>9933.387596451952</v>
      </c>
      <c r="G54" s="13">
        <f t="shared" si="23"/>
        <v>10068.98885370728</v>
      </c>
      <c r="H54" s="13">
        <f t="shared" si="23"/>
        <v>10206.441211686371</v>
      </c>
      <c r="I54" s="13">
        <f t="shared" si="23"/>
        <v>10345.769939873884</v>
      </c>
      <c r="J54" s="13">
        <f t="shared" si="23"/>
        <v>10487.00065270969</v>
      </c>
      <c r="K54" s="13">
        <f t="shared" si="23"/>
        <v>10630.159314297889</v>
      </c>
      <c r="L54" s="13">
        <f t="shared" si="23"/>
        <v>10775.272243180085</v>
      </c>
      <c r="M54" s="13">
        <f t="shared" si="23"/>
        <v>10922.366117173842</v>
      </c>
      <c r="N54" s="40">
        <f>INDEX('Censo 2022'!$B$1:$B$26,MATCH(Corrientes!A54,'Censo 2022'!$A$1:$A$26,0))</f>
        <v>12068</v>
      </c>
      <c r="O54" s="13">
        <f t="shared" ref="O54:Q68" si="24">N54*(1+$B$37)</f>
        <v>12232.740976496458</v>
      </c>
      <c r="P54" s="13">
        <f t="shared" si="24"/>
        <v>12399.730841734796</v>
      </c>
      <c r="Q54" s="13">
        <f t="shared" si="24"/>
        <v>12569.000295427259</v>
      </c>
    </row>
    <row r="55" spans="1:17" s="19" customFormat="1" ht="12.75" customHeight="1">
      <c r="A55" s="3" t="s">
        <v>13</v>
      </c>
      <c r="B55" s="9">
        <f t="shared" si="2"/>
        <v>32001</v>
      </c>
      <c r="C55" s="13">
        <f t="shared" ref="C55:M55" si="25">B55*(1+$B$37)</f>
        <v>32437.847529736751</v>
      </c>
      <c r="D55" s="13">
        <f t="shared" si="25"/>
        <v>32880.658490748683</v>
      </c>
      <c r="E55" s="13">
        <f t="shared" si="25"/>
        <v>33329.514290186242</v>
      </c>
      <c r="F55" s="13">
        <f t="shared" si="25"/>
        <v>33784.49744649366</v>
      </c>
      <c r="G55" s="13">
        <f t="shared" si="25"/>
        <v>34245.691604579297</v>
      </c>
      <c r="H55" s="13">
        <f t="shared" si="25"/>
        <v>34713.181551193062</v>
      </c>
      <c r="I55" s="13">
        <f t="shared" si="25"/>
        <v>35187.053230513775</v>
      </c>
      <c r="J55" s="13">
        <f t="shared" si="25"/>
        <v>35667.393759949278</v>
      </c>
      <c r="K55" s="13">
        <f t="shared" si="25"/>
        <v>36154.291446152267</v>
      </c>
      <c r="L55" s="13">
        <f t="shared" si="25"/>
        <v>36647.83580125474</v>
      </c>
      <c r="M55" s="13">
        <f t="shared" si="25"/>
        <v>37148.117559324055</v>
      </c>
      <c r="N55" s="40">
        <f>INDEX('Censo 2022'!$B$1:$B$26,MATCH(Corrientes!A55,'Censo 2022'!$A$1:$A$26,0))</f>
        <v>38787</v>
      </c>
      <c r="O55" s="13">
        <f t="shared" ref="O55:Q68" si="26">N55*(1+$B$37)</f>
        <v>39316.483614133918</v>
      </c>
      <c r="P55" s="13">
        <f t="shared" si="26"/>
        <v>39853.195240169662</v>
      </c>
      <c r="Q55" s="13">
        <f t="shared" si="26"/>
        <v>40397.233548122058</v>
      </c>
    </row>
    <row r="56" spans="1:17" s="19" customFormat="1" ht="12.75" customHeight="1">
      <c r="A56" s="3" t="s">
        <v>14</v>
      </c>
      <c r="B56" s="9">
        <f t="shared" si="2"/>
        <v>29458</v>
      </c>
      <c r="C56" s="13">
        <f t="shared" ref="C56:M56" si="27">B56*(1+$B$37)</f>
        <v>29860.132887440555</v>
      </c>
      <c r="D56" s="13">
        <f t="shared" si="27"/>
        <v>30267.755314536258</v>
      </c>
      <c r="E56" s="13">
        <f t="shared" si="27"/>
        <v>30680.942219315224</v>
      </c>
      <c r="F56" s="13">
        <f t="shared" si="27"/>
        <v>31099.769562788988</v>
      </c>
      <c r="G56" s="13">
        <f t="shared" si="27"/>
        <v>31524.314342917314</v>
      </c>
      <c r="H56" s="13">
        <f t="shared" si="27"/>
        <v>31954.654608763642</v>
      </c>
      <c r="I56" s="13">
        <f t="shared" si="27"/>
        <v>32390.869474843748</v>
      </c>
      <c r="J56" s="13">
        <f t="shared" si="27"/>
        <v>32833.039135670319</v>
      </c>
      <c r="K56" s="13">
        <f t="shared" si="27"/>
        <v>33281.244880496037</v>
      </c>
      <c r="L56" s="13">
        <f t="shared" si="27"/>
        <v>33735.569108257936</v>
      </c>
      <c r="M56" s="13">
        <f t="shared" si="27"/>
        <v>34196.095342725799</v>
      </c>
      <c r="N56" s="40">
        <f>INDEX('Censo 2022'!$B$1:$B$26,MATCH(Corrientes!A56,'Censo 2022'!$A$1:$A$26,0))</f>
        <v>38664</v>
      </c>
      <c r="O56" s="13">
        <f t="shared" ref="O56:Q68" si="28">N56*(1+$B$37)</f>
        <v>39191.804533912749</v>
      </c>
      <c r="P56" s="13">
        <f t="shared" si="28"/>
        <v>39726.814158504654</v>
      </c>
      <c r="Q56" s="13">
        <f t="shared" si="28"/>
        <v>40269.127230891572</v>
      </c>
    </row>
    <row r="57" spans="1:17" s="19" customFormat="1" ht="12.75" customHeight="1">
      <c r="A57" s="3" t="s">
        <v>15</v>
      </c>
      <c r="B57" s="9">
        <f t="shared" si="2"/>
        <v>9501</v>
      </c>
      <c r="C57" s="13">
        <f t="shared" ref="C57:M57" si="29">B57*(1+$B$37)</f>
        <v>9630.698708791253</v>
      </c>
      <c r="D57" s="13">
        <f t="shared" si="29"/>
        <v>9762.1679422706566</v>
      </c>
      <c r="E57" s="13">
        <f t="shared" si="29"/>
        <v>9895.4318699746746</v>
      </c>
      <c r="F57" s="13">
        <f t="shared" si="29"/>
        <v>10030.51499137953</v>
      </c>
      <c r="G57" s="13">
        <f t="shared" si="29"/>
        <v>10167.442140405235</v>
      </c>
      <c r="H57" s="13">
        <f t="shared" si="29"/>
        <v>10306.238489981104</v>
      </c>
      <c r="I57" s="13">
        <f t="shared" si="29"/>
        <v>10446.929556673585</v>
      </c>
      <c r="J57" s="13">
        <f t="shared" si="29"/>
        <v>10589.541205377274</v>
      </c>
      <c r="K57" s="13">
        <f t="shared" si="29"/>
        <v>10734.09965406996</v>
      </c>
      <c r="L57" s="13">
        <f t="shared" si="29"/>
        <v>10880.631478632586</v>
      </c>
      <c r="M57" s="13">
        <f t="shared" si="29"/>
        <v>11029.163617735006</v>
      </c>
      <c r="N57" s="40">
        <f>INDEX('Censo 2022'!$B$1:$B$26,MATCH(Corrientes!A57,'Censo 2022'!$A$1:$A$26,0))</f>
        <v>11767</v>
      </c>
      <c r="O57" s="13">
        <f t="shared" ref="O57:Q68" si="30">N57*(1+$B$37)</f>
        <v>11927.632007825143</v>
      </c>
      <c r="P57" s="13">
        <f t="shared" si="30"/>
        <v>12090.456812619601</v>
      </c>
      <c r="Q57" s="13">
        <f t="shared" si="30"/>
        <v>12255.504348383538</v>
      </c>
    </row>
    <row r="58" spans="1:17" s="19" customFormat="1" ht="12.75" customHeight="1">
      <c r="A58" s="3" t="s">
        <v>16</v>
      </c>
      <c r="B58" s="9">
        <f t="shared" si="2"/>
        <v>41741</v>
      </c>
      <c r="C58" s="13">
        <f t="shared" ref="C58:M58" si="31">B58*(1+$B$37)</f>
        <v>42310.808841559381</v>
      </c>
      <c r="D58" s="13">
        <f t="shared" si="31"/>
        <v>42888.396177067618</v>
      </c>
      <c r="E58" s="13">
        <f t="shared" si="31"/>
        <v>43473.868191202273</v>
      </c>
      <c r="F58" s="13">
        <f t="shared" si="31"/>
        <v>44067.332518174175</v>
      </c>
      <c r="G58" s="13">
        <f t="shared" si="31"/>
        <v>44668.898261515082</v>
      </c>
      <c r="H58" s="13">
        <f t="shared" si="31"/>
        <v>45278.676014135475</v>
      </c>
      <c r="I58" s="13">
        <f t="shared" si="31"/>
        <v>45896.777878656139</v>
      </c>
      <c r="J58" s="13">
        <f t="shared" si="31"/>
        <v>46523.317488017325</v>
      </c>
      <c r="K58" s="13">
        <f t="shared" si="31"/>
        <v>47158.410026369223</v>
      </c>
      <c r="L58" s="13">
        <f t="shared" si="31"/>
        <v>47802.172250247611</v>
      </c>
      <c r="M58" s="13">
        <f t="shared" si="31"/>
        <v>48454.722510038599</v>
      </c>
      <c r="N58" s="40">
        <f>INDEX('Censo 2022'!$B$1:$B$26,MATCH(Corrientes!A58,'Censo 2022'!$A$1:$A$26,0))</f>
        <v>49200</v>
      </c>
      <c r="O58" s="13">
        <f t="shared" ref="O58:Q68" si="32">N58*(1+$B$37)</f>
        <v>49871.632088467493</v>
      </c>
      <c r="P58" s="13">
        <f t="shared" si="32"/>
        <v>50552.432666005298</v>
      </c>
      <c r="Q58" s="13">
        <f t="shared" si="32"/>
        <v>51242.52689219598</v>
      </c>
    </row>
    <row r="59" spans="1:17" s="19" customFormat="1" ht="12.75" customHeight="1">
      <c r="A59" s="3" t="s">
        <v>17</v>
      </c>
      <c r="B59" s="9">
        <f t="shared" si="2"/>
        <v>37236</v>
      </c>
      <c r="C59" s="13">
        <f t="shared" ref="C59:M59" si="33">B59*(1+$B$37)</f>
        <v>37744.310822076739</v>
      </c>
      <c r="D59" s="13">
        <f t="shared" si="33"/>
        <v>38259.560625027909</v>
      </c>
      <c r="E59" s="13">
        <f t="shared" si="33"/>
        <v>38781.844133288803</v>
      </c>
      <c r="F59" s="13">
        <f t="shared" si="33"/>
        <v>39311.257364383549</v>
      </c>
      <c r="G59" s="13">
        <f t="shared" si="33"/>
        <v>39847.897646577127</v>
      </c>
      <c r="H59" s="13">
        <f t="shared" si="33"/>
        <v>40391.863636768379</v>
      </c>
      <c r="I59" s="13">
        <f t="shared" si="33"/>
        <v>40943.255338627263</v>
      </c>
      <c r="J59" s="13">
        <f t="shared" si="33"/>
        <v>41502.174120979704</v>
      </c>
      <c r="K59" s="13">
        <f t="shared" si="33"/>
        <v>42068.722736443429</v>
      </c>
      <c r="L59" s="13">
        <f t="shared" si="33"/>
        <v>42643.005340318174</v>
      </c>
      <c r="M59" s="13">
        <f t="shared" si="33"/>
        <v>43225.127509733793</v>
      </c>
      <c r="N59" s="40">
        <f>INDEX('Censo 2022'!$B$1:$B$26,MATCH(Corrientes!A59,'Censo 2022'!$A$1:$A$26,0))</f>
        <v>44878</v>
      </c>
      <c r="O59" s="13">
        <f t="shared" ref="O59:Q68" si="34">N59*(1+$B$37)</f>
        <v>45490.632212728538</v>
      </c>
      <c r="P59" s="13">
        <f t="shared" si="34"/>
        <v>46111.627503759868</v>
      </c>
      <c r="Q59" s="13">
        <f t="shared" si="34"/>
        <v>46741.100037966884</v>
      </c>
    </row>
    <row r="60" spans="1:17" s="19" customFormat="1" ht="12.75" customHeight="1">
      <c r="A60" s="3" t="s">
        <v>18</v>
      </c>
      <c r="B60" s="9">
        <f t="shared" si="2"/>
        <v>49910</v>
      </c>
      <c r="C60" s="13">
        <f t="shared" ref="C60:M60" si="35">B60*(1+$B$37)</f>
        <v>50591.324340150662</v>
      </c>
      <c r="D60" s="13">
        <f t="shared" si="35"/>
        <v>51281.949478868381</v>
      </c>
      <c r="E60" s="13">
        <f t="shared" si="35"/>
        <v>51982.002381900427</v>
      </c>
      <c r="F60" s="13">
        <f t="shared" si="35"/>
        <v>52691.611748210955</v>
      </c>
      <c r="G60" s="13">
        <f t="shared" si="35"/>
        <v>53410.908033641223</v>
      </c>
      <c r="H60" s="13">
        <f t="shared" si="35"/>
        <v>54140.023474892841</v>
      </c>
      <c r="I60" s="13">
        <f t="shared" si="35"/>
        <v>54879.0921138384</v>
      </c>
      <c r="J60" s="13">
        <f t="shared" si="35"/>
        <v>55628.249822163954</v>
      </c>
      <c r="K60" s="13">
        <f t="shared" si="35"/>
        <v>56387.634326347928</v>
      </c>
      <c r="L60" s="13">
        <f t="shared" si="35"/>
        <v>57157.385232980982</v>
      </c>
      <c r="M60" s="13">
        <f t="shared" si="35"/>
        <v>57937.644054431548</v>
      </c>
      <c r="N60" s="40">
        <f>INDEX('Censo 2022'!$B$1:$B$26,MATCH(Corrientes!A60,'Censo 2022'!$A$1:$A$26,0))</f>
        <v>57121</v>
      </c>
      <c r="O60" s="13">
        <f t="shared" ref="O60:Q68" si="36">N60*(1+$B$37)</f>
        <v>57900.762124499015</v>
      </c>
      <c r="P60" s="13">
        <f t="shared" si="36"/>
        <v>58691.168827538379</v>
      </c>
      <c r="Q60" s="13">
        <f t="shared" si="36"/>
        <v>59492.365418884678</v>
      </c>
    </row>
    <row r="61" spans="1:17" s="19" customFormat="1" ht="12.75" customHeight="1">
      <c r="A61" s="3" t="s">
        <v>19</v>
      </c>
      <c r="B61" s="9">
        <f t="shared" si="2"/>
        <v>22831</v>
      </c>
      <c r="C61" s="13">
        <f t="shared" ref="C61:M61" si="37">B61*(1+$B$37)</f>
        <v>23142.667321378074</v>
      </c>
      <c r="D61" s="13">
        <f t="shared" si="37"/>
        <v>23458.589231657861</v>
      </c>
      <c r="E61" s="13">
        <f t="shared" si="37"/>
        <v>23778.823810482238</v>
      </c>
      <c r="F61" s="13">
        <f t="shared" si="37"/>
        <v>24103.4299303427</v>
      </c>
      <c r="G61" s="13">
        <f t="shared" si="37"/>
        <v>24432.467267402575</v>
      </c>
      <c r="H61" s="13">
        <f t="shared" si="37"/>
        <v>24765.996312468007</v>
      </c>
      <c r="I61" s="13">
        <f t="shared" si="37"/>
        <v>25104.078382108681</v>
      </c>
      <c r="J61" s="13">
        <f t="shared" si="37"/>
        <v>25446.775629930373</v>
      </c>
      <c r="K61" s="13">
        <f t="shared" si="37"/>
        <v>25794.151058001386</v>
      </c>
      <c r="L61" s="13">
        <f t="shared" si="37"/>
        <v>26146.268528434954</v>
      </c>
      <c r="M61" s="13">
        <f t="shared" si="37"/>
        <v>26503.192775129763</v>
      </c>
      <c r="N61" s="40">
        <f>INDEX('Censo 2022'!$B$1:$B$26,MATCH(Corrientes!A61,'Censo 2022'!$A$1:$A$26,0))</f>
        <v>27752</v>
      </c>
      <c r="O61" s="13">
        <f t="shared" ref="O61:Q68" si="38">N61*(1+$B$37)</f>
        <v>28130.844181283534</v>
      </c>
      <c r="P61" s="13">
        <f t="shared" si="38"/>
        <v>28514.859986727213</v>
      </c>
      <c r="Q61" s="13">
        <f t="shared" si="38"/>
        <v>28904.118014476069</v>
      </c>
    </row>
    <row r="62" spans="1:17" s="19" customFormat="1" ht="12.75" customHeight="1">
      <c r="A62" s="3" t="s">
        <v>20</v>
      </c>
      <c r="B62" s="9">
        <f t="shared" si="2"/>
        <v>14732</v>
      </c>
      <c r="C62" s="13">
        <f t="shared" ref="C62:M62" si="39">B62*(1+$B$37)</f>
        <v>14933.107396896405</v>
      </c>
      <c r="D62" s="13">
        <f t="shared" si="39"/>
        <v>15136.960122674594</v>
      </c>
      <c r="E62" s="13">
        <f t="shared" si="39"/>
        <v>15343.595653980308</v>
      </c>
      <c r="F62" s="13">
        <f t="shared" si="39"/>
        <v>15553.051979055177</v>
      </c>
      <c r="G62" s="13">
        <f t="shared" si="39"/>
        <v>15765.36760472055</v>
      </c>
      <c r="H62" s="13">
        <f t="shared" si="39"/>
        <v>15980.581563456652</v>
      </c>
      <c r="I62" s="13">
        <f t="shared" si="39"/>
        <v>16198.73342057839</v>
      </c>
      <c r="J62" s="13">
        <f t="shared" si="39"/>
        <v>16419.863281509108</v>
      </c>
      <c r="K62" s="13">
        <f t="shared" si="39"/>
        <v>16644.011799153632</v>
      </c>
      <c r="L62" s="13">
        <f t="shared" si="39"/>
        <v>16871.220181371988</v>
      </c>
      <c r="M62" s="13">
        <f t="shared" si="39"/>
        <v>17101.530198555112</v>
      </c>
      <c r="N62" s="40">
        <f>INDEX('Censo 2022'!$B$1:$B$26,MATCH(Corrientes!A62,'Censo 2022'!$A$1:$A$26,0))</f>
        <v>19350</v>
      </c>
      <c r="O62" s="13">
        <f t="shared" ref="O62:Q68" si="40">N62*(1+$B$37)</f>
        <v>19614.147986013129</v>
      </c>
      <c r="P62" s="13">
        <f t="shared" si="40"/>
        <v>19881.901871691105</v>
      </c>
      <c r="Q62" s="13">
        <f t="shared" si="40"/>
        <v>20153.310881381953</v>
      </c>
    </row>
    <row r="63" spans="1:17" s="19" customFormat="1" ht="12.75" customHeight="1">
      <c r="A63" s="3" t="s">
        <v>21</v>
      </c>
      <c r="B63" s="9">
        <f t="shared" si="2"/>
        <v>18033</v>
      </c>
      <c r="C63" s="13">
        <f t="shared" ref="C63:M63" si="41">B63*(1+$B$37)</f>
        <v>18279.169541693787</v>
      </c>
      <c r="D63" s="13">
        <f t="shared" si="41"/>
        <v>18528.699558253527</v>
      </c>
      <c r="E63" s="13">
        <f t="shared" si="41"/>
        <v>18781.635923718903</v>
      </c>
      <c r="F63" s="13">
        <f t="shared" si="41"/>
        <v>19038.025138358811</v>
      </c>
      <c r="G63" s="13">
        <f t="shared" si="41"/>
        <v>19297.914337220041</v>
      </c>
      <c r="H63" s="13">
        <f t="shared" si="41"/>
        <v>19561.351298792681</v>
      </c>
      <c r="I63" s="13">
        <f t="shared" si="41"/>
        <v>19828.384453793788</v>
      </c>
      <c r="J63" s="13">
        <f t="shared" si="41"/>
        <v>20099.062894070979</v>
      </c>
      <c r="K63" s="13">
        <f t="shared" si="41"/>
        <v>20373.436381627573</v>
      </c>
      <c r="L63" s="13">
        <f t="shared" si="41"/>
        <v>20651.555357770907</v>
      </c>
      <c r="M63" s="13">
        <f t="shared" si="41"/>
        <v>20933.470952385574</v>
      </c>
      <c r="N63" s="40">
        <f>INDEX('Censo 2022'!$B$1:$B$26,MATCH(Corrientes!A63,'Censo 2022'!$A$1:$A$26,0))</f>
        <v>21039</v>
      </c>
      <c r="O63" s="13">
        <f t="shared" ref="O63:Q68" si="42">N63*(1+$B$37)</f>
        <v>21326.204624172104</v>
      </c>
      <c r="P63" s="13">
        <f t="shared" si="42"/>
        <v>21617.329895530191</v>
      </c>
      <c r="Q63" s="13">
        <f t="shared" si="42"/>
        <v>21912.429335059169</v>
      </c>
    </row>
    <row r="64" spans="1:17" s="19" customFormat="1" ht="12.75" customHeight="1">
      <c r="A64" s="3" t="s">
        <v>22</v>
      </c>
      <c r="B64" s="9">
        <f t="shared" si="2"/>
        <v>13467</v>
      </c>
      <c r="C64" s="13">
        <f t="shared" ref="C64:M64" si="43">B64*(1+$B$37)</f>
        <v>13650.838807629912</v>
      </c>
      <c r="D64" s="13">
        <f t="shared" si="43"/>
        <v>13837.187209615717</v>
      </c>
      <c r="E64" s="13">
        <f t="shared" si="43"/>
        <v>14026.0794645773</v>
      </c>
      <c r="F64" s="13">
        <f t="shared" si="43"/>
        <v>14217.550298800981</v>
      </c>
      <c r="G64" s="13">
        <f t="shared" si="43"/>
        <v>14411.634912623651</v>
      </c>
      <c r="H64" s="13">
        <f t="shared" si="43"/>
        <v>14608.368986904066</v>
      </c>
      <c r="I64" s="13">
        <f t="shared" si="43"/>
        <v>14807.788689582483</v>
      </c>
      <c r="J64" s="13">
        <f t="shared" si="43"/>
        <v>15009.930682329832</v>
      </c>
      <c r="K64" s="13">
        <f t="shared" si="43"/>
        <v>15214.832127287667</v>
      </c>
      <c r="L64" s="13">
        <f t="shared" si="43"/>
        <v>15422.530693900117</v>
      </c>
      <c r="M64" s="13">
        <f t="shared" si="43"/>
        <v>15633.064565839104</v>
      </c>
      <c r="N64" s="40">
        <f>INDEX('Censo 2022'!$B$1:$B$26,MATCH(Corrientes!A64,'Censo 2022'!$A$1:$A$26,0))</f>
        <v>15192</v>
      </c>
      <c r="O64" s="13">
        <f t="shared" ref="O64:Q68" si="44">N64*(1+$B$37)</f>
        <v>15399.386883902402</v>
      </c>
      <c r="P64" s="13">
        <f t="shared" si="44"/>
        <v>15609.604818332367</v>
      </c>
      <c r="Q64" s="13">
        <f t="shared" si="44"/>
        <v>15822.692450126855</v>
      </c>
    </row>
    <row r="65" spans="1:17" s="19" customFormat="1" ht="12.75" customHeight="1">
      <c r="A65" s="3" t="s">
        <v>23</v>
      </c>
      <c r="B65" s="9">
        <f t="shared" si="2"/>
        <v>10856</v>
      </c>
      <c r="C65" s="13">
        <f t="shared" ref="C65:M65" si="45">B65*(1+$B$37)</f>
        <v>11004.195893341526</v>
      </c>
      <c r="D65" s="13">
        <f t="shared" si="45"/>
        <v>11154.414817523444</v>
      </c>
      <c r="E65" s="13">
        <f t="shared" si="45"/>
        <v>11306.684389058526</v>
      </c>
      <c r="F65" s="13">
        <f t="shared" si="45"/>
        <v>11461.032601454181</v>
      </c>
      <c r="G65" s="13">
        <f t="shared" si="45"/>
        <v>11617.487830358828</v>
      </c>
      <c r="H65" s="13">
        <f t="shared" si="45"/>
        <v>11776.078838778536</v>
      </c>
      <c r="I65" s="13">
        <f t="shared" si="45"/>
        <v>11936.834782364851</v>
      </c>
      <c r="J65" s="13">
        <f t="shared" si="45"/>
        <v>12099.785214774833</v>
      </c>
      <c r="K65" s="13">
        <f t="shared" si="45"/>
        <v>12264.96009310425</v>
      </c>
      <c r="L65" s="13">
        <f t="shared" si="45"/>
        <v>12432.389783394941</v>
      </c>
      <c r="M65" s="13">
        <f t="shared" si="45"/>
        <v>12602.105066217369</v>
      </c>
      <c r="N65" s="40">
        <f>INDEX('Censo 2022'!$B$1:$B$26,MATCH(Corrientes!A65,'Censo 2022'!$A$1:$A$26,0))</f>
        <v>12476</v>
      </c>
      <c r="O65" s="13">
        <f t="shared" ref="O65:Q68" si="46">N65*(1+$B$37)</f>
        <v>12646.310608449603</v>
      </c>
      <c r="P65" s="13">
        <f t="shared" si="46"/>
        <v>12818.946137013863</v>
      </c>
      <c r="Q65" s="13">
        <f t="shared" si="46"/>
        <v>12993.93832331376</v>
      </c>
    </row>
    <row r="66" spans="1:17" s="19" customFormat="1" ht="12.75" customHeight="1">
      <c r="A66" s="3" t="s">
        <v>24</v>
      </c>
      <c r="B66" s="9">
        <f t="shared" si="2"/>
        <v>18863</v>
      </c>
      <c r="C66" s="13">
        <f t="shared" ref="C66:M66" si="47">B66*(1+$B$37)</f>
        <v>19120.499920421997</v>
      </c>
      <c r="D66" s="13">
        <f t="shared" si="47"/>
        <v>19381.514987375158</v>
      </c>
      <c r="E66" s="13">
        <f t="shared" si="47"/>
        <v>19646.093186331149</v>
      </c>
      <c r="F66" s="13">
        <f t="shared" si="47"/>
        <v>19914.283157814127</v>
      </c>
      <c r="G66" s="13">
        <f t="shared" si="47"/>
        <v>20186.1342063429</v>
      </c>
      <c r="H66" s="13">
        <f t="shared" si="47"/>
        <v>20461.696309495161</v>
      </c>
      <c r="I66" s="13">
        <f t="shared" si="47"/>
        <v>20741.020127095442</v>
      </c>
      <c r="J66" s="13">
        <f t="shared" si="47"/>
        <v>21024.157010528521</v>
      </c>
      <c r="K66" s="13">
        <f t="shared" si="47"/>
        <v>21311.159012179938</v>
      </c>
      <c r="L66" s="13">
        <f t="shared" si="47"/>
        <v>21602.078895005412</v>
      </c>
      <c r="M66" s="13">
        <f t="shared" si="47"/>
        <v>21896.970142230861</v>
      </c>
      <c r="N66" s="40">
        <f>INDEX('Censo 2022'!$B$1:$B$26,MATCH(Corrientes!A66,'Censo 2022'!$A$1:$A$26,0))</f>
        <v>22309</v>
      </c>
      <c r="O66" s="13">
        <f t="shared" ref="O66:Q68" si="48">N66*(1+$B$37)</f>
        <v>22613.541468732139</v>
      </c>
      <c r="P66" s="13">
        <f t="shared" si="48"/>
        <v>22922.240250933173</v>
      </c>
      <c r="Q66" s="13">
        <f t="shared" si="48"/>
        <v>23235.153098333332</v>
      </c>
    </row>
    <row r="67" spans="1:17" s="19" customFormat="1" ht="12.75" customHeight="1">
      <c r="A67" s="14" t="s">
        <v>25</v>
      </c>
      <c r="B67" s="9">
        <f t="shared" si="2"/>
        <v>62721</v>
      </c>
      <c r="C67" s="13">
        <f t="shared" ref="C67:M67" si="49">B67*(1+$B$37)</f>
        <v>63577.208053267677</v>
      </c>
      <c r="D67" s="13">
        <f t="shared" si="49"/>
        <v>64445.104252937359</v>
      </c>
      <c r="E67" s="13">
        <f t="shared" si="49"/>
        <v>65324.848154581785</v>
      </c>
      <c r="F67" s="13">
        <f t="shared" si="49"/>
        <v>66216.601491876165</v>
      </c>
      <c r="G67" s="13">
        <f t="shared" si="49"/>
        <v>67120.528206331626</v>
      </c>
      <c r="H67" s="13">
        <f t="shared" si="49"/>
        <v>68036.794477434465</v>
      </c>
      <c r="I67" s="13">
        <f t="shared" si="49"/>
        <v>68965.568753196916</v>
      </c>
      <c r="J67" s="13">
        <f t="shared" si="49"/>
        <v>69907.021781124931</v>
      </c>
      <c r="K67" s="13">
        <f t="shared" si="49"/>
        <v>70861.326639608655</v>
      </c>
      <c r="L67" s="13">
        <f t="shared" si="49"/>
        <v>71828.658769741538</v>
      </c>
      <c r="M67" s="13">
        <f t="shared" si="49"/>
        <v>72809.196007573657</v>
      </c>
      <c r="N67" s="40">
        <f>INDEX('Censo 2022'!$B$1:$B$26,MATCH(Corrientes!A67,'Censo 2022'!$A$1:$A$26,0))</f>
        <v>71796</v>
      </c>
      <c r="O67" s="13">
        <f t="shared" ref="O67:Q68" si="50">N67*(1+$B$37)</f>
        <v>72776.091411049027</v>
      </c>
      <c r="P67" s="13">
        <f t="shared" si="50"/>
        <v>73769.562107490172</v>
      </c>
      <c r="Q67" s="13">
        <f t="shared" si="50"/>
        <v>74776.594730733792</v>
      </c>
    </row>
    <row r="68" spans="1:17" s="19" customFormat="1" ht="12.75" customHeight="1">
      <c r="A68" s="16" t="s">
        <v>26</v>
      </c>
      <c r="B68" s="9">
        <f t="shared" si="2"/>
        <v>9290</v>
      </c>
      <c r="C68" s="13">
        <f t="shared" ref="C68:M68" si="51">B68*(1+$B$37)</f>
        <v>9416.8183354037192</v>
      </c>
      <c r="D68" s="13">
        <f t="shared" si="51"/>
        <v>9545.3678753493732</v>
      </c>
      <c r="E68" s="13">
        <f t="shared" si="51"/>
        <v>9675.672252611801</v>
      </c>
      <c r="F68" s="13">
        <f t="shared" si="51"/>
        <v>9807.7554225782369</v>
      </c>
      <c r="G68" s="13">
        <f t="shared" si="51"/>
        <v>9941.6416676523149</v>
      </c>
      <c r="H68" s="13">
        <f t="shared" si="51"/>
        <v>10077.355601718184</v>
      </c>
      <c r="I68" s="13">
        <f t="shared" si="51"/>
        <v>10214.922174665573</v>
      </c>
      <c r="J68" s="13">
        <f t="shared" si="51"/>
        <v>10354.366676976621</v>
      </c>
      <c r="K68" s="13">
        <f t="shared" si="51"/>
        <v>10495.71474437532</v>
      </c>
      <c r="L68" s="13">
        <f t="shared" si="51"/>
        <v>10638.992362540439</v>
      </c>
      <c r="M68" s="13">
        <f t="shared" si="51"/>
        <v>10784.225871882771</v>
      </c>
      <c r="N68" s="40">
        <f>INDEX('Censo 2022'!$B$1:$B$26,MATCH(Corrientes!A68,'Censo 2022'!$A$1:$A$26,0))</f>
        <v>10411</v>
      </c>
      <c r="O68" s="13">
        <f t="shared" ref="O68:Q68" si="52">N68*(1+$B$37)</f>
        <v>10553.121172216161</v>
      </c>
      <c r="P68" s="13">
        <f t="shared" si="52"/>
        <v>10697.182448897991</v>
      </c>
      <c r="Q68" s="13">
        <f t="shared" si="52"/>
        <v>10843.210314525453</v>
      </c>
    </row>
    <row r="69" spans="1:17" s="19" customFormat="1" ht="12.75" customHeight="1">
      <c r="Q69" s="26"/>
    </row>
    <row r="70" spans="1:17" s="19" customFormat="1" ht="12.75" customHeight="1"/>
    <row r="71" spans="1:17" s="19" customFormat="1" ht="12.75" customHeight="1">
      <c r="A71" s="3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s="19" customFormat="1" ht="12.75" customHeight="1">
      <c r="A72" s="19" t="s">
        <v>30</v>
      </c>
    </row>
    <row r="73" spans="1:17" s="19" customFormat="1" ht="12.75" customHeight="1"/>
    <row r="74" spans="1:17" s="19" customFormat="1" ht="12.75" customHeight="1"/>
    <row r="75" spans="1:17" s="19" customFormat="1" ht="12.75" customHeight="1"/>
    <row r="76" spans="1:17" s="19" customFormat="1" ht="12.75" customHeight="1"/>
    <row r="77" spans="1:17" s="19" customFormat="1" ht="12.75" customHeight="1"/>
    <row r="78" spans="1:17" s="19" customFormat="1" ht="12.75" customHeight="1"/>
    <row r="79" spans="1:17" s="19" customFormat="1" ht="12.75" customHeight="1"/>
    <row r="80" spans="1:17" s="19" customFormat="1" ht="12.75" customHeight="1"/>
    <row r="81" s="19" customFormat="1" ht="12.75" customHeight="1"/>
    <row r="82" s="19" customFormat="1" ht="12.75" customHeight="1"/>
    <row r="83" s="19" customFormat="1" ht="12.75" customHeight="1"/>
    <row r="84" s="19" customFormat="1" ht="12.75" customHeight="1"/>
    <row r="85" s="19" customFormat="1" ht="12.75" customHeight="1"/>
    <row r="86" s="19" customFormat="1" ht="12.75" customHeight="1"/>
    <row r="87" s="19" customFormat="1" ht="12.75" customHeight="1"/>
    <row r="88" s="19" customFormat="1" ht="12.75" customHeight="1"/>
    <row r="89" s="19" customFormat="1" ht="12.75" customHeight="1"/>
    <row r="90" s="19" customFormat="1" ht="12.75" customHeight="1"/>
    <row r="91" s="19" customFormat="1" ht="12.75" customHeight="1"/>
    <row r="92" s="19" customFormat="1" ht="12.75" customHeight="1"/>
    <row r="93" s="19" customFormat="1" ht="12.75" customHeight="1"/>
    <row r="94" s="19" customFormat="1" ht="12.75" customHeight="1"/>
    <row r="95" s="19" customFormat="1" ht="12.75" customHeight="1"/>
    <row r="96" s="19" customFormat="1" ht="12.75" customHeight="1"/>
    <row r="97" s="19" customFormat="1" ht="12.75" customHeight="1"/>
    <row r="98" s="19" customFormat="1" ht="12.75" customHeight="1"/>
    <row r="99" s="19" customFormat="1" ht="12.75" customHeight="1"/>
    <row r="100" s="19" customFormat="1" ht="12.75" customHeight="1"/>
    <row r="101" s="19" customFormat="1" ht="12.75" customHeight="1"/>
    <row r="102" s="19" customFormat="1" ht="12.75" customHeight="1"/>
    <row r="103" s="19" customFormat="1" ht="12.75" customHeight="1"/>
    <row r="104" s="19" customFormat="1" ht="12.75" customHeight="1"/>
    <row r="105" s="19" customFormat="1" ht="12.75" customHeight="1"/>
    <row r="106" s="19" customFormat="1" ht="12.75" customHeight="1"/>
    <row r="107" s="19" customFormat="1" ht="12.75" customHeight="1"/>
    <row r="108" s="19" customFormat="1" ht="12.75" customHeight="1"/>
    <row r="109" s="19" customFormat="1" ht="12.75" customHeight="1"/>
    <row r="110" s="19" customFormat="1" ht="12.75" customHeight="1"/>
    <row r="111" s="19" customFormat="1" ht="12.75" customHeight="1"/>
    <row r="112" s="19" customFormat="1" ht="12.75" customHeight="1"/>
    <row r="113" s="19" customFormat="1" ht="12.75" customHeight="1"/>
    <row r="114" s="19" customFormat="1" ht="12.75" customHeight="1"/>
    <row r="115" s="19" customFormat="1" ht="12.75" customHeight="1"/>
    <row r="116" s="19" customFormat="1" ht="12.75" customHeight="1"/>
    <row r="117" s="19" customFormat="1" ht="12.75" customHeight="1"/>
    <row r="118" s="19" customFormat="1" ht="12.75" customHeight="1"/>
    <row r="119" s="19" customFormat="1" ht="12.75" customHeight="1"/>
    <row r="120" s="19" customFormat="1" ht="12.75" customHeight="1"/>
    <row r="121" s="19" customFormat="1" ht="12.75" customHeight="1"/>
    <row r="122" s="19" customFormat="1" ht="12.75" customHeight="1"/>
    <row r="123" s="19" customFormat="1" ht="12.75" customHeight="1"/>
    <row r="124" s="19" customFormat="1" ht="12.75" customHeight="1"/>
    <row r="125" s="19" customFormat="1" ht="12.75" customHeight="1"/>
    <row r="126" s="19" customFormat="1" ht="12.75" customHeight="1"/>
    <row r="127" s="19" customFormat="1" ht="12.75" customHeight="1"/>
    <row r="128" s="19" customFormat="1" ht="12.75" customHeight="1"/>
    <row r="129" s="19" customFormat="1" ht="12.75" customHeight="1"/>
    <row r="130" s="19" customFormat="1" ht="12.75" customHeight="1"/>
    <row r="131" s="19" customFormat="1" ht="12.75" customHeight="1"/>
    <row r="132" s="19" customFormat="1" ht="12.75" customHeight="1"/>
    <row r="133" s="19" customFormat="1" ht="12.75" customHeight="1"/>
    <row r="134" s="19" customFormat="1" ht="12.75" customHeight="1"/>
    <row r="135" s="19" customFormat="1" ht="12.75" customHeight="1"/>
    <row r="136" s="19" customFormat="1" ht="12.75" customHeight="1"/>
    <row r="137" s="19" customFormat="1" ht="12.75" customHeight="1"/>
    <row r="138" s="19" customFormat="1" ht="12.75" customHeight="1"/>
    <row r="139" s="19" customFormat="1" ht="12.75" customHeight="1"/>
    <row r="140" s="19" customFormat="1" ht="12.75" customHeight="1"/>
    <row r="141" s="19" customFormat="1" ht="12.75" customHeight="1"/>
    <row r="142" s="19" customFormat="1" ht="12.75" customHeight="1"/>
    <row r="143" s="19" customFormat="1" ht="12.75" customHeight="1"/>
    <row r="144" s="19" customFormat="1" ht="12.75" customHeight="1"/>
    <row r="145" s="19" customFormat="1" ht="12.75" customHeight="1"/>
    <row r="146" s="19" customFormat="1" ht="12.75" customHeight="1"/>
    <row r="147" s="19" customFormat="1" ht="12.75" customHeight="1"/>
    <row r="148" s="19" customFormat="1" ht="12.75" customHeight="1"/>
    <row r="149" s="19" customFormat="1" ht="12.75" customHeight="1"/>
    <row r="150" s="19" customFormat="1" ht="12.75" customHeight="1"/>
    <row r="151" s="19" customFormat="1" ht="12.75" customHeight="1"/>
    <row r="152" s="19" customFormat="1" ht="12.75" customHeight="1"/>
    <row r="153" s="19" customFormat="1" ht="12.75" customHeight="1"/>
    <row r="154" s="19" customFormat="1" ht="12.75" customHeight="1"/>
    <row r="155" s="19" customFormat="1" ht="12.75" customHeight="1"/>
    <row r="156" s="19" customFormat="1" ht="12.75" customHeight="1"/>
    <row r="157" s="19" customFormat="1" ht="12.75" customHeight="1"/>
    <row r="158" s="19" customFormat="1" ht="12.75" customHeight="1"/>
    <row r="159" s="19" customFormat="1" ht="12.75" customHeight="1"/>
    <row r="160" s="19" customFormat="1" ht="12.75" customHeight="1"/>
    <row r="161" spans="1:1" s="19" customFormat="1" ht="12.75" customHeight="1"/>
    <row r="162" spans="1:1" s="19" customFormat="1" ht="12.75" customHeight="1"/>
    <row r="163" spans="1:1" s="19" customFormat="1" ht="12.75" customHeight="1"/>
    <row r="164" spans="1:1" s="19" customFormat="1" ht="12.75" customHeight="1"/>
    <row r="165" spans="1:1" s="19" customFormat="1" ht="12.75" customHeight="1"/>
    <row r="166" spans="1:1" s="19" customFormat="1" ht="12.75" customHeight="1"/>
    <row r="167" spans="1:1" s="19" customFormat="1" ht="12.75" customHeight="1"/>
    <row r="168" spans="1:1" s="19" customFormat="1" ht="12.75" customHeight="1"/>
    <row r="169" spans="1:1" s="19" customFormat="1" ht="12.75" customHeight="1"/>
    <row r="170" spans="1:1" s="19" customFormat="1" ht="12.75" customHeight="1"/>
    <row r="171" spans="1:1" s="19" customFormat="1" ht="12.75" customHeight="1"/>
    <row r="172" spans="1:1" ht="12.75" customHeight="1">
      <c r="A172" s="19"/>
    </row>
    <row r="173" spans="1:1" ht="12.75" customHeight="1"/>
    <row r="174" spans="1:1" ht="12.75" customHeight="1"/>
    <row r="175" spans="1:1" ht="12.75" customHeight="1"/>
    <row r="176" spans="1:1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</sheetData>
  <mergeCells count="39">
    <mergeCell ref="A1:L1"/>
    <mergeCell ref="M5:M6"/>
    <mergeCell ref="N5:N6"/>
    <mergeCell ref="A5:A6"/>
    <mergeCell ref="B5:B6"/>
    <mergeCell ref="C5:C6"/>
    <mergeCell ref="D5:D6"/>
    <mergeCell ref="E5:E6"/>
    <mergeCell ref="F5:F6"/>
    <mergeCell ref="G5:G6"/>
    <mergeCell ref="I5:I6"/>
    <mergeCell ref="H5:H6"/>
    <mergeCell ref="P5:P6"/>
    <mergeCell ref="O5:O6"/>
    <mergeCell ref="J5:J6"/>
    <mergeCell ref="K5:K6"/>
    <mergeCell ref="L5:L6"/>
    <mergeCell ref="Q5:Q6"/>
    <mergeCell ref="R5:R6"/>
    <mergeCell ref="S5:S6"/>
    <mergeCell ref="T5:T6"/>
    <mergeCell ref="U5:U6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N39:N40"/>
    <mergeCell ref="O39:O40"/>
    <mergeCell ref="P39:P40"/>
    <mergeCell ref="Q39:Q40"/>
    <mergeCell ref="L39:L40"/>
    <mergeCell ref="M39:M40"/>
  </mergeCells>
  <phoneticPr fontId="7" type="noConversion"/>
  <pageMargins left="0.39370078740157483" right="0.39370078740157483" top="1.1811023622047245" bottom="1.1811023622047245" header="0" footer="0"/>
  <pageSetup paperSize="9" scale="84" orientation="landscape" horizontalDpi="1200" verticalDpi="1200" r:id="rId1"/>
  <headerFooter alignWithMargins="0"/>
  <rowBreaks count="1" manualBreakCount="1">
    <brk id="3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" sqref="B1:C25"/>
    </sheetView>
  </sheetViews>
  <sheetFormatPr baseColWidth="10" defaultRowHeight="12.75"/>
  <sheetData>
    <row r="1" spans="1:2">
      <c r="A1" s="34" t="s">
        <v>1</v>
      </c>
      <c r="B1" s="35">
        <v>1197553</v>
      </c>
    </row>
    <row r="2" spans="1:2">
      <c r="A2" s="3" t="s">
        <v>2</v>
      </c>
      <c r="B2" s="36">
        <v>44913</v>
      </c>
    </row>
    <row r="3" spans="1:2">
      <c r="A3" s="3" t="s">
        <v>3</v>
      </c>
      <c r="B3" s="37">
        <v>2824</v>
      </c>
    </row>
    <row r="4" spans="1:2">
      <c r="A4" s="3" t="s">
        <v>4</v>
      </c>
      <c r="B4" s="36">
        <v>432192</v>
      </c>
    </row>
    <row r="5" spans="1:2">
      <c r="A5" s="3" t="s">
        <v>5</v>
      </c>
      <c r="B5" s="37">
        <v>25823</v>
      </c>
    </row>
    <row r="6" spans="1:2">
      <c r="A6" s="3" t="s">
        <v>6</v>
      </c>
      <c r="B6" s="36">
        <v>51616</v>
      </c>
    </row>
    <row r="7" spans="1:2">
      <c r="A7" s="3" t="s">
        <v>7</v>
      </c>
      <c r="B7" s="37">
        <v>18017</v>
      </c>
    </row>
    <row r="8" spans="1:2">
      <c r="A8" s="3" t="s">
        <v>8</v>
      </c>
      <c r="B8" s="36">
        <v>37040</v>
      </c>
    </row>
    <row r="9" spans="1:2">
      <c r="A9" s="3" t="s">
        <v>9</v>
      </c>
      <c r="B9" s="37">
        <v>9130</v>
      </c>
    </row>
    <row r="10" spans="1:2">
      <c r="A10" s="3" t="s">
        <v>10</v>
      </c>
      <c r="B10" s="36">
        <v>16730</v>
      </c>
    </row>
    <row r="11" spans="1:2">
      <c r="A11" s="3" t="s">
        <v>11</v>
      </c>
      <c r="B11" s="37">
        <v>106458</v>
      </c>
    </row>
    <row r="12" spans="1:2">
      <c r="A12" s="3" t="s">
        <v>12</v>
      </c>
      <c r="B12" s="36">
        <v>12068</v>
      </c>
    </row>
    <row r="13" spans="1:2">
      <c r="A13" s="3" t="s">
        <v>13</v>
      </c>
      <c r="B13" s="37">
        <v>38787</v>
      </c>
    </row>
    <row r="14" spans="1:2">
      <c r="A14" s="3" t="s">
        <v>14</v>
      </c>
      <c r="B14" s="36">
        <v>38664</v>
      </c>
    </row>
    <row r="15" spans="1:2">
      <c r="A15" s="3" t="s">
        <v>15</v>
      </c>
      <c r="B15" s="37">
        <v>11767</v>
      </c>
    </row>
    <row r="16" spans="1:2">
      <c r="A16" s="3" t="s">
        <v>16</v>
      </c>
      <c r="B16" s="36">
        <v>49200</v>
      </c>
    </row>
    <row r="17" spans="1:2">
      <c r="A17" s="3" t="s">
        <v>17</v>
      </c>
      <c r="B17" s="37">
        <v>44878</v>
      </c>
    </row>
    <row r="18" spans="1:2">
      <c r="A18" s="3" t="s">
        <v>18</v>
      </c>
      <c r="B18" s="36">
        <v>57121</v>
      </c>
    </row>
    <row r="19" spans="1:2">
      <c r="A19" s="3" t="s">
        <v>19</v>
      </c>
      <c r="B19" s="37">
        <v>27752</v>
      </c>
    </row>
    <row r="20" spans="1:2">
      <c r="A20" s="3" t="s">
        <v>20</v>
      </c>
      <c r="B20" s="36">
        <v>19350</v>
      </c>
    </row>
    <row r="21" spans="1:2">
      <c r="A21" s="3" t="s">
        <v>21</v>
      </c>
      <c r="B21" s="37">
        <v>21039</v>
      </c>
    </row>
    <row r="22" spans="1:2">
      <c r="A22" s="3" t="s">
        <v>22</v>
      </c>
      <c r="B22" s="36">
        <v>15192</v>
      </c>
    </row>
    <row r="23" spans="1:2">
      <c r="A23" s="3" t="s">
        <v>23</v>
      </c>
      <c r="B23" s="37">
        <v>12476</v>
      </c>
    </row>
    <row r="24" spans="1:2">
      <c r="A24" s="3" t="s">
        <v>24</v>
      </c>
      <c r="B24" s="36">
        <v>22309</v>
      </c>
    </row>
    <row r="25" spans="1:2">
      <c r="A25" s="14" t="s">
        <v>25</v>
      </c>
      <c r="B25" s="37">
        <v>71796</v>
      </c>
    </row>
    <row r="26" spans="1:2">
      <c r="A26" s="16" t="s">
        <v>26</v>
      </c>
      <c r="B26" s="38">
        <v>10411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Corrientes</vt:lpstr>
      <vt:lpstr>Censo 2022</vt:lpstr>
      <vt:lpstr>Corrientes!Área_de_impresión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cmass</dc:creator>
  <cp:lastModifiedBy>Usuario</cp:lastModifiedBy>
  <cp:lastPrinted>2016-10-27T21:18:51Z</cp:lastPrinted>
  <dcterms:created xsi:type="dcterms:W3CDTF">2014-10-30T15:59:23Z</dcterms:created>
  <dcterms:modified xsi:type="dcterms:W3CDTF">2023-07-13T14:53:01Z</dcterms:modified>
</cp:coreProperties>
</file>