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xr:revisionPtr revIDLastSave="0" documentId="8_{B12E7D76-31BF-4BC6-97C8-B30487CA1E03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Legacy" sheetId="1" r:id="rId1"/>
    <sheet name="Arkusz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E30" i="2"/>
  <c r="D30" i="2"/>
  <c r="C30" i="2"/>
  <c r="B30" i="2"/>
  <c r="F29" i="2"/>
  <c r="E29" i="2"/>
  <c r="D29" i="2"/>
  <c r="C29" i="2"/>
  <c r="B29" i="2"/>
  <c r="C13" i="2"/>
  <c r="D13" i="2"/>
  <c r="E13" i="2"/>
  <c r="F13" i="2"/>
  <c r="C12" i="2"/>
  <c r="D12" i="2"/>
  <c r="E12" i="2"/>
  <c r="F12" i="2"/>
  <c r="B12" i="2"/>
  <c r="B13" i="2"/>
  <c r="I2" i="2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3" i="2"/>
  <c r="J13" i="2"/>
  <c r="K13" i="2"/>
  <c r="L13" i="2"/>
  <c r="M13" i="2"/>
  <c r="J14" i="2"/>
  <c r="K14" i="2"/>
  <c r="L14" i="2"/>
  <c r="M14" i="2"/>
  <c r="I14" i="2"/>
</calcChain>
</file>

<file path=xl/sharedStrings.xml><?xml version="1.0" encoding="utf-8"?>
<sst xmlns="http://schemas.openxmlformats.org/spreadsheetml/2006/main" count="139" uniqueCount="36">
  <si>
    <t>Dokładność (0-1)</t>
  </si>
  <si>
    <t>Klasyfikator: Baza:</t>
  </si>
  <si>
    <t>K- Nearest Neighbours (KNN)</t>
  </si>
  <si>
    <t>Linear Support Vector Machine (SVM)</t>
  </si>
  <si>
    <t>Radial Basic Function Support Vector Machine (RBF SVM)</t>
  </si>
  <si>
    <t>Decision Tree</t>
  </si>
  <si>
    <t>Random Forest</t>
  </si>
  <si>
    <t>Neural Net</t>
  </si>
  <si>
    <t>AdaBoost</t>
  </si>
  <si>
    <t>Naive Bayes</t>
  </si>
  <si>
    <t>Logistic Regression</t>
  </si>
  <si>
    <t>Gradient Boosting</t>
  </si>
  <si>
    <t>Iris</t>
  </si>
  <si>
    <t>Wine</t>
  </si>
  <si>
    <t>Breast Cancer</t>
  </si>
  <si>
    <t>Digits</t>
  </si>
  <si>
    <t>KeyStrokeDynamics</t>
  </si>
  <si>
    <t>Czas (s)</t>
  </si>
  <si>
    <t>Classifier</t>
  </si>
  <si>
    <t>Nearest Neighbors</t>
  </si>
  <si>
    <t>Dokładność</t>
  </si>
  <si>
    <t>Szybkość</t>
  </si>
  <si>
    <t>Efektywność</t>
  </si>
  <si>
    <t>Linear SVM</t>
  </si>
  <si>
    <t>RBF SVM</t>
  </si>
  <si>
    <t>Max</t>
  </si>
  <si>
    <t>Min</t>
  </si>
  <si>
    <t>RBF/Tree</t>
  </si>
  <si>
    <t>Tree</t>
  </si>
  <si>
    <t>KNN</t>
  </si>
  <si>
    <t>Gradient</t>
  </si>
  <si>
    <t>Logistic</t>
  </si>
  <si>
    <t>Decision/Logistic</t>
  </si>
  <si>
    <t>Decision</t>
  </si>
  <si>
    <t>Neural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</si>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</sst>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135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0" borderId="10" xfId="0" applyFont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1" fillId="0" borderId="13" xfId="0" applyFont="1" applyBorder="1" applyAlignment="1">
      <alignment readingOrder="1"/>
    </xf>
    <xf numFmtId="0" fontId="1" fillId="0" borderId="14" xfId="0" applyFont="1" applyBorder="1" applyAlignment="1">
      <alignment readingOrder="1"/>
    </xf>
  </cellXfs>
  <cellStyles count="1">
    <cellStyle name="Normalny" xfId="0" builtinId="0"/>
  </cellStyles>
  <dxfs count="26"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medium">
          <color rgb="FF000000"/>
        </top>
      </border>
    </dxf>
    <dxf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medium">
          <color rgb="FF000000"/>
        </top>
      </border>
    </dxf>
    <dxf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F5BA6-BBCB-4B21-8137-76A9D95C0499}" name="Tabela2" displayName="Tabela2" ref="A3:K8" totalsRowShown="0" headerRowDxfId="25" headerRowBorderDxfId="23" tableBorderDxfId="24">
  <autoFilter ref="A3:K8" xr:uid="{74FF5BA6-BBCB-4B21-8137-76A9D95C049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63C58BE-CDEB-48EE-BA7C-760FFA4F2BD6}" name="Klasyfikator: Baza:"/>
    <tableColumn id="2" xr3:uid="{408131FC-8903-4CD7-A3EF-C82CE0EC2F0A}" name="K- Nearest Neighbours (KNN)" dataDxfId="22"/>
    <tableColumn id="3" xr3:uid="{C1CA15D0-A7F1-4E4F-9AF1-0D58CF06658C}" name="Linear Support Vector Machine (SVM)" dataDxfId="21"/>
    <tableColumn id="4" xr3:uid="{DCDD2985-FD1E-495B-B4B7-CBC8CE7E46EA}" name="Radial Basic Function Support Vector Machine (RBF SVM)" dataDxfId="20"/>
    <tableColumn id="5" xr3:uid="{F74C8679-C903-4565-8E83-36DC6CB41747}" name="Decision Tree" dataDxfId="19"/>
    <tableColumn id="6" xr3:uid="{2247E3B0-B365-4DA5-BA37-C532210D75EB}" name="Random Forest" dataDxfId="18"/>
    <tableColumn id="7" xr3:uid="{D3BD198D-72B1-4863-813F-4295EED6AF66}" name="Neural Net" dataDxfId="17"/>
    <tableColumn id="8" xr3:uid="{AF581457-9BEB-42F4-BEF6-40DCF4FC11C6}" name="AdaBoost" dataDxfId="16"/>
    <tableColumn id="9" xr3:uid="{545739FC-B355-46EC-8FA2-8A34FC18D60B}" name="Naive Bayes" dataDxfId="15"/>
    <tableColumn id="10" xr3:uid="{C68D3DFB-9072-4B69-8524-7BA1AC0947C6}" name="Logistic Regression" dataDxfId="14"/>
    <tableColumn id="11" xr3:uid="{34EF85A4-4678-4685-A9AC-0E1AB74B533F}" name="Gradient Boosting" dataDxfId="1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6D0A1C-65D2-4D8A-8CFE-51C1CB48E2D2}" name="Tabela24" displayName="Tabela24" ref="A14:K19" totalsRowShown="0" headerRowDxfId="12" headerRowBorderDxfId="10" tableBorderDxfId="11">
  <autoFilter ref="A14:K19" xr:uid="{626D0A1C-65D2-4D8A-8CFE-51C1CB48E2D2}"/>
  <tableColumns count="11">
    <tableColumn id="1" xr3:uid="{0560E3CC-FB5A-48D9-8F3D-D8EA433E5C1F}" name="Klasyfikator: Baza:"/>
    <tableColumn id="2" xr3:uid="{19BDD6F5-0C1C-42AC-803D-0BD610EBC301}" name="K- Nearest Neighbours (KNN)" dataDxfId="9"/>
    <tableColumn id="3" xr3:uid="{220F2DFA-6DA1-4FFE-A4FF-5BF6710063EC}" name="Linear Support Vector Machine (SVM)" dataDxfId="8"/>
    <tableColumn id="4" xr3:uid="{46376405-BA77-4132-A8C8-8D2E3965616D}" name="Radial Basic Function Support Vector Machine (RBF SVM)" dataDxfId="7"/>
    <tableColumn id="5" xr3:uid="{D1A01883-4FB3-4645-B96D-DE8B2506F0B7}" name="Decision Tree" dataDxfId="6"/>
    <tableColumn id="6" xr3:uid="{303944BE-A712-4A51-A110-EE5952E9C944}" name="Random Forest" dataDxfId="5"/>
    <tableColumn id="7" xr3:uid="{86F0D63D-F8CC-41A3-A6DC-ACAB17929CB9}" name="Neural Net" dataDxfId="4"/>
    <tableColumn id="8" xr3:uid="{63E53C2A-F39E-4362-99C3-C1C38880DDFE}" name="AdaBoost" dataDxfId="3"/>
    <tableColumn id="9" xr3:uid="{B85E0793-DB35-4216-810F-B79508485A4A}" name="Naive Bayes" dataDxfId="2"/>
    <tableColumn id="10" xr3:uid="{9AB69E18-F488-4CDA-A1D2-C949B295A3D8}" name="Logistic Regression" dataDxfId="1"/>
    <tableColumn id="11" xr3:uid="{D09BDEEC-FA54-455D-8B47-176340D41A29}" name="Gradient Boosting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A21" sqref="A21"/>
    </sheetView>
  </sheetViews>
  <sheetFormatPr defaultRowHeight="15"/>
  <cols>
    <col min="1" max="1" width="19.5703125" style="1" customWidth="1"/>
    <col min="2" max="2" width="43" style="1" customWidth="1"/>
    <col min="3" max="3" width="41.42578125" style="1" customWidth="1"/>
    <col min="4" max="4" width="57.85546875" style="1" customWidth="1"/>
    <col min="5" max="5" width="20.5703125" style="1" customWidth="1"/>
    <col min="6" max="6" width="23.140625" style="1" customWidth="1"/>
    <col min="7" max="7" width="22.140625" style="2" customWidth="1"/>
    <col min="8" max="8" width="13.85546875" customWidth="1"/>
    <col min="9" max="9" width="17.28515625" customWidth="1"/>
    <col min="10" max="10" width="22.42578125" customWidth="1"/>
    <col min="11" max="11" width="22.5703125" customWidth="1"/>
  </cols>
  <sheetData>
    <row r="1" spans="1:11">
      <c r="A1" t="s">
        <v>0</v>
      </c>
      <c r="B1"/>
      <c r="C1"/>
      <c r="D1"/>
      <c r="E1"/>
      <c r="F1"/>
      <c r="G1"/>
    </row>
    <row r="2" spans="1:11">
      <c r="A2"/>
      <c r="B2"/>
      <c r="C2"/>
      <c r="D2"/>
      <c r="E2"/>
      <c r="F2"/>
      <c r="G2"/>
    </row>
    <row r="3" spans="1:11" ht="54.75" customHeight="1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3" t="s">
        <v>7</v>
      </c>
      <c r="H3" s="7" t="s">
        <v>8</v>
      </c>
      <c r="I3" s="7" t="s">
        <v>9</v>
      </c>
      <c r="J3" s="7" t="s">
        <v>10</v>
      </c>
      <c r="K3" s="7" t="s">
        <v>11</v>
      </c>
    </row>
    <row r="4" spans="1:11">
      <c r="A4" t="s">
        <v>12</v>
      </c>
      <c r="B4" s="1">
        <v>1</v>
      </c>
      <c r="C4" s="1">
        <v>0.9667</v>
      </c>
      <c r="G4" s="1"/>
      <c r="H4" s="1"/>
      <c r="I4" s="1"/>
      <c r="J4" s="1"/>
      <c r="K4" s="1"/>
    </row>
    <row r="5" spans="1:11">
      <c r="A5" t="s">
        <v>13</v>
      </c>
      <c r="B5" s="1">
        <v>0.72219999999999995</v>
      </c>
      <c r="C5" s="1">
        <v>0.58330000000000004</v>
      </c>
      <c r="G5" s="1"/>
      <c r="H5" s="1"/>
      <c r="I5" s="1"/>
      <c r="J5" s="1"/>
      <c r="K5" s="1"/>
    </row>
    <row r="6" spans="1:11">
      <c r="A6" t="s">
        <v>14</v>
      </c>
      <c r="B6" s="1">
        <v>0.84209999999999996</v>
      </c>
      <c r="C6" s="1">
        <v>0.66669999999999996</v>
      </c>
      <c r="G6" s="1"/>
      <c r="H6" s="1"/>
      <c r="I6" s="1"/>
      <c r="J6" s="1"/>
      <c r="K6" s="1"/>
    </row>
    <row r="7" spans="1:11">
      <c r="A7" t="s">
        <v>15</v>
      </c>
      <c r="B7" s="1">
        <v>0.97499999999999998</v>
      </c>
      <c r="C7" s="1">
        <v>0.91669999999999996</v>
      </c>
      <c r="G7" s="1"/>
      <c r="H7" s="1"/>
      <c r="I7" s="1"/>
      <c r="J7" s="1"/>
      <c r="K7" s="1"/>
    </row>
    <row r="8" spans="1:11">
      <c r="A8" t="s">
        <v>16</v>
      </c>
      <c r="B8" s="1">
        <v>0.88160000000000005</v>
      </c>
      <c r="C8" s="1">
        <v>0.81469999999999998</v>
      </c>
      <c r="G8" s="1"/>
      <c r="H8" s="1"/>
      <c r="I8" s="1"/>
      <c r="J8" s="1"/>
      <c r="K8" s="1"/>
    </row>
    <row r="12" spans="1:11">
      <c r="A12" s="1" t="s">
        <v>17</v>
      </c>
    </row>
    <row r="14" spans="1:11" ht="72">
      <c r="A14" s="4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3" t="s">
        <v>7</v>
      </c>
      <c r="H14" s="7" t="s">
        <v>8</v>
      </c>
      <c r="I14" s="7" t="s">
        <v>9</v>
      </c>
      <c r="J14" s="7" t="s">
        <v>10</v>
      </c>
      <c r="K14" s="7" t="s">
        <v>11</v>
      </c>
    </row>
    <row r="15" spans="1:11">
      <c r="A15" t="s">
        <v>12</v>
      </c>
      <c r="B15" s="1">
        <v>2.2799999999999999E-3</v>
      </c>
      <c r="C15" s="1">
        <v>2.5000000000000001E-4</v>
      </c>
      <c r="G15" s="1"/>
      <c r="H15" s="1"/>
      <c r="I15" s="1"/>
      <c r="J15" s="1"/>
      <c r="K15" s="1"/>
    </row>
    <row r="16" spans="1:11">
      <c r="A16" t="s">
        <v>13</v>
      </c>
      <c r="B16" s="1">
        <v>2.4299999999999999E-3</v>
      </c>
      <c r="C16" s="1">
        <v>2.9999999999999997E-4</v>
      </c>
      <c r="G16" s="1"/>
      <c r="H16" s="1"/>
      <c r="I16" s="1"/>
      <c r="J16" s="1"/>
      <c r="K16" s="1"/>
    </row>
    <row r="17" spans="1:11">
      <c r="A17" t="s">
        <v>14</v>
      </c>
      <c r="B17" s="1">
        <v>2.8049999999999999E-2</v>
      </c>
      <c r="C17" s="1">
        <v>1.32E-3</v>
      </c>
      <c r="G17" s="1"/>
      <c r="H17" s="1"/>
      <c r="I17" s="1"/>
      <c r="J17" s="1"/>
      <c r="K17" s="1"/>
    </row>
    <row r="18" spans="1:11">
      <c r="A18" t="s">
        <v>15</v>
      </c>
      <c r="B18" s="1">
        <v>4.299E-2</v>
      </c>
      <c r="C18" s="1">
        <v>3.7319999999999999E-2</v>
      </c>
      <c r="G18" s="1"/>
      <c r="H18" s="1"/>
      <c r="I18" s="1"/>
      <c r="J18" s="1"/>
      <c r="K18" s="1"/>
    </row>
    <row r="19" spans="1:11">
      <c r="A19" t="s">
        <v>16</v>
      </c>
      <c r="B19" s="1">
        <v>0.77941000000000005</v>
      </c>
      <c r="C19" s="1">
        <v>6.6329700000000003</v>
      </c>
      <c r="G19" s="1"/>
      <c r="H19" s="1"/>
      <c r="I19" s="1"/>
      <c r="J19" s="1"/>
      <c r="K19" s="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FC52-F1B7-4122-91F9-CC648799324F}">
  <dimension ref="A1:X32"/>
  <sheetViews>
    <sheetView tabSelected="1" workbookViewId="0">
      <selection activeCell="W3" sqref="W3:Y12"/>
    </sheetView>
  </sheetViews>
  <sheetFormatPr defaultRowHeight="15"/>
  <cols>
    <col min="8" max="8" width="18.140625" customWidth="1"/>
    <col min="16" max="16" width="18" customWidth="1"/>
    <col min="18" max="18" width="18.140625" customWidth="1"/>
    <col min="19" max="19" width="5.140625" customWidth="1"/>
    <col min="21" max="21" width="19.85546875" customWidth="1"/>
    <col min="22" max="22" width="5.7109375" customWidth="1"/>
  </cols>
  <sheetData>
    <row r="1" spans="1:24">
      <c r="A1" s="8" t="s">
        <v>18</v>
      </c>
      <c r="B1" s="9" t="s">
        <v>12</v>
      </c>
      <c r="C1" s="9" t="s">
        <v>13</v>
      </c>
      <c r="D1" s="9" t="s">
        <v>14</v>
      </c>
      <c r="E1" s="9" t="s">
        <v>15</v>
      </c>
      <c r="F1" s="10" t="s">
        <v>16</v>
      </c>
    </row>
    <row r="2" spans="1:24">
      <c r="A2" s="11" t="s">
        <v>19</v>
      </c>
      <c r="B2" s="12">
        <v>0.9667</v>
      </c>
      <c r="C2" s="12">
        <v>0.86109999999999998</v>
      </c>
      <c r="D2" s="12">
        <v>0.92979999999999996</v>
      </c>
      <c r="E2" s="12">
        <v>0.9778</v>
      </c>
      <c r="F2" s="13">
        <v>0.88239999999999996</v>
      </c>
      <c r="H2" s="11" t="s">
        <v>19</v>
      </c>
      <c r="I2">
        <f>B2/B19</f>
        <v>249.14948453608247</v>
      </c>
      <c r="J2">
        <f>C2/C19</f>
        <v>232.72972972972971</v>
      </c>
      <c r="K2">
        <f>D2/D19</f>
        <v>29.498730964467004</v>
      </c>
      <c r="L2">
        <f>E2/E19</f>
        <v>22.613320999074929</v>
      </c>
      <c r="M2">
        <f>F2/F19</f>
        <v>1.070315248110816</v>
      </c>
      <c r="P2" s="11"/>
      <c r="Q2" s="13"/>
      <c r="R2" s="11" t="s">
        <v>20</v>
      </c>
      <c r="S2" s="11"/>
      <c r="U2" t="s">
        <v>21</v>
      </c>
      <c r="W2" t="s">
        <v>22</v>
      </c>
    </row>
    <row r="3" spans="1:24">
      <c r="A3" s="11" t="s">
        <v>23</v>
      </c>
      <c r="B3" s="12">
        <v>0.8</v>
      </c>
      <c r="C3" s="12">
        <v>0.75</v>
      </c>
      <c r="D3" s="12">
        <v>0.89470000000000005</v>
      </c>
      <c r="E3" s="12">
        <v>0.98060000000000003</v>
      </c>
      <c r="F3" s="13">
        <v>0.76690000000000003</v>
      </c>
      <c r="H3" s="11" t="s">
        <v>23</v>
      </c>
      <c r="I3">
        <f>B3/B20</f>
        <v>379.14691943127968</v>
      </c>
      <c r="J3">
        <f>C3/C20</f>
        <v>365.85365853658533</v>
      </c>
      <c r="K3">
        <f>D3/D20</f>
        <v>128.18051575931233</v>
      </c>
      <c r="L3">
        <f>E3/E20</f>
        <v>23.521228112257138</v>
      </c>
      <c r="M3">
        <f>F3/F20</f>
        <v>5.7054729092332092E-2</v>
      </c>
      <c r="P3" s="11"/>
      <c r="Q3" s="13">
        <v>0.94259999999999999</v>
      </c>
      <c r="R3" s="11" t="s">
        <v>11</v>
      </c>
      <c r="S3" s="11"/>
      <c r="T3" s="13">
        <v>5.2830000000000002E-2</v>
      </c>
      <c r="U3" s="11" t="s">
        <v>9</v>
      </c>
      <c r="W3">
        <v>12.655688056028771</v>
      </c>
      <c r="X3" s="11" t="s">
        <v>9</v>
      </c>
    </row>
    <row r="4" spans="1:24">
      <c r="A4" s="11" t="s">
        <v>24</v>
      </c>
      <c r="B4" s="12">
        <v>1</v>
      </c>
      <c r="C4" s="12">
        <v>0.72219999999999995</v>
      </c>
      <c r="D4" s="12">
        <v>0.43859999999999999</v>
      </c>
      <c r="E4" s="12">
        <v>0.84440000000000004</v>
      </c>
      <c r="F4" s="13">
        <v>0.8115</v>
      </c>
      <c r="H4" s="11" t="s">
        <v>24</v>
      </c>
      <c r="I4">
        <f>B4/B21</f>
        <v>952.38095238095241</v>
      </c>
      <c r="J4">
        <f>C4/C21</f>
        <v>515.85714285714278</v>
      </c>
      <c r="K4">
        <f>D4/D21</f>
        <v>84.346153846153854</v>
      </c>
      <c r="L4">
        <f>E4/E21</f>
        <v>3.5435813504553275</v>
      </c>
      <c r="M4">
        <f>F4/F21</f>
        <v>7.6059704290367181E-2</v>
      </c>
      <c r="P4" s="11"/>
      <c r="Q4" s="13">
        <v>0.88239999999999996</v>
      </c>
      <c r="R4" s="11" t="s">
        <v>19</v>
      </c>
      <c r="S4" s="11"/>
      <c r="T4" s="13">
        <v>0.11082</v>
      </c>
      <c r="U4" s="11" t="s">
        <v>6</v>
      </c>
      <c r="W4">
        <v>5.6244360223786316</v>
      </c>
      <c r="X4" s="11" t="s">
        <v>6</v>
      </c>
    </row>
    <row r="5" spans="1:24">
      <c r="A5" s="11" t="s">
        <v>5</v>
      </c>
      <c r="B5" s="12">
        <v>1</v>
      </c>
      <c r="C5" s="12">
        <v>0.69440000000000002</v>
      </c>
      <c r="D5" s="12">
        <v>0.40350000000000003</v>
      </c>
      <c r="E5" s="12">
        <v>0.63890000000000002</v>
      </c>
      <c r="F5" s="13">
        <v>0.2772</v>
      </c>
      <c r="H5" s="11" t="s">
        <v>5</v>
      </c>
      <c r="I5">
        <f>B5/B22</f>
        <v>1369.8630136986303</v>
      </c>
      <c r="J5">
        <f>C5/C22</f>
        <v>890.25641025641028</v>
      </c>
      <c r="K5">
        <f>D5/D22</f>
        <v>90.066964285714306</v>
      </c>
      <c r="L5">
        <f>E5/E22</f>
        <v>71.146993318485528</v>
      </c>
      <c r="M5">
        <f>F5/F22</f>
        <v>1.1394746577876433</v>
      </c>
      <c r="P5" s="11"/>
      <c r="Q5" s="13">
        <v>0.8115</v>
      </c>
      <c r="R5" s="11" t="s">
        <v>24</v>
      </c>
      <c r="S5" s="11"/>
      <c r="T5" s="13">
        <v>0.24326999999999999</v>
      </c>
      <c r="U5" s="11" t="s">
        <v>5</v>
      </c>
      <c r="W5">
        <v>1.1394746577876433</v>
      </c>
      <c r="X5" s="11" t="s">
        <v>5</v>
      </c>
    </row>
    <row r="6" spans="1:24">
      <c r="A6" s="11" t="s">
        <v>6</v>
      </c>
      <c r="B6" s="12">
        <v>0.9667</v>
      </c>
      <c r="C6" s="12">
        <v>0.97219999999999995</v>
      </c>
      <c r="D6" s="12">
        <v>0.71050000000000002</v>
      </c>
      <c r="E6" s="12">
        <v>0.8639</v>
      </c>
      <c r="F6" s="13">
        <v>0.62329999999999997</v>
      </c>
      <c r="H6" s="11" t="s">
        <v>6</v>
      </c>
      <c r="I6">
        <f>B6/B23</f>
        <v>76.722222222222229</v>
      </c>
      <c r="J6">
        <f>C6/C23</f>
        <v>77.527910685805409</v>
      </c>
      <c r="K6">
        <f>D6/D23</f>
        <v>49.512195121951223</v>
      </c>
      <c r="L6">
        <f>E6/E23</f>
        <v>52.073538276069918</v>
      </c>
      <c r="M6">
        <f>F6/F23</f>
        <v>5.6244360223786316</v>
      </c>
      <c r="P6" s="11"/>
      <c r="Q6" s="13">
        <v>0.76690000000000003</v>
      </c>
      <c r="R6" s="11" t="s">
        <v>23</v>
      </c>
      <c r="S6" s="11"/>
      <c r="T6" s="13">
        <v>0.82443</v>
      </c>
      <c r="U6" s="11" t="s">
        <v>19</v>
      </c>
      <c r="W6">
        <v>1.070315248110816</v>
      </c>
      <c r="X6" s="11" t="s">
        <v>19</v>
      </c>
    </row>
    <row r="7" spans="1:24">
      <c r="A7" s="11" t="s">
        <v>7</v>
      </c>
      <c r="B7" s="12">
        <v>0.9667</v>
      </c>
      <c r="C7" s="12">
        <v>0.72219999999999995</v>
      </c>
      <c r="D7" s="12">
        <v>0.88600000000000001</v>
      </c>
      <c r="E7" s="12">
        <v>0.9778</v>
      </c>
      <c r="F7" s="13">
        <v>0.42520000000000002</v>
      </c>
      <c r="H7" s="11" t="s">
        <v>7</v>
      </c>
      <c r="I7">
        <f>B7/B24</f>
        <v>4.1183487411068036</v>
      </c>
      <c r="J7">
        <f>C7/C24</f>
        <v>4.0222779170147591</v>
      </c>
      <c r="K7">
        <f>D7/D24</f>
        <v>1.4706614656817993</v>
      </c>
      <c r="L7">
        <f>E7/E24</f>
        <v>0.42713051986912631</v>
      </c>
      <c r="M7">
        <f>F7/F24</f>
        <v>3.7227871873782459E-2</v>
      </c>
      <c r="P7" s="11"/>
      <c r="Q7" s="13">
        <v>0.74139999999999995</v>
      </c>
      <c r="R7" s="11" t="s">
        <v>10</v>
      </c>
      <c r="S7" s="11"/>
      <c r="T7" s="13">
        <v>3.4212799999999999</v>
      </c>
      <c r="U7" s="11" t="s">
        <v>10</v>
      </c>
      <c r="W7">
        <v>0.21670252069400925</v>
      </c>
      <c r="X7" s="11" t="s">
        <v>10</v>
      </c>
    </row>
    <row r="8" spans="1:24">
      <c r="A8" s="11" t="s">
        <v>8</v>
      </c>
      <c r="B8" s="12">
        <v>0.9667</v>
      </c>
      <c r="C8" s="12">
        <v>0.91669999999999996</v>
      </c>
      <c r="D8" s="12">
        <v>0.57020000000000004</v>
      </c>
      <c r="E8" s="12">
        <v>0.32779999999999998</v>
      </c>
      <c r="F8" s="13">
        <v>7.6200000000000004E-2</v>
      </c>
      <c r="H8" s="11" t="s">
        <v>8</v>
      </c>
      <c r="I8">
        <f>B8/B25</f>
        <v>8.7152902993148214</v>
      </c>
      <c r="J8">
        <f>C8/C25</f>
        <v>10.96793491265853</v>
      </c>
      <c r="K8">
        <f>D8/D25</f>
        <v>4.8268856344704991</v>
      </c>
      <c r="L8">
        <f>E8/E25</f>
        <v>1.7969520885867776</v>
      </c>
      <c r="M8">
        <f>F8/F25</f>
        <v>1.67457805907173E-2</v>
      </c>
      <c r="P8" s="11"/>
      <c r="Q8" s="13">
        <v>0.66859999999999997</v>
      </c>
      <c r="R8" s="11" t="s">
        <v>9</v>
      </c>
      <c r="S8" s="11"/>
      <c r="T8" s="13">
        <v>4.5503999999999998</v>
      </c>
      <c r="U8" s="11" t="s">
        <v>8</v>
      </c>
      <c r="W8">
        <v>7.6059704290367181E-2</v>
      </c>
      <c r="X8" s="11" t="s">
        <v>24</v>
      </c>
    </row>
    <row r="9" spans="1:24">
      <c r="A9" s="11" t="s">
        <v>9</v>
      </c>
      <c r="B9" s="12">
        <v>0.93330000000000002</v>
      </c>
      <c r="C9" s="12">
        <v>0.91669999999999996</v>
      </c>
      <c r="D9" s="12">
        <v>0.63160000000000005</v>
      </c>
      <c r="E9" s="12">
        <v>0.81389999999999996</v>
      </c>
      <c r="F9" s="13">
        <v>0.66859999999999997</v>
      </c>
      <c r="H9" s="11" t="s">
        <v>9</v>
      </c>
      <c r="I9">
        <f>B9/B26</f>
        <v>1085.2325581395348</v>
      </c>
      <c r="J9">
        <f>C9/C26</f>
        <v>1206.1842105263156</v>
      </c>
      <c r="K9">
        <f>D9/D26</f>
        <v>865.20547945205487</v>
      </c>
      <c r="L9">
        <f>E9/E26</f>
        <v>321.69960474308294</v>
      </c>
      <c r="M9">
        <f>F9/F26</f>
        <v>12.655688056028771</v>
      </c>
      <c r="P9" s="11"/>
      <c r="Q9" s="13">
        <v>0.62329999999999997</v>
      </c>
      <c r="R9" s="11" t="s">
        <v>6</v>
      </c>
      <c r="S9" s="11"/>
      <c r="T9" s="13">
        <v>10.66925</v>
      </c>
      <c r="U9" s="11" t="s">
        <v>24</v>
      </c>
      <c r="W9">
        <v>5.7054729092332092E-2</v>
      </c>
      <c r="X9" s="11" t="s">
        <v>23</v>
      </c>
    </row>
    <row r="10" spans="1:24">
      <c r="A10" s="11" t="s">
        <v>10</v>
      </c>
      <c r="B10" s="12">
        <v>0.66669999999999996</v>
      </c>
      <c r="C10" s="12">
        <v>0.69440000000000002</v>
      </c>
      <c r="D10" s="12">
        <v>0.84209999999999996</v>
      </c>
      <c r="E10" s="12">
        <v>0.9667</v>
      </c>
      <c r="F10" s="13">
        <v>0.74139999999999995</v>
      </c>
      <c r="H10" s="11" t="s">
        <v>10</v>
      </c>
      <c r="I10">
        <f>B10/B27</f>
        <v>127.23282442748091</v>
      </c>
      <c r="J10">
        <f>C10/C27</f>
        <v>188.69565217391303</v>
      </c>
      <c r="K10">
        <f>D10/D27</f>
        <v>233.91666666666666</v>
      </c>
      <c r="L10">
        <f>E10/E27</f>
        <v>6.2460425146992318</v>
      </c>
      <c r="M10">
        <f>F10/F27</f>
        <v>0.21670252069400925</v>
      </c>
      <c r="P10" s="11"/>
      <c r="Q10" s="13">
        <v>0.42520000000000002</v>
      </c>
      <c r="R10" s="11" t="s">
        <v>7</v>
      </c>
      <c r="S10" s="11"/>
      <c r="T10" s="13">
        <v>11.42155</v>
      </c>
      <c r="U10" s="11" t="s">
        <v>7</v>
      </c>
      <c r="W10">
        <v>3.7227871873782459E-2</v>
      </c>
      <c r="X10" s="11" t="s">
        <v>7</v>
      </c>
    </row>
    <row r="11" spans="1:24">
      <c r="A11" s="11" t="s">
        <v>11</v>
      </c>
      <c r="B11" s="12">
        <v>0.9667</v>
      </c>
      <c r="C11" s="12">
        <v>0.94440000000000002</v>
      </c>
      <c r="D11" s="12">
        <v>0.70179999999999998</v>
      </c>
      <c r="E11" s="12">
        <v>0.99170000000000003</v>
      </c>
      <c r="F11" s="13">
        <v>0.94259999999999999</v>
      </c>
      <c r="H11" s="11" t="s">
        <v>11</v>
      </c>
      <c r="I11">
        <f>B11/B28</f>
        <v>0.87608638518075466</v>
      </c>
      <c r="J11">
        <f>C11/C28</f>
        <v>1.1628107415935089</v>
      </c>
      <c r="K11">
        <f>D11/D28</f>
        <v>1.2404991692296814</v>
      </c>
      <c r="L11">
        <f>E11/E28</f>
        <v>0.16428720524552795</v>
      </c>
      <c r="M11">
        <f>F11/F28</f>
        <v>3.5666393221796079E-2</v>
      </c>
      <c r="P11" s="11"/>
      <c r="Q11" s="13">
        <v>0.2772</v>
      </c>
      <c r="R11" s="11" t="s">
        <v>5</v>
      </c>
      <c r="S11" s="14"/>
      <c r="T11" s="13">
        <v>13.44148</v>
      </c>
      <c r="U11" s="11" t="s">
        <v>23</v>
      </c>
      <c r="W11">
        <v>3.5666393221796079E-2</v>
      </c>
      <c r="X11" s="11" t="s">
        <v>11</v>
      </c>
    </row>
    <row r="12" spans="1:24">
      <c r="A12" s="11" t="s">
        <v>25</v>
      </c>
      <c r="B12" s="12">
        <f>MAX(B2:B11)</f>
        <v>1</v>
      </c>
      <c r="C12" s="12">
        <f t="shared" ref="C12:F12" si="0">MAX(C2:C11)</f>
        <v>0.97219999999999995</v>
      </c>
      <c r="D12" s="12">
        <f t="shared" si="0"/>
        <v>0.92979999999999996</v>
      </c>
      <c r="E12" s="12">
        <f t="shared" si="0"/>
        <v>0.99170000000000003</v>
      </c>
      <c r="F12" s="12">
        <f t="shared" si="0"/>
        <v>0.94259999999999999</v>
      </c>
      <c r="Q12" s="13">
        <v>7.6200000000000004E-2</v>
      </c>
      <c r="R12" s="11" t="s">
        <v>8</v>
      </c>
      <c r="T12" s="16">
        <v>26.428239999999999</v>
      </c>
      <c r="U12" s="14" t="s">
        <v>11</v>
      </c>
      <c r="W12">
        <v>1.67457805907173E-2</v>
      </c>
      <c r="X12" s="11" t="s">
        <v>8</v>
      </c>
    </row>
    <row r="13" spans="1:24">
      <c r="A13" t="s">
        <v>26</v>
      </c>
      <c r="B13">
        <f>MIN(B2:B11)</f>
        <v>0.66669999999999996</v>
      </c>
      <c r="C13">
        <f t="shared" ref="C13:F13" si="1">MIN(C2:C11)</f>
        <v>0.69440000000000002</v>
      </c>
      <c r="D13">
        <f t="shared" si="1"/>
        <v>0.40350000000000003</v>
      </c>
      <c r="E13">
        <f t="shared" si="1"/>
        <v>0.32779999999999998</v>
      </c>
      <c r="F13">
        <f t="shared" si="1"/>
        <v>7.6200000000000004E-2</v>
      </c>
      <c r="H13" t="s">
        <v>25</v>
      </c>
      <c r="I13">
        <f>MAX(I2:I11)</f>
        <v>1369.8630136986303</v>
      </c>
      <c r="J13">
        <f t="shared" ref="J13:M13" si="2">MAX(J2:J11)</f>
        <v>1206.1842105263156</v>
      </c>
      <c r="K13">
        <f t="shared" si="2"/>
        <v>865.20547945205487</v>
      </c>
      <c r="L13">
        <f t="shared" si="2"/>
        <v>321.69960474308294</v>
      </c>
      <c r="M13">
        <f t="shared" si="2"/>
        <v>12.655688056028771</v>
      </c>
      <c r="Q13" s="12"/>
    </row>
    <row r="14" spans="1:24">
      <c r="A14" t="s">
        <v>25</v>
      </c>
      <c r="B14" t="s">
        <v>27</v>
      </c>
      <c r="C14" t="s">
        <v>28</v>
      </c>
      <c r="D14" t="s">
        <v>29</v>
      </c>
      <c r="E14" t="s">
        <v>30</v>
      </c>
      <c r="F14" t="s">
        <v>30</v>
      </c>
      <c r="H14" t="s">
        <v>26</v>
      </c>
      <c r="I14">
        <f>MIN(I2:I11)</f>
        <v>0.87608638518075466</v>
      </c>
      <c r="J14">
        <f t="shared" ref="J14:M14" si="3">MIN(J2:J11)</f>
        <v>1.1628107415935089</v>
      </c>
      <c r="K14">
        <f t="shared" si="3"/>
        <v>1.2404991692296814</v>
      </c>
      <c r="L14">
        <f t="shared" si="3"/>
        <v>0.16428720524552795</v>
      </c>
      <c r="M14">
        <f t="shared" si="3"/>
        <v>1.67457805907173E-2</v>
      </c>
    </row>
    <row r="15" spans="1:24">
      <c r="A15" t="s">
        <v>26</v>
      </c>
      <c r="B15" t="s">
        <v>31</v>
      </c>
      <c r="C15" t="s">
        <v>32</v>
      </c>
      <c r="D15" t="s">
        <v>33</v>
      </c>
      <c r="E15" t="s">
        <v>8</v>
      </c>
      <c r="F15" t="s">
        <v>8</v>
      </c>
    </row>
    <row r="18" spans="1:6">
      <c r="A18" s="11" t="s">
        <v>18</v>
      </c>
      <c r="B18" s="12" t="s">
        <v>12</v>
      </c>
      <c r="C18" s="12" t="s">
        <v>13</v>
      </c>
      <c r="D18" s="12" t="s">
        <v>14</v>
      </c>
      <c r="E18" s="12" t="s">
        <v>15</v>
      </c>
      <c r="F18" s="13" t="s">
        <v>16</v>
      </c>
    </row>
    <row r="19" spans="1:6">
      <c r="A19" s="11" t="s">
        <v>19</v>
      </c>
      <c r="B19" s="12">
        <v>3.8800000000000002E-3</v>
      </c>
      <c r="C19" s="12">
        <v>3.7000000000000002E-3</v>
      </c>
      <c r="D19" s="12">
        <v>3.1519999999999999E-2</v>
      </c>
      <c r="E19" s="12">
        <v>4.3240000000000001E-2</v>
      </c>
      <c r="F19" s="13">
        <v>0.82443</v>
      </c>
    </row>
    <row r="20" spans="1:6">
      <c r="A20" s="11" t="s">
        <v>23</v>
      </c>
      <c r="B20" s="12">
        <v>2.1099999999999999E-3</v>
      </c>
      <c r="C20" s="12">
        <v>2.0500000000000002E-3</v>
      </c>
      <c r="D20" s="12">
        <v>6.9800000000000001E-3</v>
      </c>
      <c r="E20" s="12">
        <v>4.1689999999999998E-2</v>
      </c>
      <c r="F20" s="13">
        <v>13.44148</v>
      </c>
    </row>
    <row r="21" spans="1:6">
      <c r="A21" s="11" t="s">
        <v>24</v>
      </c>
      <c r="B21" s="12">
        <v>1.0499999999999999E-3</v>
      </c>
      <c r="C21" s="12">
        <v>1.4E-3</v>
      </c>
      <c r="D21" s="12">
        <v>5.1999999999999998E-3</v>
      </c>
      <c r="E21" s="12">
        <v>0.23829</v>
      </c>
      <c r="F21" s="13">
        <v>10.66925</v>
      </c>
    </row>
    <row r="22" spans="1:6">
      <c r="A22" s="11" t="s">
        <v>5</v>
      </c>
      <c r="B22" s="12">
        <v>7.2999999999999996E-4</v>
      </c>
      <c r="C22" s="12">
        <v>7.7999999999999999E-4</v>
      </c>
      <c r="D22" s="12">
        <v>4.4799999999999996E-3</v>
      </c>
      <c r="E22" s="12">
        <v>8.9800000000000001E-3</v>
      </c>
      <c r="F22" s="13">
        <v>0.24326999999999999</v>
      </c>
    </row>
    <row r="23" spans="1:6">
      <c r="A23" s="11" t="s">
        <v>6</v>
      </c>
      <c r="B23" s="12">
        <v>1.26E-2</v>
      </c>
      <c r="C23" s="12">
        <v>1.2540000000000001E-2</v>
      </c>
      <c r="D23" s="12">
        <v>1.435E-2</v>
      </c>
      <c r="E23" s="12">
        <v>1.6590000000000001E-2</v>
      </c>
      <c r="F23" s="13">
        <v>0.11082</v>
      </c>
    </row>
    <row r="24" spans="1:6">
      <c r="A24" s="11" t="s">
        <v>7</v>
      </c>
      <c r="B24" s="12">
        <v>0.23472999999999999</v>
      </c>
      <c r="C24" s="12">
        <v>0.17954999999999999</v>
      </c>
      <c r="D24" s="12">
        <v>0.60245000000000004</v>
      </c>
      <c r="E24" s="12">
        <v>2.2892299999999999</v>
      </c>
      <c r="F24" s="13">
        <v>11.42155</v>
      </c>
    </row>
    <row r="25" spans="1:6">
      <c r="A25" s="11" t="s">
        <v>8</v>
      </c>
      <c r="B25" s="12">
        <v>0.11092</v>
      </c>
      <c r="C25" s="12">
        <v>8.3580000000000002E-2</v>
      </c>
      <c r="D25" s="12">
        <v>0.11813</v>
      </c>
      <c r="E25" s="12">
        <v>0.18242</v>
      </c>
      <c r="F25" s="13">
        <v>4.5503999999999998</v>
      </c>
    </row>
    <row r="26" spans="1:6">
      <c r="A26" s="11" t="s">
        <v>9</v>
      </c>
      <c r="B26" s="12">
        <v>8.5999999999999998E-4</v>
      </c>
      <c r="C26" s="12">
        <v>7.6000000000000004E-4</v>
      </c>
      <c r="D26" s="12">
        <v>7.2999999999999996E-4</v>
      </c>
      <c r="E26" s="12">
        <v>2.5300000000000001E-3</v>
      </c>
      <c r="F26" s="13">
        <v>5.2830000000000002E-2</v>
      </c>
    </row>
    <row r="27" spans="1:6">
      <c r="A27" s="11" t="s">
        <v>10</v>
      </c>
      <c r="B27" s="12">
        <v>5.2399999999999999E-3</v>
      </c>
      <c r="C27" s="12">
        <v>3.6800000000000001E-3</v>
      </c>
      <c r="D27" s="12">
        <v>3.5999999999999999E-3</v>
      </c>
      <c r="E27" s="12">
        <v>0.15476999999999999</v>
      </c>
      <c r="F27" s="13">
        <v>3.4212799999999999</v>
      </c>
    </row>
    <row r="28" spans="1:6">
      <c r="A28" s="14" t="s">
        <v>11</v>
      </c>
      <c r="B28" s="15">
        <v>1.1034299999999999</v>
      </c>
      <c r="C28" s="15">
        <v>0.81216999999999995</v>
      </c>
      <c r="D28" s="15">
        <v>0.56574000000000002</v>
      </c>
      <c r="E28" s="15">
        <v>6.0363800000000003</v>
      </c>
      <c r="F28" s="16">
        <v>26.428239999999999</v>
      </c>
    </row>
    <row r="29" spans="1:6">
      <c r="A29" t="s">
        <v>25</v>
      </c>
      <c r="B29" s="12">
        <f>MAX(B19:B28)</f>
        <v>1.1034299999999999</v>
      </c>
      <c r="C29" s="12">
        <f t="shared" ref="C29" si="4">MAX(C19:C28)</f>
        <v>0.81216999999999995</v>
      </c>
      <c r="D29" s="12">
        <f t="shared" ref="D29" si="5">MAX(D19:D28)</f>
        <v>0.60245000000000004</v>
      </c>
      <c r="E29" s="12">
        <f t="shared" ref="E29" si="6">MAX(E19:E28)</f>
        <v>6.0363800000000003</v>
      </c>
      <c r="F29" s="12">
        <f t="shared" ref="F29" si="7">MAX(F19:F28)</f>
        <v>26.428239999999999</v>
      </c>
    </row>
    <row r="30" spans="1:6">
      <c r="A30" t="s">
        <v>26</v>
      </c>
      <c r="B30">
        <f>MIN(B19:B28)</f>
        <v>7.2999999999999996E-4</v>
      </c>
      <c r="C30">
        <f t="shared" ref="C30:F30" si="8">MIN(C19:C28)</f>
        <v>7.6000000000000004E-4</v>
      </c>
      <c r="D30">
        <f t="shared" si="8"/>
        <v>7.2999999999999996E-4</v>
      </c>
      <c r="E30">
        <f t="shared" si="8"/>
        <v>2.5300000000000001E-3</v>
      </c>
      <c r="F30">
        <f t="shared" si="8"/>
        <v>5.2830000000000002E-2</v>
      </c>
    </row>
    <row r="31" spans="1:6">
      <c r="A31" t="s">
        <v>25</v>
      </c>
      <c r="B31" t="s">
        <v>30</v>
      </c>
      <c r="C31" t="s">
        <v>30</v>
      </c>
      <c r="D31" t="s">
        <v>34</v>
      </c>
      <c r="E31" t="s">
        <v>30</v>
      </c>
      <c r="F31" t="s">
        <v>30</v>
      </c>
    </row>
    <row r="32" spans="1:6">
      <c r="A32" t="s">
        <v>26</v>
      </c>
      <c r="B32" t="s">
        <v>28</v>
      </c>
      <c r="C32" t="s">
        <v>35</v>
      </c>
      <c r="D32" t="s">
        <v>35</v>
      </c>
      <c r="E32" t="s">
        <v>35</v>
      </c>
      <c r="F32" t="s">
        <v>35</v>
      </c>
    </row>
  </sheetData>
  <sortState xmlns:xlrd2="http://schemas.microsoft.com/office/spreadsheetml/2017/richdata2" ref="W3:Y12">
    <sortCondition descending="1" ref="W3:W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2023-05-04T10:18:55Z</dcterms:created>
  <dcterms:modified xsi:type="dcterms:W3CDTF">2023-05-04T21:22:15Z</dcterms:modified>
  <cp:category/>
  <cp:contentStatus/>
</cp:coreProperties>
</file>