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er\Desktop\Contingencia S2G\"/>
    </mc:Choice>
  </mc:AlternateContent>
  <bookViews>
    <workbookView xWindow="0" yWindow="0" windowWidth="28800" windowHeight="12585"/>
  </bookViews>
  <sheets>
    <sheet name="Plan1" sheetId="1" r:id="rId1"/>
  </sheets>
  <definedNames>
    <definedName name="_xlnm._FilterDatabase" localSheetId="0" hidden="1">Plan1!$A$3:$E$678</definedName>
  </definedNames>
  <calcPr calcId="152511"/>
</workbook>
</file>

<file path=xl/calcChain.xml><?xml version="1.0" encoding="utf-8"?>
<calcChain xmlns="http://schemas.openxmlformats.org/spreadsheetml/2006/main">
  <c r="N704" i="1" l="1"/>
  <c r="M704" i="1"/>
  <c r="L704" i="1"/>
  <c r="K704" i="1"/>
  <c r="J704" i="1"/>
  <c r="I704" i="1"/>
  <c r="P704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15" i="1"/>
  <c r="I3" i="1" l="1"/>
  <c r="N3" i="1" l="1"/>
  <c r="L3" i="1"/>
  <c r="K3" i="1"/>
  <c r="J3" i="1" l="1"/>
  <c r="I4" i="1" l="1"/>
  <c r="K4" i="1"/>
  <c r="L4" i="1"/>
  <c r="J4" i="1"/>
  <c r="I16" i="1"/>
  <c r="L16" i="1"/>
  <c r="K16" i="1"/>
  <c r="J16" i="1"/>
  <c r="N4" i="1"/>
  <c r="J17" i="1" l="1"/>
  <c r="I17" i="1"/>
  <c r="K17" i="1"/>
  <c r="L17" i="1"/>
  <c r="J29" i="1"/>
  <c r="I29" i="1"/>
  <c r="L29" i="1"/>
  <c r="K29" i="1"/>
  <c r="J42" i="1" l="1"/>
  <c r="I42" i="1"/>
  <c r="L42" i="1"/>
  <c r="K42" i="1"/>
  <c r="I5" i="1"/>
  <c r="L5" i="1"/>
  <c r="K5" i="1"/>
  <c r="J5" i="1"/>
  <c r="J30" i="1"/>
  <c r="I30" i="1"/>
  <c r="K30" i="1"/>
  <c r="L30" i="1"/>
  <c r="M16" i="1"/>
  <c r="P16" i="1" s="1"/>
  <c r="M29" i="1"/>
  <c r="P29" i="1" s="1"/>
  <c r="M3" i="1"/>
  <c r="P3" i="1" s="1"/>
  <c r="M42" i="1"/>
  <c r="M4" i="1"/>
  <c r="P4" i="1" s="1"/>
  <c r="M17" i="1"/>
  <c r="P17" i="1" s="1"/>
  <c r="N5" i="1"/>
  <c r="P42" i="1" l="1"/>
  <c r="M5" i="1"/>
  <c r="P5" i="1" s="1"/>
  <c r="J18" i="1"/>
  <c r="I18" i="1"/>
  <c r="L18" i="1"/>
  <c r="K18" i="1"/>
  <c r="M55" i="1"/>
  <c r="J43" i="1"/>
  <c r="I43" i="1"/>
  <c r="K43" i="1"/>
  <c r="L43" i="1"/>
  <c r="J55" i="1"/>
  <c r="I55" i="1"/>
  <c r="L55" i="1"/>
  <c r="K55" i="1"/>
  <c r="M30" i="1"/>
  <c r="P30" i="1" s="1"/>
  <c r="N68" i="1"/>
  <c r="J68" i="1" l="1"/>
  <c r="I68" i="1"/>
  <c r="L68" i="1"/>
  <c r="K68" i="1"/>
  <c r="J31" i="1"/>
  <c r="I31" i="1"/>
  <c r="L31" i="1"/>
  <c r="K31" i="1"/>
  <c r="I6" i="1"/>
  <c r="K6" i="1"/>
  <c r="L6" i="1"/>
  <c r="J6" i="1"/>
  <c r="M68" i="1"/>
  <c r="P55" i="1"/>
  <c r="J56" i="1"/>
  <c r="I56" i="1"/>
  <c r="K56" i="1"/>
  <c r="L56" i="1"/>
  <c r="M43" i="1"/>
  <c r="P43" i="1" s="1"/>
  <c r="M18" i="1"/>
  <c r="P18" i="1" s="1"/>
  <c r="N81" i="1"/>
  <c r="P68" i="1" l="1"/>
  <c r="N6" i="1"/>
  <c r="M6" i="1"/>
  <c r="P6" i="1" s="1"/>
  <c r="J19" i="1"/>
  <c r="I19" i="1"/>
  <c r="K19" i="1"/>
  <c r="L19" i="1"/>
  <c r="J81" i="1"/>
  <c r="I81" i="1"/>
  <c r="L81" i="1"/>
  <c r="K81" i="1"/>
  <c r="J44" i="1"/>
  <c r="I44" i="1"/>
  <c r="L44" i="1"/>
  <c r="K44" i="1"/>
  <c r="J69" i="1"/>
  <c r="I69" i="1"/>
  <c r="K69" i="1"/>
  <c r="L69" i="1"/>
  <c r="M81" i="1"/>
  <c r="M56" i="1"/>
  <c r="P56" i="1" s="1"/>
  <c r="M31" i="1"/>
  <c r="P31" i="1" s="1"/>
  <c r="N94" i="1"/>
  <c r="N69" i="1"/>
  <c r="J57" i="1" l="1"/>
  <c r="I57" i="1"/>
  <c r="L57" i="1"/>
  <c r="K57" i="1"/>
  <c r="J82" i="1"/>
  <c r="I82" i="1"/>
  <c r="K82" i="1"/>
  <c r="L82" i="1"/>
  <c r="J94" i="1"/>
  <c r="I94" i="1"/>
  <c r="L94" i="1"/>
  <c r="K94" i="1"/>
  <c r="I7" i="1"/>
  <c r="L7" i="1"/>
  <c r="K7" i="1"/>
  <c r="J7" i="1"/>
  <c r="J32" i="1"/>
  <c r="I32" i="1"/>
  <c r="K32" i="1"/>
  <c r="L32" i="1"/>
  <c r="P81" i="1"/>
  <c r="M44" i="1"/>
  <c r="P44" i="1" s="1"/>
  <c r="M94" i="1"/>
  <c r="M19" i="1"/>
  <c r="P19" i="1" s="1"/>
  <c r="M69" i="1"/>
  <c r="P69" i="1" s="1"/>
  <c r="N82" i="1"/>
  <c r="N107" i="1"/>
  <c r="P94" i="1" l="1"/>
  <c r="N7" i="1"/>
  <c r="M7" i="1"/>
  <c r="J20" i="1"/>
  <c r="I20" i="1"/>
  <c r="L20" i="1"/>
  <c r="K20" i="1"/>
  <c r="J95" i="1"/>
  <c r="I95" i="1"/>
  <c r="K95" i="1"/>
  <c r="L95" i="1"/>
  <c r="J45" i="1"/>
  <c r="I45" i="1"/>
  <c r="K45" i="1"/>
  <c r="L45" i="1"/>
  <c r="J107" i="1"/>
  <c r="I107" i="1"/>
  <c r="L107" i="1"/>
  <c r="K107" i="1"/>
  <c r="J70" i="1"/>
  <c r="I70" i="1"/>
  <c r="L70" i="1"/>
  <c r="K70" i="1"/>
  <c r="M32" i="1"/>
  <c r="P32" i="1" s="1"/>
  <c r="M82" i="1"/>
  <c r="P82" i="1" s="1"/>
  <c r="M57" i="1"/>
  <c r="P57" i="1" s="1"/>
  <c r="M107" i="1"/>
  <c r="N120" i="1"/>
  <c r="N95" i="1"/>
  <c r="N70" i="1"/>
  <c r="P107" i="1" l="1"/>
  <c r="M20" i="1"/>
  <c r="P20" i="1" s="1"/>
  <c r="I8" i="1"/>
  <c r="K8" i="1"/>
  <c r="L8" i="1"/>
  <c r="J8" i="1"/>
  <c r="J83" i="1"/>
  <c r="I83" i="1"/>
  <c r="L83" i="1"/>
  <c r="K83" i="1"/>
  <c r="J120" i="1"/>
  <c r="I120" i="1"/>
  <c r="L120" i="1"/>
  <c r="K120" i="1"/>
  <c r="J108" i="1"/>
  <c r="I108" i="1"/>
  <c r="K108" i="1"/>
  <c r="L108" i="1"/>
  <c r="J33" i="1"/>
  <c r="I33" i="1"/>
  <c r="L33" i="1"/>
  <c r="K33" i="1"/>
  <c r="J58" i="1"/>
  <c r="I58" i="1"/>
  <c r="K58" i="1"/>
  <c r="L58" i="1"/>
  <c r="P7" i="1"/>
  <c r="M120" i="1"/>
  <c r="M45" i="1"/>
  <c r="P45" i="1" s="1"/>
  <c r="M70" i="1"/>
  <c r="P70" i="1" s="1"/>
  <c r="M95" i="1"/>
  <c r="P95" i="1" s="1"/>
  <c r="N83" i="1"/>
  <c r="N108" i="1"/>
  <c r="N133" i="1"/>
  <c r="P120" i="1" l="1"/>
  <c r="J96" i="1"/>
  <c r="I96" i="1"/>
  <c r="L96" i="1"/>
  <c r="K96" i="1"/>
  <c r="J121" i="1"/>
  <c r="I121" i="1"/>
  <c r="K121" i="1"/>
  <c r="L121" i="1"/>
  <c r="J21" i="1"/>
  <c r="I21" i="1"/>
  <c r="K21" i="1"/>
  <c r="L21" i="1"/>
  <c r="M33" i="1"/>
  <c r="P33" i="1" s="1"/>
  <c r="N8" i="1"/>
  <c r="M8" i="1"/>
  <c r="J46" i="1"/>
  <c r="I46" i="1"/>
  <c r="L46" i="1"/>
  <c r="K46" i="1"/>
  <c r="J71" i="1"/>
  <c r="I71" i="1"/>
  <c r="K71" i="1"/>
  <c r="L71" i="1"/>
  <c r="J133" i="1"/>
  <c r="I133" i="1"/>
  <c r="L133" i="1"/>
  <c r="K133" i="1"/>
  <c r="M133" i="1"/>
  <c r="M83" i="1"/>
  <c r="P83" i="1" s="1"/>
  <c r="M108" i="1"/>
  <c r="P108" i="1" s="1"/>
  <c r="M58" i="1"/>
  <c r="P58" i="1" s="1"/>
  <c r="N96" i="1"/>
  <c r="N71" i="1"/>
  <c r="N146" i="1"/>
  <c r="N121" i="1"/>
  <c r="P8" i="1" l="1"/>
  <c r="I9" i="1"/>
  <c r="L9" i="1"/>
  <c r="K9" i="1"/>
  <c r="J9" i="1"/>
  <c r="J109" i="1"/>
  <c r="I109" i="1"/>
  <c r="L109" i="1"/>
  <c r="K109" i="1"/>
  <c r="M46" i="1"/>
  <c r="P46" i="1" s="1"/>
  <c r="J84" i="1"/>
  <c r="I84" i="1"/>
  <c r="K84" i="1"/>
  <c r="L84" i="1"/>
  <c r="J59" i="1"/>
  <c r="I59" i="1"/>
  <c r="L59" i="1"/>
  <c r="K59" i="1"/>
  <c r="M21" i="1"/>
  <c r="J134" i="1"/>
  <c r="I134" i="1"/>
  <c r="K134" i="1"/>
  <c r="L134" i="1"/>
  <c r="J146" i="1"/>
  <c r="I146" i="1"/>
  <c r="L146" i="1"/>
  <c r="K146" i="1"/>
  <c r="J34" i="1"/>
  <c r="I34" i="1"/>
  <c r="K34" i="1"/>
  <c r="L34" i="1"/>
  <c r="P133" i="1"/>
  <c r="M146" i="1"/>
  <c r="M121" i="1"/>
  <c r="P121" i="1" s="1"/>
  <c r="M71" i="1"/>
  <c r="P71" i="1" s="1"/>
  <c r="M96" i="1"/>
  <c r="P96" i="1" s="1"/>
  <c r="N134" i="1"/>
  <c r="N159" i="1"/>
  <c r="N84" i="1"/>
  <c r="N109" i="1"/>
  <c r="P146" i="1" l="1"/>
  <c r="P21" i="1"/>
  <c r="J72" i="1"/>
  <c r="I72" i="1"/>
  <c r="L72" i="1"/>
  <c r="K72" i="1"/>
  <c r="J22" i="1"/>
  <c r="I22" i="1"/>
  <c r="L22" i="1"/>
  <c r="K22" i="1"/>
  <c r="M59" i="1"/>
  <c r="P59" i="1" s="1"/>
  <c r="N9" i="1"/>
  <c r="M9" i="1"/>
  <c r="J147" i="1"/>
  <c r="I147" i="1"/>
  <c r="K147" i="1"/>
  <c r="L147" i="1"/>
  <c r="J122" i="1"/>
  <c r="I122" i="1"/>
  <c r="L122" i="1"/>
  <c r="K122" i="1"/>
  <c r="J159" i="1"/>
  <c r="I159" i="1"/>
  <c r="L159" i="1"/>
  <c r="K159" i="1"/>
  <c r="M34" i="1"/>
  <c r="P34" i="1" s="1"/>
  <c r="J47" i="1"/>
  <c r="I47" i="1"/>
  <c r="K47" i="1"/>
  <c r="L47" i="1"/>
  <c r="J97" i="1"/>
  <c r="I97" i="1"/>
  <c r="K97" i="1"/>
  <c r="L97" i="1"/>
  <c r="M84" i="1"/>
  <c r="P84" i="1" s="1"/>
  <c r="M134" i="1"/>
  <c r="P134" i="1" s="1"/>
  <c r="M109" i="1"/>
  <c r="P109" i="1" s="1"/>
  <c r="M159" i="1"/>
  <c r="N122" i="1"/>
  <c r="N97" i="1"/>
  <c r="N72" i="1"/>
  <c r="N172" i="1"/>
  <c r="N147" i="1"/>
  <c r="P9" i="1" l="1"/>
  <c r="P159" i="1"/>
  <c r="I10" i="1"/>
  <c r="K10" i="1"/>
  <c r="L10" i="1"/>
  <c r="J10" i="1"/>
  <c r="M72" i="1"/>
  <c r="M47" i="1"/>
  <c r="J110" i="1"/>
  <c r="I110" i="1"/>
  <c r="K110" i="1"/>
  <c r="L110" i="1"/>
  <c r="J60" i="1"/>
  <c r="I60" i="1"/>
  <c r="K60" i="1"/>
  <c r="L60" i="1"/>
  <c r="J135" i="1"/>
  <c r="I135" i="1"/>
  <c r="L135" i="1"/>
  <c r="K135" i="1"/>
  <c r="J172" i="1"/>
  <c r="I172" i="1"/>
  <c r="L172" i="1"/>
  <c r="K172" i="1"/>
  <c r="J160" i="1"/>
  <c r="I160" i="1"/>
  <c r="K160" i="1"/>
  <c r="L160" i="1"/>
  <c r="M22" i="1"/>
  <c r="J85" i="1"/>
  <c r="I85" i="1"/>
  <c r="L85" i="1"/>
  <c r="K85" i="1"/>
  <c r="J35" i="1"/>
  <c r="I35" i="1"/>
  <c r="L35" i="1"/>
  <c r="K35" i="1"/>
  <c r="M147" i="1"/>
  <c r="P147" i="1" s="1"/>
  <c r="M172" i="1"/>
  <c r="M97" i="1"/>
  <c r="P97" i="1" s="1"/>
  <c r="M122" i="1"/>
  <c r="P122" i="1" s="1"/>
  <c r="N160" i="1"/>
  <c r="N185" i="1"/>
  <c r="N85" i="1"/>
  <c r="N110" i="1"/>
  <c r="N135" i="1"/>
  <c r="P172" i="1" l="1"/>
  <c r="P47" i="1"/>
  <c r="P22" i="1"/>
  <c r="P72" i="1"/>
  <c r="J73" i="1"/>
  <c r="I73" i="1"/>
  <c r="K73" i="1"/>
  <c r="L73" i="1"/>
  <c r="N10" i="1"/>
  <c r="M10" i="1"/>
  <c r="P10" i="1" s="1"/>
  <c r="M35" i="1"/>
  <c r="P35" i="1" s="1"/>
  <c r="J98" i="1"/>
  <c r="I98" i="1"/>
  <c r="L98" i="1"/>
  <c r="K98" i="1"/>
  <c r="J123" i="1"/>
  <c r="I123" i="1"/>
  <c r="K123" i="1"/>
  <c r="L123" i="1"/>
  <c r="J48" i="1"/>
  <c r="I48" i="1"/>
  <c r="L48" i="1"/>
  <c r="K48" i="1"/>
  <c r="M60" i="1"/>
  <c r="J185" i="1"/>
  <c r="I185" i="1"/>
  <c r="L185" i="1"/>
  <c r="K185" i="1"/>
  <c r="J23" i="1"/>
  <c r="I23" i="1"/>
  <c r="K23" i="1"/>
  <c r="L23" i="1"/>
  <c r="J148" i="1"/>
  <c r="I148" i="1"/>
  <c r="L148" i="1"/>
  <c r="K148" i="1"/>
  <c r="J173" i="1"/>
  <c r="I173" i="1"/>
  <c r="K173" i="1"/>
  <c r="L173" i="1"/>
  <c r="M185" i="1"/>
  <c r="M110" i="1"/>
  <c r="P110" i="1" s="1"/>
  <c r="M135" i="1"/>
  <c r="P135" i="1" s="1"/>
  <c r="M85" i="1"/>
  <c r="P85" i="1" s="1"/>
  <c r="M160" i="1"/>
  <c r="P160" i="1" s="1"/>
  <c r="N148" i="1"/>
  <c r="N123" i="1"/>
  <c r="N198" i="1"/>
  <c r="N173" i="1"/>
  <c r="N98" i="1"/>
  <c r="N73" i="1"/>
  <c r="P60" i="1" l="1"/>
  <c r="J36" i="1"/>
  <c r="I36" i="1"/>
  <c r="K36" i="1"/>
  <c r="L36" i="1"/>
  <c r="I11" i="1"/>
  <c r="L11" i="1"/>
  <c r="K11" i="1"/>
  <c r="J11" i="1"/>
  <c r="P185" i="1"/>
  <c r="M23" i="1"/>
  <c r="P23" i="1" s="1"/>
  <c r="J186" i="1"/>
  <c r="I186" i="1"/>
  <c r="K186" i="1"/>
  <c r="L186" i="1"/>
  <c r="M48" i="1"/>
  <c r="M73" i="1"/>
  <c r="P73" i="1" s="1"/>
  <c r="J198" i="1"/>
  <c r="I198" i="1"/>
  <c r="L198" i="1"/>
  <c r="K198" i="1"/>
  <c r="J61" i="1"/>
  <c r="I61" i="1"/>
  <c r="L61" i="1"/>
  <c r="K61" i="1"/>
  <c r="J161" i="1"/>
  <c r="I161" i="1"/>
  <c r="L161" i="1"/>
  <c r="K161" i="1"/>
  <c r="J111" i="1"/>
  <c r="I111" i="1"/>
  <c r="L111" i="1"/>
  <c r="K111" i="1"/>
  <c r="J86" i="1"/>
  <c r="I86" i="1"/>
  <c r="K86" i="1"/>
  <c r="L86" i="1"/>
  <c r="J136" i="1"/>
  <c r="I136" i="1"/>
  <c r="K136" i="1"/>
  <c r="L136" i="1"/>
  <c r="M148" i="1"/>
  <c r="P148" i="1" s="1"/>
  <c r="M173" i="1"/>
  <c r="P173" i="1" s="1"/>
  <c r="M123" i="1"/>
  <c r="P123" i="1" s="1"/>
  <c r="M98" i="1"/>
  <c r="P98" i="1" s="1"/>
  <c r="M198" i="1"/>
  <c r="N111" i="1"/>
  <c r="N136" i="1"/>
  <c r="N161" i="1"/>
  <c r="N86" i="1"/>
  <c r="N186" i="1"/>
  <c r="N211" i="1"/>
  <c r="P198" i="1" l="1"/>
  <c r="J49" i="1"/>
  <c r="I49" i="1"/>
  <c r="K49" i="1"/>
  <c r="L49" i="1"/>
  <c r="J99" i="1"/>
  <c r="I99" i="1"/>
  <c r="K99" i="1"/>
  <c r="L99" i="1"/>
  <c r="M61" i="1"/>
  <c r="P61" i="1" s="1"/>
  <c r="J211" i="1"/>
  <c r="I211" i="1"/>
  <c r="L211" i="1"/>
  <c r="K211" i="1"/>
  <c r="J174" i="1"/>
  <c r="I174" i="1"/>
  <c r="L174" i="1"/>
  <c r="K174" i="1"/>
  <c r="J199" i="1"/>
  <c r="I199" i="1"/>
  <c r="K199" i="1"/>
  <c r="L199" i="1"/>
  <c r="J124" i="1"/>
  <c r="I124" i="1"/>
  <c r="L124" i="1"/>
  <c r="K124" i="1"/>
  <c r="N11" i="1"/>
  <c r="M11" i="1"/>
  <c r="J24" i="1"/>
  <c r="I24" i="1"/>
  <c r="L24" i="1"/>
  <c r="K24" i="1"/>
  <c r="J149" i="1"/>
  <c r="I149" i="1"/>
  <c r="K149" i="1"/>
  <c r="L149" i="1"/>
  <c r="J74" i="1"/>
  <c r="I74" i="1"/>
  <c r="L74" i="1"/>
  <c r="K74" i="1"/>
  <c r="M36" i="1"/>
  <c r="P36" i="1" s="1"/>
  <c r="P48" i="1"/>
  <c r="M211" i="1"/>
  <c r="M136" i="1"/>
  <c r="P136" i="1" s="1"/>
  <c r="M186" i="1"/>
  <c r="P186" i="1" s="1"/>
  <c r="M111" i="1"/>
  <c r="P111" i="1" s="1"/>
  <c r="M86" i="1"/>
  <c r="P86" i="1" s="1"/>
  <c r="M161" i="1"/>
  <c r="P161" i="1" s="1"/>
  <c r="N74" i="1"/>
  <c r="N174" i="1"/>
  <c r="N149" i="1"/>
  <c r="N124" i="1"/>
  <c r="N224" i="1"/>
  <c r="N199" i="1"/>
  <c r="N99" i="1"/>
  <c r="P211" i="1" l="1"/>
  <c r="P11" i="1"/>
  <c r="J224" i="1"/>
  <c r="I224" i="1"/>
  <c r="L224" i="1"/>
  <c r="K224" i="1"/>
  <c r="J162" i="1"/>
  <c r="I162" i="1"/>
  <c r="K162" i="1"/>
  <c r="L162" i="1"/>
  <c r="I12" i="1"/>
  <c r="K12" i="1"/>
  <c r="L12" i="1"/>
  <c r="J12" i="1"/>
  <c r="J187" i="1"/>
  <c r="I187" i="1"/>
  <c r="L187" i="1"/>
  <c r="K187" i="1"/>
  <c r="J112" i="1"/>
  <c r="I112" i="1"/>
  <c r="K112" i="1"/>
  <c r="L112" i="1"/>
  <c r="M24" i="1"/>
  <c r="J212" i="1"/>
  <c r="I212" i="1"/>
  <c r="K212" i="1"/>
  <c r="L212" i="1"/>
  <c r="J62" i="1"/>
  <c r="I62" i="1"/>
  <c r="K62" i="1"/>
  <c r="L62" i="1"/>
  <c r="J87" i="1"/>
  <c r="I87" i="1"/>
  <c r="L87" i="1"/>
  <c r="K87" i="1"/>
  <c r="M49" i="1"/>
  <c r="P49" i="1" s="1"/>
  <c r="J37" i="1"/>
  <c r="I37" i="1"/>
  <c r="L37" i="1"/>
  <c r="K37" i="1"/>
  <c r="J137" i="1"/>
  <c r="I137" i="1"/>
  <c r="L137" i="1"/>
  <c r="K137" i="1"/>
  <c r="M74" i="1"/>
  <c r="P74" i="1" s="1"/>
  <c r="M199" i="1"/>
  <c r="P199" i="1" s="1"/>
  <c r="M149" i="1"/>
  <c r="P149" i="1" s="1"/>
  <c r="M99" i="1"/>
  <c r="P99" i="1" s="1"/>
  <c r="M224" i="1"/>
  <c r="M124" i="1"/>
  <c r="P124" i="1" s="1"/>
  <c r="M174" i="1"/>
  <c r="P174" i="1" s="1"/>
  <c r="N112" i="1"/>
  <c r="N162" i="1"/>
  <c r="N187" i="1"/>
  <c r="N87" i="1"/>
  <c r="N212" i="1"/>
  <c r="N237" i="1"/>
  <c r="N137" i="1"/>
  <c r="P24" i="1" l="1"/>
  <c r="J200" i="1"/>
  <c r="I200" i="1"/>
  <c r="L200" i="1"/>
  <c r="K200" i="1"/>
  <c r="J75" i="1"/>
  <c r="I75" i="1"/>
  <c r="K75" i="1"/>
  <c r="L75" i="1"/>
  <c r="P224" i="1"/>
  <c r="J25" i="1"/>
  <c r="I25" i="1"/>
  <c r="K25" i="1"/>
  <c r="L25" i="1"/>
  <c r="J225" i="1"/>
  <c r="I225" i="1"/>
  <c r="K225" i="1"/>
  <c r="L225" i="1"/>
  <c r="N12" i="1"/>
  <c r="M12" i="1"/>
  <c r="P12" i="1" s="1"/>
  <c r="J50" i="1"/>
  <c r="I50" i="1"/>
  <c r="L50" i="1"/>
  <c r="K50" i="1"/>
  <c r="J150" i="1"/>
  <c r="I150" i="1"/>
  <c r="L150" i="1"/>
  <c r="K150" i="1"/>
  <c r="M37" i="1"/>
  <c r="J100" i="1"/>
  <c r="I100" i="1"/>
  <c r="L100" i="1"/>
  <c r="K100" i="1"/>
  <c r="J175" i="1"/>
  <c r="I175" i="1"/>
  <c r="K175" i="1"/>
  <c r="L175" i="1"/>
  <c r="J125" i="1"/>
  <c r="I125" i="1"/>
  <c r="K125" i="1"/>
  <c r="L125" i="1"/>
  <c r="J237" i="1"/>
  <c r="I237" i="1"/>
  <c r="L237" i="1"/>
  <c r="K237" i="1"/>
  <c r="M62" i="1"/>
  <c r="M137" i="1"/>
  <c r="P137" i="1" s="1"/>
  <c r="M212" i="1"/>
  <c r="P212" i="1" s="1"/>
  <c r="M87" i="1"/>
  <c r="P87" i="1" s="1"/>
  <c r="M187" i="1"/>
  <c r="P187" i="1" s="1"/>
  <c r="M162" i="1"/>
  <c r="P162" i="1" s="1"/>
  <c r="M237" i="1"/>
  <c r="M112" i="1"/>
  <c r="P112" i="1" s="1"/>
  <c r="N150" i="1"/>
  <c r="N100" i="1"/>
  <c r="N200" i="1"/>
  <c r="N175" i="1"/>
  <c r="N125" i="1"/>
  <c r="N250" i="1"/>
  <c r="N225" i="1"/>
  <c r="N75" i="1"/>
  <c r="P62" i="1" l="1"/>
  <c r="J250" i="1"/>
  <c r="I250" i="1"/>
  <c r="L250" i="1"/>
  <c r="K250" i="1"/>
  <c r="M25" i="1"/>
  <c r="I13" i="1"/>
  <c r="L13" i="1"/>
  <c r="K13" i="1"/>
  <c r="J13" i="1"/>
  <c r="M50" i="1"/>
  <c r="J63" i="1"/>
  <c r="I63" i="1"/>
  <c r="L63" i="1"/>
  <c r="K63" i="1"/>
  <c r="J213" i="1"/>
  <c r="I213" i="1"/>
  <c r="L213" i="1"/>
  <c r="K213" i="1"/>
  <c r="J138" i="1"/>
  <c r="I138" i="1"/>
  <c r="K138" i="1"/>
  <c r="L138" i="1"/>
  <c r="J113" i="1"/>
  <c r="I113" i="1"/>
  <c r="L113" i="1"/>
  <c r="K113" i="1"/>
  <c r="J38" i="1"/>
  <c r="I38" i="1"/>
  <c r="K38" i="1"/>
  <c r="L38" i="1"/>
  <c r="J188" i="1"/>
  <c r="I188" i="1"/>
  <c r="K188" i="1"/>
  <c r="L188" i="1"/>
  <c r="M75" i="1"/>
  <c r="P75" i="1" s="1"/>
  <c r="J163" i="1"/>
  <c r="I163" i="1"/>
  <c r="L163" i="1"/>
  <c r="K163" i="1"/>
  <c r="J88" i="1"/>
  <c r="I88" i="1"/>
  <c r="K88" i="1"/>
  <c r="L88" i="1"/>
  <c r="J238" i="1"/>
  <c r="I238" i="1"/>
  <c r="K238" i="1"/>
  <c r="L238" i="1"/>
  <c r="P237" i="1"/>
  <c r="P37" i="1"/>
  <c r="M125" i="1"/>
  <c r="P125" i="1" s="1"/>
  <c r="M200" i="1"/>
  <c r="P200" i="1" s="1"/>
  <c r="M225" i="1"/>
  <c r="P225" i="1" s="1"/>
  <c r="M250" i="1"/>
  <c r="M100" i="1"/>
  <c r="P100" i="1" s="1"/>
  <c r="M150" i="1"/>
  <c r="P150" i="1" s="1"/>
  <c r="M175" i="1"/>
  <c r="P175" i="1" s="1"/>
  <c r="N238" i="1"/>
  <c r="N263" i="1"/>
  <c r="N188" i="1"/>
  <c r="N213" i="1"/>
  <c r="N113" i="1"/>
  <c r="N163" i="1"/>
  <c r="N88" i="1"/>
  <c r="N138" i="1"/>
  <c r="P250" i="1" l="1"/>
  <c r="P50" i="1"/>
  <c r="P25" i="1"/>
  <c r="M38" i="1"/>
  <c r="J201" i="1"/>
  <c r="I201" i="1"/>
  <c r="K201" i="1"/>
  <c r="L201" i="1"/>
  <c r="J76" i="1"/>
  <c r="I76" i="1"/>
  <c r="L76" i="1"/>
  <c r="K76" i="1"/>
  <c r="J26" i="1"/>
  <c r="I26" i="1"/>
  <c r="L26" i="1"/>
  <c r="K26" i="1"/>
  <c r="J51" i="1"/>
  <c r="I51" i="1"/>
  <c r="K51" i="1"/>
  <c r="L51" i="1"/>
  <c r="J226" i="1"/>
  <c r="I226" i="1"/>
  <c r="L226" i="1"/>
  <c r="K226" i="1"/>
  <c r="J151" i="1"/>
  <c r="I151" i="1"/>
  <c r="K151" i="1"/>
  <c r="L151" i="1"/>
  <c r="M63" i="1"/>
  <c r="J251" i="1"/>
  <c r="I251" i="1"/>
  <c r="K251" i="1"/>
  <c r="L251" i="1"/>
  <c r="J176" i="1"/>
  <c r="I176" i="1"/>
  <c r="L176" i="1"/>
  <c r="K176" i="1"/>
  <c r="N13" i="1"/>
  <c r="M13" i="1"/>
  <c r="J263" i="1"/>
  <c r="I263" i="1"/>
  <c r="L263" i="1"/>
  <c r="K263" i="1"/>
  <c r="J101" i="1"/>
  <c r="I101" i="1"/>
  <c r="K101" i="1"/>
  <c r="L101" i="1"/>
  <c r="J126" i="1"/>
  <c r="I126" i="1"/>
  <c r="L126" i="1"/>
  <c r="K126" i="1"/>
  <c r="M188" i="1"/>
  <c r="P188" i="1" s="1"/>
  <c r="M113" i="1"/>
  <c r="P113" i="1" s="1"/>
  <c r="M238" i="1"/>
  <c r="P238" i="1" s="1"/>
  <c r="M163" i="1"/>
  <c r="P163" i="1" s="1"/>
  <c r="M213" i="1"/>
  <c r="P213" i="1" s="1"/>
  <c r="M138" i="1"/>
  <c r="P138" i="1" s="1"/>
  <c r="M88" i="1"/>
  <c r="P88" i="1" s="1"/>
  <c r="M263" i="1"/>
  <c r="N101" i="1"/>
  <c r="N176" i="1"/>
  <c r="N151" i="1"/>
  <c r="N76" i="1"/>
  <c r="N126" i="1"/>
  <c r="N226" i="1"/>
  <c r="N201" i="1"/>
  <c r="N276" i="1"/>
  <c r="N251" i="1"/>
  <c r="P13" i="1" l="1"/>
  <c r="P38" i="1"/>
  <c r="P63" i="1"/>
  <c r="P263" i="1"/>
  <c r="J239" i="1"/>
  <c r="I239" i="1"/>
  <c r="L239" i="1"/>
  <c r="K239" i="1"/>
  <c r="J64" i="1"/>
  <c r="I64" i="1"/>
  <c r="K64" i="1"/>
  <c r="L64" i="1"/>
  <c r="M51" i="1"/>
  <c r="J114" i="1"/>
  <c r="I114" i="1"/>
  <c r="K114" i="1"/>
  <c r="L114" i="1"/>
  <c r="J264" i="1"/>
  <c r="I264" i="1"/>
  <c r="K264" i="1"/>
  <c r="L264" i="1"/>
  <c r="J164" i="1"/>
  <c r="I164" i="1"/>
  <c r="K164" i="1"/>
  <c r="L164" i="1"/>
  <c r="J214" i="1"/>
  <c r="I214" i="1"/>
  <c r="K214" i="1"/>
  <c r="L214" i="1"/>
  <c r="M26" i="1"/>
  <c r="J139" i="1"/>
  <c r="I139" i="1"/>
  <c r="L139" i="1"/>
  <c r="K139" i="1"/>
  <c r="M76" i="1"/>
  <c r="J39" i="1"/>
  <c r="I39" i="1"/>
  <c r="L39" i="1"/>
  <c r="K39" i="1"/>
  <c r="I14" i="1"/>
  <c r="K14" i="1"/>
  <c r="L14" i="1"/>
  <c r="J14" i="1"/>
  <c r="J89" i="1"/>
  <c r="I89" i="1"/>
  <c r="L89" i="1"/>
  <c r="K89" i="1"/>
  <c r="J189" i="1"/>
  <c r="I189" i="1"/>
  <c r="L189" i="1"/>
  <c r="K189" i="1"/>
  <c r="J276" i="1"/>
  <c r="I276" i="1"/>
  <c r="L276" i="1"/>
  <c r="K276" i="1"/>
  <c r="M126" i="1"/>
  <c r="P126" i="1" s="1"/>
  <c r="M101" i="1"/>
  <c r="P101" i="1" s="1"/>
  <c r="M251" i="1"/>
  <c r="P251" i="1" s="1"/>
  <c r="M201" i="1"/>
  <c r="P201" i="1" s="1"/>
  <c r="M151" i="1"/>
  <c r="P151" i="1" s="1"/>
  <c r="M276" i="1"/>
  <c r="M226" i="1"/>
  <c r="P226" i="1" s="1"/>
  <c r="M176" i="1"/>
  <c r="P176" i="1" s="1"/>
  <c r="N214" i="1"/>
  <c r="N239" i="1"/>
  <c r="N139" i="1"/>
  <c r="N164" i="1"/>
  <c r="N189" i="1"/>
  <c r="N114" i="1"/>
  <c r="N264" i="1"/>
  <c r="N289" i="1"/>
  <c r="N89" i="1"/>
  <c r="P76" i="1" l="1"/>
  <c r="P51" i="1"/>
  <c r="P276" i="1"/>
  <c r="P26" i="1"/>
  <c r="J227" i="1"/>
  <c r="I227" i="1"/>
  <c r="K227" i="1"/>
  <c r="L227" i="1"/>
  <c r="J152" i="1"/>
  <c r="I152" i="1"/>
  <c r="L152" i="1"/>
  <c r="K152" i="1"/>
  <c r="J252" i="1"/>
  <c r="I252" i="1"/>
  <c r="L252" i="1"/>
  <c r="K252" i="1"/>
  <c r="M64" i="1"/>
  <c r="P64" i="1" s="1"/>
  <c r="J289" i="1"/>
  <c r="I289" i="1"/>
  <c r="L289" i="1"/>
  <c r="K289" i="1"/>
  <c r="J277" i="1"/>
  <c r="I277" i="1"/>
  <c r="K277" i="1"/>
  <c r="L277" i="1"/>
  <c r="J77" i="1"/>
  <c r="I77" i="1"/>
  <c r="K77" i="1"/>
  <c r="L77" i="1"/>
  <c r="J52" i="1"/>
  <c r="I52" i="1"/>
  <c r="L52" i="1"/>
  <c r="K52" i="1"/>
  <c r="M39" i="1"/>
  <c r="P39" i="1" s="1"/>
  <c r="J202" i="1"/>
  <c r="I202" i="1"/>
  <c r="L202" i="1"/>
  <c r="K202" i="1"/>
  <c r="I27" i="1"/>
  <c r="K27" i="1"/>
  <c r="L27" i="1"/>
  <c r="J27" i="1"/>
  <c r="N14" i="1"/>
  <c r="M14" i="1"/>
  <c r="P14" i="1" s="1"/>
  <c r="J177" i="1"/>
  <c r="I177" i="1"/>
  <c r="K177" i="1"/>
  <c r="L177" i="1"/>
  <c r="J102" i="1"/>
  <c r="I102" i="1"/>
  <c r="L102" i="1"/>
  <c r="K102" i="1"/>
  <c r="J127" i="1"/>
  <c r="I127" i="1"/>
  <c r="K127" i="1"/>
  <c r="L127" i="1"/>
  <c r="M214" i="1"/>
  <c r="P214" i="1" s="1"/>
  <c r="M114" i="1"/>
  <c r="P114" i="1" s="1"/>
  <c r="M139" i="1"/>
  <c r="P139" i="1" s="1"/>
  <c r="M289" i="1"/>
  <c r="M189" i="1"/>
  <c r="P189" i="1" s="1"/>
  <c r="M89" i="1"/>
  <c r="P89" i="1" s="1"/>
  <c r="M264" i="1"/>
  <c r="P264" i="1" s="1"/>
  <c r="M164" i="1"/>
  <c r="P164" i="1" s="1"/>
  <c r="M239" i="1"/>
  <c r="P239" i="1" s="1"/>
  <c r="N102" i="1"/>
  <c r="N152" i="1"/>
  <c r="N252" i="1"/>
  <c r="N227" i="1"/>
  <c r="N302" i="1"/>
  <c r="N277" i="1"/>
  <c r="N127" i="1"/>
  <c r="N202" i="1"/>
  <c r="N177" i="1"/>
  <c r="N77" i="1"/>
  <c r="J140" i="1" l="1"/>
  <c r="I140" i="1"/>
  <c r="K140" i="1"/>
  <c r="L140" i="1"/>
  <c r="M27" i="1"/>
  <c r="P27" i="1" s="1"/>
  <c r="J290" i="1"/>
  <c r="I290" i="1"/>
  <c r="K290" i="1"/>
  <c r="L290" i="1"/>
  <c r="J265" i="1"/>
  <c r="I265" i="1"/>
  <c r="L265" i="1"/>
  <c r="K265" i="1"/>
  <c r="J302" i="1"/>
  <c r="I302" i="1"/>
  <c r="L302" i="1"/>
  <c r="K302" i="1"/>
  <c r="J215" i="1"/>
  <c r="I215" i="1"/>
  <c r="L215" i="1"/>
  <c r="K215" i="1"/>
  <c r="M52" i="1"/>
  <c r="P52" i="1" s="1"/>
  <c r="P289" i="1"/>
  <c r="I15" i="1"/>
  <c r="L15" i="1"/>
  <c r="K15" i="1"/>
  <c r="J15" i="1"/>
  <c r="J90" i="1"/>
  <c r="I90" i="1"/>
  <c r="K90" i="1"/>
  <c r="L90" i="1"/>
  <c r="J165" i="1"/>
  <c r="I165" i="1"/>
  <c r="L165" i="1"/>
  <c r="K165" i="1"/>
  <c r="J65" i="1"/>
  <c r="I65" i="1"/>
  <c r="L65" i="1"/>
  <c r="K65" i="1"/>
  <c r="J240" i="1"/>
  <c r="I240" i="1"/>
  <c r="K240" i="1"/>
  <c r="L240" i="1"/>
  <c r="M77" i="1"/>
  <c r="I40" i="1"/>
  <c r="K40" i="1"/>
  <c r="L40" i="1"/>
  <c r="J40" i="1"/>
  <c r="J115" i="1"/>
  <c r="I115" i="1"/>
  <c r="L115" i="1"/>
  <c r="K115" i="1"/>
  <c r="J190" i="1"/>
  <c r="I190" i="1"/>
  <c r="K190" i="1"/>
  <c r="L190" i="1"/>
  <c r="M252" i="1"/>
  <c r="P252" i="1" s="1"/>
  <c r="M102" i="1"/>
  <c r="P102" i="1" s="1"/>
  <c r="M152" i="1"/>
  <c r="P152" i="1" s="1"/>
  <c r="M202" i="1"/>
  <c r="P202" i="1" s="1"/>
  <c r="M277" i="1"/>
  <c r="P277" i="1" s="1"/>
  <c r="M177" i="1"/>
  <c r="P177" i="1" s="1"/>
  <c r="M127" i="1"/>
  <c r="P127" i="1" s="1"/>
  <c r="M302" i="1"/>
  <c r="M227" i="1"/>
  <c r="P227" i="1" s="1"/>
  <c r="N190" i="1"/>
  <c r="N290" i="1"/>
  <c r="N315" i="1"/>
  <c r="N240" i="1"/>
  <c r="N265" i="1"/>
  <c r="N165" i="1"/>
  <c r="N90" i="1"/>
  <c r="N215" i="1"/>
  <c r="N140" i="1"/>
  <c r="N115" i="1"/>
  <c r="P77" i="1" l="1"/>
  <c r="J315" i="1"/>
  <c r="I315" i="1"/>
  <c r="L315" i="1"/>
  <c r="K315" i="1"/>
  <c r="J278" i="1"/>
  <c r="I278" i="1"/>
  <c r="L278" i="1"/>
  <c r="K278" i="1"/>
  <c r="J228" i="1"/>
  <c r="I228" i="1"/>
  <c r="L228" i="1"/>
  <c r="K228" i="1"/>
  <c r="P302" i="1"/>
  <c r="J78" i="1"/>
  <c r="I78" i="1"/>
  <c r="L78" i="1"/>
  <c r="K78" i="1"/>
  <c r="J103" i="1"/>
  <c r="I103" i="1"/>
  <c r="K103" i="1"/>
  <c r="L103" i="1"/>
  <c r="M65" i="1"/>
  <c r="J153" i="1"/>
  <c r="I153" i="1"/>
  <c r="K153" i="1"/>
  <c r="L153" i="1"/>
  <c r="J253" i="1"/>
  <c r="I253" i="1"/>
  <c r="K253" i="1"/>
  <c r="L253" i="1"/>
  <c r="I53" i="1"/>
  <c r="K53" i="1"/>
  <c r="L53" i="1"/>
  <c r="J53" i="1"/>
  <c r="J303" i="1"/>
  <c r="I303" i="1"/>
  <c r="K303" i="1"/>
  <c r="L303" i="1"/>
  <c r="J28" i="1"/>
  <c r="I28" i="1"/>
  <c r="L28" i="1"/>
  <c r="K28" i="1"/>
  <c r="J178" i="1"/>
  <c r="I178" i="1"/>
  <c r="L178" i="1"/>
  <c r="K178" i="1"/>
  <c r="M15" i="1"/>
  <c r="J128" i="1"/>
  <c r="I128" i="1"/>
  <c r="L128" i="1"/>
  <c r="K128" i="1"/>
  <c r="J203" i="1"/>
  <c r="I203" i="1"/>
  <c r="K203" i="1"/>
  <c r="L203" i="1"/>
  <c r="M40" i="1"/>
  <c r="M115" i="1"/>
  <c r="P115" i="1" s="1"/>
  <c r="M215" i="1"/>
  <c r="P215" i="1" s="1"/>
  <c r="M240" i="1"/>
  <c r="P240" i="1" s="1"/>
  <c r="M315" i="1"/>
  <c r="M190" i="1"/>
  <c r="P190" i="1" s="1"/>
  <c r="M165" i="1"/>
  <c r="P165" i="1" s="1"/>
  <c r="M290" i="1"/>
  <c r="P290" i="1" s="1"/>
  <c r="M140" i="1"/>
  <c r="P140" i="1" s="1"/>
  <c r="M90" i="1"/>
  <c r="P90" i="1" s="1"/>
  <c r="M265" i="1"/>
  <c r="P265" i="1" s="1"/>
  <c r="N128" i="1"/>
  <c r="N153" i="1"/>
  <c r="N228" i="1"/>
  <c r="N203" i="1"/>
  <c r="N103" i="1"/>
  <c r="N78" i="1"/>
  <c r="N178" i="1"/>
  <c r="N278" i="1"/>
  <c r="N253" i="1"/>
  <c r="N328" i="1"/>
  <c r="N303" i="1"/>
  <c r="J91" i="1" l="1"/>
  <c r="I91" i="1"/>
  <c r="L91" i="1"/>
  <c r="K91" i="1"/>
  <c r="J116" i="1"/>
  <c r="I116" i="1"/>
  <c r="K116" i="1"/>
  <c r="L116" i="1"/>
  <c r="J328" i="1"/>
  <c r="I328" i="1"/>
  <c r="L328" i="1"/>
  <c r="K328" i="1"/>
  <c r="P315" i="1"/>
  <c r="P40" i="1"/>
  <c r="P65" i="1"/>
  <c r="M28" i="1"/>
  <c r="M53" i="1"/>
  <c r="J241" i="1"/>
  <c r="I241" i="1"/>
  <c r="L241" i="1"/>
  <c r="K241" i="1"/>
  <c r="J291" i="1"/>
  <c r="I291" i="1"/>
  <c r="L291" i="1"/>
  <c r="K291" i="1"/>
  <c r="J266" i="1"/>
  <c r="I266" i="1"/>
  <c r="K266" i="1"/>
  <c r="L266" i="1"/>
  <c r="I66" i="1"/>
  <c r="K66" i="1"/>
  <c r="L66" i="1"/>
  <c r="J66" i="1"/>
  <c r="J316" i="1"/>
  <c r="I316" i="1"/>
  <c r="K316" i="1"/>
  <c r="L316" i="1"/>
  <c r="J41" i="1"/>
  <c r="I41" i="1"/>
  <c r="L41" i="1"/>
  <c r="K41" i="1"/>
  <c r="J166" i="1"/>
  <c r="I166" i="1"/>
  <c r="K166" i="1"/>
  <c r="L166" i="1"/>
  <c r="M78" i="1"/>
  <c r="J191" i="1"/>
  <c r="I191" i="1"/>
  <c r="L191" i="1"/>
  <c r="K191" i="1"/>
  <c r="J216" i="1"/>
  <c r="I216" i="1"/>
  <c r="K216" i="1"/>
  <c r="L216" i="1"/>
  <c r="J141" i="1"/>
  <c r="I141" i="1"/>
  <c r="L141" i="1"/>
  <c r="K141" i="1"/>
  <c r="P15" i="1"/>
  <c r="M303" i="1"/>
  <c r="P303" i="1" s="1"/>
  <c r="M253" i="1"/>
  <c r="P253" i="1" s="1"/>
  <c r="M228" i="1"/>
  <c r="P228" i="1" s="1"/>
  <c r="M328" i="1"/>
  <c r="M278" i="1"/>
  <c r="P278" i="1" s="1"/>
  <c r="M203" i="1"/>
  <c r="P203" i="1" s="1"/>
  <c r="M153" i="1"/>
  <c r="P153" i="1" s="1"/>
  <c r="M178" i="1"/>
  <c r="P178" i="1" s="1"/>
  <c r="M103" i="1"/>
  <c r="P103" i="1" s="1"/>
  <c r="M128" i="1"/>
  <c r="P128" i="1" s="1"/>
  <c r="N266" i="1"/>
  <c r="N291" i="1"/>
  <c r="N191" i="1"/>
  <c r="N216" i="1"/>
  <c r="N316" i="1"/>
  <c r="N341" i="1"/>
  <c r="N91" i="1"/>
  <c r="N116" i="1"/>
  <c r="N241" i="1"/>
  <c r="N166" i="1"/>
  <c r="N141" i="1"/>
  <c r="P53" i="1" l="1"/>
  <c r="P328" i="1"/>
  <c r="P78" i="1"/>
  <c r="P28" i="1"/>
  <c r="J179" i="1"/>
  <c r="I179" i="1"/>
  <c r="K179" i="1"/>
  <c r="L179" i="1"/>
  <c r="M41" i="1"/>
  <c r="I79" i="1"/>
  <c r="K79" i="1"/>
  <c r="L79" i="1"/>
  <c r="J79" i="1"/>
  <c r="M66" i="1"/>
  <c r="J129" i="1"/>
  <c r="I129" i="1"/>
  <c r="K129" i="1"/>
  <c r="L129" i="1"/>
  <c r="J154" i="1"/>
  <c r="I154" i="1"/>
  <c r="L154" i="1"/>
  <c r="K154" i="1"/>
  <c r="J304" i="1"/>
  <c r="I304" i="1"/>
  <c r="L304" i="1"/>
  <c r="K304" i="1"/>
  <c r="J279" i="1"/>
  <c r="I279" i="1"/>
  <c r="K279" i="1"/>
  <c r="L279" i="1"/>
  <c r="J341" i="1"/>
  <c r="I341" i="1"/>
  <c r="L341" i="1"/>
  <c r="K341" i="1"/>
  <c r="J204" i="1"/>
  <c r="I204" i="1"/>
  <c r="L204" i="1"/>
  <c r="K204" i="1"/>
  <c r="J54" i="1"/>
  <c r="I54" i="1"/>
  <c r="L54" i="1"/>
  <c r="K54" i="1"/>
  <c r="J329" i="1"/>
  <c r="I329" i="1"/>
  <c r="K329" i="1"/>
  <c r="L329" i="1"/>
  <c r="J104" i="1"/>
  <c r="I104" i="1"/>
  <c r="L104" i="1"/>
  <c r="K104" i="1"/>
  <c r="J254" i="1"/>
  <c r="I254" i="1"/>
  <c r="L254" i="1"/>
  <c r="K254" i="1"/>
  <c r="J229" i="1"/>
  <c r="I229" i="1"/>
  <c r="K229" i="1"/>
  <c r="L229" i="1"/>
  <c r="M166" i="1"/>
  <c r="P166" i="1" s="1"/>
  <c r="M116" i="1"/>
  <c r="P116" i="1" s="1"/>
  <c r="M341" i="1"/>
  <c r="M141" i="1"/>
  <c r="P141" i="1" s="1"/>
  <c r="M241" i="1"/>
  <c r="P241" i="1" s="1"/>
  <c r="M91" i="1"/>
  <c r="P91" i="1" s="1"/>
  <c r="M316" i="1"/>
  <c r="P316" i="1" s="1"/>
  <c r="M291" i="1"/>
  <c r="P291" i="1" s="1"/>
  <c r="M266" i="1"/>
  <c r="P266" i="1" s="1"/>
  <c r="M191" i="1"/>
  <c r="P191" i="1" s="1"/>
  <c r="M216" i="1"/>
  <c r="P216" i="1" s="1"/>
  <c r="N179" i="1"/>
  <c r="N254" i="1"/>
  <c r="N354" i="1"/>
  <c r="N329" i="1"/>
  <c r="N229" i="1"/>
  <c r="N204" i="1"/>
  <c r="N304" i="1"/>
  <c r="N279" i="1"/>
  <c r="N154" i="1"/>
  <c r="N129" i="1"/>
  <c r="N104" i="1"/>
  <c r="N79" i="1"/>
  <c r="P66" i="1" l="1"/>
  <c r="P341" i="1"/>
  <c r="P41" i="1"/>
  <c r="M54" i="1"/>
  <c r="J192" i="1"/>
  <c r="I192" i="1"/>
  <c r="K192" i="1"/>
  <c r="L192" i="1"/>
  <c r="J242" i="1"/>
  <c r="I242" i="1"/>
  <c r="K242" i="1"/>
  <c r="L242" i="1"/>
  <c r="J217" i="1"/>
  <c r="I217" i="1"/>
  <c r="L217" i="1"/>
  <c r="K217" i="1"/>
  <c r="I92" i="1"/>
  <c r="K92" i="1"/>
  <c r="L92" i="1"/>
  <c r="J92" i="1"/>
  <c r="J317" i="1"/>
  <c r="I317" i="1"/>
  <c r="L317" i="1"/>
  <c r="K317" i="1"/>
  <c r="J167" i="1"/>
  <c r="I167" i="1"/>
  <c r="L167" i="1"/>
  <c r="K167" i="1"/>
  <c r="M79" i="1"/>
  <c r="J292" i="1"/>
  <c r="I292" i="1"/>
  <c r="K292" i="1"/>
  <c r="L292" i="1"/>
  <c r="J117" i="1"/>
  <c r="I117" i="1"/>
  <c r="L117" i="1"/>
  <c r="K117" i="1"/>
  <c r="J267" i="1"/>
  <c r="I267" i="1"/>
  <c r="L267" i="1"/>
  <c r="K267" i="1"/>
  <c r="J342" i="1"/>
  <c r="I342" i="1"/>
  <c r="K342" i="1"/>
  <c r="L342" i="1"/>
  <c r="J67" i="1"/>
  <c r="I67" i="1"/>
  <c r="L67" i="1"/>
  <c r="K67" i="1"/>
  <c r="J354" i="1"/>
  <c r="I354" i="1"/>
  <c r="L354" i="1"/>
  <c r="K354" i="1"/>
  <c r="J142" i="1"/>
  <c r="I142" i="1"/>
  <c r="K142" i="1"/>
  <c r="L142" i="1"/>
  <c r="M354" i="1"/>
  <c r="M154" i="1"/>
  <c r="P154" i="1" s="1"/>
  <c r="M279" i="1"/>
  <c r="P279" i="1" s="1"/>
  <c r="M254" i="1"/>
  <c r="P254" i="1" s="1"/>
  <c r="M104" i="1"/>
  <c r="P104" i="1" s="1"/>
  <c r="M304" i="1"/>
  <c r="P304" i="1" s="1"/>
  <c r="M229" i="1"/>
  <c r="P229" i="1" s="1"/>
  <c r="M179" i="1"/>
  <c r="P179" i="1" s="1"/>
  <c r="M129" i="1"/>
  <c r="P129" i="1" s="1"/>
  <c r="M204" i="1"/>
  <c r="P204" i="1" s="1"/>
  <c r="M329" i="1"/>
  <c r="P329" i="1" s="1"/>
  <c r="N242" i="1"/>
  <c r="N342" i="1"/>
  <c r="N367" i="1"/>
  <c r="N267" i="1"/>
  <c r="N192" i="1"/>
  <c r="N92" i="1"/>
  <c r="N117" i="1"/>
  <c r="N142" i="1"/>
  <c r="N167" i="1"/>
  <c r="N292" i="1"/>
  <c r="N317" i="1"/>
  <c r="N217" i="1"/>
  <c r="P79" i="1" l="1"/>
  <c r="P54" i="1"/>
  <c r="J130" i="1"/>
  <c r="I130" i="1"/>
  <c r="L130" i="1"/>
  <c r="K130" i="1"/>
  <c r="J355" i="1"/>
  <c r="I355" i="1"/>
  <c r="K355" i="1"/>
  <c r="L355" i="1"/>
  <c r="I105" i="1"/>
  <c r="K105" i="1"/>
  <c r="L105" i="1"/>
  <c r="J105" i="1"/>
  <c r="J80" i="1"/>
  <c r="I80" i="1"/>
  <c r="L80" i="1"/>
  <c r="K80" i="1"/>
  <c r="J280" i="1"/>
  <c r="I280" i="1"/>
  <c r="L280" i="1"/>
  <c r="K280" i="1"/>
  <c r="P354" i="1"/>
  <c r="J367" i="1"/>
  <c r="I367" i="1"/>
  <c r="L367" i="1"/>
  <c r="K367" i="1"/>
  <c r="J305" i="1"/>
  <c r="I305" i="1"/>
  <c r="K305" i="1"/>
  <c r="L305" i="1"/>
  <c r="J330" i="1"/>
  <c r="I330" i="1"/>
  <c r="L330" i="1"/>
  <c r="K330" i="1"/>
  <c r="J205" i="1"/>
  <c r="I205" i="1"/>
  <c r="K205" i="1"/>
  <c r="L205" i="1"/>
  <c r="J180" i="1"/>
  <c r="I180" i="1"/>
  <c r="L180" i="1"/>
  <c r="K180" i="1"/>
  <c r="J255" i="1"/>
  <c r="I255" i="1"/>
  <c r="K255" i="1"/>
  <c r="L255" i="1"/>
  <c r="J230" i="1"/>
  <c r="I230" i="1"/>
  <c r="L230" i="1"/>
  <c r="K230" i="1"/>
  <c r="J155" i="1"/>
  <c r="I155" i="1"/>
  <c r="K155" i="1"/>
  <c r="L155" i="1"/>
  <c r="M67" i="1"/>
  <c r="M317" i="1"/>
  <c r="P317" i="1" s="1"/>
  <c r="M167" i="1"/>
  <c r="P167" i="1" s="1"/>
  <c r="M117" i="1"/>
  <c r="P117" i="1" s="1"/>
  <c r="M267" i="1"/>
  <c r="P267" i="1" s="1"/>
  <c r="M342" i="1"/>
  <c r="P342" i="1" s="1"/>
  <c r="M292" i="1"/>
  <c r="P292" i="1" s="1"/>
  <c r="M92" i="1"/>
  <c r="P92" i="1" s="1"/>
  <c r="M217" i="1"/>
  <c r="P217" i="1" s="1"/>
  <c r="M142" i="1"/>
  <c r="P142" i="1" s="1"/>
  <c r="M192" i="1"/>
  <c r="P192" i="1" s="1"/>
  <c r="M367" i="1"/>
  <c r="M242" i="1"/>
  <c r="P242" i="1" s="1"/>
  <c r="N230" i="1"/>
  <c r="N330" i="1"/>
  <c r="N305" i="1"/>
  <c r="N155" i="1"/>
  <c r="N130" i="1"/>
  <c r="N105" i="1"/>
  <c r="N205" i="1"/>
  <c r="N280" i="1"/>
  <c r="N255" i="1"/>
  <c r="N180" i="1"/>
  <c r="N380" i="1"/>
  <c r="N355" i="1"/>
  <c r="N80" i="1"/>
  <c r="P67" i="1" l="1"/>
  <c r="P367" i="1"/>
  <c r="J93" i="1"/>
  <c r="I93" i="1"/>
  <c r="L93" i="1"/>
  <c r="K93" i="1"/>
  <c r="M80" i="1"/>
  <c r="J318" i="1"/>
  <c r="I318" i="1"/>
  <c r="K318" i="1"/>
  <c r="L318" i="1"/>
  <c r="J193" i="1"/>
  <c r="I193" i="1"/>
  <c r="L193" i="1"/>
  <c r="K193" i="1"/>
  <c r="J143" i="1"/>
  <c r="I143" i="1"/>
  <c r="L143" i="1"/>
  <c r="K143" i="1"/>
  <c r="J218" i="1"/>
  <c r="I218" i="1"/>
  <c r="K218" i="1"/>
  <c r="L218" i="1"/>
  <c r="J368" i="1"/>
  <c r="I368" i="1"/>
  <c r="L368" i="1"/>
  <c r="K368" i="1"/>
  <c r="J293" i="1"/>
  <c r="I293" i="1"/>
  <c r="L293" i="1"/>
  <c r="K293" i="1"/>
  <c r="J268" i="1"/>
  <c r="I268" i="1"/>
  <c r="K268" i="1"/>
  <c r="L268" i="1"/>
  <c r="I118" i="1"/>
  <c r="K118" i="1"/>
  <c r="L118" i="1"/>
  <c r="J118" i="1"/>
  <c r="J168" i="1"/>
  <c r="I168" i="1"/>
  <c r="K168" i="1"/>
  <c r="L168" i="1"/>
  <c r="J343" i="1"/>
  <c r="I343" i="1"/>
  <c r="L343" i="1"/>
  <c r="K343" i="1"/>
  <c r="J380" i="1"/>
  <c r="I380" i="1"/>
  <c r="L380" i="1"/>
  <c r="K380" i="1"/>
  <c r="J243" i="1"/>
  <c r="I243" i="1"/>
  <c r="L243" i="1"/>
  <c r="K243" i="1"/>
  <c r="M255" i="1"/>
  <c r="P255" i="1" s="1"/>
  <c r="M205" i="1"/>
  <c r="P205" i="1" s="1"/>
  <c r="M130" i="1"/>
  <c r="P130" i="1" s="1"/>
  <c r="M305" i="1"/>
  <c r="P305" i="1" s="1"/>
  <c r="M355" i="1"/>
  <c r="P355" i="1" s="1"/>
  <c r="M105" i="1"/>
  <c r="P105" i="1" s="1"/>
  <c r="M155" i="1"/>
  <c r="P155" i="1" s="1"/>
  <c r="M330" i="1"/>
  <c r="P330" i="1" s="1"/>
  <c r="M380" i="1"/>
  <c r="M230" i="1"/>
  <c r="P230" i="1" s="1"/>
  <c r="M180" i="1"/>
  <c r="P180" i="1" s="1"/>
  <c r="M280" i="1"/>
  <c r="P280" i="1" s="1"/>
  <c r="N293" i="1"/>
  <c r="N218" i="1"/>
  <c r="N118" i="1"/>
  <c r="N318" i="1"/>
  <c r="N343" i="1"/>
  <c r="N243" i="1"/>
  <c r="N93" i="1"/>
  <c r="N368" i="1"/>
  <c r="N393" i="1"/>
  <c r="N193" i="1"/>
  <c r="N268" i="1"/>
  <c r="N143" i="1"/>
  <c r="N168" i="1"/>
  <c r="P80" i="1" l="1"/>
  <c r="J381" i="1"/>
  <c r="I381" i="1"/>
  <c r="L381" i="1"/>
  <c r="K381" i="1"/>
  <c r="I131" i="1"/>
  <c r="K131" i="1"/>
  <c r="L131" i="1"/>
  <c r="J131" i="1"/>
  <c r="J231" i="1"/>
  <c r="I231" i="1"/>
  <c r="K231" i="1"/>
  <c r="L231" i="1"/>
  <c r="P380" i="1"/>
  <c r="J256" i="1"/>
  <c r="I256" i="1"/>
  <c r="L256" i="1"/>
  <c r="K256" i="1"/>
  <c r="J156" i="1"/>
  <c r="I156" i="1"/>
  <c r="L156" i="1"/>
  <c r="K156" i="1"/>
  <c r="J106" i="1"/>
  <c r="I106" i="1"/>
  <c r="L106" i="1"/>
  <c r="K106" i="1"/>
  <c r="J306" i="1"/>
  <c r="I306" i="1"/>
  <c r="L306" i="1"/>
  <c r="K306" i="1"/>
  <c r="J181" i="1"/>
  <c r="I181" i="1"/>
  <c r="K181" i="1"/>
  <c r="L181" i="1"/>
  <c r="J356" i="1"/>
  <c r="I356" i="1"/>
  <c r="L356" i="1"/>
  <c r="K356" i="1"/>
  <c r="J206" i="1"/>
  <c r="I206" i="1"/>
  <c r="L206" i="1"/>
  <c r="K206" i="1"/>
  <c r="J281" i="1"/>
  <c r="I281" i="1"/>
  <c r="K281" i="1"/>
  <c r="L281" i="1"/>
  <c r="J393" i="1"/>
  <c r="I393" i="1"/>
  <c r="L393" i="1"/>
  <c r="K393" i="1"/>
  <c r="J331" i="1"/>
  <c r="I331" i="1"/>
  <c r="K331" i="1"/>
  <c r="L331" i="1"/>
  <c r="M168" i="1"/>
  <c r="P168" i="1" s="1"/>
  <c r="M268" i="1"/>
  <c r="P268" i="1" s="1"/>
  <c r="M393" i="1"/>
  <c r="M93" i="1"/>
  <c r="P93" i="1" s="1"/>
  <c r="M318" i="1"/>
  <c r="P318" i="1" s="1"/>
  <c r="M218" i="1"/>
  <c r="P218" i="1" s="1"/>
  <c r="M293" i="1"/>
  <c r="P293" i="1" s="1"/>
  <c r="M143" i="1"/>
  <c r="P143" i="1" s="1"/>
  <c r="M193" i="1"/>
  <c r="P193" i="1" s="1"/>
  <c r="M368" i="1"/>
  <c r="P368" i="1" s="1"/>
  <c r="M243" i="1"/>
  <c r="P243" i="1" s="1"/>
  <c r="M343" i="1"/>
  <c r="P343" i="1" s="1"/>
  <c r="M118" i="1"/>
  <c r="P118" i="1" s="1"/>
  <c r="N181" i="1"/>
  <c r="N156" i="1"/>
  <c r="N406" i="1"/>
  <c r="N381" i="1"/>
  <c r="N131" i="1"/>
  <c r="N231" i="1"/>
  <c r="N306" i="1"/>
  <c r="N281" i="1"/>
  <c r="N206" i="1"/>
  <c r="N106" i="1"/>
  <c r="N256" i="1"/>
  <c r="N356" i="1"/>
  <c r="N331" i="1"/>
  <c r="J219" i="1" l="1"/>
  <c r="I219" i="1"/>
  <c r="L219" i="1"/>
  <c r="K219" i="1"/>
  <c r="J369" i="1"/>
  <c r="I369" i="1"/>
  <c r="L369" i="1"/>
  <c r="K369" i="1"/>
  <c r="J406" i="1"/>
  <c r="I406" i="1"/>
  <c r="L406" i="1"/>
  <c r="K406" i="1"/>
  <c r="J194" i="1"/>
  <c r="I194" i="1"/>
  <c r="K194" i="1"/>
  <c r="L194" i="1"/>
  <c r="J344" i="1"/>
  <c r="I344" i="1"/>
  <c r="K344" i="1"/>
  <c r="L344" i="1"/>
  <c r="J169" i="1"/>
  <c r="I169" i="1"/>
  <c r="L169" i="1"/>
  <c r="K169" i="1"/>
  <c r="J269" i="1"/>
  <c r="I269" i="1"/>
  <c r="L269" i="1"/>
  <c r="K269" i="1"/>
  <c r="J394" i="1"/>
  <c r="I394" i="1"/>
  <c r="L394" i="1"/>
  <c r="K394" i="1"/>
  <c r="J294" i="1"/>
  <c r="I294" i="1"/>
  <c r="K294" i="1"/>
  <c r="L294" i="1"/>
  <c r="J244" i="1"/>
  <c r="I244" i="1"/>
  <c r="K244" i="1"/>
  <c r="L244" i="1"/>
  <c r="I144" i="1"/>
  <c r="K144" i="1"/>
  <c r="L144" i="1"/>
  <c r="J144" i="1"/>
  <c r="P393" i="1"/>
  <c r="J319" i="1"/>
  <c r="I319" i="1"/>
  <c r="L319" i="1"/>
  <c r="K319" i="1"/>
  <c r="J119" i="1"/>
  <c r="I119" i="1"/>
  <c r="L119" i="1"/>
  <c r="K119" i="1"/>
  <c r="M306" i="1"/>
  <c r="P306" i="1" s="1"/>
  <c r="M256" i="1"/>
  <c r="P256" i="1" s="1"/>
  <c r="M406" i="1"/>
  <c r="M281" i="1"/>
  <c r="P281" i="1" s="1"/>
  <c r="M231" i="1"/>
  <c r="P231" i="1" s="1"/>
  <c r="M156" i="1"/>
  <c r="P156" i="1" s="1"/>
  <c r="M206" i="1"/>
  <c r="P206" i="1" s="1"/>
  <c r="M131" i="1"/>
  <c r="P131" i="1" s="1"/>
  <c r="M331" i="1"/>
  <c r="P331" i="1" s="1"/>
  <c r="M181" i="1"/>
  <c r="P181" i="1" s="1"/>
  <c r="M356" i="1"/>
  <c r="P356" i="1" s="1"/>
  <c r="M106" i="1"/>
  <c r="P106" i="1" s="1"/>
  <c r="M381" i="1"/>
  <c r="P381" i="1" s="1"/>
  <c r="N344" i="1"/>
  <c r="N369" i="1"/>
  <c r="N269" i="1"/>
  <c r="N219" i="1"/>
  <c r="N319" i="1"/>
  <c r="N244" i="1"/>
  <c r="N144" i="1"/>
  <c r="N394" i="1"/>
  <c r="N419" i="1"/>
  <c r="N169" i="1"/>
  <c r="N194" i="1"/>
  <c r="N119" i="1"/>
  <c r="N294" i="1"/>
  <c r="I157" i="1" l="1"/>
  <c r="K157" i="1"/>
  <c r="L157" i="1"/>
  <c r="J157" i="1"/>
  <c r="J232" i="1"/>
  <c r="I232" i="1"/>
  <c r="L232" i="1"/>
  <c r="K232" i="1"/>
  <c r="J257" i="1"/>
  <c r="I257" i="1"/>
  <c r="K257" i="1"/>
  <c r="L257" i="1"/>
  <c r="J332" i="1"/>
  <c r="I332" i="1"/>
  <c r="L332" i="1"/>
  <c r="K332" i="1"/>
  <c r="J407" i="1"/>
  <c r="I407" i="1"/>
  <c r="L407" i="1"/>
  <c r="K407" i="1"/>
  <c r="J182" i="1"/>
  <c r="I182" i="1"/>
  <c r="L182" i="1"/>
  <c r="K182" i="1"/>
  <c r="J419" i="1"/>
  <c r="I419" i="1"/>
  <c r="L419" i="1"/>
  <c r="K419" i="1"/>
  <c r="P406" i="1"/>
  <c r="J307" i="1"/>
  <c r="I307" i="1"/>
  <c r="K307" i="1"/>
  <c r="L307" i="1"/>
  <c r="J382" i="1"/>
  <c r="I382" i="1"/>
  <c r="L382" i="1"/>
  <c r="K382" i="1"/>
  <c r="J132" i="1"/>
  <c r="I132" i="1"/>
  <c r="L132" i="1"/>
  <c r="K132" i="1"/>
  <c r="J357" i="1"/>
  <c r="I357" i="1"/>
  <c r="K357" i="1"/>
  <c r="L357" i="1"/>
  <c r="J207" i="1"/>
  <c r="I207" i="1"/>
  <c r="K207" i="1"/>
  <c r="L207" i="1"/>
  <c r="J282" i="1"/>
  <c r="I282" i="1"/>
  <c r="L282" i="1"/>
  <c r="K282" i="1"/>
  <c r="M194" i="1"/>
  <c r="P194" i="1" s="1"/>
  <c r="M419" i="1"/>
  <c r="M144" i="1"/>
  <c r="P144" i="1" s="1"/>
  <c r="M269" i="1"/>
  <c r="P269" i="1" s="1"/>
  <c r="M394" i="1"/>
  <c r="P394" i="1" s="1"/>
  <c r="M219" i="1"/>
  <c r="P219" i="1" s="1"/>
  <c r="M369" i="1"/>
  <c r="P369" i="1" s="1"/>
  <c r="M119" i="1"/>
  <c r="P119" i="1" s="1"/>
  <c r="M169" i="1"/>
  <c r="P169" i="1" s="1"/>
  <c r="M244" i="1"/>
  <c r="P244" i="1" s="1"/>
  <c r="M294" i="1"/>
  <c r="P294" i="1" s="1"/>
  <c r="M319" i="1"/>
  <c r="P319" i="1" s="1"/>
  <c r="M344" i="1"/>
  <c r="P344" i="1" s="1"/>
  <c r="N307" i="1"/>
  <c r="N432" i="1"/>
  <c r="N407" i="1"/>
  <c r="N232" i="1"/>
  <c r="N132" i="1"/>
  <c r="N207" i="1"/>
  <c r="N182" i="1"/>
  <c r="N157" i="1"/>
  <c r="N257" i="1"/>
  <c r="N332" i="1"/>
  <c r="N282" i="1"/>
  <c r="N382" i="1"/>
  <c r="N357" i="1"/>
  <c r="P419" i="1" l="1"/>
  <c r="J345" i="1"/>
  <c r="I345" i="1"/>
  <c r="L345" i="1"/>
  <c r="K345" i="1"/>
  <c r="J220" i="1"/>
  <c r="I220" i="1"/>
  <c r="K220" i="1"/>
  <c r="L220" i="1"/>
  <c r="J295" i="1"/>
  <c r="I295" i="1"/>
  <c r="L295" i="1"/>
  <c r="K295" i="1"/>
  <c r="J145" i="1"/>
  <c r="I145" i="1"/>
  <c r="L145" i="1"/>
  <c r="K145" i="1"/>
  <c r="J370" i="1"/>
  <c r="I370" i="1"/>
  <c r="L370" i="1"/>
  <c r="K370" i="1"/>
  <c r="J195" i="1"/>
  <c r="I195" i="1"/>
  <c r="L195" i="1"/>
  <c r="K195" i="1"/>
  <c r="J395" i="1"/>
  <c r="I395" i="1"/>
  <c r="L395" i="1"/>
  <c r="K395" i="1"/>
  <c r="J432" i="1"/>
  <c r="I432" i="1"/>
  <c r="L432" i="1"/>
  <c r="K432" i="1"/>
  <c r="J270" i="1"/>
  <c r="I270" i="1"/>
  <c r="K270" i="1"/>
  <c r="L270" i="1"/>
  <c r="J320" i="1"/>
  <c r="I320" i="1"/>
  <c r="K320" i="1"/>
  <c r="L320" i="1"/>
  <c r="J420" i="1"/>
  <c r="I420" i="1"/>
  <c r="L420" i="1"/>
  <c r="K420" i="1"/>
  <c r="J245" i="1"/>
  <c r="I245" i="1"/>
  <c r="L245" i="1"/>
  <c r="K245" i="1"/>
  <c r="I170" i="1"/>
  <c r="K170" i="1"/>
  <c r="L170" i="1"/>
  <c r="J170" i="1"/>
  <c r="M382" i="1"/>
  <c r="P382" i="1" s="1"/>
  <c r="M157" i="1"/>
  <c r="P157" i="1" s="1"/>
  <c r="M207" i="1"/>
  <c r="P207" i="1" s="1"/>
  <c r="M407" i="1"/>
  <c r="P407" i="1" s="1"/>
  <c r="M282" i="1"/>
  <c r="P282" i="1" s="1"/>
  <c r="M132" i="1"/>
  <c r="P132" i="1" s="1"/>
  <c r="M432" i="1"/>
  <c r="M307" i="1"/>
  <c r="P307" i="1" s="1"/>
  <c r="M332" i="1"/>
  <c r="P332" i="1" s="1"/>
  <c r="M357" i="1"/>
  <c r="P357" i="1" s="1"/>
  <c r="M257" i="1"/>
  <c r="P257" i="1" s="1"/>
  <c r="M182" i="1"/>
  <c r="P182" i="1" s="1"/>
  <c r="M232" i="1"/>
  <c r="P232" i="1" s="1"/>
  <c r="N370" i="1"/>
  <c r="N395" i="1"/>
  <c r="N295" i="1"/>
  <c r="N345" i="1"/>
  <c r="N270" i="1"/>
  <c r="N170" i="1"/>
  <c r="N145" i="1"/>
  <c r="N245" i="1"/>
  <c r="N420" i="1"/>
  <c r="N445" i="1"/>
  <c r="N320" i="1"/>
  <c r="N195" i="1"/>
  <c r="N220" i="1"/>
  <c r="J283" i="1" l="1"/>
  <c r="I283" i="1"/>
  <c r="K283" i="1"/>
  <c r="L283" i="1"/>
  <c r="J158" i="1"/>
  <c r="I158" i="1"/>
  <c r="L158" i="1"/>
  <c r="K158" i="1"/>
  <c r="J408" i="1"/>
  <c r="I408" i="1"/>
  <c r="L408" i="1"/>
  <c r="K408" i="1"/>
  <c r="J433" i="1"/>
  <c r="I433" i="1"/>
  <c r="L433" i="1"/>
  <c r="K433" i="1"/>
  <c r="J308" i="1"/>
  <c r="I308" i="1"/>
  <c r="L308" i="1"/>
  <c r="K308" i="1"/>
  <c r="J383" i="1"/>
  <c r="I383" i="1"/>
  <c r="L383" i="1"/>
  <c r="K383" i="1"/>
  <c r="P432" i="1"/>
  <c r="J333" i="1"/>
  <c r="I333" i="1"/>
  <c r="K333" i="1"/>
  <c r="L333" i="1"/>
  <c r="J233" i="1"/>
  <c r="I233" i="1"/>
  <c r="K233" i="1"/>
  <c r="L233" i="1"/>
  <c r="J358" i="1"/>
  <c r="I358" i="1"/>
  <c r="L358" i="1"/>
  <c r="K358" i="1"/>
  <c r="J258" i="1"/>
  <c r="I258" i="1"/>
  <c r="L258" i="1"/>
  <c r="K258" i="1"/>
  <c r="I183" i="1"/>
  <c r="K183" i="1"/>
  <c r="L183" i="1"/>
  <c r="J183" i="1"/>
  <c r="J208" i="1"/>
  <c r="I208" i="1"/>
  <c r="L208" i="1"/>
  <c r="K208" i="1"/>
  <c r="J445" i="1"/>
  <c r="I445" i="1"/>
  <c r="L445" i="1"/>
  <c r="K445" i="1"/>
  <c r="M320" i="1"/>
  <c r="P320" i="1" s="1"/>
  <c r="M420" i="1"/>
  <c r="P420" i="1" s="1"/>
  <c r="M270" i="1"/>
  <c r="P270" i="1" s="1"/>
  <c r="M220" i="1"/>
  <c r="P220" i="1" s="1"/>
  <c r="M145" i="1"/>
  <c r="P145" i="1" s="1"/>
  <c r="M295" i="1"/>
  <c r="P295" i="1" s="1"/>
  <c r="M195" i="1"/>
  <c r="P195" i="1" s="1"/>
  <c r="M345" i="1"/>
  <c r="P345" i="1" s="1"/>
  <c r="M395" i="1"/>
  <c r="P395" i="1" s="1"/>
  <c r="M370" i="1"/>
  <c r="P370" i="1" s="1"/>
  <c r="M445" i="1"/>
  <c r="M245" i="1"/>
  <c r="P245" i="1" s="1"/>
  <c r="M170" i="1"/>
  <c r="P170" i="1" s="1"/>
  <c r="N333" i="1"/>
  <c r="N258" i="1"/>
  <c r="N158" i="1"/>
  <c r="N308" i="1"/>
  <c r="N408" i="1"/>
  <c r="N383" i="1"/>
  <c r="N233" i="1"/>
  <c r="N208" i="1"/>
  <c r="N458" i="1"/>
  <c r="N433" i="1"/>
  <c r="N183" i="1"/>
  <c r="N283" i="1"/>
  <c r="N358" i="1"/>
  <c r="P445" i="1" l="1"/>
  <c r="J246" i="1"/>
  <c r="I246" i="1"/>
  <c r="K246" i="1"/>
  <c r="L246" i="1"/>
  <c r="J346" i="1"/>
  <c r="I346" i="1"/>
  <c r="K346" i="1"/>
  <c r="L346" i="1"/>
  <c r="I196" i="1"/>
  <c r="K196" i="1"/>
  <c r="L196" i="1"/>
  <c r="J196" i="1"/>
  <c r="J421" i="1"/>
  <c r="I421" i="1"/>
  <c r="L421" i="1"/>
  <c r="K421" i="1"/>
  <c r="J171" i="1"/>
  <c r="I171" i="1"/>
  <c r="L171" i="1"/>
  <c r="K171" i="1"/>
  <c r="J271" i="1"/>
  <c r="I271" i="1"/>
  <c r="L271" i="1"/>
  <c r="K271" i="1"/>
  <c r="J396" i="1"/>
  <c r="I396" i="1"/>
  <c r="L396" i="1"/>
  <c r="K396" i="1"/>
  <c r="J321" i="1"/>
  <c r="I321" i="1"/>
  <c r="L321" i="1"/>
  <c r="K321" i="1"/>
  <c r="J371" i="1"/>
  <c r="I371" i="1"/>
  <c r="L371" i="1"/>
  <c r="K371" i="1"/>
  <c r="J458" i="1"/>
  <c r="I458" i="1"/>
  <c r="L458" i="1"/>
  <c r="K458" i="1"/>
  <c r="J221" i="1"/>
  <c r="I221" i="1"/>
  <c r="L221" i="1"/>
  <c r="K221" i="1"/>
  <c r="J446" i="1"/>
  <c r="I446" i="1"/>
  <c r="L446" i="1"/>
  <c r="K446" i="1"/>
  <c r="J296" i="1"/>
  <c r="I296" i="1"/>
  <c r="K296" i="1"/>
  <c r="L296" i="1"/>
  <c r="M208" i="1"/>
  <c r="P208" i="1" s="1"/>
  <c r="M408" i="1"/>
  <c r="P408" i="1" s="1"/>
  <c r="M158" i="1"/>
  <c r="P158" i="1" s="1"/>
  <c r="M283" i="1"/>
  <c r="P283" i="1" s="1"/>
  <c r="M183" i="1"/>
  <c r="P183" i="1" s="1"/>
  <c r="M233" i="1"/>
  <c r="P233" i="1" s="1"/>
  <c r="M308" i="1"/>
  <c r="P308" i="1" s="1"/>
  <c r="M433" i="1"/>
  <c r="P433" i="1" s="1"/>
  <c r="M333" i="1"/>
  <c r="P333" i="1" s="1"/>
  <c r="M358" i="1"/>
  <c r="P358" i="1" s="1"/>
  <c r="M458" i="1"/>
  <c r="M383" i="1"/>
  <c r="P383" i="1" s="1"/>
  <c r="M258" i="1"/>
  <c r="P258" i="1" s="1"/>
  <c r="N371" i="1"/>
  <c r="N296" i="1"/>
  <c r="N196" i="1"/>
  <c r="N446" i="1"/>
  <c r="N471" i="1"/>
  <c r="N221" i="1"/>
  <c r="N246" i="1"/>
  <c r="N171" i="1"/>
  <c r="N346" i="1"/>
  <c r="N396" i="1"/>
  <c r="N421" i="1"/>
  <c r="N321" i="1"/>
  <c r="N271" i="1"/>
  <c r="J309" i="1" l="1"/>
  <c r="I309" i="1"/>
  <c r="K309" i="1"/>
  <c r="L309" i="1"/>
  <c r="J184" i="1"/>
  <c r="I184" i="1"/>
  <c r="L184" i="1"/>
  <c r="K184" i="1"/>
  <c r="J359" i="1"/>
  <c r="I359" i="1"/>
  <c r="K359" i="1"/>
  <c r="L359" i="1"/>
  <c r="J434" i="1"/>
  <c r="I434" i="1"/>
  <c r="L434" i="1"/>
  <c r="K434" i="1"/>
  <c r="J384" i="1"/>
  <c r="I384" i="1"/>
  <c r="L384" i="1"/>
  <c r="K384" i="1"/>
  <c r="J284" i="1"/>
  <c r="I284" i="1"/>
  <c r="L284" i="1"/>
  <c r="K284" i="1"/>
  <c r="J471" i="1"/>
  <c r="I471" i="1"/>
  <c r="L471" i="1"/>
  <c r="K471" i="1"/>
  <c r="J409" i="1"/>
  <c r="I409" i="1"/>
  <c r="L409" i="1"/>
  <c r="K409" i="1"/>
  <c r="P458" i="1"/>
  <c r="J334" i="1"/>
  <c r="I334" i="1"/>
  <c r="L334" i="1"/>
  <c r="K334" i="1"/>
  <c r="I209" i="1"/>
  <c r="K209" i="1"/>
  <c r="L209" i="1"/>
  <c r="J209" i="1"/>
  <c r="J259" i="1"/>
  <c r="I259" i="1"/>
  <c r="K259" i="1"/>
  <c r="L259" i="1"/>
  <c r="J459" i="1"/>
  <c r="I459" i="1"/>
  <c r="L459" i="1"/>
  <c r="K459" i="1"/>
  <c r="J234" i="1"/>
  <c r="I234" i="1"/>
  <c r="L234" i="1"/>
  <c r="K234" i="1"/>
  <c r="M346" i="1"/>
  <c r="P346" i="1" s="1"/>
  <c r="M371" i="1"/>
  <c r="P371" i="1" s="1"/>
  <c r="M271" i="1"/>
  <c r="P271" i="1" s="1"/>
  <c r="M421" i="1"/>
  <c r="P421" i="1" s="1"/>
  <c r="M246" i="1"/>
  <c r="P246" i="1" s="1"/>
  <c r="M471" i="1"/>
  <c r="M196" i="1"/>
  <c r="P196" i="1" s="1"/>
  <c r="M321" i="1"/>
  <c r="P321" i="1" s="1"/>
  <c r="M396" i="1"/>
  <c r="P396" i="1" s="1"/>
  <c r="M171" i="1"/>
  <c r="P171" i="1" s="1"/>
  <c r="M221" i="1"/>
  <c r="P221" i="1" s="1"/>
  <c r="M446" i="1"/>
  <c r="P446" i="1" s="1"/>
  <c r="M296" i="1"/>
  <c r="P296" i="1" s="1"/>
  <c r="N284" i="1"/>
  <c r="N184" i="1"/>
  <c r="N259" i="1"/>
  <c r="N234" i="1"/>
  <c r="N209" i="1"/>
  <c r="N309" i="1"/>
  <c r="N384" i="1"/>
  <c r="N334" i="1"/>
  <c r="N434" i="1"/>
  <c r="N409" i="1"/>
  <c r="N359" i="1"/>
  <c r="N484" i="1"/>
  <c r="N459" i="1"/>
  <c r="J397" i="1" l="1"/>
  <c r="I397" i="1"/>
  <c r="L397" i="1"/>
  <c r="K397" i="1"/>
  <c r="J347" i="1"/>
  <c r="I347" i="1"/>
  <c r="L347" i="1"/>
  <c r="K347" i="1"/>
  <c r="J297" i="1"/>
  <c r="I297" i="1"/>
  <c r="L297" i="1"/>
  <c r="K297" i="1"/>
  <c r="J372" i="1"/>
  <c r="I372" i="1"/>
  <c r="L372" i="1"/>
  <c r="K372" i="1"/>
  <c r="J322" i="1"/>
  <c r="I322" i="1"/>
  <c r="K322" i="1"/>
  <c r="L322" i="1"/>
  <c r="J484" i="1"/>
  <c r="I484" i="1"/>
  <c r="L484" i="1"/>
  <c r="K484" i="1"/>
  <c r="J197" i="1"/>
  <c r="I197" i="1"/>
  <c r="L197" i="1"/>
  <c r="K197" i="1"/>
  <c r="I222" i="1"/>
  <c r="K222" i="1"/>
  <c r="L222" i="1"/>
  <c r="J222" i="1"/>
  <c r="P471" i="1"/>
  <c r="J247" i="1"/>
  <c r="I247" i="1"/>
  <c r="L247" i="1"/>
  <c r="K247" i="1"/>
  <c r="J422" i="1"/>
  <c r="I422" i="1"/>
  <c r="L422" i="1"/>
  <c r="K422" i="1"/>
  <c r="J447" i="1"/>
  <c r="I447" i="1"/>
  <c r="L447" i="1"/>
  <c r="K447" i="1"/>
  <c r="J272" i="1"/>
  <c r="I272" i="1"/>
  <c r="K272" i="1"/>
  <c r="L272" i="1"/>
  <c r="J472" i="1"/>
  <c r="I472" i="1"/>
  <c r="L472" i="1"/>
  <c r="K472" i="1"/>
  <c r="M409" i="1"/>
  <c r="P409" i="1" s="1"/>
  <c r="M309" i="1"/>
  <c r="P309" i="1" s="1"/>
  <c r="M234" i="1"/>
  <c r="P234" i="1" s="1"/>
  <c r="M484" i="1"/>
  <c r="M284" i="1"/>
  <c r="P284" i="1" s="1"/>
  <c r="M359" i="1"/>
  <c r="P359" i="1" s="1"/>
  <c r="M434" i="1"/>
  <c r="P434" i="1" s="1"/>
  <c r="M209" i="1"/>
  <c r="P209" i="1" s="1"/>
  <c r="M259" i="1"/>
  <c r="P259" i="1" s="1"/>
  <c r="M334" i="1"/>
  <c r="P334" i="1" s="1"/>
  <c r="M184" i="1"/>
  <c r="P184" i="1" s="1"/>
  <c r="M459" i="1"/>
  <c r="P459" i="1" s="1"/>
  <c r="M384" i="1"/>
  <c r="P384" i="1" s="1"/>
  <c r="N472" i="1"/>
  <c r="N497" i="1"/>
  <c r="N372" i="1"/>
  <c r="N247" i="1"/>
  <c r="N272" i="1"/>
  <c r="N422" i="1"/>
  <c r="N447" i="1"/>
  <c r="N347" i="1"/>
  <c r="N397" i="1"/>
  <c r="N322" i="1"/>
  <c r="N222" i="1"/>
  <c r="N197" i="1"/>
  <c r="N297" i="1"/>
  <c r="J410" i="1" l="1"/>
  <c r="I410" i="1"/>
  <c r="L410" i="1"/>
  <c r="K410" i="1"/>
  <c r="J310" i="1"/>
  <c r="I310" i="1"/>
  <c r="L310" i="1"/>
  <c r="K310" i="1"/>
  <c r="J335" i="1"/>
  <c r="I335" i="1"/>
  <c r="K335" i="1"/>
  <c r="L335" i="1"/>
  <c r="J460" i="1"/>
  <c r="I460" i="1"/>
  <c r="L460" i="1"/>
  <c r="K460" i="1"/>
  <c r="J285" i="1"/>
  <c r="I285" i="1"/>
  <c r="K285" i="1"/>
  <c r="L285" i="1"/>
  <c r="J360" i="1"/>
  <c r="I360" i="1"/>
  <c r="L360" i="1"/>
  <c r="K360" i="1"/>
  <c r="J210" i="1"/>
  <c r="I210" i="1"/>
  <c r="L210" i="1"/>
  <c r="K210" i="1"/>
  <c r="J260" i="1"/>
  <c r="I260" i="1"/>
  <c r="L260" i="1"/>
  <c r="K260" i="1"/>
  <c r="J485" i="1"/>
  <c r="I485" i="1"/>
  <c r="L485" i="1"/>
  <c r="K485" i="1"/>
  <c r="J435" i="1"/>
  <c r="I435" i="1"/>
  <c r="L435" i="1"/>
  <c r="K435" i="1"/>
  <c r="I235" i="1"/>
  <c r="K235" i="1"/>
  <c r="L235" i="1"/>
  <c r="J235" i="1"/>
  <c r="J385" i="1"/>
  <c r="I385" i="1"/>
  <c r="L385" i="1"/>
  <c r="K385" i="1"/>
  <c r="J497" i="1"/>
  <c r="I497" i="1"/>
  <c r="L497" i="1"/>
  <c r="K497" i="1"/>
  <c r="P484" i="1"/>
  <c r="M372" i="1"/>
  <c r="P372" i="1" s="1"/>
  <c r="M472" i="1"/>
  <c r="P472" i="1" s="1"/>
  <c r="M197" i="1"/>
  <c r="P197" i="1" s="1"/>
  <c r="M347" i="1"/>
  <c r="P347" i="1" s="1"/>
  <c r="M422" i="1"/>
  <c r="P422" i="1" s="1"/>
  <c r="M272" i="1"/>
  <c r="P272" i="1" s="1"/>
  <c r="M297" i="1"/>
  <c r="P297" i="1" s="1"/>
  <c r="M222" i="1"/>
  <c r="P222" i="1" s="1"/>
  <c r="M247" i="1"/>
  <c r="P247" i="1" s="1"/>
  <c r="M322" i="1"/>
  <c r="P322" i="1" s="1"/>
  <c r="M397" i="1"/>
  <c r="P397" i="1" s="1"/>
  <c r="M447" i="1"/>
  <c r="P447" i="1" s="1"/>
  <c r="M497" i="1"/>
  <c r="N310" i="1"/>
  <c r="N210" i="1"/>
  <c r="N360" i="1"/>
  <c r="N460" i="1"/>
  <c r="N435" i="1"/>
  <c r="N285" i="1"/>
  <c r="N260" i="1"/>
  <c r="N510" i="1"/>
  <c r="N485" i="1"/>
  <c r="N235" i="1"/>
  <c r="N335" i="1"/>
  <c r="N410" i="1"/>
  <c r="N385" i="1"/>
  <c r="J473" i="1" l="1"/>
  <c r="I473" i="1"/>
  <c r="L473" i="1"/>
  <c r="K473" i="1"/>
  <c r="J373" i="1"/>
  <c r="I373" i="1"/>
  <c r="L373" i="1"/>
  <c r="K373" i="1"/>
  <c r="J398" i="1"/>
  <c r="I398" i="1"/>
  <c r="L398" i="1"/>
  <c r="K398" i="1"/>
  <c r="J510" i="1"/>
  <c r="I510" i="1"/>
  <c r="L510" i="1"/>
  <c r="K510" i="1"/>
  <c r="J298" i="1"/>
  <c r="I298" i="1"/>
  <c r="K298" i="1"/>
  <c r="L298" i="1"/>
  <c r="J423" i="1"/>
  <c r="I423" i="1"/>
  <c r="L423" i="1"/>
  <c r="K423" i="1"/>
  <c r="J348" i="1"/>
  <c r="I348" i="1"/>
  <c r="K348" i="1"/>
  <c r="L348" i="1"/>
  <c r="I248" i="1"/>
  <c r="K248" i="1"/>
  <c r="L248" i="1"/>
  <c r="J248" i="1"/>
  <c r="J273" i="1"/>
  <c r="I273" i="1"/>
  <c r="L273" i="1"/>
  <c r="K273" i="1"/>
  <c r="J223" i="1"/>
  <c r="I223" i="1"/>
  <c r="L223" i="1"/>
  <c r="K223" i="1"/>
  <c r="J448" i="1"/>
  <c r="I448" i="1"/>
  <c r="L448" i="1"/>
  <c r="K448" i="1"/>
  <c r="J323" i="1"/>
  <c r="I323" i="1"/>
  <c r="L323" i="1"/>
  <c r="K323" i="1"/>
  <c r="J498" i="1"/>
  <c r="I498" i="1"/>
  <c r="L498" i="1"/>
  <c r="K498" i="1"/>
  <c r="P497" i="1"/>
  <c r="M510" i="1"/>
  <c r="M435" i="1"/>
  <c r="P435" i="1" s="1"/>
  <c r="M385" i="1"/>
  <c r="P385" i="1" s="1"/>
  <c r="M335" i="1"/>
  <c r="P335" i="1" s="1"/>
  <c r="M260" i="1"/>
  <c r="P260" i="1" s="1"/>
  <c r="M460" i="1"/>
  <c r="P460" i="1" s="1"/>
  <c r="M210" i="1"/>
  <c r="P210" i="1" s="1"/>
  <c r="M235" i="1"/>
  <c r="P235" i="1" s="1"/>
  <c r="M285" i="1"/>
  <c r="P285" i="1" s="1"/>
  <c r="M360" i="1"/>
  <c r="P360" i="1" s="1"/>
  <c r="M485" i="1"/>
  <c r="P485" i="1" s="1"/>
  <c r="M410" i="1"/>
  <c r="P410" i="1" s="1"/>
  <c r="M310" i="1"/>
  <c r="P310" i="1" s="1"/>
  <c r="N398" i="1"/>
  <c r="N448" i="1"/>
  <c r="N473" i="1"/>
  <c r="N373" i="1"/>
  <c r="N323" i="1"/>
  <c r="N423" i="1"/>
  <c r="N348" i="1"/>
  <c r="N248" i="1"/>
  <c r="N498" i="1"/>
  <c r="N523" i="1"/>
  <c r="N273" i="1"/>
  <c r="N298" i="1"/>
  <c r="N223" i="1"/>
  <c r="J361" i="1" l="1"/>
  <c r="I361" i="1"/>
  <c r="K361" i="1"/>
  <c r="L361" i="1"/>
  <c r="J411" i="1"/>
  <c r="I411" i="1"/>
  <c r="L411" i="1"/>
  <c r="K411" i="1"/>
  <c r="J486" i="1"/>
  <c r="I486" i="1"/>
  <c r="L486" i="1"/>
  <c r="K486" i="1"/>
  <c r="J236" i="1"/>
  <c r="I236" i="1"/>
  <c r="L236" i="1"/>
  <c r="K236" i="1"/>
  <c r="J436" i="1"/>
  <c r="I436" i="1"/>
  <c r="L436" i="1"/>
  <c r="K436" i="1"/>
  <c r="J386" i="1"/>
  <c r="I386" i="1"/>
  <c r="L386" i="1"/>
  <c r="K386" i="1"/>
  <c r="J461" i="1"/>
  <c r="I461" i="1"/>
  <c r="L461" i="1"/>
  <c r="K461" i="1"/>
  <c r="P510" i="1"/>
  <c r="J511" i="1"/>
  <c r="I511" i="1"/>
  <c r="L511" i="1"/>
  <c r="K511" i="1"/>
  <c r="J523" i="1"/>
  <c r="I523" i="1"/>
  <c r="L523" i="1"/>
  <c r="K523" i="1"/>
  <c r="I261" i="1"/>
  <c r="K261" i="1"/>
  <c r="L261" i="1"/>
  <c r="J261" i="1"/>
  <c r="J311" i="1"/>
  <c r="I311" i="1"/>
  <c r="K311" i="1"/>
  <c r="L311" i="1"/>
  <c r="J336" i="1"/>
  <c r="I336" i="1"/>
  <c r="L336" i="1"/>
  <c r="K336" i="1"/>
  <c r="J286" i="1"/>
  <c r="I286" i="1"/>
  <c r="L286" i="1"/>
  <c r="K286" i="1"/>
  <c r="M448" i="1"/>
  <c r="P448" i="1" s="1"/>
  <c r="M423" i="1"/>
  <c r="P423" i="1" s="1"/>
  <c r="M523" i="1"/>
  <c r="M298" i="1"/>
  <c r="P298" i="1" s="1"/>
  <c r="M248" i="1"/>
  <c r="P248" i="1" s="1"/>
  <c r="M373" i="1"/>
  <c r="P373" i="1" s="1"/>
  <c r="M398" i="1"/>
  <c r="P398" i="1" s="1"/>
  <c r="M223" i="1"/>
  <c r="P223" i="1" s="1"/>
  <c r="M273" i="1"/>
  <c r="P273" i="1" s="1"/>
  <c r="M498" i="1"/>
  <c r="P498" i="1" s="1"/>
  <c r="M348" i="1"/>
  <c r="P348" i="1" s="1"/>
  <c r="M323" i="1"/>
  <c r="P323" i="1" s="1"/>
  <c r="M473" i="1"/>
  <c r="P473" i="1" s="1"/>
  <c r="N236" i="1"/>
  <c r="N311" i="1"/>
  <c r="N286" i="1"/>
  <c r="N261" i="1"/>
  <c r="N361" i="1"/>
  <c r="N436" i="1"/>
  <c r="N386" i="1"/>
  <c r="N486" i="1"/>
  <c r="N461" i="1"/>
  <c r="N411" i="1"/>
  <c r="N536" i="1"/>
  <c r="N511" i="1"/>
  <c r="N336" i="1"/>
  <c r="J324" i="1" l="1"/>
  <c r="I324" i="1"/>
  <c r="K324" i="1"/>
  <c r="L324" i="1"/>
  <c r="J399" i="1"/>
  <c r="I399" i="1"/>
  <c r="L399" i="1"/>
  <c r="K399" i="1"/>
  <c r="J536" i="1"/>
  <c r="I536" i="1"/>
  <c r="L536" i="1"/>
  <c r="K536" i="1"/>
  <c r="J424" i="1"/>
  <c r="I424" i="1"/>
  <c r="L424" i="1"/>
  <c r="K424" i="1"/>
  <c r="J374" i="1"/>
  <c r="I374" i="1"/>
  <c r="L374" i="1"/>
  <c r="K374" i="1"/>
  <c r="J524" i="1"/>
  <c r="I524" i="1"/>
  <c r="L524" i="1"/>
  <c r="K524" i="1"/>
  <c r="J249" i="1"/>
  <c r="I249" i="1"/>
  <c r="L249" i="1"/>
  <c r="K249" i="1"/>
  <c r="I274" i="1"/>
  <c r="K274" i="1"/>
  <c r="L274" i="1"/>
  <c r="J274" i="1"/>
  <c r="P523" i="1"/>
  <c r="J299" i="1"/>
  <c r="I299" i="1"/>
  <c r="L299" i="1"/>
  <c r="K299" i="1"/>
  <c r="J499" i="1"/>
  <c r="I499" i="1"/>
  <c r="L499" i="1"/>
  <c r="K499" i="1"/>
  <c r="J474" i="1"/>
  <c r="I474" i="1"/>
  <c r="L474" i="1"/>
  <c r="K474" i="1"/>
  <c r="J449" i="1"/>
  <c r="I449" i="1"/>
  <c r="L449" i="1"/>
  <c r="K449" i="1"/>
  <c r="J349" i="1"/>
  <c r="I349" i="1"/>
  <c r="L349" i="1"/>
  <c r="K349" i="1"/>
  <c r="M461" i="1"/>
  <c r="P461" i="1" s="1"/>
  <c r="M361" i="1"/>
  <c r="P361" i="1" s="1"/>
  <c r="M536" i="1"/>
  <c r="M286" i="1"/>
  <c r="P286" i="1" s="1"/>
  <c r="M411" i="1"/>
  <c r="P411" i="1" s="1"/>
  <c r="M486" i="1"/>
  <c r="P486" i="1" s="1"/>
  <c r="M261" i="1"/>
  <c r="P261" i="1" s="1"/>
  <c r="M311" i="1"/>
  <c r="P311" i="1" s="1"/>
  <c r="M336" i="1"/>
  <c r="P336" i="1" s="1"/>
  <c r="M386" i="1"/>
  <c r="P386" i="1" s="1"/>
  <c r="M236" i="1"/>
  <c r="P236" i="1" s="1"/>
  <c r="M511" i="1"/>
  <c r="P511" i="1" s="1"/>
  <c r="M436" i="1"/>
  <c r="P436" i="1" s="1"/>
  <c r="N474" i="1"/>
  <c r="N499" i="1"/>
  <c r="N399" i="1"/>
  <c r="N449" i="1"/>
  <c r="N374" i="1"/>
  <c r="N274" i="1"/>
  <c r="N249" i="1"/>
  <c r="N349" i="1"/>
  <c r="N524" i="1"/>
  <c r="N549" i="1"/>
  <c r="N424" i="1"/>
  <c r="N299" i="1"/>
  <c r="N324" i="1"/>
  <c r="P536" i="1" l="1"/>
  <c r="J387" i="1"/>
  <c r="I387" i="1"/>
  <c r="L387" i="1"/>
  <c r="K387" i="1"/>
  <c r="J437" i="1"/>
  <c r="I437" i="1"/>
  <c r="L437" i="1"/>
  <c r="K437" i="1"/>
  <c r="J362" i="1"/>
  <c r="I362" i="1"/>
  <c r="L362" i="1"/>
  <c r="K362" i="1"/>
  <c r="J537" i="1"/>
  <c r="I537" i="1"/>
  <c r="L537" i="1"/>
  <c r="K537" i="1"/>
  <c r="J262" i="1"/>
  <c r="I262" i="1"/>
  <c r="L262" i="1"/>
  <c r="K262" i="1"/>
  <c r="J462" i="1"/>
  <c r="I462" i="1"/>
  <c r="L462" i="1"/>
  <c r="K462" i="1"/>
  <c r="J549" i="1"/>
  <c r="I549" i="1"/>
  <c r="L549" i="1"/>
  <c r="K549" i="1"/>
  <c r="J412" i="1"/>
  <c r="I412" i="1"/>
  <c r="L412" i="1"/>
  <c r="K412" i="1"/>
  <c r="J312" i="1"/>
  <c r="I312" i="1"/>
  <c r="L312" i="1"/>
  <c r="K312" i="1"/>
  <c r="J487" i="1"/>
  <c r="I487" i="1"/>
  <c r="L487" i="1"/>
  <c r="K487" i="1"/>
  <c r="J337" i="1"/>
  <c r="I337" i="1"/>
  <c r="K337" i="1"/>
  <c r="L337" i="1"/>
  <c r="I287" i="1"/>
  <c r="K287" i="1"/>
  <c r="L287" i="1"/>
  <c r="J287" i="1"/>
  <c r="J512" i="1"/>
  <c r="I512" i="1"/>
  <c r="L512" i="1"/>
  <c r="K512" i="1"/>
  <c r="M549" i="1"/>
  <c r="M349" i="1"/>
  <c r="P349" i="1" s="1"/>
  <c r="M299" i="1"/>
  <c r="P299" i="1" s="1"/>
  <c r="M274" i="1"/>
  <c r="P274" i="1" s="1"/>
  <c r="M324" i="1"/>
  <c r="P324" i="1" s="1"/>
  <c r="M424" i="1"/>
  <c r="P424" i="1" s="1"/>
  <c r="M524" i="1"/>
  <c r="P524" i="1" s="1"/>
  <c r="M249" i="1"/>
  <c r="P249" i="1" s="1"/>
  <c r="M374" i="1"/>
  <c r="P374" i="1" s="1"/>
  <c r="M399" i="1"/>
  <c r="P399" i="1" s="1"/>
  <c r="M449" i="1"/>
  <c r="P449" i="1" s="1"/>
  <c r="M499" i="1"/>
  <c r="P499" i="1" s="1"/>
  <c r="M474" i="1"/>
  <c r="P474" i="1" s="1"/>
  <c r="N337" i="1"/>
  <c r="N312" i="1"/>
  <c r="N562" i="1"/>
  <c r="N537" i="1"/>
  <c r="N287" i="1"/>
  <c r="N387" i="1"/>
  <c r="N462" i="1"/>
  <c r="N437" i="1"/>
  <c r="N362" i="1"/>
  <c r="N262" i="1"/>
  <c r="N412" i="1"/>
  <c r="N512" i="1"/>
  <c r="N487" i="1"/>
  <c r="J325" i="1" l="1"/>
  <c r="I325" i="1"/>
  <c r="L325" i="1"/>
  <c r="K325" i="1"/>
  <c r="J425" i="1"/>
  <c r="I425" i="1"/>
  <c r="L425" i="1"/>
  <c r="K425" i="1"/>
  <c r="J550" i="1"/>
  <c r="I550" i="1"/>
  <c r="L550" i="1"/>
  <c r="K550" i="1"/>
  <c r="J450" i="1"/>
  <c r="I450" i="1"/>
  <c r="L450" i="1"/>
  <c r="K450" i="1"/>
  <c r="J400" i="1"/>
  <c r="I400" i="1"/>
  <c r="L400" i="1"/>
  <c r="K400" i="1"/>
  <c r="J350" i="1"/>
  <c r="I350" i="1"/>
  <c r="K350" i="1"/>
  <c r="L350" i="1"/>
  <c r="J475" i="1"/>
  <c r="I475" i="1"/>
  <c r="L475" i="1"/>
  <c r="K475" i="1"/>
  <c r="J275" i="1"/>
  <c r="I275" i="1"/>
  <c r="L275" i="1"/>
  <c r="K275" i="1"/>
  <c r="J500" i="1"/>
  <c r="I500" i="1"/>
  <c r="L500" i="1"/>
  <c r="K500" i="1"/>
  <c r="J562" i="1"/>
  <c r="I562" i="1"/>
  <c r="L562" i="1"/>
  <c r="K562" i="1"/>
  <c r="J375" i="1"/>
  <c r="I375" i="1"/>
  <c r="L375" i="1"/>
  <c r="K375" i="1"/>
  <c r="J525" i="1"/>
  <c r="I525" i="1"/>
  <c r="L525" i="1"/>
  <c r="K525" i="1"/>
  <c r="I300" i="1"/>
  <c r="K300" i="1"/>
  <c r="L300" i="1"/>
  <c r="J300" i="1"/>
  <c r="P549" i="1"/>
  <c r="M387" i="1"/>
  <c r="P387" i="1" s="1"/>
  <c r="M312" i="1"/>
  <c r="P312" i="1" s="1"/>
  <c r="M437" i="1"/>
  <c r="P437" i="1" s="1"/>
  <c r="M487" i="1"/>
  <c r="P487" i="1" s="1"/>
  <c r="M362" i="1"/>
  <c r="P362" i="1" s="1"/>
  <c r="M287" i="1"/>
  <c r="P287" i="1" s="1"/>
  <c r="M337" i="1"/>
  <c r="P337" i="1" s="1"/>
  <c r="M512" i="1"/>
  <c r="P512" i="1" s="1"/>
  <c r="M262" i="1"/>
  <c r="P262" i="1" s="1"/>
  <c r="M537" i="1"/>
  <c r="P537" i="1" s="1"/>
  <c r="M412" i="1"/>
  <c r="P412" i="1" s="1"/>
  <c r="M462" i="1"/>
  <c r="P462" i="1" s="1"/>
  <c r="M562" i="1"/>
  <c r="N500" i="1"/>
  <c r="N525" i="1"/>
  <c r="N425" i="1"/>
  <c r="N375" i="1"/>
  <c r="N475" i="1"/>
  <c r="N400" i="1"/>
  <c r="N300" i="1"/>
  <c r="N550" i="1"/>
  <c r="N575" i="1"/>
  <c r="N325" i="1"/>
  <c r="N350" i="1"/>
  <c r="N275" i="1"/>
  <c r="N450" i="1"/>
  <c r="P562" i="1" l="1"/>
  <c r="J463" i="1"/>
  <c r="I463" i="1"/>
  <c r="L463" i="1"/>
  <c r="K463" i="1"/>
  <c r="J538" i="1"/>
  <c r="I538" i="1"/>
  <c r="L538" i="1"/>
  <c r="K538" i="1"/>
  <c r="J288" i="1"/>
  <c r="I288" i="1"/>
  <c r="L288" i="1"/>
  <c r="K288" i="1"/>
  <c r="J413" i="1"/>
  <c r="I413" i="1"/>
  <c r="L413" i="1"/>
  <c r="K413" i="1"/>
  <c r="J488" i="1"/>
  <c r="I488" i="1"/>
  <c r="L488" i="1"/>
  <c r="K488" i="1"/>
  <c r="J563" i="1"/>
  <c r="I563" i="1"/>
  <c r="L563" i="1"/>
  <c r="K563" i="1"/>
  <c r="J338" i="1"/>
  <c r="I338" i="1"/>
  <c r="L338" i="1"/>
  <c r="K338" i="1"/>
  <c r="J575" i="1"/>
  <c r="I575" i="1"/>
  <c r="L575" i="1"/>
  <c r="K575" i="1"/>
  <c r="J363" i="1"/>
  <c r="I363" i="1"/>
  <c r="K363" i="1"/>
  <c r="L363" i="1"/>
  <c r="J438" i="1"/>
  <c r="I438" i="1"/>
  <c r="L438" i="1"/>
  <c r="K438" i="1"/>
  <c r="J513" i="1"/>
  <c r="I513" i="1"/>
  <c r="L513" i="1"/>
  <c r="K513" i="1"/>
  <c r="I313" i="1"/>
  <c r="K313" i="1"/>
  <c r="L313" i="1"/>
  <c r="J313" i="1"/>
  <c r="J388" i="1"/>
  <c r="I388" i="1"/>
  <c r="L388" i="1"/>
  <c r="K388" i="1"/>
  <c r="M275" i="1"/>
  <c r="P275" i="1" s="1"/>
  <c r="M375" i="1"/>
  <c r="P375" i="1" s="1"/>
  <c r="M525" i="1"/>
  <c r="P525" i="1" s="1"/>
  <c r="M325" i="1"/>
  <c r="P325" i="1" s="1"/>
  <c r="M550" i="1"/>
  <c r="P550" i="1" s="1"/>
  <c r="M400" i="1"/>
  <c r="P400" i="1" s="1"/>
  <c r="M450" i="1"/>
  <c r="P450" i="1" s="1"/>
  <c r="M475" i="1"/>
  <c r="P475" i="1" s="1"/>
  <c r="M500" i="1"/>
  <c r="P500" i="1" s="1"/>
  <c r="M350" i="1"/>
  <c r="P350" i="1" s="1"/>
  <c r="M575" i="1"/>
  <c r="M300" i="1"/>
  <c r="P300" i="1" s="1"/>
  <c r="M425" i="1"/>
  <c r="P425" i="1" s="1"/>
  <c r="N463" i="1"/>
  <c r="N588" i="1"/>
  <c r="N563" i="1"/>
  <c r="N388" i="1"/>
  <c r="N288" i="1"/>
  <c r="N363" i="1"/>
  <c r="N338" i="1"/>
  <c r="N313" i="1"/>
  <c r="N413" i="1"/>
  <c r="N488" i="1"/>
  <c r="N438" i="1"/>
  <c r="N538" i="1"/>
  <c r="N513" i="1"/>
  <c r="J501" i="1" l="1"/>
  <c r="I501" i="1"/>
  <c r="L501" i="1"/>
  <c r="K501" i="1"/>
  <c r="J376" i="1"/>
  <c r="I376" i="1"/>
  <c r="L376" i="1"/>
  <c r="K376" i="1"/>
  <c r="J351" i="1"/>
  <c r="I351" i="1"/>
  <c r="L351" i="1"/>
  <c r="K351" i="1"/>
  <c r="J426" i="1"/>
  <c r="I426" i="1"/>
  <c r="L426" i="1"/>
  <c r="K426" i="1"/>
  <c r="J451" i="1"/>
  <c r="I451" i="1"/>
  <c r="L451" i="1"/>
  <c r="K451" i="1"/>
  <c r="J301" i="1"/>
  <c r="I301" i="1"/>
  <c r="L301" i="1"/>
  <c r="K301" i="1"/>
  <c r="J476" i="1"/>
  <c r="I476" i="1"/>
  <c r="L476" i="1"/>
  <c r="K476" i="1"/>
  <c r="P575" i="1"/>
  <c r="J526" i="1"/>
  <c r="I526" i="1"/>
  <c r="L526" i="1"/>
  <c r="K526" i="1"/>
  <c r="J551" i="1"/>
  <c r="I551" i="1"/>
  <c r="L551" i="1"/>
  <c r="K551" i="1"/>
  <c r="J588" i="1"/>
  <c r="I588" i="1"/>
  <c r="L588" i="1"/>
  <c r="K588" i="1"/>
  <c r="J576" i="1"/>
  <c r="I576" i="1"/>
  <c r="L576" i="1"/>
  <c r="K576" i="1"/>
  <c r="J401" i="1"/>
  <c r="I401" i="1"/>
  <c r="L401" i="1"/>
  <c r="K401" i="1"/>
  <c r="I326" i="1"/>
  <c r="K326" i="1"/>
  <c r="L326" i="1"/>
  <c r="J326" i="1"/>
  <c r="M463" i="1"/>
  <c r="P463" i="1" s="1"/>
  <c r="M513" i="1"/>
  <c r="P513" i="1" s="1"/>
  <c r="M413" i="1"/>
  <c r="P413" i="1" s="1"/>
  <c r="M338" i="1"/>
  <c r="P338" i="1" s="1"/>
  <c r="M388" i="1"/>
  <c r="P388" i="1" s="1"/>
  <c r="M363" i="1"/>
  <c r="P363" i="1" s="1"/>
  <c r="M488" i="1"/>
  <c r="P488" i="1" s="1"/>
  <c r="M538" i="1"/>
  <c r="P538" i="1" s="1"/>
  <c r="M313" i="1"/>
  <c r="P313" i="1" s="1"/>
  <c r="M563" i="1"/>
  <c r="P563" i="1" s="1"/>
  <c r="M438" i="1"/>
  <c r="P438" i="1" s="1"/>
  <c r="M288" i="1"/>
  <c r="P288" i="1" s="1"/>
  <c r="M588" i="1"/>
  <c r="N526" i="1"/>
  <c r="N551" i="1"/>
  <c r="N451" i="1"/>
  <c r="N501" i="1"/>
  <c r="N426" i="1"/>
  <c r="N326" i="1"/>
  <c r="N301" i="1"/>
  <c r="N401" i="1"/>
  <c r="N576" i="1"/>
  <c r="N601" i="1"/>
  <c r="N476" i="1"/>
  <c r="N351" i="1"/>
  <c r="N376" i="1"/>
  <c r="J439" i="1" l="1"/>
  <c r="I439" i="1"/>
  <c r="L439" i="1"/>
  <c r="K439" i="1"/>
  <c r="J489" i="1"/>
  <c r="I489" i="1"/>
  <c r="L489" i="1"/>
  <c r="K489" i="1"/>
  <c r="J389" i="1"/>
  <c r="I389" i="1"/>
  <c r="L389" i="1"/>
  <c r="K389" i="1"/>
  <c r="J314" i="1"/>
  <c r="I314" i="1"/>
  <c r="L314" i="1"/>
  <c r="K314" i="1"/>
  <c r="J589" i="1"/>
  <c r="I589" i="1"/>
  <c r="L589" i="1"/>
  <c r="K589" i="1"/>
  <c r="J464" i="1"/>
  <c r="I464" i="1"/>
  <c r="L464" i="1"/>
  <c r="K464" i="1"/>
  <c r="J514" i="1"/>
  <c r="I514" i="1"/>
  <c r="L514" i="1"/>
  <c r="K514" i="1"/>
  <c r="J414" i="1"/>
  <c r="I414" i="1"/>
  <c r="L414" i="1"/>
  <c r="K414" i="1"/>
  <c r="J539" i="1"/>
  <c r="I539" i="1"/>
  <c r="L539" i="1"/>
  <c r="K539" i="1"/>
  <c r="J564" i="1"/>
  <c r="I564" i="1"/>
  <c r="L564" i="1"/>
  <c r="K564" i="1"/>
  <c r="I339" i="1"/>
  <c r="K339" i="1"/>
  <c r="L339" i="1"/>
  <c r="J339" i="1"/>
  <c r="J364" i="1"/>
  <c r="I364" i="1"/>
  <c r="L364" i="1"/>
  <c r="K364" i="1"/>
  <c r="J601" i="1"/>
  <c r="I601" i="1"/>
  <c r="L601" i="1"/>
  <c r="K601" i="1"/>
  <c r="P588" i="1"/>
  <c r="M601" i="1"/>
  <c r="M401" i="1"/>
  <c r="P401" i="1" s="1"/>
  <c r="M326" i="1"/>
  <c r="P326" i="1" s="1"/>
  <c r="M376" i="1"/>
  <c r="P376" i="1" s="1"/>
  <c r="M476" i="1"/>
  <c r="P476" i="1" s="1"/>
  <c r="M576" i="1"/>
  <c r="P576" i="1" s="1"/>
  <c r="M301" i="1"/>
  <c r="P301" i="1" s="1"/>
  <c r="M426" i="1"/>
  <c r="P426" i="1" s="1"/>
  <c r="M451" i="1"/>
  <c r="P451" i="1" s="1"/>
  <c r="M501" i="1"/>
  <c r="P501" i="1" s="1"/>
  <c r="M551" i="1"/>
  <c r="P551" i="1" s="1"/>
  <c r="M351" i="1"/>
  <c r="P351" i="1" s="1"/>
  <c r="M526" i="1"/>
  <c r="P526" i="1" s="1"/>
  <c r="N489" i="1"/>
  <c r="N414" i="1"/>
  <c r="N314" i="1"/>
  <c r="N464" i="1"/>
  <c r="N564" i="1"/>
  <c r="N539" i="1"/>
  <c r="N389" i="1"/>
  <c r="N364" i="1"/>
  <c r="N614" i="1"/>
  <c r="N589" i="1"/>
  <c r="N339" i="1"/>
  <c r="N439" i="1"/>
  <c r="N514" i="1"/>
  <c r="J602" i="1" l="1"/>
  <c r="I602" i="1"/>
  <c r="L602" i="1"/>
  <c r="K602" i="1"/>
  <c r="J452" i="1"/>
  <c r="I452" i="1"/>
  <c r="L452" i="1"/>
  <c r="K452" i="1"/>
  <c r="J614" i="1"/>
  <c r="I614" i="1"/>
  <c r="L614" i="1"/>
  <c r="K614" i="1"/>
  <c r="J377" i="1"/>
  <c r="I377" i="1"/>
  <c r="L377" i="1"/>
  <c r="K377" i="1"/>
  <c r="J577" i="1"/>
  <c r="I577" i="1"/>
  <c r="L577" i="1"/>
  <c r="K577" i="1"/>
  <c r="J327" i="1"/>
  <c r="I327" i="1"/>
  <c r="L327" i="1"/>
  <c r="K327" i="1"/>
  <c r="P601" i="1"/>
  <c r="J402" i="1"/>
  <c r="I402" i="1"/>
  <c r="L402" i="1"/>
  <c r="K402" i="1"/>
  <c r="J502" i="1"/>
  <c r="I502" i="1"/>
  <c r="L502" i="1"/>
  <c r="K502" i="1"/>
  <c r="I352" i="1"/>
  <c r="K352" i="1"/>
  <c r="L352" i="1"/>
  <c r="J352" i="1"/>
  <c r="J552" i="1"/>
  <c r="I552" i="1"/>
  <c r="L552" i="1"/>
  <c r="K552" i="1"/>
  <c r="J427" i="1"/>
  <c r="I427" i="1"/>
  <c r="L427" i="1"/>
  <c r="K427" i="1"/>
  <c r="J477" i="1"/>
  <c r="I477" i="1"/>
  <c r="L477" i="1"/>
  <c r="K477" i="1"/>
  <c r="J527" i="1"/>
  <c r="I527" i="1"/>
  <c r="L527" i="1"/>
  <c r="K527" i="1"/>
  <c r="M339" i="1"/>
  <c r="P339" i="1" s="1"/>
  <c r="M464" i="1"/>
  <c r="P464" i="1" s="1"/>
  <c r="M389" i="1"/>
  <c r="P389" i="1" s="1"/>
  <c r="M589" i="1"/>
  <c r="P589" i="1" s="1"/>
  <c r="M489" i="1"/>
  <c r="P489" i="1" s="1"/>
  <c r="M514" i="1"/>
  <c r="P514" i="1" s="1"/>
  <c r="M414" i="1"/>
  <c r="P414" i="1" s="1"/>
  <c r="M614" i="1"/>
  <c r="M539" i="1"/>
  <c r="P539" i="1" s="1"/>
  <c r="M439" i="1"/>
  <c r="P439" i="1" s="1"/>
  <c r="M364" i="1"/>
  <c r="P364" i="1" s="1"/>
  <c r="M564" i="1"/>
  <c r="P564" i="1" s="1"/>
  <c r="M314" i="1"/>
  <c r="P314" i="1" s="1"/>
  <c r="N527" i="1"/>
  <c r="N452" i="1"/>
  <c r="N352" i="1"/>
  <c r="N602" i="1"/>
  <c r="N627" i="1"/>
  <c r="N377" i="1"/>
  <c r="N402" i="1"/>
  <c r="N327" i="1"/>
  <c r="N502" i="1"/>
  <c r="N552" i="1"/>
  <c r="N577" i="1"/>
  <c r="N477" i="1"/>
  <c r="N427" i="1"/>
  <c r="P614" i="1" l="1"/>
  <c r="J340" i="1"/>
  <c r="I340" i="1"/>
  <c r="L340" i="1"/>
  <c r="K340" i="1"/>
  <c r="J540" i="1"/>
  <c r="I540" i="1"/>
  <c r="L540" i="1"/>
  <c r="K540" i="1"/>
  <c r="J465" i="1"/>
  <c r="I465" i="1"/>
  <c r="L465" i="1"/>
  <c r="K465" i="1"/>
  <c r="J440" i="1"/>
  <c r="I440" i="1"/>
  <c r="L440" i="1"/>
  <c r="K440" i="1"/>
  <c r="J490" i="1"/>
  <c r="I490" i="1"/>
  <c r="L490" i="1"/>
  <c r="K490" i="1"/>
  <c r="J515" i="1"/>
  <c r="I515" i="1"/>
  <c r="L515" i="1"/>
  <c r="K515" i="1"/>
  <c r="J590" i="1"/>
  <c r="I590" i="1"/>
  <c r="L590" i="1"/>
  <c r="K590" i="1"/>
  <c r="J627" i="1"/>
  <c r="I627" i="1"/>
  <c r="L627" i="1"/>
  <c r="K627" i="1"/>
  <c r="J565" i="1"/>
  <c r="I565" i="1"/>
  <c r="L565" i="1"/>
  <c r="K565" i="1"/>
  <c r="I365" i="1"/>
  <c r="K365" i="1"/>
  <c r="L365" i="1"/>
  <c r="J365" i="1"/>
  <c r="J415" i="1"/>
  <c r="I415" i="1"/>
  <c r="L415" i="1"/>
  <c r="K415" i="1"/>
  <c r="J615" i="1"/>
  <c r="I615" i="1"/>
  <c r="L615" i="1"/>
  <c r="K615" i="1"/>
  <c r="J390" i="1"/>
  <c r="I390" i="1"/>
  <c r="L390" i="1"/>
  <c r="K390" i="1"/>
  <c r="M377" i="1"/>
  <c r="P377" i="1" s="1"/>
  <c r="M602" i="1"/>
  <c r="P602" i="1" s="1"/>
  <c r="M452" i="1"/>
  <c r="P452" i="1" s="1"/>
  <c r="M477" i="1"/>
  <c r="P477" i="1" s="1"/>
  <c r="M502" i="1"/>
  <c r="P502" i="1" s="1"/>
  <c r="M527" i="1"/>
  <c r="P527" i="1" s="1"/>
  <c r="M427" i="1"/>
  <c r="P427" i="1" s="1"/>
  <c r="M552" i="1"/>
  <c r="P552" i="1" s="1"/>
  <c r="M402" i="1"/>
  <c r="P402" i="1" s="1"/>
  <c r="M627" i="1"/>
  <c r="M352" i="1"/>
  <c r="P352" i="1" s="1"/>
  <c r="M577" i="1"/>
  <c r="P577" i="1" s="1"/>
  <c r="M327" i="1"/>
  <c r="P327" i="1" s="1"/>
  <c r="N440" i="1"/>
  <c r="N340" i="1"/>
  <c r="N415" i="1"/>
  <c r="N390" i="1"/>
  <c r="N365" i="1"/>
  <c r="N465" i="1"/>
  <c r="N540" i="1"/>
  <c r="N490" i="1"/>
  <c r="N590" i="1"/>
  <c r="N565" i="1"/>
  <c r="N515" i="1"/>
  <c r="N640" i="1"/>
  <c r="N615" i="1"/>
  <c r="P627" i="1" l="1"/>
  <c r="J403" i="1"/>
  <c r="I403" i="1"/>
  <c r="L403" i="1"/>
  <c r="K403" i="1"/>
  <c r="J578" i="1"/>
  <c r="I578" i="1"/>
  <c r="L578" i="1"/>
  <c r="K578" i="1"/>
  <c r="J603" i="1"/>
  <c r="I603" i="1"/>
  <c r="L603" i="1"/>
  <c r="K603" i="1"/>
  <c r="J428" i="1"/>
  <c r="I428" i="1"/>
  <c r="L428" i="1"/>
  <c r="K428" i="1"/>
  <c r="J628" i="1"/>
  <c r="I628" i="1"/>
  <c r="L628" i="1"/>
  <c r="K628" i="1"/>
  <c r="J478" i="1"/>
  <c r="I478" i="1"/>
  <c r="L478" i="1"/>
  <c r="K478" i="1"/>
  <c r="J640" i="1"/>
  <c r="I640" i="1"/>
  <c r="L640" i="1"/>
  <c r="K640" i="1"/>
  <c r="J353" i="1"/>
  <c r="I353" i="1"/>
  <c r="L353" i="1"/>
  <c r="K353" i="1"/>
  <c r="J553" i="1"/>
  <c r="I553" i="1"/>
  <c r="L553" i="1"/>
  <c r="K553" i="1"/>
  <c r="J503" i="1"/>
  <c r="I503" i="1"/>
  <c r="L503" i="1"/>
  <c r="K503" i="1"/>
  <c r="J453" i="1"/>
  <c r="I453" i="1"/>
  <c r="L453" i="1"/>
  <c r="K453" i="1"/>
  <c r="J528" i="1"/>
  <c r="I528" i="1"/>
  <c r="L528" i="1"/>
  <c r="K528" i="1"/>
  <c r="J378" i="1"/>
  <c r="I378" i="1"/>
  <c r="L378" i="1"/>
  <c r="K378" i="1"/>
  <c r="M490" i="1"/>
  <c r="P490" i="1" s="1"/>
  <c r="M340" i="1"/>
  <c r="P340" i="1" s="1"/>
  <c r="M615" i="1"/>
  <c r="P615" i="1" s="1"/>
  <c r="M540" i="1"/>
  <c r="P540" i="1" s="1"/>
  <c r="M640" i="1"/>
  <c r="M390" i="1"/>
  <c r="P390" i="1" s="1"/>
  <c r="M440" i="1"/>
  <c r="P440" i="1" s="1"/>
  <c r="M565" i="1"/>
  <c r="P565" i="1" s="1"/>
  <c r="M465" i="1"/>
  <c r="P465" i="1" s="1"/>
  <c r="M515" i="1"/>
  <c r="P515" i="1" s="1"/>
  <c r="M590" i="1"/>
  <c r="P590" i="1" s="1"/>
  <c r="M365" i="1"/>
  <c r="P365" i="1" s="1"/>
  <c r="M415" i="1"/>
  <c r="P415" i="1" s="1"/>
  <c r="N628" i="1"/>
  <c r="N653" i="1"/>
  <c r="N528" i="1"/>
  <c r="N403" i="1"/>
  <c r="N428" i="1"/>
  <c r="N578" i="1"/>
  <c r="N603" i="1"/>
  <c r="N503" i="1"/>
  <c r="N553" i="1"/>
  <c r="N478" i="1"/>
  <c r="N378" i="1"/>
  <c r="N353" i="1"/>
  <c r="N453" i="1"/>
  <c r="P640" i="1" l="1"/>
  <c r="J391" i="1"/>
  <c r="I391" i="1"/>
  <c r="L391" i="1"/>
  <c r="K391" i="1"/>
  <c r="J541" i="1"/>
  <c r="I541" i="1"/>
  <c r="L541" i="1"/>
  <c r="K541" i="1"/>
  <c r="J653" i="1"/>
  <c r="I653" i="1"/>
  <c r="L653" i="1"/>
  <c r="K653" i="1"/>
  <c r="J516" i="1"/>
  <c r="I516" i="1"/>
  <c r="L516" i="1"/>
  <c r="K516" i="1"/>
  <c r="J616" i="1"/>
  <c r="I616" i="1"/>
  <c r="L616" i="1"/>
  <c r="K616" i="1"/>
  <c r="J441" i="1"/>
  <c r="I441" i="1"/>
  <c r="L441" i="1"/>
  <c r="K441" i="1"/>
  <c r="J491" i="1"/>
  <c r="I491" i="1"/>
  <c r="L491" i="1"/>
  <c r="K491" i="1"/>
  <c r="J466" i="1"/>
  <c r="I466" i="1"/>
  <c r="L466" i="1"/>
  <c r="K466" i="1"/>
  <c r="J566" i="1"/>
  <c r="I566" i="1"/>
  <c r="L566" i="1"/>
  <c r="K566" i="1"/>
  <c r="J366" i="1"/>
  <c r="I366" i="1"/>
  <c r="L366" i="1"/>
  <c r="K366" i="1"/>
  <c r="J416" i="1"/>
  <c r="I416" i="1"/>
  <c r="L416" i="1"/>
  <c r="K416" i="1"/>
  <c r="J641" i="1"/>
  <c r="I641" i="1"/>
  <c r="K641" i="1"/>
  <c r="L641" i="1"/>
  <c r="J591" i="1"/>
  <c r="I591" i="1"/>
  <c r="L591" i="1"/>
  <c r="K591" i="1"/>
  <c r="M453" i="1"/>
  <c r="P453" i="1" s="1"/>
  <c r="M353" i="1"/>
  <c r="P353" i="1" s="1"/>
  <c r="M478" i="1"/>
  <c r="P478" i="1" s="1"/>
  <c r="M503" i="1"/>
  <c r="P503" i="1" s="1"/>
  <c r="M553" i="1"/>
  <c r="P553" i="1" s="1"/>
  <c r="M603" i="1"/>
  <c r="P603" i="1" s="1"/>
  <c r="M653" i="1"/>
  <c r="M578" i="1"/>
  <c r="P578" i="1" s="1"/>
  <c r="M428" i="1"/>
  <c r="P428" i="1" s="1"/>
  <c r="M528" i="1"/>
  <c r="P528" i="1" s="1"/>
  <c r="M628" i="1"/>
  <c r="P628" i="1" s="1"/>
  <c r="M378" i="1"/>
  <c r="P378" i="1" s="1"/>
  <c r="M403" i="1"/>
  <c r="P403" i="1" s="1"/>
  <c r="N466" i="1"/>
  <c r="N366" i="1"/>
  <c r="N516" i="1"/>
  <c r="N616" i="1"/>
  <c r="N591" i="1"/>
  <c r="N441" i="1"/>
  <c r="N416" i="1"/>
  <c r="N666" i="1"/>
  <c r="N641" i="1"/>
  <c r="N391" i="1"/>
  <c r="N491" i="1"/>
  <c r="N566" i="1"/>
  <c r="N541" i="1"/>
  <c r="P653" i="1" l="1"/>
  <c r="J429" i="1"/>
  <c r="I429" i="1"/>
  <c r="L429" i="1"/>
  <c r="K429" i="1"/>
  <c r="J604" i="1"/>
  <c r="I604" i="1"/>
  <c r="L604" i="1"/>
  <c r="K604" i="1"/>
  <c r="J479" i="1"/>
  <c r="I479" i="1"/>
  <c r="L479" i="1"/>
  <c r="K479" i="1"/>
  <c r="J654" i="1"/>
  <c r="I654" i="1"/>
  <c r="K654" i="1"/>
  <c r="L654" i="1"/>
  <c r="J379" i="1"/>
  <c r="I379" i="1"/>
  <c r="L379" i="1"/>
  <c r="K379" i="1"/>
  <c r="J554" i="1"/>
  <c r="I554" i="1"/>
  <c r="L554" i="1"/>
  <c r="K554" i="1"/>
  <c r="J629" i="1"/>
  <c r="I629" i="1"/>
  <c r="L629" i="1"/>
  <c r="K629" i="1"/>
  <c r="J529" i="1"/>
  <c r="I529" i="1"/>
  <c r="L529" i="1"/>
  <c r="K529" i="1"/>
  <c r="J666" i="1"/>
  <c r="I666" i="1"/>
  <c r="L666" i="1"/>
  <c r="K666" i="1"/>
  <c r="J454" i="1"/>
  <c r="I454" i="1"/>
  <c r="L454" i="1"/>
  <c r="K454" i="1"/>
  <c r="J579" i="1"/>
  <c r="I579" i="1"/>
  <c r="L579" i="1"/>
  <c r="K579" i="1"/>
  <c r="J504" i="1"/>
  <c r="I504" i="1"/>
  <c r="L504" i="1"/>
  <c r="K504" i="1"/>
  <c r="J404" i="1"/>
  <c r="I404" i="1"/>
  <c r="L404" i="1"/>
  <c r="K404" i="1"/>
  <c r="M666" i="1"/>
  <c r="M591" i="1"/>
  <c r="P591" i="1" s="1"/>
  <c r="M466" i="1"/>
  <c r="P466" i="1" s="1"/>
  <c r="M566" i="1"/>
  <c r="P566" i="1" s="1"/>
  <c r="M541" i="1"/>
  <c r="P541" i="1" s="1"/>
  <c r="M491" i="1"/>
  <c r="P491" i="1" s="1"/>
  <c r="M416" i="1"/>
  <c r="P416" i="1" s="1"/>
  <c r="M616" i="1"/>
  <c r="P616" i="1" s="1"/>
  <c r="M366" i="1"/>
  <c r="P366" i="1" s="1"/>
  <c r="M391" i="1"/>
  <c r="P391" i="1" s="1"/>
  <c r="M441" i="1"/>
  <c r="P441" i="1" s="1"/>
  <c r="M516" i="1"/>
  <c r="P516" i="1" s="1"/>
  <c r="M641" i="1"/>
  <c r="P641" i="1" s="1"/>
  <c r="N554" i="1"/>
  <c r="N604" i="1"/>
  <c r="N629" i="1"/>
  <c r="N529" i="1"/>
  <c r="N479" i="1"/>
  <c r="N579" i="1"/>
  <c r="N504" i="1"/>
  <c r="N404" i="1"/>
  <c r="N654" i="1"/>
  <c r="N679" i="1"/>
  <c r="N429" i="1"/>
  <c r="N454" i="1"/>
  <c r="N379" i="1"/>
  <c r="P666" i="1" l="1"/>
  <c r="J417" i="1"/>
  <c r="I417" i="1"/>
  <c r="L417" i="1"/>
  <c r="K417" i="1"/>
  <c r="J467" i="1"/>
  <c r="I467" i="1"/>
  <c r="L467" i="1"/>
  <c r="K467" i="1"/>
  <c r="J492" i="1"/>
  <c r="I492" i="1"/>
  <c r="L492" i="1"/>
  <c r="K492" i="1"/>
  <c r="J442" i="1"/>
  <c r="I442" i="1"/>
  <c r="L442" i="1"/>
  <c r="K442" i="1"/>
  <c r="J667" i="1"/>
  <c r="I667" i="1"/>
  <c r="K667" i="1"/>
  <c r="L667" i="1"/>
  <c r="J679" i="1"/>
  <c r="I679" i="1"/>
  <c r="L679" i="1"/>
  <c r="K679" i="1"/>
  <c r="J517" i="1"/>
  <c r="I517" i="1"/>
  <c r="L517" i="1"/>
  <c r="K517" i="1"/>
  <c r="J567" i="1"/>
  <c r="I567" i="1"/>
  <c r="L567" i="1"/>
  <c r="K567" i="1"/>
  <c r="J642" i="1"/>
  <c r="I642" i="1"/>
  <c r="L642" i="1"/>
  <c r="K642" i="1"/>
  <c r="J392" i="1"/>
  <c r="I392" i="1"/>
  <c r="L392" i="1"/>
  <c r="K392" i="1"/>
  <c r="J592" i="1"/>
  <c r="I592" i="1"/>
  <c r="L592" i="1"/>
  <c r="K592" i="1"/>
  <c r="J542" i="1"/>
  <c r="I542" i="1"/>
  <c r="L542" i="1"/>
  <c r="K542" i="1"/>
  <c r="J617" i="1"/>
  <c r="I617" i="1"/>
  <c r="L617" i="1"/>
  <c r="K617" i="1"/>
  <c r="M454" i="1"/>
  <c r="P454" i="1" s="1"/>
  <c r="M679" i="1"/>
  <c r="M404" i="1"/>
  <c r="P404" i="1" s="1"/>
  <c r="M529" i="1"/>
  <c r="P529" i="1" s="1"/>
  <c r="M554" i="1"/>
  <c r="P554" i="1" s="1"/>
  <c r="M379" i="1"/>
  <c r="P379" i="1" s="1"/>
  <c r="M429" i="1"/>
  <c r="P429" i="1" s="1"/>
  <c r="M654" i="1"/>
  <c r="P654" i="1" s="1"/>
  <c r="M504" i="1"/>
  <c r="P504" i="1" s="1"/>
  <c r="M479" i="1"/>
  <c r="P479" i="1" s="1"/>
  <c r="M629" i="1"/>
  <c r="P629" i="1" s="1"/>
  <c r="M579" i="1"/>
  <c r="P579" i="1" s="1"/>
  <c r="M604" i="1"/>
  <c r="P604" i="1" s="1"/>
  <c r="N392" i="1"/>
  <c r="N467" i="1"/>
  <c r="N442" i="1"/>
  <c r="N692" i="1"/>
  <c r="N417" i="1"/>
  <c r="N517" i="1"/>
  <c r="N592" i="1"/>
  <c r="N542" i="1"/>
  <c r="N642" i="1"/>
  <c r="N617" i="1"/>
  <c r="N567" i="1"/>
  <c r="N667" i="1"/>
  <c r="N492" i="1"/>
  <c r="P679" i="1" l="1"/>
  <c r="J630" i="1"/>
  <c r="I630" i="1"/>
  <c r="L630" i="1"/>
  <c r="K630" i="1"/>
  <c r="J605" i="1"/>
  <c r="I605" i="1"/>
  <c r="L605" i="1"/>
  <c r="K605" i="1"/>
  <c r="J692" i="1"/>
  <c r="I692" i="1"/>
  <c r="L692" i="1"/>
  <c r="K692" i="1"/>
  <c r="J480" i="1"/>
  <c r="I480" i="1"/>
  <c r="L480" i="1"/>
  <c r="K480" i="1"/>
  <c r="J555" i="1"/>
  <c r="I555" i="1"/>
  <c r="L555" i="1"/>
  <c r="K555" i="1"/>
  <c r="J580" i="1"/>
  <c r="I580" i="1"/>
  <c r="L580" i="1"/>
  <c r="K580" i="1"/>
  <c r="J455" i="1"/>
  <c r="I455" i="1"/>
  <c r="L455" i="1"/>
  <c r="K455" i="1"/>
  <c r="J530" i="1"/>
  <c r="I530" i="1"/>
  <c r="L530" i="1"/>
  <c r="K530" i="1"/>
  <c r="J680" i="1"/>
  <c r="I680" i="1"/>
  <c r="K680" i="1"/>
  <c r="L680" i="1"/>
  <c r="J405" i="1"/>
  <c r="I405" i="1"/>
  <c r="L405" i="1"/>
  <c r="K405" i="1"/>
  <c r="J655" i="1"/>
  <c r="I655" i="1"/>
  <c r="L655" i="1"/>
  <c r="K655" i="1"/>
  <c r="J505" i="1"/>
  <c r="I505" i="1"/>
  <c r="L505" i="1"/>
  <c r="K505" i="1"/>
  <c r="J430" i="1"/>
  <c r="I430" i="1"/>
  <c r="L430" i="1"/>
  <c r="K430" i="1"/>
  <c r="M542" i="1"/>
  <c r="P542" i="1" s="1"/>
  <c r="M467" i="1"/>
  <c r="P467" i="1" s="1"/>
  <c r="M492" i="1"/>
  <c r="P492" i="1" s="1"/>
  <c r="M592" i="1"/>
  <c r="P592" i="1" s="1"/>
  <c r="M392" i="1"/>
  <c r="P392" i="1" s="1"/>
  <c r="M617" i="1"/>
  <c r="P617" i="1" s="1"/>
  <c r="M517" i="1"/>
  <c r="P517" i="1" s="1"/>
  <c r="M667" i="1"/>
  <c r="P667" i="1" s="1"/>
  <c r="M692" i="1"/>
  <c r="M567" i="1"/>
  <c r="P567" i="1" s="1"/>
  <c r="M642" i="1"/>
  <c r="P642" i="1" s="1"/>
  <c r="M417" i="1"/>
  <c r="P417" i="1" s="1"/>
  <c r="M442" i="1"/>
  <c r="P442" i="1" s="1"/>
  <c r="N630" i="1"/>
  <c r="N655" i="1"/>
  <c r="N555" i="1"/>
  <c r="N605" i="1"/>
  <c r="N530" i="1"/>
  <c r="N430" i="1"/>
  <c r="N405" i="1"/>
  <c r="N505" i="1"/>
  <c r="N680" i="1"/>
  <c r="N580" i="1"/>
  <c r="N455" i="1"/>
  <c r="N480" i="1"/>
  <c r="P692" i="1" l="1"/>
  <c r="J418" i="1"/>
  <c r="I418" i="1"/>
  <c r="L418" i="1"/>
  <c r="K418" i="1"/>
  <c r="J468" i="1"/>
  <c r="I468" i="1"/>
  <c r="L468" i="1"/>
  <c r="K468" i="1"/>
  <c r="J568" i="1"/>
  <c r="I568" i="1"/>
  <c r="L568" i="1"/>
  <c r="K568" i="1"/>
  <c r="J668" i="1"/>
  <c r="I668" i="1"/>
  <c r="L668" i="1"/>
  <c r="K668" i="1"/>
  <c r="J443" i="1"/>
  <c r="I443" i="1"/>
  <c r="L443" i="1"/>
  <c r="K443" i="1"/>
  <c r="J593" i="1"/>
  <c r="I593" i="1"/>
  <c r="L593" i="1"/>
  <c r="K593" i="1"/>
  <c r="J518" i="1"/>
  <c r="I518" i="1"/>
  <c r="L518" i="1"/>
  <c r="K518" i="1"/>
  <c r="J693" i="1"/>
  <c r="I693" i="1"/>
  <c r="K693" i="1"/>
  <c r="L693" i="1"/>
  <c r="J543" i="1"/>
  <c r="I543" i="1"/>
  <c r="L543" i="1"/>
  <c r="K543" i="1"/>
  <c r="J618" i="1"/>
  <c r="I618" i="1"/>
  <c r="L618" i="1"/>
  <c r="K618" i="1"/>
  <c r="J493" i="1"/>
  <c r="I493" i="1"/>
  <c r="L493" i="1"/>
  <c r="K493" i="1"/>
  <c r="J643" i="1"/>
  <c r="I643" i="1"/>
  <c r="K643" i="1"/>
  <c r="L643" i="1"/>
  <c r="M580" i="1"/>
  <c r="P580" i="1" s="1"/>
  <c r="M655" i="1"/>
  <c r="P655" i="1" s="1"/>
  <c r="M480" i="1"/>
  <c r="P480" i="1" s="1"/>
  <c r="M605" i="1"/>
  <c r="P605" i="1" s="1"/>
  <c r="M455" i="1"/>
  <c r="P455" i="1" s="1"/>
  <c r="M630" i="1"/>
  <c r="P630" i="1" s="1"/>
  <c r="M505" i="1"/>
  <c r="P505" i="1" s="1"/>
  <c r="M430" i="1"/>
  <c r="P430" i="1" s="1"/>
  <c r="M680" i="1"/>
  <c r="P680" i="1" s="1"/>
  <c r="M405" i="1"/>
  <c r="P405" i="1" s="1"/>
  <c r="M530" i="1"/>
  <c r="P530" i="1" s="1"/>
  <c r="M555" i="1"/>
  <c r="P555" i="1" s="1"/>
  <c r="N593" i="1"/>
  <c r="N693" i="1"/>
  <c r="N518" i="1"/>
  <c r="N418" i="1"/>
  <c r="N568" i="1"/>
  <c r="N668" i="1"/>
  <c r="N643" i="1"/>
  <c r="N493" i="1"/>
  <c r="N468" i="1"/>
  <c r="N443" i="1"/>
  <c r="N543" i="1"/>
  <c r="N618" i="1"/>
  <c r="J481" i="1" l="1"/>
  <c r="I481" i="1"/>
  <c r="L481" i="1"/>
  <c r="K481" i="1"/>
  <c r="J631" i="1"/>
  <c r="I631" i="1"/>
  <c r="L631" i="1"/>
  <c r="K631" i="1"/>
  <c r="J656" i="1"/>
  <c r="I656" i="1"/>
  <c r="K656" i="1"/>
  <c r="L656" i="1"/>
  <c r="J556" i="1"/>
  <c r="I556" i="1"/>
  <c r="L556" i="1"/>
  <c r="K556" i="1"/>
  <c r="J506" i="1"/>
  <c r="I506" i="1"/>
  <c r="L506" i="1"/>
  <c r="K506" i="1"/>
  <c r="J531" i="1"/>
  <c r="I531" i="1"/>
  <c r="L531" i="1"/>
  <c r="K531" i="1"/>
  <c r="J681" i="1"/>
  <c r="I681" i="1"/>
  <c r="L681" i="1"/>
  <c r="K681" i="1"/>
  <c r="J431" i="1"/>
  <c r="I431" i="1"/>
  <c r="L431" i="1"/>
  <c r="K431" i="1"/>
  <c r="J606" i="1"/>
  <c r="I606" i="1"/>
  <c r="L606" i="1"/>
  <c r="K606" i="1"/>
  <c r="J456" i="1"/>
  <c r="I456" i="1"/>
  <c r="L456" i="1"/>
  <c r="K456" i="1"/>
  <c r="J581" i="1"/>
  <c r="I581" i="1"/>
  <c r="L581" i="1"/>
  <c r="K581" i="1"/>
  <c r="M468" i="1"/>
  <c r="P468" i="1" s="1"/>
  <c r="M568" i="1"/>
  <c r="P568" i="1" s="1"/>
  <c r="M618" i="1"/>
  <c r="P618" i="1" s="1"/>
  <c r="M493" i="1"/>
  <c r="P493" i="1" s="1"/>
  <c r="M693" i="1"/>
  <c r="P693" i="1" s="1"/>
  <c r="M593" i="1"/>
  <c r="P593" i="1" s="1"/>
  <c r="M543" i="1"/>
  <c r="P543" i="1" s="1"/>
  <c r="M643" i="1"/>
  <c r="P643" i="1" s="1"/>
  <c r="M518" i="1"/>
  <c r="P518" i="1" s="1"/>
  <c r="M443" i="1"/>
  <c r="P443" i="1" s="1"/>
  <c r="M668" i="1"/>
  <c r="P668" i="1" s="1"/>
  <c r="M418" i="1"/>
  <c r="P418" i="1" s="1"/>
  <c r="N656" i="1"/>
  <c r="N681" i="1"/>
  <c r="N581" i="1"/>
  <c r="N531" i="1"/>
  <c r="N631" i="1"/>
  <c r="N556" i="1"/>
  <c r="N456" i="1"/>
  <c r="N481" i="1"/>
  <c r="N506" i="1"/>
  <c r="N431" i="1"/>
  <c r="N606" i="1"/>
  <c r="J444" i="1" l="1"/>
  <c r="I444" i="1"/>
  <c r="L444" i="1"/>
  <c r="K444" i="1"/>
  <c r="J644" i="1"/>
  <c r="I644" i="1"/>
  <c r="L644" i="1"/>
  <c r="K644" i="1"/>
  <c r="J469" i="1"/>
  <c r="I469" i="1"/>
  <c r="L469" i="1"/>
  <c r="K469" i="1"/>
  <c r="J669" i="1"/>
  <c r="I669" i="1"/>
  <c r="K669" i="1"/>
  <c r="L669" i="1"/>
  <c r="J594" i="1"/>
  <c r="I594" i="1"/>
  <c r="L594" i="1"/>
  <c r="K594" i="1"/>
  <c r="J569" i="1"/>
  <c r="I569" i="1"/>
  <c r="L569" i="1"/>
  <c r="K569" i="1"/>
  <c r="J544" i="1"/>
  <c r="I544" i="1"/>
  <c r="L544" i="1"/>
  <c r="K544" i="1"/>
  <c r="J619" i="1"/>
  <c r="I619" i="1"/>
  <c r="L619" i="1"/>
  <c r="K619" i="1"/>
  <c r="J694" i="1"/>
  <c r="I694" i="1"/>
  <c r="L694" i="1"/>
  <c r="K694" i="1"/>
  <c r="J494" i="1"/>
  <c r="I494" i="1"/>
  <c r="L494" i="1"/>
  <c r="K494" i="1"/>
  <c r="J519" i="1"/>
  <c r="I519" i="1"/>
  <c r="L519" i="1"/>
  <c r="K519" i="1"/>
  <c r="M556" i="1"/>
  <c r="P556" i="1" s="1"/>
  <c r="M506" i="1"/>
  <c r="P506" i="1" s="1"/>
  <c r="M631" i="1"/>
  <c r="P631" i="1" s="1"/>
  <c r="M581" i="1"/>
  <c r="P581" i="1" s="1"/>
  <c r="M431" i="1"/>
  <c r="P431" i="1" s="1"/>
  <c r="M481" i="1"/>
  <c r="P481" i="1" s="1"/>
  <c r="M531" i="1"/>
  <c r="P531" i="1" s="1"/>
  <c r="M681" i="1"/>
  <c r="P681" i="1" s="1"/>
  <c r="M606" i="1"/>
  <c r="P606" i="1" s="1"/>
  <c r="M456" i="1"/>
  <c r="P456" i="1" s="1"/>
  <c r="M656" i="1"/>
  <c r="P656" i="1" s="1"/>
  <c r="N619" i="1"/>
  <c r="N594" i="1"/>
  <c r="N669" i="1"/>
  <c r="N444" i="1"/>
  <c r="N519" i="1"/>
  <c r="N494" i="1"/>
  <c r="N469" i="1"/>
  <c r="N569" i="1"/>
  <c r="N644" i="1"/>
  <c r="N544" i="1"/>
  <c r="N694" i="1"/>
  <c r="J582" i="1" l="1"/>
  <c r="I582" i="1"/>
  <c r="L582" i="1"/>
  <c r="K582" i="1"/>
  <c r="J607" i="1"/>
  <c r="I607" i="1"/>
  <c r="L607" i="1"/>
  <c r="K607" i="1"/>
  <c r="J657" i="1"/>
  <c r="I657" i="1"/>
  <c r="L657" i="1"/>
  <c r="K657" i="1"/>
  <c r="J632" i="1"/>
  <c r="I632" i="1"/>
  <c r="L632" i="1"/>
  <c r="K632" i="1"/>
  <c r="J507" i="1"/>
  <c r="I507" i="1"/>
  <c r="L507" i="1"/>
  <c r="K507" i="1"/>
  <c r="J457" i="1"/>
  <c r="I457" i="1"/>
  <c r="L457" i="1"/>
  <c r="K457" i="1"/>
  <c r="J682" i="1"/>
  <c r="I682" i="1"/>
  <c r="K682" i="1"/>
  <c r="L682" i="1"/>
  <c r="J532" i="1"/>
  <c r="I532" i="1"/>
  <c r="L532" i="1"/>
  <c r="K532" i="1"/>
  <c r="J482" i="1"/>
  <c r="I482" i="1"/>
  <c r="L482" i="1"/>
  <c r="K482" i="1"/>
  <c r="J557" i="1"/>
  <c r="I557" i="1"/>
  <c r="L557" i="1"/>
  <c r="K557" i="1"/>
  <c r="M544" i="1"/>
  <c r="P544" i="1" s="1"/>
  <c r="M444" i="1"/>
  <c r="P444" i="1" s="1"/>
  <c r="M594" i="1"/>
  <c r="P594" i="1" s="1"/>
  <c r="M694" i="1"/>
  <c r="P694" i="1" s="1"/>
  <c r="M644" i="1"/>
  <c r="P644" i="1" s="1"/>
  <c r="M619" i="1"/>
  <c r="P619" i="1" s="1"/>
  <c r="M569" i="1"/>
  <c r="P569" i="1" s="1"/>
  <c r="M494" i="1"/>
  <c r="P494" i="1" s="1"/>
  <c r="M469" i="1"/>
  <c r="P469" i="1" s="1"/>
  <c r="M519" i="1"/>
  <c r="P519" i="1" s="1"/>
  <c r="M669" i="1"/>
  <c r="P669" i="1" s="1"/>
  <c r="N657" i="1"/>
  <c r="N582" i="1"/>
  <c r="N482" i="1"/>
  <c r="N457" i="1"/>
  <c r="N682" i="1"/>
  <c r="N607" i="1"/>
  <c r="N632" i="1"/>
  <c r="N557" i="1"/>
  <c r="N507" i="1"/>
  <c r="N532" i="1"/>
  <c r="J520" i="1" l="1"/>
  <c r="I520" i="1"/>
  <c r="L520" i="1"/>
  <c r="K520" i="1"/>
  <c r="J545" i="1"/>
  <c r="I545" i="1"/>
  <c r="L545" i="1"/>
  <c r="K545" i="1"/>
  <c r="J670" i="1"/>
  <c r="I670" i="1"/>
  <c r="L670" i="1"/>
  <c r="K670" i="1"/>
  <c r="J620" i="1"/>
  <c r="I620" i="1"/>
  <c r="L620" i="1"/>
  <c r="K620" i="1"/>
  <c r="J470" i="1"/>
  <c r="I470" i="1"/>
  <c r="L470" i="1"/>
  <c r="K470" i="1"/>
  <c r="J570" i="1"/>
  <c r="I570" i="1"/>
  <c r="L570" i="1"/>
  <c r="K570" i="1"/>
  <c r="J495" i="1"/>
  <c r="I495" i="1"/>
  <c r="L495" i="1"/>
  <c r="K495" i="1"/>
  <c r="J595" i="1"/>
  <c r="I595" i="1"/>
  <c r="L595" i="1"/>
  <c r="K595" i="1"/>
  <c r="J645" i="1"/>
  <c r="I645" i="1"/>
  <c r="K645" i="1"/>
  <c r="L645" i="1"/>
  <c r="J695" i="1"/>
  <c r="I695" i="1"/>
  <c r="K695" i="1"/>
  <c r="L695" i="1"/>
  <c r="M507" i="1"/>
  <c r="P507" i="1" s="1"/>
  <c r="M632" i="1"/>
  <c r="P632" i="1" s="1"/>
  <c r="M607" i="1"/>
  <c r="P607" i="1" s="1"/>
  <c r="M482" i="1"/>
  <c r="P482" i="1" s="1"/>
  <c r="M682" i="1"/>
  <c r="P682" i="1" s="1"/>
  <c r="M457" i="1"/>
  <c r="P457" i="1" s="1"/>
  <c r="M582" i="1"/>
  <c r="P582" i="1" s="1"/>
  <c r="M532" i="1"/>
  <c r="P532" i="1" s="1"/>
  <c r="M557" i="1"/>
  <c r="P557" i="1" s="1"/>
  <c r="M657" i="1"/>
  <c r="P657" i="1" s="1"/>
  <c r="N545" i="1"/>
  <c r="N520" i="1"/>
  <c r="N695" i="1"/>
  <c r="N470" i="1"/>
  <c r="N570" i="1"/>
  <c r="N645" i="1"/>
  <c r="N620" i="1"/>
  <c r="N495" i="1"/>
  <c r="N595" i="1"/>
  <c r="N670" i="1"/>
  <c r="J608" i="1" l="1"/>
  <c r="I608" i="1"/>
  <c r="L608" i="1"/>
  <c r="K608" i="1"/>
  <c r="J533" i="1"/>
  <c r="I533" i="1"/>
  <c r="L533" i="1"/>
  <c r="K533" i="1"/>
  <c r="J558" i="1"/>
  <c r="I558" i="1"/>
  <c r="L558" i="1"/>
  <c r="K558" i="1"/>
  <c r="J508" i="1"/>
  <c r="I508" i="1"/>
  <c r="L508" i="1"/>
  <c r="K508" i="1"/>
  <c r="J658" i="1"/>
  <c r="I658" i="1"/>
  <c r="K658" i="1"/>
  <c r="L658" i="1"/>
  <c r="J633" i="1"/>
  <c r="I633" i="1"/>
  <c r="L633" i="1"/>
  <c r="K633" i="1"/>
  <c r="J483" i="1"/>
  <c r="I483" i="1"/>
  <c r="L483" i="1"/>
  <c r="K483" i="1"/>
  <c r="J683" i="1"/>
  <c r="I683" i="1"/>
  <c r="L683" i="1"/>
  <c r="K683" i="1"/>
  <c r="J583" i="1"/>
  <c r="I583" i="1"/>
  <c r="L583" i="1"/>
  <c r="K583" i="1"/>
  <c r="M670" i="1"/>
  <c r="P670" i="1" s="1"/>
  <c r="M495" i="1"/>
  <c r="P495" i="1" s="1"/>
  <c r="M570" i="1"/>
  <c r="P570" i="1" s="1"/>
  <c r="M470" i="1"/>
  <c r="P470" i="1" s="1"/>
  <c r="M695" i="1"/>
  <c r="P695" i="1" s="1"/>
  <c r="M645" i="1"/>
  <c r="P645" i="1" s="1"/>
  <c r="M520" i="1"/>
  <c r="P520" i="1" s="1"/>
  <c r="M595" i="1"/>
  <c r="P595" i="1" s="1"/>
  <c r="M620" i="1"/>
  <c r="P620" i="1" s="1"/>
  <c r="M545" i="1"/>
  <c r="P545" i="1" s="1"/>
  <c r="N683" i="1"/>
  <c r="N608" i="1"/>
  <c r="N508" i="1"/>
  <c r="N658" i="1"/>
  <c r="N583" i="1"/>
  <c r="N483" i="1"/>
  <c r="N633" i="1"/>
  <c r="N533" i="1"/>
  <c r="N558" i="1"/>
  <c r="J571" i="1" l="1"/>
  <c r="I571" i="1"/>
  <c r="L571" i="1"/>
  <c r="K571" i="1"/>
  <c r="J521" i="1"/>
  <c r="I521" i="1"/>
  <c r="L521" i="1"/>
  <c r="K521" i="1"/>
  <c r="J671" i="1"/>
  <c r="I671" i="1"/>
  <c r="K671" i="1"/>
  <c r="L671" i="1"/>
  <c r="J646" i="1"/>
  <c r="I646" i="1"/>
  <c r="L646" i="1"/>
  <c r="K646" i="1"/>
  <c r="J621" i="1"/>
  <c r="I621" i="1"/>
  <c r="L621" i="1"/>
  <c r="K621" i="1"/>
  <c r="J496" i="1"/>
  <c r="I496" i="1"/>
  <c r="L496" i="1"/>
  <c r="K496" i="1"/>
  <c r="J696" i="1"/>
  <c r="I696" i="1"/>
  <c r="L696" i="1"/>
  <c r="K696" i="1"/>
  <c r="J596" i="1"/>
  <c r="I596" i="1"/>
  <c r="L596" i="1"/>
  <c r="K596" i="1"/>
  <c r="J546" i="1"/>
  <c r="I546" i="1"/>
  <c r="L546" i="1"/>
  <c r="K546" i="1"/>
  <c r="M633" i="1"/>
  <c r="P633" i="1" s="1"/>
  <c r="M483" i="1"/>
  <c r="P483" i="1" s="1"/>
  <c r="M583" i="1"/>
  <c r="P583" i="1" s="1"/>
  <c r="M508" i="1"/>
  <c r="P508" i="1" s="1"/>
  <c r="M558" i="1"/>
  <c r="P558" i="1" s="1"/>
  <c r="M658" i="1"/>
  <c r="P658" i="1" s="1"/>
  <c r="M608" i="1"/>
  <c r="P608" i="1" s="1"/>
  <c r="M533" i="1"/>
  <c r="P533" i="1" s="1"/>
  <c r="M683" i="1"/>
  <c r="P683" i="1" s="1"/>
  <c r="N571" i="1"/>
  <c r="N546" i="1"/>
  <c r="N646" i="1"/>
  <c r="N521" i="1"/>
  <c r="N621" i="1"/>
  <c r="N496" i="1"/>
  <c r="N596" i="1"/>
  <c r="N671" i="1"/>
  <c r="N696" i="1"/>
  <c r="J634" i="1" l="1"/>
  <c r="I634" i="1"/>
  <c r="L634" i="1"/>
  <c r="K634" i="1"/>
  <c r="J609" i="1"/>
  <c r="I609" i="1"/>
  <c r="L609" i="1"/>
  <c r="K609" i="1"/>
  <c r="J684" i="1"/>
  <c r="I684" i="1"/>
  <c r="K684" i="1"/>
  <c r="L684" i="1"/>
  <c r="J559" i="1"/>
  <c r="I559" i="1"/>
  <c r="L559" i="1"/>
  <c r="K559" i="1"/>
  <c r="J534" i="1"/>
  <c r="I534" i="1"/>
  <c r="L534" i="1"/>
  <c r="K534" i="1"/>
  <c r="J584" i="1"/>
  <c r="I584" i="1"/>
  <c r="L584" i="1"/>
  <c r="K584" i="1"/>
  <c r="J659" i="1"/>
  <c r="I659" i="1"/>
  <c r="L659" i="1"/>
  <c r="K659" i="1"/>
  <c r="J509" i="1"/>
  <c r="I509" i="1"/>
  <c r="L509" i="1"/>
  <c r="K509" i="1"/>
  <c r="M671" i="1"/>
  <c r="P671" i="1" s="1"/>
  <c r="M496" i="1"/>
  <c r="P496" i="1" s="1"/>
  <c r="M596" i="1"/>
  <c r="P596" i="1" s="1"/>
  <c r="M621" i="1"/>
  <c r="P621" i="1" s="1"/>
  <c r="M646" i="1"/>
  <c r="P646" i="1" s="1"/>
  <c r="M546" i="1"/>
  <c r="P546" i="1" s="1"/>
  <c r="M696" i="1"/>
  <c r="P696" i="1" s="1"/>
  <c r="M521" i="1"/>
  <c r="P521" i="1" s="1"/>
  <c r="M571" i="1"/>
  <c r="P571" i="1" s="1"/>
  <c r="N509" i="1"/>
  <c r="N634" i="1"/>
  <c r="N534" i="1"/>
  <c r="N559" i="1"/>
  <c r="N584" i="1"/>
  <c r="N684" i="1"/>
  <c r="N609" i="1"/>
  <c r="N659" i="1"/>
  <c r="J672" i="1" l="1"/>
  <c r="I672" i="1"/>
  <c r="L672" i="1"/>
  <c r="K672" i="1"/>
  <c r="J697" i="1"/>
  <c r="I697" i="1"/>
  <c r="K697" i="1"/>
  <c r="L697" i="1"/>
  <c r="J522" i="1"/>
  <c r="I522" i="1"/>
  <c r="L522" i="1"/>
  <c r="K522" i="1"/>
  <c r="J647" i="1"/>
  <c r="I647" i="1"/>
  <c r="K647" i="1"/>
  <c r="L647" i="1"/>
  <c r="J622" i="1"/>
  <c r="I622" i="1"/>
  <c r="L622" i="1"/>
  <c r="K622" i="1"/>
  <c r="J547" i="1"/>
  <c r="I547" i="1"/>
  <c r="L547" i="1"/>
  <c r="K547" i="1"/>
  <c r="J597" i="1"/>
  <c r="I597" i="1"/>
  <c r="L597" i="1"/>
  <c r="K597" i="1"/>
  <c r="J572" i="1"/>
  <c r="I572" i="1"/>
  <c r="L572" i="1"/>
  <c r="K572" i="1"/>
  <c r="M584" i="1"/>
  <c r="P584" i="1" s="1"/>
  <c r="M659" i="1"/>
  <c r="P659" i="1" s="1"/>
  <c r="M559" i="1"/>
  <c r="P559" i="1" s="1"/>
  <c r="M509" i="1"/>
  <c r="P509" i="1" s="1"/>
  <c r="M609" i="1"/>
  <c r="P609" i="1" s="1"/>
  <c r="M534" i="1"/>
  <c r="P534" i="1" s="1"/>
  <c r="M684" i="1"/>
  <c r="P684" i="1" s="1"/>
  <c r="M634" i="1"/>
  <c r="P634" i="1" s="1"/>
  <c r="N697" i="1"/>
  <c r="N597" i="1"/>
  <c r="N572" i="1"/>
  <c r="N547" i="1"/>
  <c r="N647" i="1"/>
  <c r="N522" i="1"/>
  <c r="N672" i="1"/>
  <c r="N622" i="1"/>
  <c r="J685" i="1" l="1"/>
  <c r="I685" i="1"/>
  <c r="L685" i="1"/>
  <c r="K685" i="1"/>
  <c r="J560" i="1"/>
  <c r="I560" i="1"/>
  <c r="L560" i="1"/>
  <c r="K560" i="1"/>
  <c r="J585" i="1"/>
  <c r="I585" i="1"/>
  <c r="L585" i="1"/>
  <c r="K585" i="1"/>
  <c r="J635" i="1"/>
  <c r="I635" i="1"/>
  <c r="L635" i="1"/>
  <c r="K635" i="1"/>
  <c r="J610" i="1"/>
  <c r="I610" i="1"/>
  <c r="L610" i="1"/>
  <c r="K610" i="1"/>
  <c r="J660" i="1"/>
  <c r="I660" i="1"/>
  <c r="K660" i="1"/>
  <c r="L660" i="1"/>
  <c r="J535" i="1"/>
  <c r="I535" i="1"/>
  <c r="L535" i="1"/>
  <c r="K535" i="1"/>
  <c r="M522" i="1"/>
  <c r="P522" i="1" s="1"/>
  <c r="M647" i="1"/>
  <c r="P647" i="1" s="1"/>
  <c r="M572" i="1"/>
  <c r="P572" i="1" s="1"/>
  <c r="M622" i="1"/>
  <c r="P622" i="1" s="1"/>
  <c r="M672" i="1"/>
  <c r="P672" i="1" s="1"/>
  <c r="M547" i="1"/>
  <c r="P547" i="1" s="1"/>
  <c r="M597" i="1"/>
  <c r="P597" i="1" s="1"/>
  <c r="M697" i="1"/>
  <c r="P697" i="1" s="1"/>
  <c r="N635" i="1"/>
  <c r="N685" i="1"/>
  <c r="N660" i="1"/>
  <c r="N560" i="1"/>
  <c r="N535" i="1"/>
  <c r="N585" i="1"/>
  <c r="N610" i="1"/>
  <c r="J673" i="1" l="1"/>
  <c r="I673" i="1"/>
  <c r="K673" i="1"/>
  <c r="L673" i="1"/>
  <c r="J598" i="1"/>
  <c r="I598" i="1"/>
  <c r="L598" i="1"/>
  <c r="K598" i="1"/>
  <c r="J548" i="1"/>
  <c r="I548" i="1"/>
  <c r="L548" i="1"/>
  <c r="K548" i="1"/>
  <c r="J698" i="1"/>
  <c r="I698" i="1"/>
  <c r="L698" i="1"/>
  <c r="K698" i="1"/>
  <c r="J648" i="1"/>
  <c r="I648" i="1"/>
  <c r="L648" i="1"/>
  <c r="K648" i="1"/>
  <c r="J623" i="1"/>
  <c r="I623" i="1"/>
  <c r="L623" i="1"/>
  <c r="K623" i="1"/>
  <c r="J573" i="1"/>
  <c r="I573" i="1"/>
  <c r="L573" i="1"/>
  <c r="K573" i="1"/>
  <c r="M610" i="1"/>
  <c r="P610" i="1" s="1"/>
  <c r="M585" i="1"/>
  <c r="P585" i="1" s="1"/>
  <c r="M535" i="1"/>
  <c r="P535" i="1" s="1"/>
  <c r="M635" i="1"/>
  <c r="P635" i="1" s="1"/>
  <c r="M560" i="1"/>
  <c r="P560" i="1" s="1"/>
  <c r="M685" i="1"/>
  <c r="P685" i="1" s="1"/>
  <c r="M660" i="1"/>
  <c r="P660" i="1" s="1"/>
  <c r="N623" i="1"/>
  <c r="N598" i="1"/>
  <c r="N548" i="1"/>
  <c r="N573" i="1"/>
  <c r="N673" i="1"/>
  <c r="N698" i="1"/>
  <c r="N648" i="1"/>
  <c r="J661" i="1" l="1"/>
  <c r="I661" i="1"/>
  <c r="L661" i="1"/>
  <c r="K661" i="1"/>
  <c r="J561" i="1"/>
  <c r="I561" i="1"/>
  <c r="L561" i="1"/>
  <c r="K561" i="1"/>
  <c r="J611" i="1"/>
  <c r="I611" i="1"/>
  <c r="L611" i="1"/>
  <c r="K611" i="1"/>
  <c r="J686" i="1"/>
  <c r="I686" i="1"/>
  <c r="K686" i="1"/>
  <c r="L686" i="1"/>
  <c r="J586" i="1"/>
  <c r="I586" i="1"/>
  <c r="L586" i="1"/>
  <c r="K586" i="1"/>
  <c r="J636" i="1"/>
  <c r="I636" i="1"/>
  <c r="L636" i="1"/>
  <c r="K636" i="1"/>
  <c r="M698" i="1"/>
  <c r="P698" i="1" s="1"/>
  <c r="M648" i="1"/>
  <c r="P648" i="1" s="1"/>
  <c r="M673" i="1"/>
  <c r="P673" i="1" s="1"/>
  <c r="M573" i="1"/>
  <c r="P573" i="1" s="1"/>
  <c r="M598" i="1"/>
  <c r="P598" i="1" s="1"/>
  <c r="M548" i="1"/>
  <c r="P548" i="1" s="1"/>
  <c r="M623" i="1"/>
  <c r="P623" i="1" s="1"/>
  <c r="N686" i="1"/>
  <c r="N586" i="1"/>
  <c r="N561" i="1"/>
  <c r="N611" i="1"/>
  <c r="N636" i="1"/>
  <c r="N661" i="1"/>
  <c r="J599" i="1" l="1"/>
  <c r="I599" i="1"/>
  <c r="L599" i="1"/>
  <c r="K599" i="1"/>
  <c r="J649" i="1"/>
  <c r="I649" i="1"/>
  <c r="K649" i="1"/>
  <c r="L649" i="1"/>
  <c r="J624" i="1"/>
  <c r="I624" i="1"/>
  <c r="L624" i="1"/>
  <c r="K624" i="1"/>
  <c r="J574" i="1"/>
  <c r="I574" i="1"/>
  <c r="L574" i="1"/>
  <c r="K574" i="1"/>
  <c r="J674" i="1"/>
  <c r="I674" i="1"/>
  <c r="L674" i="1"/>
  <c r="K674" i="1"/>
  <c r="J699" i="1"/>
  <c r="I699" i="1"/>
  <c r="K699" i="1"/>
  <c r="L699" i="1"/>
  <c r="M586" i="1"/>
  <c r="P586" i="1" s="1"/>
  <c r="M661" i="1"/>
  <c r="P661" i="1" s="1"/>
  <c r="M561" i="1"/>
  <c r="P561" i="1" s="1"/>
  <c r="M686" i="1"/>
  <c r="P686" i="1" s="1"/>
  <c r="M636" i="1"/>
  <c r="P636" i="1" s="1"/>
  <c r="M611" i="1"/>
  <c r="P611" i="1" s="1"/>
  <c r="N674" i="1"/>
  <c r="N599" i="1"/>
  <c r="N649" i="1"/>
  <c r="N624" i="1"/>
  <c r="N574" i="1"/>
  <c r="N699" i="1"/>
  <c r="J637" i="1" l="1"/>
  <c r="I637" i="1"/>
  <c r="L637" i="1"/>
  <c r="K637" i="1"/>
  <c r="J687" i="1"/>
  <c r="I687" i="1"/>
  <c r="L687" i="1"/>
  <c r="K687" i="1"/>
  <c r="J612" i="1"/>
  <c r="I612" i="1"/>
  <c r="L612" i="1"/>
  <c r="K612" i="1"/>
  <c r="J587" i="1"/>
  <c r="I587" i="1"/>
  <c r="L587" i="1"/>
  <c r="K587" i="1"/>
  <c r="J662" i="1"/>
  <c r="I662" i="1"/>
  <c r="K662" i="1"/>
  <c r="L662" i="1"/>
  <c r="M649" i="1"/>
  <c r="P649" i="1" s="1"/>
  <c r="M599" i="1"/>
  <c r="P599" i="1" s="1"/>
  <c r="M699" i="1"/>
  <c r="P699" i="1" s="1"/>
  <c r="M674" i="1"/>
  <c r="P674" i="1" s="1"/>
  <c r="M574" i="1"/>
  <c r="P574" i="1" s="1"/>
  <c r="M624" i="1"/>
  <c r="P624" i="1" s="1"/>
  <c r="N587" i="1"/>
  <c r="N612" i="1"/>
  <c r="N687" i="1"/>
  <c r="N637" i="1"/>
  <c r="N662" i="1"/>
  <c r="J650" i="1" l="1"/>
  <c r="I650" i="1"/>
  <c r="L650" i="1"/>
  <c r="K650" i="1"/>
  <c r="J700" i="1"/>
  <c r="I700" i="1"/>
  <c r="L700" i="1"/>
  <c r="K700" i="1"/>
  <c r="J600" i="1"/>
  <c r="I600" i="1"/>
  <c r="L600" i="1"/>
  <c r="K600" i="1"/>
  <c r="J625" i="1"/>
  <c r="I625" i="1"/>
  <c r="L625" i="1"/>
  <c r="K625" i="1"/>
  <c r="J675" i="1"/>
  <c r="I675" i="1"/>
  <c r="K675" i="1"/>
  <c r="L675" i="1"/>
  <c r="M612" i="1"/>
  <c r="P612" i="1" s="1"/>
  <c r="M662" i="1"/>
  <c r="P662" i="1" s="1"/>
  <c r="M687" i="1"/>
  <c r="P687" i="1" s="1"/>
  <c r="M637" i="1"/>
  <c r="P637" i="1" s="1"/>
  <c r="M587" i="1"/>
  <c r="P587" i="1" s="1"/>
  <c r="N675" i="1"/>
  <c r="N650" i="1"/>
  <c r="N700" i="1"/>
  <c r="N625" i="1"/>
  <c r="N600" i="1"/>
  <c r="J613" i="1" l="1"/>
  <c r="I613" i="1"/>
  <c r="L613" i="1"/>
  <c r="K613" i="1"/>
  <c r="J663" i="1"/>
  <c r="I663" i="1"/>
  <c r="L663" i="1"/>
  <c r="K663" i="1"/>
  <c r="J638" i="1"/>
  <c r="I638" i="1"/>
  <c r="L638" i="1"/>
  <c r="K638" i="1"/>
  <c r="J688" i="1"/>
  <c r="I688" i="1"/>
  <c r="K688" i="1"/>
  <c r="L688" i="1"/>
  <c r="M600" i="1"/>
  <c r="P600" i="1" s="1"/>
  <c r="M625" i="1"/>
  <c r="P625" i="1" s="1"/>
  <c r="M650" i="1"/>
  <c r="P650" i="1" s="1"/>
  <c r="M675" i="1"/>
  <c r="P675" i="1" s="1"/>
  <c r="M700" i="1"/>
  <c r="P700" i="1" s="1"/>
  <c r="N638" i="1"/>
  <c r="N613" i="1"/>
  <c r="N663" i="1"/>
  <c r="N688" i="1"/>
  <c r="J651" i="1" l="1"/>
  <c r="I651" i="1"/>
  <c r="K651" i="1"/>
  <c r="L651" i="1"/>
  <c r="J701" i="1"/>
  <c r="I701" i="1"/>
  <c r="K701" i="1"/>
  <c r="L701" i="1"/>
  <c r="J676" i="1"/>
  <c r="I676" i="1"/>
  <c r="L676" i="1"/>
  <c r="K676" i="1"/>
  <c r="J626" i="1"/>
  <c r="I626" i="1"/>
  <c r="L626" i="1"/>
  <c r="K626" i="1"/>
  <c r="M663" i="1"/>
  <c r="P663" i="1" s="1"/>
  <c r="M613" i="1"/>
  <c r="P613" i="1" s="1"/>
  <c r="M688" i="1"/>
  <c r="P688" i="1" s="1"/>
  <c r="M638" i="1"/>
  <c r="P638" i="1" s="1"/>
  <c r="N701" i="1"/>
  <c r="N626" i="1"/>
  <c r="N676" i="1"/>
  <c r="N651" i="1"/>
  <c r="J664" i="1" l="1"/>
  <c r="I664" i="1"/>
  <c r="K664" i="1"/>
  <c r="L664" i="1"/>
  <c r="J689" i="1"/>
  <c r="I689" i="1"/>
  <c r="L689" i="1"/>
  <c r="K689" i="1"/>
  <c r="J639" i="1"/>
  <c r="I639" i="1"/>
  <c r="L639" i="1"/>
  <c r="K639" i="1"/>
  <c r="M651" i="1"/>
  <c r="P651" i="1" s="1"/>
  <c r="M676" i="1"/>
  <c r="P676" i="1" s="1"/>
  <c r="M626" i="1"/>
  <c r="P626" i="1" s="1"/>
  <c r="M701" i="1"/>
  <c r="P701" i="1" s="1"/>
  <c r="N664" i="1"/>
  <c r="N689" i="1"/>
  <c r="N639" i="1"/>
  <c r="J702" i="1" l="1"/>
  <c r="I702" i="1"/>
  <c r="L702" i="1"/>
  <c r="K702" i="1"/>
  <c r="J677" i="1"/>
  <c r="I677" i="1"/>
  <c r="K677" i="1"/>
  <c r="L677" i="1"/>
  <c r="J652" i="1"/>
  <c r="I652" i="1"/>
  <c r="L652" i="1"/>
  <c r="K652" i="1"/>
  <c r="M689" i="1"/>
  <c r="P689" i="1" s="1"/>
  <c r="M639" i="1"/>
  <c r="P639" i="1" s="1"/>
  <c r="M664" i="1"/>
  <c r="P664" i="1" s="1"/>
  <c r="N652" i="1"/>
  <c r="N702" i="1"/>
  <c r="N677" i="1"/>
  <c r="J690" i="1" l="1"/>
  <c r="I690" i="1"/>
  <c r="K690" i="1"/>
  <c r="L690" i="1"/>
  <c r="J665" i="1"/>
  <c r="I665" i="1"/>
  <c r="L665" i="1"/>
  <c r="K665" i="1"/>
  <c r="M702" i="1"/>
  <c r="P702" i="1" s="1"/>
  <c r="M677" i="1"/>
  <c r="P677" i="1" s="1"/>
  <c r="M652" i="1"/>
  <c r="P652" i="1" s="1"/>
  <c r="N690" i="1"/>
  <c r="N665" i="1"/>
  <c r="J703" i="1" l="1"/>
  <c r="I703" i="1"/>
  <c r="K703" i="1"/>
  <c r="L703" i="1"/>
  <c r="J678" i="1"/>
  <c r="I678" i="1"/>
  <c r="L678" i="1"/>
  <c r="K678" i="1"/>
  <c r="M690" i="1"/>
  <c r="P690" i="1" s="1"/>
  <c r="M665" i="1"/>
  <c r="P665" i="1" s="1"/>
  <c r="N678" i="1"/>
  <c r="N703" i="1"/>
  <c r="J691" i="1" l="1"/>
  <c r="I691" i="1"/>
  <c r="L691" i="1"/>
  <c r="K691" i="1"/>
  <c r="M678" i="1"/>
  <c r="P678" i="1" s="1"/>
  <c r="M703" i="1"/>
  <c r="P703" i="1" s="1"/>
  <c r="N691" i="1"/>
  <c r="M691" i="1" l="1"/>
  <c r="P691" i="1" s="1"/>
</calcChain>
</file>

<file path=xl/sharedStrings.xml><?xml version="1.0" encoding="utf-8"?>
<sst xmlns="http://schemas.openxmlformats.org/spreadsheetml/2006/main" count="2116" uniqueCount="40">
  <si>
    <t>From</t>
  </si>
  <si>
    <t>Range</t>
  </si>
  <si>
    <t>Initial</t>
  </si>
  <si>
    <t>End</t>
  </si>
  <si>
    <t>Price</t>
  </si>
  <si>
    <t>SP</t>
  </si>
  <si>
    <t>Capital</t>
  </si>
  <si>
    <t>Interior</t>
  </si>
  <si>
    <t xml:space="preserve">MG </t>
  </si>
  <si>
    <t>Category</t>
  </si>
  <si>
    <t>To (State)</t>
  </si>
  <si>
    <t>ES</t>
  </si>
  <si>
    <t>PR</t>
  </si>
  <si>
    <t>SC</t>
  </si>
  <si>
    <t>DF</t>
  </si>
  <si>
    <t>GO</t>
  </si>
  <si>
    <t>RS</t>
  </si>
  <si>
    <t>AL</t>
  </si>
  <si>
    <t>BA</t>
  </si>
  <si>
    <t>MT</t>
  </si>
  <si>
    <t>PB</t>
  </si>
  <si>
    <t>PE</t>
  </si>
  <si>
    <t>SE</t>
  </si>
  <si>
    <t>TO</t>
  </si>
  <si>
    <t>AC</t>
  </si>
  <si>
    <t>AM</t>
  </si>
  <si>
    <t>AP</t>
  </si>
  <si>
    <t>MA</t>
  </si>
  <si>
    <t>PA</t>
  </si>
  <si>
    <t>PI</t>
  </si>
  <si>
    <t>RN</t>
  </si>
  <si>
    <t>RO</t>
  </si>
  <si>
    <t>RR</t>
  </si>
  <si>
    <t>MS</t>
  </si>
  <si>
    <t xml:space="preserve">SP </t>
  </si>
  <si>
    <t>CE</t>
  </si>
  <si>
    <t>{</t>
  </si>
  <si>
    <t>}</t>
  </si>
  <si>
    <t>Prazo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</si>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</sst>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Arial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5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P704"/>
  <sheetViews>
    <sheetView tabSelected="1" topLeftCell="A2" workbookViewId="0">
      <selection activeCell="D20" sqref="D20"/>
    </sheetView>
  </sheetViews>
  <sheetFormatPr defaultRowHeight="15" x14ac:dyDescent="0.25"/>
  <cols>
    <col min="1" max="1" width="10.140625" style="1" bestFit="1" customWidth="1"/>
    <col min="2" max="2" width="14.140625" style="1" bestFit="1" customWidth="1"/>
    <col min="3" max="3" width="11.7109375" style="1" customWidth="1"/>
    <col min="4" max="5" width="12.5703125" style="1" bestFit="1" customWidth="1"/>
    <col min="6" max="6" width="9.5703125" style="1" bestFit="1" customWidth="1"/>
    <col min="7" max="9" width="9.140625" style="1"/>
    <col min="10" max="10" width="15.140625" style="1" customWidth="1"/>
    <col min="11" max="12" width="37.42578125" style="1" customWidth="1"/>
    <col min="13" max="15" width="27.5703125" style="1" customWidth="1"/>
    <col min="16" max="16" width="84" style="1" bestFit="1" customWidth="1"/>
    <col min="17" max="16384" width="9.140625" style="1"/>
  </cols>
  <sheetData>
    <row r="1" spans="1:16" hidden="1" x14ac:dyDescent="0.25">
      <c r="D1" s="7" t="s">
        <v>1</v>
      </c>
      <c r="E1" s="7"/>
    </row>
    <row r="2" spans="1:16" x14ac:dyDescent="0.25">
      <c r="A2" s="3" t="s">
        <v>0</v>
      </c>
      <c r="B2" s="3" t="s">
        <v>10</v>
      </c>
      <c r="C2" s="3" t="s">
        <v>9</v>
      </c>
      <c r="D2" s="3" t="s">
        <v>2</v>
      </c>
      <c r="E2" s="3" t="s">
        <v>3</v>
      </c>
      <c r="F2" s="3" t="s">
        <v>4</v>
      </c>
      <c r="G2" s="3" t="s">
        <v>38</v>
      </c>
      <c r="H2" s="3"/>
      <c r="I2" s="3"/>
      <c r="M2" s="2"/>
    </row>
    <row r="3" spans="1:16" x14ac:dyDescent="0.25">
      <c r="A3" s="1" t="s">
        <v>5</v>
      </c>
      <c r="B3" s="1" t="s">
        <v>5</v>
      </c>
      <c r="C3" s="1" t="s">
        <v>6</v>
      </c>
      <c r="D3" s="8">
        <v>0</v>
      </c>
      <c r="E3" s="8">
        <v>500</v>
      </c>
      <c r="F3" s="8">
        <v>7.9960000000000004</v>
      </c>
      <c r="G3" s="1">
        <v>3</v>
      </c>
      <c r="H3" s="4" t="s">
        <v>36</v>
      </c>
      <c r="I3" s="4" t="str">
        <f>IF(AND(C3="Capital",D3=0),CONCATENATE("""",TRIM(B3),"""",": {"),"")</f>
        <v>"SP": {</v>
      </c>
      <c r="J3" s="6" t="str">
        <f>IF(D3=0,CONCATENATE("""",C3,"""",": ", "{"),"")</f>
        <v>"Capital": {</v>
      </c>
      <c r="K3" s="6" t="str">
        <f>IF(D3=0,CONCATENATE("""","delivery_estimate_business_days","""",": ",G3,","),"")</f>
        <v>"delivery_estimate_business_days": 3,</v>
      </c>
      <c r="L3" s="6" t="str">
        <f>IF(D3=0,CONCATENATE("""","final_shipping_cost","""",": {"),"")</f>
        <v>"final_shipping_cost": {</v>
      </c>
      <c r="M3" s="1" t="str">
        <f>CONCATENATE("""",E3,"""",": ",SUBSTITUTE(ROUND(F3,2),",","."))</f>
        <v>"500": 8</v>
      </c>
      <c r="N3" s="1" t="str">
        <f>IF(E3=15000,IF(C3="Interior","}}},","}},"),",")</f>
        <v>,</v>
      </c>
      <c r="P3" s="1" t="str">
        <f>CONCATENATE(H3,I3,J3,K3,L3,M3,N3,O3)</f>
        <v>{"SP": {"Capital": {"delivery_estimate_business_days": 3,"final_shipping_cost": {"500": 8,</v>
      </c>
    </row>
    <row r="4" spans="1:16" x14ac:dyDescent="0.25">
      <c r="A4" s="1" t="s">
        <v>5</v>
      </c>
      <c r="B4" s="1" t="s">
        <v>5</v>
      </c>
      <c r="C4" s="1" t="s">
        <v>6</v>
      </c>
      <c r="D4" s="8">
        <v>501</v>
      </c>
      <c r="E4" s="8">
        <v>1000</v>
      </c>
      <c r="F4" s="8">
        <v>8.5670000000000002</v>
      </c>
      <c r="G4" s="1">
        <v>3</v>
      </c>
      <c r="H4" s="4"/>
      <c r="I4" s="4" t="str">
        <f>IF(AND(C4="Capital",D4=0),CONCATENATE("""",TRIM(B4),"""",": {"),"")</f>
        <v/>
      </c>
      <c r="J4" s="1" t="str">
        <f>IF(D4=0,CONCATENATE("""",C4,"""",": ", "{"),"")</f>
        <v/>
      </c>
      <c r="K4" s="6" t="str">
        <f>IF(D4=0,CONCATENATE("""","delivery_estimate_business_days","""",": ",G4,","),"")</f>
        <v/>
      </c>
      <c r="L4" s="6" t="str">
        <f>IF(D4=0,CONCATENATE("""","final_shipping_cost","""",": {"),"")</f>
        <v/>
      </c>
      <c r="M4" s="1" t="str">
        <f>CONCATENATE("""",E4,"""",": ",SUBSTITUTE(ROUND(F4,2),",","."))</f>
        <v>"1000": 8.57</v>
      </c>
      <c r="N4" s="1" t="str">
        <f>IF(E4=15000,IF(C4="Interior","}}},","}},"),",")</f>
        <v>,</v>
      </c>
      <c r="P4" s="1" t="str">
        <f t="shared" ref="P4:P55" si="0">CONCATENATE(H4,I4,J4,K4,L4,M4,N4,O4)</f>
        <v>"1000": 8.57,</v>
      </c>
    </row>
    <row r="5" spans="1:16" x14ac:dyDescent="0.25">
      <c r="A5" s="1" t="s">
        <v>5</v>
      </c>
      <c r="B5" s="1" t="s">
        <v>5</v>
      </c>
      <c r="C5" s="1" t="s">
        <v>6</v>
      </c>
      <c r="D5" s="8">
        <v>1001</v>
      </c>
      <c r="E5" s="8">
        <v>1500</v>
      </c>
      <c r="F5" s="8">
        <v>9.6620000000000008</v>
      </c>
      <c r="G5" s="1">
        <v>3</v>
      </c>
      <c r="H5" s="4"/>
      <c r="I5" s="4" t="str">
        <f>IF(AND(C5="Capital",D5=0),CONCATENATE("""",TRIM(B5),"""",": {"),"")</f>
        <v/>
      </c>
      <c r="J5" s="1" t="str">
        <f>IF(D5=0,CONCATENATE("""",C5,"""",": ", "{"),"")</f>
        <v/>
      </c>
      <c r="K5" s="6" t="str">
        <f>IF(D5=0,CONCATENATE("""","delivery_estimate_business_days","""",": ",G5,","),"")</f>
        <v/>
      </c>
      <c r="L5" s="6" t="str">
        <f>IF(D5=0,CONCATENATE("""","final_shipping_cost","""",": {"),"")</f>
        <v/>
      </c>
      <c r="M5" s="1" t="str">
        <f>CONCATENATE("""",E5,"""",": ",SUBSTITUTE(ROUND(F5,2),",","."))</f>
        <v>"1500": 9.66</v>
      </c>
      <c r="N5" s="1" t="str">
        <f>IF(E5=15000,IF(C5="Interior","}}},","}},"),",")</f>
        <v>,</v>
      </c>
      <c r="P5" s="1" t="str">
        <f t="shared" si="0"/>
        <v>"1500": 9.66,</v>
      </c>
    </row>
    <row r="6" spans="1:16" x14ac:dyDescent="0.25">
      <c r="A6" s="1" t="s">
        <v>5</v>
      </c>
      <c r="B6" s="1" t="s">
        <v>5</v>
      </c>
      <c r="C6" s="1" t="s">
        <v>6</v>
      </c>
      <c r="D6" s="8">
        <v>1501</v>
      </c>
      <c r="E6" s="8">
        <v>2000</v>
      </c>
      <c r="F6" s="8">
        <v>10.757</v>
      </c>
      <c r="G6" s="1">
        <v>3</v>
      </c>
      <c r="H6" s="4"/>
      <c r="I6" s="4" t="str">
        <f>IF(AND(C6="Capital",D6=0),CONCATENATE("""",TRIM(B6),"""",": {"),"")</f>
        <v/>
      </c>
      <c r="J6" s="1" t="str">
        <f>IF(D6=0,CONCATENATE("""",C6,"""",": ", "{"),"")</f>
        <v/>
      </c>
      <c r="K6" s="6" t="str">
        <f>IF(D6=0,CONCATENATE("""","delivery_estimate_business_days","""",": ",G6,","),"")</f>
        <v/>
      </c>
      <c r="L6" s="6" t="str">
        <f>IF(D6=0,CONCATENATE("""","final_shipping_cost","""",": {"),"")</f>
        <v/>
      </c>
      <c r="M6" s="1" t="str">
        <f>CONCATENATE("""",E6,"""",": ",SUBSTITUTE(ROUND(F6,2),",","."))</f>
        <v>"2000": 10.76</v>
      </c>
      <c r="N6" s="1" t="str">
        <f>IF(E6=15000,IF(C6="Interior","}}},","}},"),",")</f>
        <v>,</v>
      </c>
      <c r="P6" s="1" t="str">
        <f t="shared" si="0"/>
        <v>"2000": 10.76,</v>
      </c>
    </row>
    <row r="7" spans="1:16" x14ac:dyDescent="0.25">
      <c r="A7" s="1" t="s">
        <v>5</v>
      </c>
      <c r="B7" s="1" t="s">
        <v>5</v>
      </c>
      <c r="C7" s="1" t="s">
        <v>6</v>
      </c>
      <c r="D7" s="8">
        <v>2001</v>
      </c>
      <c r="E7" s="8">
        <v>3000</v>
      </c>
      <c r="F7" s="8">
        <v>11.997999999999999</v>
      </c>
      <c r="G7" s="1">
        <v>3</v>
      </c>
      <c r="H7" s="4"/>
      <c r="I7" s="4" t="str">
        <f>IF(AND(C7="Capital",D7=0),CONCATENATE("""",TRIM(B7),"""",": {"),"")</f>
        <v/>
      </c>
      <c r="J7" s="1" t="str">
        <f>IF(D7=0,CONCATENATE("""",C7,"""",": ", "{"),"")</f>
        <v/>
      </c>
      <c r="K7" s="6" t="str">
        <f>IF(D7=0,CONCATENATE("""","delivery_estimate_business_days","""",": ",G7,","),"")</f>
        <v/>
      </c>
      <c r="L7" s="6" t="str">
        <f>IF(D7=0,CONCATENATE("""","final_shipping_cost","""",": {"),"")</f>
        <v/>
      </c>
      <c r="M7" s="1" t="str">
        <f>CONCATENATE("""",E7,"""",": ",SUBSTITUTE(ROUND(F7,2),",","."))</f>
        <v>"3000": 12</v>
      </c>
      <c r="N7" s="1" t="str">
        <f>IF(E7=15000,IF(C7="Interior","}}},","}},"),",")</f>
        <v>,</v>
      </c>
      <c r="P7" s="1" t="str">
        <f t="shared" si="0"/>
        <v>"3000": 12,</v>
      </c>
    </row>
    <row r="8" spans="1:16" x14ac:dyDescent="0.25">
      <c r="A8" s="1" t="s">
        <v>5</v>
      </c>
      <c r="B8" s="1" t="s">
        <v>5</v>
      </c>
      <c r="C8" s="1" t="s">
        <v>6</v>
      </c>
      <c r="D8" s="8">
        <v>3001</v>
      </c>
      <c r="E8" s="8">
        <v>4000</v>
      </c>
      <c r="F8" s="8">
        <v>12.961</v>
      </c>
      <c r="G8" s="1">
        <v>3</v>
      </c>
      <c r="H8" s="4"/>
      <c r="I8" s="4" t="str">
        <f>IF(AND(C8="Capital",D8=0),CONCATENATE("""",TRIM(B8),"""",": {"),"")</f>
        <v/>
      </c>
      <c r="J8" s="1" t="str">
        <f>IF(D8=0,CONCATENATE("""",C8,"""",": ", "{"),"")</f>
        <v/>
      </c>
      <c r="K8" s="6" t="str">
        <f>IF(D8=0,CONCATENATE("""","delivery_estimate_business_days","""",": ",G8,","),"")</f>
        <v/>
      </c>
      <c r="L8" s="6" t="str">
        <f>IF(D8=0,CONCATENATE("""","final_shipping_cost","""",": {"),"")</f>
        <v/>
      </c>
      <c r="M8" s="1" t="str">
        <f>CONCATENATE("""",E8,"""",": ",SUBSTITUTE(ROUND(F8,2),",","."))</f>
        <v>"4000": 12.96</v>
      </c>
      <c r="N8" s="1" t="str">
        <f>IF(E8=15000,IF(C8="Interior","}}},","}},"),",")</f>
        <v>,</v>
      </c>
      <c r="P8" s="1" t="str">
        <f t="shared" si="0"/>
        <v>"4000": 12.96,</v>
      </c>
    </row>
    <row r="9" spans="1:16" x14ac:dyDescent="0.25">
      <c r="A9" s="1" t="s">
        <v>5</v>
      </c>
      <c r="B9" s="1" t="s">
        <v>5</v>
      </c>
      <c r="C9" s="1" t="s">
        <v>6</v>
      </c>
      <c r="D9" s="8">
        <v>4001</v>
      </c>
      <c r="E9" s="8">
        <v>5000</v>
      </c>
      <c r="F9" s="8">
        <v>14.01</v>
      </c>
      <c r="G9" s="1">
        <v>3</v>
      </c>
      <c r="H9" s="4"/>
      <c r="I9" s="4" t="str">
        <f>IF(AND(C9="Capital",D9=0),CONCATENATE("""",TRIM(B9),"""",": {"),"")</f>
        <v/>
      </c>
      <c r="J9" s="1" t="str">
        <f>IF(D9=0,CONCATENATE("""",C9,"""",": ", "{"),"")</f>
        <v/>
      </c>
      <c r="K9" s="6" t="str">
        <f>IF(D9=0,CONCATENATE("""","delivery_estimate_business_days","""",": ",G9,","),"")</f>
        <v/>
      </c>
      <c r="L9" s="6" t="str">
        <f>IF(D9=0,CONCATENATE("""","final_shipping_cost","""",": {"),"")</f>
        <v/>
      </c>
      <c r="M9" s="1" t="str">
        <f>CONCATENATE("""",E9,"""",": ",SUBSTITUTE(ROUND(F9,2),",","."))</f>
        <v>"5000": 14.01</v>
      </c>
      <c r="N9" s="1" t="str">
        <f>IF(E9=15000,IF(C9="Interior","}}},","}},"),",")</f>
        <v>,</v>
      </c>
      <c r="P9" s="1" t="str">
        <f t="shared" si="0"/>
        <v>"5000": 14.01,</v>
      </c>
    </row>
    <row r="10" spans="1:16" x14ac:dyDescent="0.25">
      <c r="A10" s="1" t="s">
        <v>5</v>
      </c>
      <c r="B10" s="1" t="s">
        <v>5</v>
      </c>
      <c r="C10" s="1" t="s">
        <v>6</v>
      </c>
      <c r="D10" s="8">
        <v>5001</v>
      </c>
      <c r="E10" s="8">
        <v>6000</v>
      </c>
      <c r="F10" s="8">
        <v>14.885</v>
      </c>
      <c r="G10" s="1">
        <v>3</v>
      </c>
      <c r="H10" s="4"/>
      <c r="I10" s="4" t="str">
        <f>IF(AND(C10="Capital",D10=0),CONCATENATE("""",TRIM(B10),"""",": {"),"")</f>
        <v/>
      </c>
      <c r="J10" s="1" t="str">
        <f>IF(D10=0,CONCATENATE("""",C10,"""",": ", "{"),"")</f>
        <v/>
      </c>
      <c r="K10" s="6" t="str">
        <f>IF(D10=0,CONCATENATE("""","delivery_estimate_business_days","""",": ",G10,","),"")</f>
        <v/>
      </c>
      <c r="L10" s="6" t="str">
        <f>IF(D10=0,CONCATENATE("""","final_shipping_cost","""",": {"),"")</f>
        <v/>
      </c>
      <c r="M10" s="1" t="str">
        <f>CONCATENATE("""",E10,"""",": ",SUBSTITUTE(ROUND(F10,2),",","."))</f>
        <v>"6000": 14.89</v>
      </c>
      <c r="N10" s="1" t="str">
        <f>IF(E10=15000,IF(C10="Interior","}}},","}},"),",")</f>
        <v>,</v>
      </c>
      <c r="P10" s="1" t="str">
        <f t="shared" si="0"/>
        <v>"6000": 14.89,</v>
      </c>
    </row>
    <row r="11" spans="1:16" x14ac:dyDescent="0.25">
      <c r="A11" s="1" t="s">
        <v>5</v>
      </c>
      <c r="B11" s="1" t="s">
        <v>5</v>
      </c>
      <c r="C11" s="1" t="s">
        <v>6</v>
      </c>
      <c r="D11" s="8">
        <v>6001</v>
      </c>
      <c r="E11" s="8">
        <v>7000</v>
      </c>
      <c r="F11" s="8">
        <v>15.832000000000001</v>
      </c>
      <c r="G11" s="1">
        <v>3</v>
      </c>
      <c r="H11" s="4"/>
      <c r="I11" s="4" t="str">
        <f>IF(AND(C11="Capital",D11=0),CONCATENATE("""",TRIM(B11),"""",": {"),"")</f>
        <v/>
      </c>
      <c r="J11" s="1" t="str">
        <f>IF(D11=0,CONCATENATE("""",C11,"""",": ", "{"),"")</f>
        <v/>
      </c>
      <c r="K11" s="6" t="str">
        <f>IF(D11=0,CONCATENATE("""","delivery_estimate_business_days","""",": ",G11,","),"")</f>
        <v/>
      </c>
      <c r="L11" s="6" t="str">
        <f>IF(D11=0,CONCATENATE("""","final_shipping_cost","""",": {"),"")</f>
        <v/>
      </c>
      <c r="M11" s="1" t="str">
        <f>CONCATENATE("""",E11,"""",": ",SUBSTITUTE(ROUND(F11,2),",","."))</f>
        <v>"7000": 15.83</v>
      </c>
      <c r="N11" s="1" t="str">
        <f>IF(E11=15000,IF(C11="Interior","}}},","}},"),",")</f>
        <v>,</v>
      </c>
      <c r="P11" s="1" t="str">
        <f t="shared" si="0"/>
        <v>"7000": 15.83,</v>
      </c>
    </row>
    <row r="12" spans="1:16" x14ac:dyDescent="0.25">
      <c r="A12" s="1" t="s">
        <v>5</v>
      </c>
      <c r="B12" s="1" t="s">
        <v>5</v>
      </c>
      <c r="C12" s="1" t="s">
        <v>6</v>
      </c>
      <c r="D12" s="8">
        <v>7001</v>
      </c>
      <c r="E12" s="8">
        <v>8000</v>
      </c>
      <c r="F12" s="8">
        <v>16.733000000000001</v>
      </c>
      <c r="G12" s="1">
        <v>3</v>
      </c>
      <c r="H12" s="4"/>
      <c r="I12" s="4" t="str">
        <f>IF(AND(C12="Capital",D12=0),CONCATENATE("""",TRIM(B12),"""",": {"),"")</f>
        <v/>
      </c>
      <c r="J12" s="1" t="str">
        <f>IF(D12=0,CONCATENATE("""",C12,"""",": ", "{"),"")</f>
        <v/>
      </c>
      <c r="K12" s="6" t="str">
        <f>IF(D12=0,CONCATENATE("""","delivery_estimate_business_days","""",": ",G12,","),"")</f>
        <v/>
      </c>
      <c r="L12" s="6" t="str">
        <f>IF(D12=0,CONCATENATE("""","final_shipping_cost","""",": {"),"")</f>
        <v/>
      </c>
      <c r="M12" s="1" t="str">
        <f>CONCATENATE("""",E12,"""",": ",SUBSTITUTE(ROUND(F12,2),",","."))</f>
        <v>"8000": 16.73</v>
      </c>
      <c r="N12" s="1" t="str">
        <f>IF(E12=15000,IF(C12="Interior","}}},","}},"),",")</f>
        <v>,</v>
      </c>
      <c r="P12" s="1" t="str">
        <f t="shared" si="0"/>
        <v>"8000": 16.73,</v>
      </c>
    </row>
    <row r="13" spans="1:16" x14ac:dyDescent="0.25">
      <c r="A13" s="1" t="s">
        <v>5</v>
      </c>
      <c r="B13" s="1" t="s">
        <v>5</v>
      </c>
      <c r="C13" s="1" t="s">
        <v>6</v>
      </c>
      <c r="D13" s="8">
        <v>8001</v>
      </c>
      <c r="E13" s="8">
        <v>9000</v>
      </c>
      <c r="F13" s="8">
        <v>17.273</v>
      </c>
      <c r="G13" s="1">
        <v>3</v>
      </c>
      <c r="H13" s="4"/>
      <c r="I13" s="4" t="str">
        <f>IF(AND(C13="Capital",D13=0),CONCATENATE("""",TRIM(B13),"""",": {"),"")</f>
        <v/>
      </c>
      <c r="J13" s="1" t="str">
        <f>IF(D13=0,CONCATENATE("""",C13,"""",": ", "{"),"")</f>
        <v/>
      </c>
      <c r="K13" s="6" t="str">
        <f>IF(D13=0,CONCATENATE("""","delivery_estimate_business_days","""",": ",G13,","),"")</f>
        <v/>
      </c>
      <c r="L13" s="6" t="str">
        <f>IF(D13=0,CONCATENATE("""","final_shipping_cost","""",": {"),"")</f>
        <v/>
      </c>
      <c r="M13" s="1" t="str">
        <f>CONCATENATE("""",E13,"""",": ",SUBSTITUTE(ROUND(F13,2),",","."))</f>
        <v>"9000": 17.27</v>
      </c>
      <c r="N13" s="1" t="str">
        <f>IF(E13=15000,IF(C13="Interior","}}},","}},"),",")</f>
        <v>,</v>
      </c>
      <c r="P13" s="1" t="str">
        <f t="shared" si="0"/>
        <v>"9000": 17.27,</v>
      </c>
    </row>
    <row r="14" spans="1:16" x14ac:dyDescent="0.25">
      <c r="A14" s="1" t="s">
        <v>5</v>
      </c>
      <c r="B14" s="1" t="s">
        <v>5</v>
      </c>
      <c r="C14" s="1" t="s">
        <v>6</v>
      </c>
      <c r="D14" s="8">
        <v>9001</v>
      </c>
      <c r="E14" s="8">
        <v>10000</v>
      </c>
      <c r="F14" s="8">
        <v>17.658000000000001</v>
      </c>
      <c r="G14" s="1">
        <v>3</v>
      </c>
      <c r="H14" s="4"/>
      <c r="I14" s="4" t="str">
        <f>IF(AND(C14="Capital",D14=0),CONCATENATE("""",TRIM(B14),"""",": {"),"")</f>
        <v/>
      </c>
      <c r="J14" s="1" t="str">
        <f>IF(D14=0,CONCATENATE("""",C14,"""",": ", "{"),"")</f>
        <v/>
      </c>
      <c r="K14" s="6" t="str">
        <f>IF(D14=0,CONCATENATE("""","delivery_estimate_business_days","""",": ",G14,","),"")</f>
        <v/>
      </c>
      <c r="L14" s="6" t="str">
        <f>IF(D14=0,CONCATENATE("""","final_shipping_cost","""",": {"),"")</f>
        <v/>
      </c>
      <c r="M14" s="1" t="str">
        <f>CONCATENATE("""",E14,"""",": ",SUBSTITUTE(ROUND(F14,2),",","."))</f>
        <v>"10000": 17.66</v>
      </c>
      <c r="N14" s="1" t="str">
        <f>IF(E14=15000,IF(C14="Interior","}}},","}},"),",")</f>
        <v>,</v>
      </c>
      <c r="P14" s="1" t="str">
        <f t="shared" si="0"/>
        <v>"10000": 17.66,</v>
      </c>
    </row>
    <row r="15" spans="1:16" x14ac:dyDescent="0.25">
      <c r="A15" s="1" t="s">
        <v>5</v>
      </c>
      <c r="B15" s="1" t="s">
        <v>5</v>
      </c>
      <c r="C15" s="1" t="s">
        <v>6</v>
      </c>
      <c r="D15" s="8">
        <v>10001</v>
      </c>
      <c r="E15" s="8">
        <v>30000</v>
      </c>
      <c r="F15" s="8">
        <v>17.658000000000001</v>
      </c>
      <c r="G15" s="1">
        <v>3</v>
      </c>
      <c r="H15" s="4"/>
      <c r="I15" s="4" t="str">
        <f>IF(AND(C15="Capital",D15=0),CONCATENATE("""",TRIM(B15),"""",": {"),"")</f>
        <v/>
      </c>
      <c r="J15" s="1" t="str">
        <f>IF(D15=0,CONCATENATE("""",C15,"""",": ", "{"),"")</f>
        <v/>
      </c>
      <c r="K15" s="6" t="str">
        <f>IF(D15=0,CONCATENATE("""","delivery_estimate_business_days","""",": ",G15,","),"")</f>
        <v/>
      </c>
      <c r="L15" s="6" t="str">
        <f>IF(D15=0,CONCATENATE("""","final_shipping_cost","""",": {"),"")</f>
        <v/>
      </c>
      <c r="M15" s="1" t="str">
        <f>CONCATENATE("""",E15,"""",": ",SUBSTITUTE(ROUND(F15,2),",","."))</f>
        <v>"30000": 17.66</v>
      </c>
      <c r="N15" s="1" t="str">
        <f>IF(E15=30000,IF(C15="Interior","}}},","}},"),",")</f>
        <v>}},</v>
      </c>
      <c r="P15" s="1" t="str">
        <f t="shared" si="0"/>
        <v>"30000": 17.66}},</v>
      </c>
    </row>
    <row r="16" spans="1:16" x14ac:dyDescent="0.25">
      <c r="A16" s="1" t="s">
        <v>5</v>
      </c>
      <c r="B16" s="1" t="s">
        <v>5</v>
      </c>
      <c r="C16" s="1" t="s">
        <v>7</v>
      </c>
      <c r="D16" s="8">
        <v>0</v>
      </c>
      <c r="E16" s="8">
        <v>500</v>
      </c>
      <c r="F16" s="8">
        <v>10.054</v>
      </c>
      <c r="G16" s="1">
        <v>4</v>
      </c>
      <c r="H16" s="4"/>
      <c r="I16" s="4" t="str">
        <f>IF(AND(C16="Capital",D16=0),CONCATENATE("""",TRIM(B16),"""",": {"),"")</f>
        <v/>
      </c>
      <c r="J16" s="1" t="str">
        <f>IF(D16=0,CONCATENATE("""",C16,"""",": ", "{"),"")</f>
        <v>"Interior": {</v>
      </c>
      <c r="K16" s="6" t="str">
        <f>IF(D16=0,CONCATENATE("""","delivery_estimate_business_days","""",": ",G16,","),"")</f>
        <v>"delivery_estimate_business_days": 4,</v>
      </c>
      <c r="L16" s="6" t="str">
        <f>IF(D16=0,CONCATENATE("""","final_shipping_cost","""",": {"),"")</f>
        <v>"final_shipping_cost": {</v>
      </c>
      <c r="M16" s="1" t="str">
        <f>CONCATENATE("""",E16,"""",": ",SUBSTITUTE(ROUND(F16,2),",","."))</f>
        <v>"500": 10.05</v>
      </c>
      <c r="N16" s="1" t="str">
        <f t="shared" ref="N16:N76" si="1">IF(E16=30000,IF(C16="Interior","}}},","}},"),",")</f>
        <v>,</v>
      </c>
      <c r="P16" s="1" t="str">
        <f t="shared" si="0"/>
        <v>"Interior": {"delivery_estimate_business_days": 4,"final_shipping_cost": {"500": 10.05,</v>
      </c>
    </row>
    <row r="17" spans="1:16" x14ac:dyDescent="0.25">
      <c r="A17" s="1" t="s">
        <v>5</v>
      </c>
      <c r="B17" s="1" t="s">
        <v>5</v>
      </c>
      <c r="C17" s="1" t="s">
        <v>7</v>
      </c>
      <c r="D17" s="8">
        <v>501</v>
      </c>
      <c r="E17" s="8">
        <v>1000</v>
      </c>
      <c r="F17" s="8">
        <v>10.772</v>
      </c>
      <c r="G17" s="1">
        <v>4</v>
      </c>
      <c r="H17" s="4"/>
      <c r="I17" s="4" t="str">
        <f>IF(AND(C17="Capital",D17=0),CONCATENATE("""",TRIM(B17),"""",": {"),"")</f>
        <v/>
      </c>
      <c r="J17" s="1" t="str">
        <f>IF(D17=0,CONCATENATE("""",C17,"""",": ", "{"),"")</f>
        <v/>
      </c>
      <c r="K17" s="6" t="str">
        <f>IF(D17=0,CONCATENATE("""","delivery_estimate_business_days","""",": ",G17,","),"")</f>
        <v/>
      </c>
      <c r="L17" s="6" t="str">
        <f>IF(D17=0,CONCATENATE("""","final_shipping_cost","""",": {"),"")</f>
        <v/>
      </c>
      <c r="M17" s="1" t="str">
        <f>CONCATENATE("""",E17,"""",": ",SUBSTITUTE(ROUND(F17,2),",","."))</f>
        <v>"1000": 10.77</v>
      </c>
      <c r="N17" s="1" t="str">
        <f t="shared" si="1"/>
        <v>,</v>
      </c>
      <c r="P17" s="1" t="str">
        <f t="shared" si="0"/>
        <v>"1000": 10.77,</v>
      </c>
    </row>
    <row r="18" spans="1:16" x14ac:dyDescent="0.25">
      <c r="A18" s="1" t="s">
        <v>5</v>
      </c>
      <c r="B18" s="1" t="s">
        <v>5</v>
      </c>
      <c r="C18" s="1" t="s">
        <v>7</v>
      </c>
      <c r="D18" s="8">
        <v>1001</v>
      </c>
      <c r="E18" s="8">
        <v>1500</v>
      </c>
      <c r="F18" s="8">
        <v>11.86</v>
      </c>
      <c r="G18" s="1">
        <v>4</v>
      </c>
      <c r="H18" s="4"/>
      <c r="I18" s="4" t="str">
        <f>IF(AND(C18="Capital",D18=0),CONCATENATE("""",TRIM(B18),"""",": {"),"")</f>
        <v/>
      </c>
      <c r="J18" s="1" t="str">
        <f>IF(D18=0,CONCATENATE("""",C18,"""",": ", "{"),"")</f>
        <v/>
      </c>
      <c r="K18" s="6" t="str">
        <f>IF(D18=0,CONCATENATE("""","delivery_estimate_business_days","""",": ",G18,","),"")</f>
        <v/>
      </c>
      <c r="L18" s="6" t="str">
        <f>IF(D18=0,CONCATENATE("""","final_shipping_cost","""",": {"),"")</f>
        <v/>
      </c>
      <c r="M18" s="1" t="str">
        <f>CONCATENATE("""",E18,"""",": ",SUBSTITUTE(ROUND(F18,2),",","."))</f>
        <v>"1500": 11.86</v>
      </c>
      <c r="N18" s="1" t="str">
        <f t="shared" si="1"/>
        <v>,</v>
      </c>
      <c r="P18" s="1" t="str">
        <f t="shared" si="0"/>
        <v>"1500": 11.86,</v>
      </c>
    </row>
    <row r="19" spans="1:16" x14ac:dyDescent="0.25">
      <c r="A19" s="1" t="s">
        <v>5</v>
      </c>
      <c r="B19" s="1" t="s">
        <v>5</v>
      </c>
      <c r="C19" s="1" t="s">
        <v>7</v>
      </c>
      <c r="D19" s="8">
        <v>1501</v>
      </c>
      <c r="E19" s="8">
        <v>2000</v>
      </c>
      <c r="F19" s="8">
        <v>12.949</v>
      </c>
      <c r="G19" s="1">
        <v>4</v>
      </c>
      <c r="H19" s="4"/>
      <c r="I19" s="4" t="str">
        <f>IF(AND(C19="Capital",D19=0),CONCATENATE("""",TRIM(B19),"""",": {"),"")</f>
        <v/>
      </c>
      <c r="J19" s="1" t="str">
        <f>IF(D19=0,CONCATENATE("""",C19,"""",": ", "{"),"")</f>
        <v/>
      </c>
      <c r="K19" s="6" t="str">
        <f>IF(D19=0,CONCATENATE("""","delivery_estimate_business_days","""",": ",G19,","),"")</f>
        <v/>
      </c>
      <c r="L19" s="6" t="str">
        <f>IF(D19=0,CONCATENATE("""","final_shipping_cost","""",": {"),"")</f>
        <v/>
      </c>
      <c r="M19" s="1" t="str">
        <f>CONCATENATE("""",E19,"""",": ",SUBSTITUTE(ROUND(F19,2),",","."))</f>
        <v>"2000": 12.95</v>
      </c>
      <c r="N19" s="1" t="str">
        <f t="shared" si="1"/>
        <v>,</v>
      </c>
      <c r="P19" s="1" t="str">
        <f t="shared" si="0"/>
        <v>"2000": 12.95,</v>
      </c>
    </row>
    <row r="20" spans="1:16" x14ac:dyDescent="0.25">
      <c r="A20" s="1" t="s">
        <v>5</v>
      </c>
      <c r="B20" s="1" t="s">
        <v>5</v>
      </c>
      <c r="C20" s="1" t="s">
        <v>7</v>
      </c>
      <c r="D20" s="8">
        <v>2001</v>
      </c>
      <c r="E20" s="8">
        <v>3000</v>
      </c>
      <c r="F20" s="8">
        <v>14.180999999999999</v>
      </c>
      <c r="G20" s="1">
        <v>4</v>
      </c>
      <c r="H20" s="4"/>
      <c r="I20" s="4" t="str">
        <f>IF(AND(C20="Capital",D20=0),CONCATENATE("""",TRIM(B20),"""",": {"),"")</f>
        <v/>
      </c>
      <c r="J20" s="1" t="str">
        <f>IF(D20=0,CONCATENATE("""",C20,"""",": ", "{"),"")</f>
        <v/>
      </c>
      <c r="K20" s="6" t="str">
        <f>IF(D20=0,CONCATENATE("""","delivery_estimate_business_days","""",": ",G20,","),"")</f>
        <v/>
      </c>
      <c r="L20" s="6" t="str">
        <f>IF(D20=0,CONCATENATE("""","final_shipping_cost","""",": {"),"")</f>
        <v/>
      </c>
      <c r="M20" s="1" t="str">
        <f>CONCATENATE("""",E20,"""",": ",SUBSTITUTE(ROUND(F20,2),",","."))</f>
        <v>"3000": 14.18</v>
      </c>
      <c r="N20" s="1" t="str">
        <f t="shared" si="1"/>
        <v>,</v>
      </c>
      <c r="P20" s="1" t="str">
        <f t="shared" si="0"/>
        <v>"3000": 14.18,</v>
      </c>
    </row>
    <row r="21" spans="1:16" x14ac:dyDescent="0.25">
      <c r="A21" s="1" t="s">
        <v>5</v>
      </c>
      <c r="B21" s="1" t="s">
        <v>5</v>
      </c>
      <c r="C21" s="1" t="s">
        <v>7</v>
      </c>
      <c r="D21" s="8">
        <v>3001</v>
      </c>
      <c r="E21" s="8">
        <v>4000</v>
      </c>
      <c r="F21" s="8">
        <v>15.138999999999999</v>
      </c>
      <c r="G21" s="1">
        <v>4</v>
      </c>
      <c r="H21" s="4"/>
      <c r="I21" s="4" t="str">
        <f>IF(AND(C21="Capital",D21=0),CONCATENATE("""",TRIM(B21),"""",": {"),"")</f>
        <v/>
      </c>
      <c r="J21" s="1" t="str">
        <f>IF(D21=0,CONCATENATE("""",C21,"""",": ", "{"),"")</f>
        <v/>
      </c>
      <c r="K21" s="6" t="str">
        <f>IF(D21=0,CONCATENATE("""","delivery_estimate_business_days","""",": ",G21,","),"")</f>
        <v/>
      </c>
      <c r="L21" s="6" t="str">
        <f>IF(D21=0,CONCATENATE("""","final_shipping_cost","""",": {"),"")</f>
        <v/>
      </c>
      <c r="M21" s="1" t="str">
        <f>CONCATENATE("""",E21,"""",": ",SUBSTITUTE(ROUND(F21,2),",","."))</f>
        <v>"4000": 15.14</v>
      </c>
      <c r="N21" s="1" t="str">
        <f t="shared" si="1"/>
        <v>,</v>
      </c>
      <c r="P21" s="1" t="str">
        <f t="shared" si="0"/>
        <v>"4000": 15.14,</v>
      </c>
    </row>
    <row r="22" spans="1:16" x14ac:dyDescent="0.25">
      <c r="A22" s="1" t="s">
        <v>5</v>
      </c>
      <c r="B22" s="1" t="s">
        <v>5</v>
      </c>
      <c r="C22" s="1" t="s">
        <v>7</v>
      </c>
      <c r="D22" s="8">
        <v>4001</v>
      </c>
      <c r="E22" s="8">
        <v>5000</v>
      </c>
      <c r="F22" s="8">
        <v>16.181000000000001</v>
      </c>
      <c r="G22" s="1">
        <v>4</v>
      </c>
      <c r="H22" s="4"/>
      <c r="I22" s="4" t="str">
        <f>IF(AND(C22="Capital",D22=0),CONCATENATE("""",TRIM(B22),"""",": {"),"")</f>
        <v/>
      </c>
      <c r="J22" s="1" t="str">
        <f>IF(D22=0,CONCATENATE("""",C22,"""",": ", "{"),"")</f>
        <v/>
      </c>
      <c r="K22" s="6" t="str">
        <f>IF(D22=0,CONCATENATE("""","delivery_estimate_business_days","""",": ",G22,","),"")</f>
        <v/>
      </c>
      <c r="L22" s="6" t="str">
        <f>IF(D22=0,CONCATENATE("""","final_shipping_cost","""",": {"),"")</f>
        <v/>
      </c>
      <c r="M22" s="1" t="str">
        <f>CONCATENATE("""",E22,"""",": ",SUBSTITUTE(ROUND(F22,2),",","."))</f>
        <v>"5000": 16.18</v>
      </c>
      <c r="N22" s="1" t="str">
        <f t="shared" si="1"/>
        <v>,</v>
      </c>
      <c r="P22" s="1" t="str">
        <f t="shared" si="0"/>
        <v>"5000": 16.18,</v>
      </c>
    </row>
    <row r="23" spans="1:16" x14ac:dyDescent="0.25">
      <c r="A23" s="1" t="s">
        <v>5</v>
      </c>
      <c r="B23" s="1" t="s">
        <v>5</v>
      </c>
      <c r="C23" s="1" t="s">
        <v>7</v>
      </c>
      <c r="D23" s="8">
        <v>5001</v>
      </c>
      <c r="E23" s="8">
        <v>6000</v>
      </c>
      <c r="F23" s="8">
        <v>17.062999999999999</v>
      </c>
      <c r="G23" s="1">
        <v>4</v>
      </c>
      <c r="H23" s="4"/>
      <c r="I23" s="4" t="str">
        <f>IF(AND(C23="Capital",D23=0),CONCATENATE("""",TRIM(B23),"""",": {"),"")</f>
        <v/>
      </c>
      <c r="J23" s="1" t="str">
        <f>IF(D23=0,CONCATENATE("""",C23,"""",": ", "{"),"")</f>
        <v/>
      </c>
      <c r="K23" s="6" t="str">
        <f>IF(D23=0,CONCATENATE("""","delivery_estimate_business_days","""",": ",G23,","),"")</f>
        <v/>
      </c>
      <c r="L23" s="6" t="str">
        <f>IF(D23=0,CONCATENATE("""","final_shipping_cost","""",": {"),"")</f>
        <v/>
      </c>
      <c r="M23" s="1" t="str">
        <f>CONCATENATE("""",E23,"""",": ",SUBSTITUTE(ROUND(F23,2),",","."))</f>
        <v>"6000": 17.06</v>
      </c>
      <c r="N23" s="1" t="str">
        <f t="shared" si="1"/>
        <v>,</v>
      </c>
      <c r="P23" s="1" t="str">
        <f t="shared" si="0"/>
        <v>"6000": 17.06,</v>
      </c>
    </row>
    <row r="24" spans="1:16" x14ac:dyDescent="0.25">
      <c r="A24" s="1" t="s">
        <v>5</v>
      </c>
      <c r="B24" s="1" t="s">
        <v>5</v>
      </c>
      <c r="C24" s="1" t="s">
        <v>7</v>
      </c>
      <c r="D24" s="8">
        <v>6001</v>
      </c>
      <c r="E24" s="8">
        <v>7000</v>
      </c>
      <c r="F24" s="8">
        <v>18.029</v>
      </c>
      <c r="G24" s="1">
        <v>4</v>
      </c>
      <c r="H24" s="4"/>
      <c r="I24" s="4" t="str">
        <f>IF(AND(C24="Capital",D24=0),CONCATENATE("""",TRIM(B24),"""",": {"),"")</f>
        <v/>
      </c>
      <c r="J24" s="1" t="str">
        <f>IF(D24=0,CONCATENATE("""",C24,"""",": ", "{"),"")</f>
        <v/>
      </c>
      <c r="K24" s="6" t="str">
        <f>IF(D24=0,CONCATENATE("""","delivery_estimate_business_days","""",": ",G24,","),"")</f>
        <v/>
      </c>
      <c r="L24" s="6" t="str">
        <f>IF(D24=0,CONCATENATE("""","final_shipping_cost","""",": {"),"")</f>
        <v/>
      </c>
      <c r="M24" s="1" t="str">
        <f>CONCATENATE("""",E24,"""",": ",SUBSTITUTE(ROUND(F24,2),",","."))</f>
        <v>"7000": 18.03</v>
      </c>
      <c r="N24" s="1" t="str">
        <f t="shared" si="1"/>
        <v>,</v>
      </c>
      <c r="P24" s="1" t="str">
        <f t="shared" si="0"/>
        <v>"7000": 18.03,</v>
      </c>
    </row>
    <row r="25" spans="1:16" x14ac:dyDescent="0.25">
      <c r="A25" s="1" t="s">
        <v>5</v>
      </c>
      <c r="B25" s="1" t="s">
        <v>5</v>
      </c>
      <c r="C25" s="1" t="s">
        <v>7</v>
      </c>
      <c r="D25" s="8">
        <v>7001</v>
      </c>
      <c r="E25" s="8">
        <v>8000</v>
      </c>
      <c r="F25" s="8">
        <v>18.948</v>
      </c>
      <c r="G25" s="1">
        <v>4</v>
      </c>
      <c r="H25" s="4"/>
      <c r="I25" s="4" t="str">
        <f>IF(AND(C25="Capital",D25=0),CONCATENATE("""",TRIM(B25),"""",": {"),"")</f>
        <v/>
      </c>
      <c r="J25" s="1" t="str">
        <f>IF(D25=0,CONCATENATE("""",C25,"""",": ", "{"),"")</f>
        <v/>
      </c>
      <c r="K25" s="6" t="str">
        <f>IF(D25=0,CONCATENATE("""","delivery_estimate_business_days","""",": ",G25,","),"")</f>
        <v/>
      </c>
      <c r="L25" s="6" t="str">
        <f>IF(D25=0,CONCATENATE("""","final_shipping_cost","""",": {"),"")</f>
        <v/>
      </c>
      <c r="M25" s="1" t="str">
        <f>CONCATENATE("""",E25,"""",": ",SUBSTITUTE(ROUND(F25,2),",","."))</f>
        <v>"8000": 18.95</v>
      </c>
      <c r="N25" s="1" t="str">
        <f t="shared" si="1"/>
        <v>,</v>
      </c>
      <c r="P25" s="1" t="str">
        <f t="shared" si="0"/>
        <v>"8000": 18.95,</v>
      </c>
    </row>
    <row r="26" spans="1:16" x14ac:dyDescent="0.25">
      <c r="A26" s="1" t="s">
        <v>5</v>
      </c>
      <c r="B26" s="1" t="s">
        <v>5</v>
      </c>
      <c r="C26" s="1" t="s">
        <v>7</v>
      </c>
      <c r="D26" s="8">
        <v>8001</v>
      </c>
      <c r="E26" s="8">
        <v>9000</v>
      </c>
      <c r="F26" s="8">
        <v>19.497</v>
      </c>
      <c r="G26" s="1">
        <v>4</v>
      </c>
      <c r="H26" s="4"/>
      <c r="I26" s="4" t="str">
        <f>IF(AND(C26="Capital",D26=0),CONCATENATE("""",TRIM(B26),"""",": {"),"")</f>
        <v/>
      </c>
      <c r="J26" s="1" t="str">
        <f>IF(D26=0,CONCATENATE("""",C26,"""",": ", "{"),"")</f>
        <v/>
      </c>
      <c r="K26" s="6" t="str">
        <f>IF(D26=0,CONCATENATE("""","delivery_estimate_business_days","""",": ",G26,","),"")</f>
        <v/>
      </c>
      <c r="L26" s="6" t="str">
        <f>IF(D26=0,CONCATENATE("""","final_shipping_cost","""",": {"),"")</f>
        <v/>
      </c>
      <c r="M26" s="1" t="str">
        <f>CONCATENATE("""",E26,"""",": ",SUBSTITUTE(ROUND(F26,2),",","."))</f>
        <v>"9000": 19.5</v>
      </c>
      <c r="N26" s="1" t="str">
        <f t="shared" si="1"/>
        <v>,</v>
      </c>
      <c r="P26" s="1" t="str">
        <f t="shared" si="0"/>
        <v>"9000": 19.5,</v>
      </c>
    </row>
    <row r="27" spans="1:16" x14ac:dyDescent="0.25">
      <c r="A27" s="1" t="s">
        <v>5</v>
      </c>
      <c r="B27" s="1" t="s">
        <v>5</v>
      </c>
      <c r="C27" s="1" t="s">
        <v>7</v>
      </c>
      <c r="D27" s="8">
        <v>9001</v>
      </c>
      <c r="E27" s="8">
        <v>10000</v>
      </c>
      <c r="F27" s="8">
        <v>19.89</v>
      </c>
      <c r="G27" s="1">
        <v>4</v>
      </c>
      <c r="H27" s="4"/>
      <c r="I27" s="4" t="str">
        <f>IF(AND(C27="Capital",D27=0),CONCATENATE("""",TRIM(B27),"""",": {"),"")</f>
        <v/>
      </c>
      <c r="J27" s="1" t="str">
        <f>IF(D27=0,CONCATENATE("""",C27,"""",": ", "{"),"")</f>
        <v/>
      </c>
      <c r="K27" s="6" t="str">
        <f>IF(D27=0,CONCATENATE("""","delivery_estimate_business_days","""",": ",G27,","),"")</f>
        <v/>
      </c>
      <c r="L27" s="6" t="str">
        <f>IF(D27=0,CONCATENATE("""","final_shipping_cost","""",": {"),"")</f>
        <v/>
      </c>
      <c r="M27" s="1" t="str">
        <f>CONCATENATE("""",E27,"""",": ",SUBSTITUTE(ROUND(F27,2),",","."))</f>
        <v>"10000": 19.89</v>
      </c>
      <c r="N27" s="1" t="str">
        <f t="shared" si="1"/>
        <v>,</v>
      </c>
      <c r="P27" s="1" t="str">
        <f t="shared" si="0"/>
        <v>"10000": 19.89,</v>
      </c>
    </row>
    <row r="28" spans="1:16" x14ac:dyDescent="0.25">
      <c r="A28" s="1" t="s">
        <v>5</v>
      </c>
      <c r="B28" s="1" t="s">
        <v>5</v>
      </c>
      <c r="C28" s="1" t="s">
        <v>7</v>
      </c>
      <c r="D28" s="8">
        <v>10001</v>
      </c>
      <c r="E28" s="8">
        <v>30000</v>
      </c>
      <c r="F28" s="8">
        <v>19.89</v>
      </c>
      <c r="G28" s="1">
        <v>4</v>
      </c>
      <c r="H28" s="4"/>
      <c r="I28" s="4" t="str">
        <f>IF(AND(C28="Capital",D28=0),CONCATENATE("""",TRIM(B28),"""",": {"),"")</f>
        <v/>
      </c>
      <c r="J28" s="1" t="str">
        <f>IF(D28=0,CONCATENATE("""",C28,"""",": ", "{"),"")</f>
        <v/>
      </c>
      <c r="K28" s="6" t="str">
        <f>IF(D28=0,CONCATENATE("""","delivery_estimate_business_days","""",": ",G28,","),"")</f>
        <v/>
      </c>
      <c r="L28" s="6" t="str">
        <f>IF(D28=0,CONCATENATE("""","final_shipping_cost","""",": {"),"")</f>
        <v/>
      </c>
      <c r="M28" s="1" t="str">
        <f>CONCATENATE("""",E28,"""",": ",SUBSTITUTE(ROUND(F28,2),",","."))</f>
        <v>"30000": 19.89</v>
      </c>
      <c r="N28" s="1" t="str">
        <f t="shared" si="1"/>
        <v>}}},</v>
      </c>
      <c r="P28" s="1" t="str">
        <f t="shared" si="0"/>
        <v>"30000": 19.89}}},</v>
      </c>
    </row>
    <row r="29" spans="1:16" x14ac:dyDescent="0.25">
      <c r="A29" s="1" t="s">
        <v>5</v>
      </c>
      <c r="B29" s="1" t="s">
        <v>8</v>
      </c>
      <c r="C29" s="1" t="s">
        <v>6</v>
      </c>
      <c r="D29" s="8">
        <v>0</v>
      </c>
      <c r="E29" s="8">
        <v>500</v>
      </c>
      <c r="F29" s="8">
        <v>12.936999999999999</v>
      </c>
      <c r="G29" s="1">
        <v>4</v>
      </c>
      <c r="H29" s="4"/>
      <c r="I29" s="4" t="str">
        <f>IF(AND(C29="Capital",D29=0),CONCATENATE("""",TRIM(B29),"""",": {"),"")</f>
        <v>"MG": {</v>
      </c>
      <c r="J29" s="1" t="str">
        <f>IF(D29=0,CONCATENATE("""",C29,"""",": ", "{"),"")</f>
        <v>"Capital": {</v>
      </c>
      <c r="K29" s="6" t="str">
        <f>IF(D29=0,CONCATENATE("""","delivery_estimate_business_days","""",": ",G29,","),"")</f>
        <v>"delivery_estimate_business_days": 4,</v>
      </c>
      <c r="L29" s="6" t="str">
        <f>IF(D29=0,CONCATENATE("""","final_shipping_cost","""",": {"),"")</f>
        <v>"final_shipping_cost": {</v>
      </c>
      <c r="M29" s="1" t="str">
        <f>CONCATENATE("""",E29,"""",": ",SUBSTITUTE(ROUND(F29,2),",","."))</f>
        <v>"500": 12.94</v>
      </c>
      <c r="N29" s="1" t="str">
        <f t="shared" si="1"/>
        <v>,</v>
      </c>
      <c r="P29" s="1" t="str">
        <f t="shared" si="0"/>
        <v>"MG": {"Capital": {"delivery_estimate_business_days": 4,"final_shipping_cost": {"500": 12.94,</v>
      </c>
    </row>
    <row r="30" spans="1:16" x14ac:dyDescent="0.25">
      <c r="A30" s="1" t="s">
        <v>5</v>
      </c>
      <c r="B30" s="1" t="s">
        <v>8</v>
      </c>
      <c r="C30" s="1" t="s">
        <v>6</v>
      </c>
      <c r="D30" s="8">
        <v>501</v>
      </c>
      <c r="E30" s="8">
        <v>1000</v>
      </c>
      <c r="F30" s="8">
        <v>13.861000000000001</v>
      </c>
      <c r="G30" s="1">
        <v>4</v>
      </c>
      <c r="H30" s="4"/>
      <c r="I30" s="4" t="str">
        <f>IF(AND(C30="Capital",D30=0),CONCATENATE("""",TRIM(B30),"""",": {"),"")</f>
        <v/>
      </c>
      <c r="J30" s="1" t="str">
        <f>IF(D30=0,CONCATENATE("""",C30,"""",": ", "{"),"")</f>
        <v/>
      </c>
      <c r="K30" s="6" t="str">
        <f>IF(D30=0,CONCATENATE("""","delivery_estimate_business_days","""",": ",G30,","),"")</f>
        <v/>
      </c>
      <c r="L30" s="6" t="str">
        <f>IF(D30=0,CONCATENATE("""","final_shipping_cost","""",": {"),"")</f>
        <v/>
      </c>
      <c r="M30" s="1" t="str">
        <f>CONCATENATE("""",E30,"""",": ",SUBSTITUTE(ROUND(F30,2),",","."))</f>
        <v>"1000": 13.86</v>
      </c>
      <c r="N30" s="1" t="str">
        <f t="shared" si="1"/>
        <v>,</v>
      </c>
      <c r="P30" s="1" t="str">
        <f t="shared" si="0"/>
        <v>"1000": 13.86,</v>
      </c>
    </row>
    <row r="31" spans="1:16" x14ac:dyDescent="0.25">
      <c r="A31" s="1" t="s">
        <v>5</v>
      </c>
      <c r="B31" s="1" t="s">
        <v>8</v>
      </c>
      <c r="C31" s="1" t="s">
        <v>6</v>
      </c>
      <c r="D31" s="8">
        <v>1001</v>
      </c>
      <c r="E31" s="8">
        <v>1500</v>
      </c>
      <c r="F31" s="8">
        <v>15.23</v>
      </c>
      <c r="G31" s="1">
        <v>4</v>
      </c>
      <c r="H31" s="4"/>
      <c r="I31" s="4" t="str">
        <f>IF(AND(C31="Capital",D31=0),CONCATENATE("""",TRIM(B31),"""",": {"),"")</f>
        <v/>
      </c>
      <c r="J31" s="1" t="str">
        <f>IF(D31=0,CONCATENATE("""",C31,"""",": ", "{"),"")</f>
        <v/>
      </c>
      <c r="K31" s="6" t="str">
        <f>IF(D31=0,CONCATENATE("""","delivery_estimate_business_days","""",": ",G31,","),"")</f>
        <v/>
      </c>
      <c r="L31" s="6" t="str">
        <f>IF(D31=0,CONCATENATE("""","final_shipping_cost","""",": {"),"")</f>
        <v/>
      </c>
      <c r="M31" s="1" t="str">
        <f>CONCATENATE("""",E31,"""",": ",SUBSTITUTE(ROUND(F31,2),",","."))</f>
        <v>"1500": 15.23</v>
      </c>
      <c r="N31" s="1" t="str">
        <f t="shared" si="1"/>
        <v>,</v>
      </c>
      <c r="P31" s="1" t="str">
        <f t="shared" si="0"/>
        <v>"1500": 15.23,</v>
      </c>
    </row>
    <row r="32" spans="1:16" x14ac:dyDescent="0.25">
      <c r="A32" s="1" t="s">
        <v>5</v>
      </c>
      <c r="B32" s="1" t="s">
        <v>8</v>
      </c>
      <c r="C32" s="1" t="s">
        <v>6</v>
      </c>
      <c r="D32" s="8">
        <v>1501</v>
      </c>
      <c r="E32" s="8">
        <v>2000</v>
      </c>
      <c r="F32" s="8">
        <v>16.599</v>
      </c>
      <c r="G32" s="1">
        <v>4</v>
      </c>
      <c r="H32" s="4"/>
      <c r="I32" s="4" t="str">
        <f>IF(AND(C32="Capital",D32=0),CONCATENATE("""",TRIM(B32),"""",": {"),"")</f>
        <v/>
      </c>
      <c r="J32" s="1" t="str">
        <f>IF(D32=0,CONCATENATE("""",C32,"""",": ", "{"),"")</f>
        <v/>
      </c>
      <c r="K32" s="6" t="str">
        <f>IF(D32=0,CONCATENATE("""","delivery_estimate_business_days","""",": ",G32,","),"")</f>
        <v/>
      </c>
      <c r="L32" s="6" t="str">
        <f>IF(D32=0,CONCATENATE("""","final_shipping_cost","""",": {"),"")</f>
        <v/>
      </c>
      <c r="M32" s="1" t="str">
        <f>CONCATENATE("""",E32,"""",": ",SUBSTITUTE(ROUND(F32,2),",","."))</f>
        <v>"2000": 16.6</v>
      </c>
      <c r="N32" s="1" t="str">
        <f t="shared" si="1"/>
        <v>,</v>
      </c>
      <c r="P32" s="1" t="str">
        <f t="shared" si="0"/>
        <v>"2000": 16.6,</v>
      </c>
    </row>
    <row r="33" spans="1:16" x14ac:dyDescent="0.25">
      <c r="A33" s="1" t="s">
        <v>5</v>
      </c>
      <c r="B33" s="1" t="s">
        <v>8</v>
      </c>
      <c r="C33" s="1" t="s">
        <v>6</v>
      </c>
      <c r="D33" s="8">
        <v>2001</v>
      </c>
      <c r="E33" s="8">
        <v>3000</v>
      </c>
      <c r="F33" s="8">
        <v>18.2</v>
      </c>
      <c r="G33" s="1">
        <v>4</v>
      </c>
      <c r="H33" s="4"/>
      <c r="I33" s="4" t="str">
        <f>IF(AND(C33="Capital",D33=0),CONCATENATE("""",TRIM(B33),"""",": {"),"")</f>
        <v/>
      </c>
      <c r="J33" s="1" t="str">
        <f>IF(D33=0,CONCATENATE("""",C33,"""",": ", "{"),"")</f>
        <v/>
      </c>
      <c r="K33" s="6" t="str">
        <f>IF(D33=0,CONCATENATE("""","delivery_estimate_business_days","""",": ",G33,","),"")</f>
        <v/>
      </c>
      <c r="L33" s="6" t="str">
        <f>IF(D33=0,CONCATENATE("""","final_shipping_cost","""",": {"),"")</f>
        <v/>
      </c>
      <c r="M33" s="1" t="str">
        <f>CONCATENATE("""",E33,"""",": ",SUBSTITUTE(ROUND(F33,2),",","."))</f>
        <v>"3000": 18.2</v>
      </c>
      <c r="N33" s="1" t="str">
        <f t="shared" si="1"/>
        <v>,</v>
      </c>
      <c r="P33" s="1" t="str">
        <f t="shared" si="0"/>
        <v>"3000": 18.2,</v>
      </c>
    </row>
    <row r="34" spans="1:16" x14ac:dyDescent="0.25">
      <c r="A34" s="1" t="s">
        <v>5</v>
      </c>
      <c r="B34" s="1" t="s">
        <v>8</v>
      </c>
      <c r="C34" s="1" t="s">
        <v>6</v>
      </c>
      <c r="D34" s="8">
        <v>3001</v>
      </c>
      <c r="E34" s="8">
        <v>4000</v>
      </c>
      <c r="F34" s="8">
        <v>19.443000000000001</v>
      </c>
      <c r="G34" s="1">
        <v>4</v>
      </c>
      <c r="H34" s="4"/>
      <c r="I34" s="4" t="str">
        <f>IF(AND(C34="Capital",D34=0),CONCATENATE("""",TRIM(B34),"""",": {"),"")</f>
        <v/>
      </c>
      <c r="J34" s="1" t="str">
        <f>IF(D34=0,CONCATENATE("""",C34,"""",": ", "{"),"")</f>
        <v/>
      </c>
      <c r="K34" s="6" t="str">
        <f>IF(D34=0,CONCATENATE("""","delivery_estimate_business_days","""",": ",G34,","),"")</f>
        <v/>
      </c>
      <c r="L34" s="6" t="str">
        <f>IF(D34=0,CONCATENATE("""","final_shipping_cost","""",": {"),"")</f>
        <v/>
      </c>
      <c r="M34" s="1" t="str">
        <f>CONCATENATE("""",E34,"""",": ",SUBSTITUTE(ROUND(F34,2),",","."))</f>
        <v>"4000": 19.44</v>
      </c>
      <c r="N34" s="1" t="str">
        <f t="shared" si="1"/>
        <v>,</v>
      </c>
      <c r="P34" s="1" t="str">
        <f t="shared" si="0"/>
        <v>"4000": 19.44,</v>
      </c>
    </row>
    <row r="35" spans="1:16" x14ac:dyDescent="0.25">
      <c r="A35" s="1" t="s">
        <v>5</v>
      </c>
      <c r="B35" s="1" t="s">
        <v>8</v>
      </c>
      <c r="C35" s="1" t="s">
        <v>6</v>
      </c>
      <c r="D35" s="8">
        <v>4001</v>
      </c>
      <c r="E35" s="8">
        <v>5000</v>
      </c>
      <c r="F35" s="8">
        <v>20.795999999999999</v>
      </c>
      <c r="G35" s="1">
        <v>4</v>
      </c>
      <c r="H35" s="4"/>
      <c r="I35" s="4" t="str">
        <f>IF(AND(C35="Capital",D35=0),CONCATENATE("""",TRIM(B35),"""",": {"),"")</f>
        <v/>
      </c>
      <c r="J35" s="1" t="str">
        <f>IF(D35=0,CONCATENATE("""",C35,"""",": ", "{"),"")</f>
        <v/>
      </c>
      <c r="K35" s="6" t="str">
        <f>IF(D35=0,CONCATENATE("""","delivery_estimate_business_days","""",": ",G35,","),"")</f>
        <v/>
      </c>
      <c r="L35" s="6" t="str">
        <f>IF(D35=0,CONCATENATE("""","final_shipping_cost","""",": {"),"")</f>
        <v/>
      </c>
      <c r="M35" s="1" t="str">
        <f>CONCATENATE("""",E35,"""",": ",SUBSTITUTE(ROUND(F35,2),",","."))</f>
        <v>"5000": 20.8</v>
      </c>
      <c r="N35" s="1" t="str">
        <f t="shared" si="1"/>
        <v>,</v>
      </c>
      <c r="P35" s="1" t="str">
        <f t="shared" si="0"/>
        <v>"5000": 20.8,</v>
      </c>
    </row>
    <row r="36" spans="1:16" x14ac:dyDescent="0.25">
      <c r="A36" s="1" t="s">
        <v>5</v>
      </c>
      <c r="B36" s="1" t="s">
        <v>8</v>
      </c>
      <c r="C36" s="1" t="s">
        <v>6</v>
      </c>
      <c r="D36" s="8">
        <v>5001</v>
      </c>
      <c r="E36" s="8">
        <v>6000</v>
      </c>
      <c r="F36" s="8">
        <v>23.024000000000001</v>
      </c>
      <c r="G36" s="1">
        <v>4</v>
      </c>
      <c r="H36" s="4"/>
      <c r="I36" s="4" t="str">
        <f>IF(AND(C36="Capital",D36=0),CONCATENATE("""",TRIM(B36),"""",": {"),"")</f>
        <v/>
      </c>
      <c r="J36" s="1" t="str">
        <f>IF(D36=0,CONCATENATE("""",C36,"""",": ", "{"),"")</f>
        <v/>
      </c>
      <c r="K36" s="6" t="str">
        <f>IF(D36=0,CONCATENATE("""","delivery_estimate_business_days","""",": ",G36,","),"")</f>
        <v/>
      </c>
      <c r="L36" s="6" t="str">
        <f>IF(D36=0,CONCATENATE("""","final_shipping_cost","""",": {"),"")</f>
        <v/>
      </c>
      <c r="M36" s="1" t="str">
        <f>CONCATENATE("""",E36,"""",": ",SUBSTITUTE(ROUND(F36,2),",","."))</f>
        <v>"6000": 23.02</v>
      </c>
      <c r="N36" s="1" t="str">
        <f t="shared" si="1"/>
        <v>,</v>
      </c>
      <c r="P36" s="1" t="str">
        <f t="shared" si="0"/>
        <v>"6000": 23.02,</v>
      </c>
    </row>
    <row r="37" spans="1:16" x14ac:dyDescent="0.25">
      <c r="A37" s="1" t="s">
        <v>5</v>
      </c>
      <c r="B37" s="1" t="s">
        <v>8</v>
      </c>
      <c r="C37" s="1" t="s">
        <v>6</v>
      </c>
      <c r="D37" s="8">
        <v>6001</v>
      </c>
      <c r="E37" s="8">
        <v>7000</v>
      </c>
      <c r="F37" s="8">
        <v>25.420999999999999</v>
      </c>
      <c r="G37" s="1">
        <v>4</v>
      </c>
      <c r="H37" s="4"/>
      <c r="I37" s="4" t="str">
        <f>IF(AND(C37="Capital",D37=0),CONCATENATE("""",TRIM(B37),"""",": {"),"")</f>
        <v/>
      </c>
      <c r="J37" s="1" t="str">
        <f>IF(D37=0,CONCATENATE("""",C37,"""",": ", "{"),"")</f>
        <v/>
      </c>
      <c r="K37" s="6" t="str">
        <f>IF(D37=0,CONCATENATE("""","delivery_estimate_business_days","""",": ",G37,","),"")</f>
        <v/>
      </c>
      <c r="L37" s="6" t="str">
        <f>IF(D37=0,CONCATENATE("""","final_shipping_cost","""",": {"),"")</f>
        <v/>
      </c>
      <c r="M37" s="1" t="str">
        <f>CONCATENATE("""",E37,"""",": ",SUBSTITUTE(ROUND(F37,2),",","."))</f>
        <v>"7000": 25.42</v>
      </c>
      <c r="N37" s="1" t="str">
        <f t="shared" si="1"/>
        <v>,</v>
      </c>
      <c r="P37" s="1" t="str">
        <f t="shared" si="0"/>
        <v>"7000": 25.42,</v>
      </c>
    </row>
    <row r="38" spans="1:16" x14ac:dyDescent="0.25">
      <c r="A38" s="1" t="s">
        <v>5</v>
      </c>
      <c r="B38" s="1" t="s">
        <v>8</v>
      </c>
      <c r="C38" s="1" t="s">
        <v>6</v>
      </c>
      <c r="D38" s="8">
        <v>7001</v>
      </c>
      <c r="E38" s="8">
        <v>8000</v>
      </c>
      <c r="F38" s="8">
        <v>27.699000000000002</v>
      </c>
      <c r="G38" s="1">
        <v>4</v>
      </c>
      <c r="H38" s="4"/>
      <c r="I38" s="4" t="str">
        <f>IF(AND(C38="Capital",D38=0),CONCATENATE("""",TRIM(B38),"""",": {"),"")</f>
        <v/>
      </c>
      <c r="J38" s="1" t="str">
        <f>IF(D38=0,CONCATENATE("""",C38,"""",": ", "{"),"")</f>
        <v/>
      </c>
      <c r="K38" s="6" t="str">
        <f>IF(D38=0,CONCATENATE("""","delivery_estimate_business_days","""",": ",G38,","),"")</f>
        <v/>
      </c>
      <c r="L38" s="6" t="str">
        <f>IF(D38=0,CONCATENATE("""","final_shipping_cost","""",": {"),"")</f>
        <v/>
      </c>
      <c r="M38" s="1" t="str">
        <f>CONCATENATE("""",E38,"""",": ",SUBSTITUTE(ROUND(F38,2),",","."))</f>
        <v>"8000": 27.7</v>
      </c>
      <c r="N38" s="1" t="str">
        <f t="shared" si="1"/>
        <v>,</v>
      </c>
      <c r="P38" s="1" t="str">
        <f t="shared" si="0"/>
        <v>"8000": 27.7,</v>
      </c>
    </row>
    <row r="39" spans="1:16" x14ac:dyDescent="0.25">
      <c r="A39" s="1" t="s">
        <v>5</v>
      </c>
      <c r="B39" s="1" t="s">
        <v>8</v>
      </c>
      <c r="C39" s="1" t="s">
        <v>6</v>
      </c>
      <c r="D39" s="8">
        <v>8001</v>
      </c>
      <c r="E39" s="8">
        <v>9000</v>
      </c>
      <c r="F39" s="8">
        <v>29.062999999999999</v>
      </c>
      <c r="G39" s="1">
        <v>4</v>
      </c>
      <c r="H39" s="4"/>
      <c r="I39" s="4" t="str">
        <f>IF(AND(C39="Capital",D39=0),CONCATENATE("""",TRIM(B39),"""",": {"),"")</f>
        <v/>
      </c>
      <c r="J39" s="1" t="str">
        <f>IF(D39=0,CONCATENATE("""",C39,"""",": ", "{"),"")</f>
        <v/>
      </c>
      <c r="K39" s="6" t="str">
        <f>IF(D39=0,CONCATENATE("""","delivery_estimate_business_days","""",": ",G39,","),"")</f>
        <v/>
      </c>
      <c r="L39" s="6" t="str">
        <f>IF(D39=0,CONCATENATE("""","final_shipping_cost","""",": {"),"")</f>
        <v/>
      </c>
      <c r="M39" s="1" t="str">
        <f>CONCATENATE("""",E39,"""",": ",SUBSTITUTE(ROUND(F39,2),",","."))</f>
        <v>"9000": 29.06</v>
      </c>
      <c r="N39" s="1" t="str">
        <f t="shared" si="1"/>
        <v>,</v>
      </c>
      <c r="P39" s="1" t="str">
        <f t="shared" si="0"/>
        <v>"9000": 29.06,</v>
      </c>
    </row>
    <row r="40" spans="1:16" x14ac:dyDescent="0.25">
      <c r="A40" s="1" t="s">
        <v>5</v>
      </c>
      <c r="B40" s="1" t="s">
        <v>8</v>
      </c>
      <c r="C40" s="1" t="s">
        <v>6</v>
      </c>
      <c r="D40" s="8">
        <v>9001</v>
      </c>
      <c r="E40" s="8">
        <v>10000</v>
      </c>
      <c r="F40" s="8">
        <v>30.036000000000001</v>
      </c>
      <c r="G40" s="1">
        <v>4</v>
      </c>
      <c r="H40" s="4"/>
      <c r="I40" s="4" t="str">
        <f>IF(AND(C40="Capital",D40=0),CONCATENATE("""",TRIM(B40),"""",": {"),"")</f>
        <v/>
      </c>
      <c r="J40" s="1" t="str">
        <f>IF(D40=0,CONCATENATE("""",C40,"""",": ", "{"),"")</f>
        <v/>
      </c>
      <c r="K40" s="6" t="str">
        <f>IF(D40=0,CONCATENATE("""","delivery_estimate_business_days","""",": ",G40,","),"")</f>
        <v/>
      </c>
      <c r="L40" s="6" t="str">
        <f>IF(D40=0,CONCATENATE("""","final_shipping_cost","""",": {"),"")</f>
        <v/>
      </c>
      <c r="M40" s="1" t="str">
        <f>CONCATENATE("""",E40,"""",": ",SUBSTITUTE(ROUND(F40,2),",","."))</f>
        <v>"10000": 30.04</v>
      </c>
      <c r="N40" s="1" t="str">
        <f t="shared" si="1"/>
        <v>,</v>
      </c>
      <c r="P40" s="1" t="str">
        <f t="shared" si="0"/>
        <v>"10000": 30.04,</v>
      </c>
    </row>
    <row r="41" spans="1:16" x14ac:dyDescent="0.25">
      <c r="A41" s="1" t="s">
        <v>5</v>
      </c>
      <c r="B41" s="1" t="s">
        <v>8</v>
      </c>
      <c r="C41" s="1" t="s">
        <v>6</v>
      </c>
      <c r="D41" s="8">
        <v>10001</v>
      </c>
      <c r="E41" s="8">
        <v>30000</v>
      </c>
      <c r="F41" s="8">
        <v>30.036000000000001</v>
      </c>
      <c r="G41" s="1">
        <v>4</v>
      </c>
      <c r="H41" s="4"/>
      <c r="I41" s="4" t="str">
        <f>IF(AND(C41="Capital",D41=0),CONCATENATE("""",TRIM(B41),"""",": {"),"")</f>
        <v/>
      </c>
      <c r="J41" s="1" t="str">
        <f>IF(D41=0,CONCATENATE("""",C41,"""",": ", "{"),"")</f>
        <v/>
      </c>
      <c r="K41" s="6" t="str">
        <f>IF(D41=0,CONCATENATE("""","delivery_estimate_business_days","""",": ",G41,","),"")</f>
        <v/>
      </c>
      <c r="L41" s="6" t="str">
        <f>IF(D41=0,CONCATENATE("""","final_shipping_cost","""",": {"),"")</f>
        <v/>
      </c>
      <c r="M41" s="1" t="str">
        <f>CONCATENATE("""",E41,"""",": ",SUBSTITUTE(ROUND(F41,2),",","."))</f>
        <v>"30000": 30.04</v>
      </c>
      <c r="N41" s="1" t="str">
        <f t="shared" si="1"/>
        <v>}},</v>
      </c>
      <c r="P41" s="1" t="str">
        <f t="shared" si="0"/>
        <v>"30000": 30.04}},</v>
      </c>
    </row>
    <row r="42" spans="1:16" x14ac:dyDescent="0.25">
      <c r="A42" s="1" t="s">
        <v>5</v>
      </c>
      <c r="B42" s="1" t="s">
        <v>8</v>
      </c>
      <c r="C42" s="1" t="s">
        <v>7</v>
      </c>
      <c r="D42" s="8">
        <v>0</v>
      </c>
      <c r="E42" s="8">
        <v>500</v>
      </c>
      <c r="F42" s="8">
        <v>13.321</v>
      </c>
      <c r="G42" s="1">
        <v>8</v>
      </c>
      <c r="H42" s="4"/>
      <c r="I42" s="4" t="str">
        <f>IF(AND(C42="Capital",D42=0),CONCATENATE("""",TRIM(B42),"""",": {"),"")</f>
        <v/>
      </c>
      <c r="J42" s="1" t="str">
        <f>IF(D42=0,CONCATENATE("""",C42,"""",": ", "{"),"")</f>
        <v>"Interior": {</v>
      </c>
      <c r="K42" s="6" t="str">
        <f>IF(D42=0,CONCATENATE("""","delivery_estimate_business_days","""",": ",G42,","),"")</f>
        <v>"delivery_estimate_business_days": 8,</v>
      </c>
      <c r="L42" s="6" t="str">
        <f>IF(D42=0,CONCATENATE("""","final_shipping_cost","""",": {"),"")</f>
        <v>"final_shipping_cost": {</v>
      </c>
      <c r="M42" s="1" t="str">
        <f>CONCATENATE("""",E42,"""",": ",SUBSTITUTE(ROUND(F42,2),",","."))</f>
        <v>"500": 13.32</v>
      </c>
      <c r="N42" s="1" t="str">
        <f t="shared" si="1"/>
        <v>,</v>
      </c>
      <c r="P42" s="1" t="str">
        <f t="shared" si="0"/>
        <v>"Interior": {"delivery_estimate_business_days": 8,"final_shipping_cost": {"500": 13.32,</v>
      </c>
    </row>
    <row r="43" spans="1:16" x14ac:dyDescent="0.25">
      <c r="A43" s="1" t="s">
        <v>5</v>
      </c>
      <c r="B43" s="1" t="s">
        <v>8</v>
      </c>
      <c r="C43" s="1" t="s">
        <v>7</v>
      </c>
      <c r="D43" s="8">
        <v>501</v>
      </c>
      <c r="E43" s="8">
        <v>1000</v>
      </c>
      <c r="F43" s="8">
        <v>14.273</v>
      </c>
      <c r="G43" s="1">
        <v>8</v>
      </c>
      <c r="H43" s="4"/>
      <c r="I43" s="4" t="str">
        <f>IF(AND(C43="Capital",D43=0),CONCATENATE("""",TRIM(B43),"""",": {"),"")</f>
        <v/>
      </c>
      <c r="J43" s="1" t="str">
        <f>IF(D43=0,CONCATENATE("""",C43,"""",": ", "{"),"")</f>
        <v/>
      </c>
      <c r="K43" s="6" t="str">
        <f>IF(D43=0,CONCATENATE("""","delivery_estimate_business_days","""",": ",G43,","),"")</f>
        <v/>
      </c>
      <c r="L43" s="6" t="str">
        <f>IF(D43=0,CONCATENATE("""","final_shipping_cost","""",": {"),"")</f>
        <v/>
      </c>
      <c r="M43" s="1" t="str">
        <f>CONCATENATE("""",E43,"""",": ",SUBSTITUTE(ROUND(F43,2),",","."))</f>
        <v>"1000": 14.27</v>
      </c>
      <c r="N43" s="1" t="str">
        <f t="shared" si="1"/>
        <v>,</v>
      </c>
      <c r="P43" s="1" t="str">
        <f t="shared" si="0"/>
        <v>"1000": 14.27,</v>
      </c>
    </row>
    <row r="44" spans="1:16" x14ac:dyDescent="0.25">
      <c r="A44" s="1" t="s">
        <v>5</v>
      </c>
      <c r="B44" s="1" t="s">
        <v>8</v>
      </c>
      <c r="C44" s="1" t="s">
        <v>7</v>
      </c>
      <c r="D44" s="8">
        <v>1001</v>
      </c>
      <c r="E44" s="8">
        <v>1500</v>
      </c>
      <c r="F44" s="8">
        <v>15.682</v>
      </c>
      <c r="G44" s="1">
        <v>8</v>
      </c>
      <c r="H44" s="4"/>
      <c r="I44" s="4" t="str">
        <f>IF(AND(C44="Capital",D44=0),CONCATENATE("""",TRIM(B44),"""",": {"),"")</f>
        <v/>
      </c>
      <c r="J44" s="1" t="str">
        <f>IF(D44=0,CONCATENATE("""",C44,"""",": ", "{"),"")</f>
        <v/>
      </c>
      <c r="K44" s="6" t="str">
        <f>IF(D44=0,CONCATENATE("""","delivery_estimate_business_days","""",": ",G44,","),"")</f>
        <v/>
      </c>
      <c r="L44" s="6" t="str">
        <f>IF(D44=0,CONCATENATE("""","final_shipping_cost","""",": {"),"")</f>
        <v/>
      </c>
      <c r="M44" s="1" t="str">
        <f>CONCATENATE("""",E44,"""",": ",SUBSTITUTE(ROUND(F44,2),",","."))</f>
        <v>"1500": 15.68</v>
      </c>
      <c r="N44" s="1" t="str">
        <f t="shared" si="1"/>
        <v>,</v>
      </c>
      <c r="P44" s="1" t="str">
        <f t="shared" si="0"/>
        <v>"1500": 15.68,</v>
      </c>
    </row>
    <row r="45" spans="1:16" x14ac:dyDescent="0.25">
      <c r="A45" s="1" t="s">
        <v>5</v>
      </c>
      <c r="B45" s="1" t="s">
        <v>8</v>
      </c>
      <c r="C45" s="1" t="s">
        <v>7</v>
      </c>
      <c r="D45" s="8">
        <v>1501</v>
      </c>
      <c r="E45" s="8">
        <v>2000</v>
      </c>
      <c r="F45" s="8">
        <v>17.091999999999999</v>
      </c>
      <c r="G45" s="1">
        <v>8</v>
      </c>
      <c r="H45" s="4"/>
      <c r="I45" s="4" t="str">
        <f>IF(AND(C45="Capital",D45=0),CONCATENATE("""",TRIM(B45),"""",": {"),"")</f>
        <v/>
      </c>
      <c r="J45" s="1" t="str">
        <f>IF(D45=0,CONCATENATE("""",C45,"""",": ", "{"),"")</f>
        <v/>
      </c>
      <c r="K45" s="6" t="str">
        <f>IF(D45=0,CONCATENATE("""","delivery_estimate_business_days","""",": ",G45,","),"")</f>
        <v/>
      </c>
      <c r="L45" s="6" t="str">
        <f>IF(D45=0,CONCATENATE("""","final_shipping_cost","""",": {"),"")</f>
        <v/>
      </c>
      <c r="M45" s="1" t="str">
        <f>CONCATENATE("""",E45,"""",": ",SUBSTITUTE(ROUND(F45,2),",","."))</f>
        <v>"2000": 17.09</v>
      </c>
      <c r="N45" s="1" t="str">
        <f t="shared" si="1"/>
        <v>,</v>
      </c>
      <c r="P45" s="1" t="str">
        <f t="shared" si="0"/>
        <v>"2000": 17.09,</v>
      </c>
    </row>
    <row r="46" spans="1:16" x14ac:dyDescent="0.25">
      <c r="A46" s="1" t="s">
        <v>5</v>
      </c>
      <c r="B46" s="1" t="s">
        <v>8</v>
      </c>
      <c r="C46" s="1" t="s">
        <v>7</v>
      </c>
      <c r="D46" s="8">
        <v>2001</v>
      </c>
      <c r="E46" s="8">
        <v>3000</v>
      </c>
      <c r="F46" s="8">
        <v>18.741</v>
      </c>
      <c r="G46" s="1">
        <v>8</v>
      </c>
      <c r="H46" s="4"/>
      <c r="I46" s="4" t="str">
        <f>IF(AND(C46="Capital",D46=0),CONCATENATE("""",TRIM(B46),"""",": {"),"")</f>
        <v/>
      </c>
      <c r="J46" s="1" t="str">
        <f>IF(D46=0,CONCATENATE("""",C46,"""",": ", "{"),"")</f>
        <v/>
      </c>
      <c r="K46" s="6" t="str">
        <f>IF(D46=0,CONCATENATE("""","delivery_estimate_business_days","""",": ",G46,","),"")</f>
        <v/>
      </c>
      <c r="L46" s="6" t="str">
        <f>IF(D46=0,CONCATENATE("""","final_shipping_cost","""",": {"),"")</f>
        <v/>
      </c>
      <c r="M46" s="1" t="str">
        <f>CONCATENATE("""",E46,"""",": ",SUBSTITUTE(ROUND(F46,2),",","."))</f>
        <v>"3000": 18.74</v>
      </c>
      <c r="N46" s="1" t="str">
        <f t="shared" si="1"/>
        <v>,</v>
      </c>
      <c r="P46" s="1" t="str">
        <f t="shared" si="0"/>
        <v>"3000": 18.74,</v>
      </c>
    </row>
    <row r="47" spans="1:16" x14ac:dyDescent="0.25">
      <c r="A47" s="1" t="s">
        <v>5</v>
      </c>
      <c r="B47" s="1" t="s">
        <v>8</v>
      </c>
      <c r="C47" s="1" t="s">
        <v>7</v>
      </c>
      <c r="D47" s="8">
        <v>3001</v>
      </c>
      <c r="E47" s="8">
        <v>4000</v>
      </c>
      <c r="F47" s="8">
        <v>20.021000000000001</v>
      </c>
      <c r="G47" s="1">
        <v>8</v>
      </c>
      <c r="H47" s="4"/>
      <c r="I47" s="4" t="str">
        <f>IF(AND(C47="Capital",D47=0),CONCATENATE("""",TRIM(B47),"""",": {"),"")</f>
        <v/>
      </c>
      <c r="J47" s="1" t="str">
        <f>IF(D47=0,CONCATENATE("""",C47,"""",": ", "{"),"")</f>
        <v/>
      </c>
      <c r="K47" s="6" t="str">
        <f>IF(D47=0,CONCATENATE("""","delivery_estimate_business_days","""",": ",G47,","),"")</f>
        <v/>
      </c>
      <c r="L47" s="6" t="str">
        <f>IF(D47=0,CONCATENATE("""","final_shipping_cost","""",": {"),"")</f>
        <v/>
      </c>
      <c r="M47" s="1" t="str">
        <f>CONCATENATE("""",E47,"""",": ",SUBSTITUTE(ROUND(F47,2),",","."))</f>
        <v>"4000": 20.02</v>
      </c>
      <c r="N47" s="1" t="str">
        <f t="shared" si="1"/>
        <v>,</v>
      </c>
      <c r="P47" s="1" t="str">
        <f t="shared" si="0"/>
        <v>"4000": 20.02,</v>
      </c>
    </row>
    <row r="48" spans="1:16" x14ac:dyDescent="0.25">
      <c r="A48" s="1" t="s">
        <v>5</v>
      </c>
      <c r="B48" s="1" t="s">
        <v>8</v>
      </c>
      <c r="C48" s="1" t="s">
        <v>7</v>
      </c>
      <c r="D48" s="8">
        <v>4001</v>
      </c>
      <c r="E48" s="8">
        <v>5000</v>
      </c>
      <c r="F48" s="8">
        <v>21.414000000000001</v>
      </c>
      <c r="G48" s="1">
        <v>8</v>
      </c>
      <c r="H48" s="4"/>
      <c r="I48" s="4" t="str">
        <f>IF(AND(C48="Capital",D48=0),CONCATENATE("""",TRIM(B48),"""",": {"),"")</f>
        <v/>
      </c>
      <c r="J48" s="1" t="str">
        <f>IF(D48=0,CONCATENATE("""",C48,"""",": ", "{"),"")</f>
        <v/>
      </c>
      <c r="K48" s="6" t="str">
        <f>IF(D48=0,CONCATENATE("""","delivery_estimate_business_days","""",": ",G48,","),"")</f>
        <v/>
      </c>
      <c r="L48" s="6" t="str">
        <f>IF(D48=0,CONCATENATE("""","final_shipping_cost","""",": {"),"")</f>
        <v/>
      </c>
      <c r="M48" s="1" t="str">
        <f>CONCATENATE("""",E48,"""",": ",SUBSTITUTE(ROUND(F48,2),",","."))</f>
        <v>"5000": 21.41</v>
      </c>
      <c r="N48" s="1" t="str">
        <f t="shared" si="1"/>
        <v>,</v>
      </c>
      <c r="P48" s="1" t="str">
        <f t="shared" si="0"/>
        <v>"5000": 21.41,</v>
      </c>
    </row>
    <row r="49" spans="1:16" x14ac:dyDescent="0.25">
      <c r="A49" s="1" t="s">
        <v>5</v>
      </c>
      <c r="B49" s="1" t="s">
        <v>8</v>
      </c>
      <c r="C49" s="1" t="s">
        <v>7</v>
      </c>
      <c r="D49" s="8">
        <v>5001</v>
      </c>
      <c r="E49" s="8">
        <v>6000</v>
      </c>
      <c r="F49" s="8">
        <v>23.709</v>
      </c>
      <c r="G49" s="1">
        <v>8</v>
      </c>
      <c r="H49" s="4"/>
      <c r="I49" s="4" t="str">
        <f>IF(AND(C49="Capital",D49=0),CONCATENATE("""",TRIM(B49),"""",": {"),"")</f>
        <v/>
      </c>
      <c r="J49" s="1" t="str">
        <f>IF(D49=0,CONCATENATE("""",C49,"""",": ", "{"),"")</f>
        <v/>
      </c>
      <c r="K49" s="6" t="str">
        <f>IF(D49=0,CONCATENATE("""","delivery_estimate_business_days","""",": ",G49,","),"")</f>
        <v/>
      </c>
      <c r="L49" s="6" t="str">
        <f>IF(D49=0,CONCATENATE("""","final_shipping_cost","""",": {"),"")</f>
        <v/>
      </c>
      <c r="M49" s="1" t="str">
        <f>CONCATENATE("""",E49,"""",": ",SUBSTITUTE(ROUND(F49,2),",","."))</f>
        <v>"6000": 23.71</v>
      </c>
      <c r="N49" s="1" t="str">
        <f t="shared" si="1"/>
        <v>,</v>
      </c>
      <c r="P49" s="1" t="str">
        <f t="shared" si="0"/>
        <v>"6000": 23.71,</v>
      </c>
    </row>
    <row r="50" spans="1:16" x14ac:dyDescent="0.25">
      <c r="A50" s="1" t="s">
        <v>5</v>
      </c>
      <c r="B50" s="1" t="s">
        <v>8</v>
      </c>
      <c r="C50" s="1" t="s">
        <v>7</v>
      </c>
      <c r="D50" s="8">
        <v>6001</v>
      </c>
      <c r="E50" s="8">
        <v>7000</v>
      </c>
      <c r="F50" s="8">
        <v>26.175999999999998</v>
      </c>
      <c r="G50" s="1">
        <v>8</v>
      </c>
      <c r="H50" s="4"/>
      <c r="I50" s="4" t="str">
        <f>IF(AND(C50="Capital",D50=0),CONCATENATE("""",TRIM(B50),"""",": {"),"")</f>
        <v/>
      </c>
      <c r="J50" s="1" t="str">
        <f>IF(D50=0,CONCATENATE("""",C50,"""",": ", "{"),"")</f>
        <v/>
      </c>
      <c r="K50" s="6" t="str">
        <f>IF(D50=0,CONCATENATE("""","delivery_estimate_business_days","""",": ",G50,","),"")</f>
        <v/>
      </c>
      <c r="L50" s="6" t="str">
        <f>IF(D50=0,CONCATENATE("""","final_shipping_cost","""",": {"),"")</f>
        <v/>
      </c>
      <c r="M50" s="1" t="str">
        <f>CONCATENATE("""",E50,"""",": ",SUBSTITUTE(ROUND(F50,2),",","."))</f>
        <v>"7000": 26.18</v>
      </c>
      <c r="N50" s="1" t="str">
        <f t="shared" si="1"/>
        <v>,</v>
      </c>
      <c r="P50" s="1" t="str">
        <f t="shared" si="0"/>
        <v>"7000": 26.18,</v>
      </c>
    </row>
    <row r="51" spans="1:16" x14ac:dyDescent="0.25">
      <c r="A51" s="1" t="s">
        <v>5</v>
      </c>
      <c r="B51" s="1" t="s">
        <v>8</v>
      </c>
      <c r="C51" s="1" t="s">
        <v>7</v>
      </c>
      <c r="D51" s="8">
        <v>7001</v>
      </c>
      <c r="E51" s="8">
        <v>8000</v>
      </c>
      <c r="F51" s="8">
        <v>28.521999999999998</v>
      </c>
      <c r="G51" s="1">
        <v>8</v>
      </c>
      <c r="H51" s="4"/>
      <c r="I51" s="4" t="str">
        <f>IF(AND(C51="Capital",D51=0),CONCATENATE("""",TRIM(B51),"""",": {"),"")</f>
        <v/>
      </c>
      <c r="J51" s="1" t="str">
        <f>IF(D51=0,CONCATENATE("""",C51,"""",": ", "{"),"")</f>
        <v/>
      </c>
      <c r="K51" s="6" t="str">
        <f>IF(D51=0,CONCATENATE("""","delivery_estimate_business_days","""",": ",G51,","),"")</f>
        <v/>
      </c>
      <c r="L51" s="6" t="str">
        <f>IF(D51=0,CONCATENATE("""","final_shipping_cost","""",": {"),"")</f>
        <v/>
      </c>
      <c r="M51" s="1" t="str">
        <f>CONCATENATE("""",E51,"""",": ",SUBSTITUTE(ROUND(F51,2),",","."))</f>
        <v>"8000": 28.52</v>
      </c>
      <c r="N51" s="1" t="str">
        <f t="shared" si="1"/>
        <v>,</v>
      </c>
      <c r="P51" s="1" t="str">
        <f t="shared" si="0"/>
        <v>"8000": 28.52,</v>
      </c>
    </row>
    <row r="52" spans="1:16" x14ac:dyDescent="0.25">
      <c r="A52" s="1" t="s">
        <v>5</v>
      </c>
      <c r="B52" s="1" t="s">
        <v>8</v>
      </c>
      <c r="C52" s="1" t="s">
        <v>7</v>
      </c>
      <c r="D52" s="8">
        <v>8001</v>
      </c>
      <c r="E52" s="8">
        <v>9000</v>
      </c>
      <c r="F52" s="8">
        <v>29.925999999999998</v>
      </c>
      <c r="G52" s="1">
        <v>8</v>
      </c>
      <c r="H52" s="4"/>
      <c r="I52" s="4" t="str">
        <f>IF(AND(C52="Capital",D52=0),CONCATENATE("""",TRIM(B52),"""",": {"),"")</f>
        <v/>
      </c>
      <c r="J52" s="1" t="str">
        <f>IF(D52=0,CONCATENATE("""",C52,"""",": ", "{"),"")</f>
        <v/>
      </c>
      <c r="K52" s="6" t="str">
        <f>IF(D52=0,CONCATENATE("""","delivery_estimate_business_days","""",": ",G52,","),"")</f>
        <v/>
      </c>
      <c r="L52" s="6" t="str">
        <f>IF(D52=0,CONCATENATE("""","final_shipping_cost","""",": {"),"")</f>
        <v/>
      </c>
      <c r="M52" s="1" t="str">
        <f>CONCATENATE("""",E52,"""",": ",SUBSTITUTE(ROUND(F52,2),",","."))</f>
        <v>"9000": 29.93</v>
      </c>
      <c r="N52" s="1" t="str">
        <f t="shared" si="1"/>
        <v>,</v>
      </c>
      <c r="P52" s="1" t="str">
        <f t="shared" si="0"/>
        <v>"9000": 29.93,</v>
      </c>
    </row>
    <row r="53" spans="1:16" x14ac:dyDescent="0.25">
      <c r="A53" s="1" t="s">
        <v>5</v>
      </c>
      <c r="B53" s="1" t="s">
        <v>8</v>
      </c>
      <c r="C53" s="1" t="s">
        <v>7</v>
      </c>
      <c r="D53" s="8">
        <v>9001</v>
      </c>
      <c r="E53" s="8">
        <v>10000</v>
      </c>
      <c r="F53" s="8">
        <v>30.928999999999998</v>
      </c>
      <c r="G53" s="1">
        <v>8</v>
      </c>
      <c r="H53" s="4"/>
      <c r="I53" s="4" t="str">
        <f>IF(AND(C53="Capital",D53=0),CONCATENATE("""",TRIM(B53),"""",": {"),"")</f>
        <v/>
      </c>
      <c r="J53" s="1" t="str">
        <f>IF(D53=0,CONCATENATE("""",C53,"""",": ", "{"),"")</f>
        <v/>
      </c>
      <c r="K53" s="6" t="str">
        <f>IF(D53=0,CONCATENATE("""","delivery_estimate_business_days","""",": ",G53,","),"")</f>
        <v/>
      </c>
      <c r="L53" s="6" t="str">
        <f>IF(D53=0,CONCATENATE("""","final_shipping_cost","""",": {"),"")</f>
        <v/>
      </c>
      <c r="M53" s="1" t="str">
        <f>CONCATENATE("""",E53,"""",": ",SUBSTITUTE(ROUND(F53,2),",","."))</f>
        <v>"10000": 30.93</v>
      </c>
      <c r="N53" s="1" t="str">
        <f t="shared" si="1"/>
        <v>,</v>
      </c>
      <c r="P53" s="1" t="str">
        <f t="shared" si="0"/>
        <v>"10000": 30.93,</v>
      </c>
    </row>
    <row r="54" spans="1:16" x14ac:dyDescent="0.25">
      <c r="A54" s="1" t="s">
        <v>5</v>
      </c>
      <c r="B54" s="1" t="s">
        <v>8</v>
      </c>
      <c r="C54" s="1" t="s">
        <v>7</v>
      </c>
      <c r="D54" s="8">
        <v>10001</v>
      </c>
      <c r="E54" s="8">
        <v>30000</v>
      </c>
      <c r="F54" s="8">
        <v>30.928999999999998</v>
      </c>
      <c r="G54" s="1">
        <v>8</v>
      </c>
      <c r="H54" s="4"/>
      <c r="I54" s="4" t="str">
        <f>IF(AND(C54="Capital",D54=0),CONCATENATE("""",TRIM(B54),"""",": {"),"")</f>
        <v/>
      </c>
      <c r="J54" s="1" t="str">
        <f>IF(D54=0,CONCATENATE("""",C54,"""",": ", "{"),"")</f>
        <v/>
      </c>
      <c r="K54" s="6" t="str">
        <f>IF(D54=0,CONCATENATE("""","delivery_estimate_business_days","""",": ",G54,","),"")</f>
        <v/>
      </c>
      <c r="L54" s="6" t="str">
        <f>IF(D54=0,CONCATENATE("""","final_shipping_cost","""",": {"),"")</f>
        <v/>
      </c>
      <c r="M54" s="1" t="str">
        <f>CONCATENATE("""",E54,"""",": ",SUBSTITUTE(ROUND(F54,2),",","."))</f>
        <v>"30000": 30.93</v>
      </c>
      <c r="N54" s="1" t="str">
        <f t="shared" si="1"/>
        <v>}}},</v>
      </c>
      <c r="P54" s="1" t="str">
        <f t="shared" si="0"/>
        <v>"30000": 30.93}}},</v>
      </c>
    </row>
    <row r="55" spans="1:16" x14ac:dyDescent="0.25">
      <c r="A55" s="1" t="s">
        <v>5</v>
      </c>
      <c r="B55" s="1" t="s">
        <v>12</v>
      </c>
      <c r="C55" s="1" t="s">
        <v>6</v>
      </c>
      <c r="D55" s="8">
        <v>0</v>
      </c>
      <c r="E55" s="8">
        <v>500</v>
      </c>
      <c r="F55" s="8">
        <v>12.936999999999999</v>
      </c>
      <c r="G55" s="1">
        <v>4</v>
      </c>
      <c r="H55" s="4"/>
      <c r="I55" s="4" t="str">
        <f>IF(AND(C55="Capital",D55=0),CONCATENATE("""",TRIM(B55),"""",": {"),"")</f>
        <v>"PR": {</v>
      </c>
      <c r="J55" s="1" t="str">
        <f>IF(D55=0,CONCATENATE("""",C55,"""",": ", "{"),"")</f>
        <v>"Capital": {</v>
      </c>
      <c r="K55" s="6" t="str">
        <f>IF(D55=0,CONCATENATE("""","delivery_estimate_business_days","""",": ",G55,","),"")</f>
        <v>"delivery_estimate_business_days": 4,</v>
      </c>
      <c r="L55" s="6" t="str">
        <f>IF(D55=0,CONCATENATE("""","final_shipping_cost","""",": {"),"")</f>
        <v>"final_shipping_cost": {</v>
      </c>
      <c r="M55" s="1" t="str">
        <f>CONCATENATE("""",E55,"""",": ",SUBSTITUTE(ROUND(F55,2),",","."))</f>
        <v>"500": 12.94</v>
      </c>
      <c r="N55" s="1" t="str">
        <f t="shared" si="1"/>
        <v>,</v>
      </c>
      <c r="P55" s="1" t="str">
        <f t="shared" si="0"/>
        <v>"PR": {"Capital": {"delivery_estimate_business_days": 4,"final_shipping_cost": {"500": 12.94,</v>
      </c>
    </row>
    <row r="56" spans="1:16" x14ac:dyDescent="0.25">
      <c r="A56" s="1" t="s">
        <v>5</v>
      </c>
      <c r="B56" s="1" t="s">
        <v>12</v>
      </c>
      <c r="C56" s="1" t="s">
        <v>6</v>
      </c>
      <c r="D56" s="8">
        <v>501</v>
      </c>
      <c r="E56" s="8">
        <v>1000</v>
      </c>
      <c r="F56" s="8">
        <v>13.861000000000001</v>
      </c>
      <c r="G56" s="1">
        <v>4</v>
      </c>
      <c r="H56" s="4"/>
      <c r="I56" s="4" t="str">
        <f>IF(AND(C56="Capital",D56=0),CONCATENATE("""",TRIM(B56),"""",": {"),"")</f>
        <v/>
      </c>
      <c r="J56" s="1" t="str">
        <f>IF(D56=0,CONCATENATE("""",C56,"""",": ", "{"),"")</f>
        <v/>
      </c>
      <c r="K56" s="6" t="str">
        <f>IF(D56=0,CONCATENATE("""","delivery_estimate_business_days","""",": ",G56,","),"")</f>
        <v/>
      </c>
      <c r="L56" s="6" t="str">
        <f>IF(D56=0,CONCATENATE("""","final_shipping_cost","""",": {"),"")</f>
        <v/>
      </c>
      <c r="M56" s="1" t="str">
        <f>CONCATENATE("""",E56,"""",": ",SUBSTITUTE(ROUND(F56,2),",","."))</f>
        <v>"1000": 13.86</v>
      </c>
      <c r="N56" s="1" t="str">
        <f t="shared" si="1"/>
        <v>,</v>
      </c>
      <c r="P56" s="1" t="str">
        <f t="shared" ref="P56:P107" si="2">CONCATENATE(H56,I56,J56,K56,L56,M56,N56,O56)</f>
        <v>"1000": 13.86,</v>
      </c>
    </row>
    <row r="57" spans="1:16" x14ac:dyDescent="0.25">
      <c r="A57" s="1" t="s">
        <v>5</v>
      </c>
      <c r="B57" s="1" t="s">
        <v>12</v>
      </c>
      <c r="C57" s="1" t="s">
        <v>6</v>
      </c>
      <c r="D57" s="8">
        <v>1001</v>
      </c>
      <c r="E57" s="8">
        <v>1500</v>
      </c>
      <c r="F57" s="8">
        <v>15.23</v>
      </c>
      <c r="G57" s="1">
        <v>4</v>
      </c>
      <c r="H57" s="4"/>
      <c r="I57" s="4" t="str">
        <f>IF(AND(C57="Capital",D57=0),CONCATENATE("""",TRIM(B57),"""",": {"),"")</f>
        <v/>
      </c>
      <c r="J57" s="1" t="str">
        <f>IF(D57=0,CONCATENATE("""",C57,"""",": ", "{"),"")</f>
        <v/>
      </c>
      <c r="K57" s="6" t="str">
        <f>IF(D57=0,CONCATENATE("""","delivery_estimate_business_days","""",": ",G57,","),"")</f>
        <v/>
      </c>
      <c r="L57" s="6" t="str">
        <f>IF(D57=0,CONCATENATE("""","final_shipping_cost","""",": {"),"")</f>
        <v/>
      </c>
      <c r="M57" s="1" t="str">
        <f>CONCATENATE("""",E57,"""",": ",SUBSTITUTE(ROUND(F57,2),",","."))</f>
        <v>"1500": 15.23</v>
      </c>
      <c r="N57" s="1" t="str">
        <f t="shared" si="1"/>
        <v>,</v>
      </c>
      <c r="P57" s="1" t="str">
        <f t="shared" si="2"/>
        <v>"1500": 15.23,</v>
      </c>
    </row>
    <row r="58" spans="1:16" x14ac:dyDescent="0.25">
      <c r="A58" s="1" t="s">
        <v>5</v>
      </c>
      <c r="B58" s="1" t="s">
        <v>12</v>
      </c>
      <c r="C58" s="1" t="s">
        <v>6</v>
      </c>
      <c r="D58" s="8">
        <v>1501</v>
      </c>
      <c r="E58" s="8">
        <v>2000</v>
      </c>
      <c r="F58" s="8">
        <v>16.599</v>
      </c>
      <c r="G58" s="1">
        <v>4</v>
      </c>
      <c r="H58" s="4"/>
      <c r="I58" s="4" t="str">
        <f>IF(AND(C58="Capital",D58=0),CONCATENATE("""",TRIM(B58),"""",": {"),"")</f>
        <v/>
      </c>
      <c r="J58" s="1" t="str">
        <f>IF(D58=0,CONCATENATE("""",C58,"""",": ", "{"),"")</f>
        <v/>
      </c>
      <c r="K58" s="6" t="str">
        <f>IF(D58=0,CONCATENATE("""","delivery_estimate_business_days","""",": ",G58,","),"")</f>
        <v/>
      </c>
      <c r="L58" s="6" t="str">
        <f>IF(D58=0,CONCATENATE("""","final_shipping_cost","""",": {"),"")</f>
        <v/>
      </c>
      <c r="M58" s="1" t="str">
        <f>CONCATENATE("""",E58,"""",": ",SUBSTITUTE(ROUND(F58,2),",","."))</f>
        <v>"2000": 16.6</v>
      </c>
      <c r="N58" s="1" t="str">
        <f t="shared" si="1"/>
        <v>,</v>
      </c>
      <c r="P58" s="1" t="str">
        <f t="shared" si="2"/>
        <v>"2000": 16.6,</v>
      </c>
    </row>
    <row r="59" spans="1:16" x14ac:dyDescent="0.25">
      <c r="A59" s="1" t="s">
        <v>5</v>
      </c>
      <c r="B59" s="1" t="s">
        <v>12</v>
      </c>
      <c r="C59" s="1" t="s">
        <v>6</v>
      </c>
      <c r="D59" s="8">
        <v>2001</v>
      </c>
      <c r="E59" s="8">
        <v>3000</v>
      </c>
      <c r="F59" s="8">
        <v>18.2</v>
      </c>
      <c r="G59" s="1">
        <v>4</v>
      </c>
      <c r="H59" s="4"/>
      <c r="I59" s="4" t="str">
        <f>IF(AND(C59="Capital",D59=0),CONCATENATE("""",TRIM(B59),"""",": {"),"")</f>
        <v/>
      </c>
      <c r="J59" s="1" t="str">
        <f>IF(D59=0,CONCATENATE("""",C59,"""",": ", "{"),"")</f>
        <v/>
      </c>
      <c r="K59" s="6" t="str">
        <f>IF(D59=0,CONCATENATE("""","delivery_estimate_business_days","""",": ",G59,","),"")</f>
        <v/>
      </c>
      <c r="L59" s="6" t="str">
        <f>IF(D59=0,CONCATENATE("""","final_shipping_cost","""",": {"),"")</f>
        <v/>
      </c>
      <c r="M59" s="1" t="str">
        <f>CONCATENATE("""",E59,"""",": ",SUBSTITUTE(ROUND(F59,2),",","."))</f>
        <v>"3000": 18.2</v>
      </c>
      <c r="N59" s="1" t="str">
        <f t="shared" si="1"/>
        <v>,</v>
      </c>
      <c r="P59" s="1" t="str">
        <f t="shared" si="2"/>
        <v>"3000": 18.2,</v>
      </c>
    </row>
    <row r="60" spans="1:16" x14ac:dyDescent="0.25">
      <c r="A60" s="1" t="s">
        <v>5</v>
      </c>
      <c r="B60" s="1" t="s">
        <v>12</v>
      </c>
      <c r="C60" s="1" t="s">
        <v>6</v>
      </c>
      <c r="D60" s="8">
        <v>3001</v>
      </c>
      <c r="E60" s="8">
        <v>4000</v>
      </c>
      <c r="F60" s="8">
        <v>19.443000000000001</v>
      </c>
      <c r="G60" s="1">
        <v>4</v>
      </c>
      <c r="H60" s="4"/>
      <c r="I60" s="4" t="str">
        <f>IF(AND(C60="Capital",D60=0),CONCATENATE("""",TRIM(B60),"""",": {"),"")</f>
        <v/>
      </c>
      <c r="J60" s="1" t="str">
        <f>IF(D60=0,CONCATENATE("""",C60,"""",": ", "{"),"")</f>
        <v/>
      </c>
      <c r="K60" s="6" t="str">
        <f>IF(D60=0,CONCATENATE("""","delivery_estimate_business_days","""",": ",G60,","),"")</f>
        <v/>
      </c>
      <c r="L60" s="6" t="str">
        <f>IF(D60=0,CONCATENATE("""","final_shipping_cost","""",": {"),"")</f>
        <v/>
      </c>
      <c r="M60" s="1" t="str">
        <f>CONCATENATE("""",E60,"""",": ",SUBSTITUTE(ROUND(F60,2),",","."))</f>
        <v>"4000": 19.44</v>
      </c>
      <c r="N60" s="1" t="str">
        <f t="shared" si="1"/>
        <v>,</v>
      </c>
      <c r="P60" s="1" t="str">
        <f t="shared" si="2"/>
        <v>"4000": 19.44,</v>
      </c>
    </row>
    <row r="61" spans="1:16" x14ac:dyDescent="0.25">
      <c r="A61" s="1" t="s">
        <v>5</v>
      </c>
      <c r="B61" s="1" t="s">
        <v>12</v>
      </c>
      <c r="C61" s="1" t="s">
        <v>6</v>
      </c>
      <c r="D61" s="8">
        <v>4001</v>
      </c>
      <c r="E61" s="8">
        <v>5000</v>
      </c>
      <c r="F61" s="8">
        <v>20.795999999999999</v>
      </c>
      <c r="G61" s="1">
        <v>4</v>
      </c>
      <c r="H61" s="4"/>
      <c r="I61" s="4" t="str">
        <f>IF(AND(C61="Capital",D61=0),CONCATENATE("""",TRIM(B61),"""",": {"),"")</f>
        <v/>
      </c>
      <c r="J61" s="1" t="str">
        <f>IF(D61=0,CONCATENATE("""",C61,"""",": ", "{"),"")</f>
        <v/>
      </c>
      <c r="K61" s="6" t="str">
        <f>IF(D61=0,CONCATENATE("""","delivery_estimate_business_days","""",": ",G61,","),"")</f>
        <v/>
      </c>
      <c r="L61" s="6" t="str">
        <f>IF(D61=0,CONCATENATE("""","final_shipping_cost","""",": {"),"")</f>
        <v/>
      </c>
      <c r="M61" s="1" t="str">
        <f>CONCATENATE("""",E61,"""",": ",SUBSTITUTE(ROUND(F61,2),",","."))</f>
        <v>"5000": 20.8</v>
      </c>
      <c r="N61" s="1" t="str">
        <f t="shared" si="1"/>
        <v>,</v>
      </c>
      <c r="P61" s="1" t="str">
        <f t="shared" si="2"/>
        <v>"5000": 20.8,</v>
      </c>
    </row>
    <row r="62" spans="1:16" x14ac:dyDescent="0.25">
      <c r="A62" s="1" t="s">
        <v>5</v>
      </c>
      <c r="B62" s="1" t="s">
        <v>12</v>
      </c>
      <c r="C62" s="1" t="s">
        <v>6</v>
      </c>
      <c r="D62" s="8">
        <v>5001</v>
      </c>
      <c r="E62" s="8">
        <v>6000</v>
      </c>
      <c r="F62" s="8">
        <v>23.024000000000001</v>
      </c>
      <c r="G62" s="1">
        <v>4</v>
      </c>
      <c r="H62" s="4"/>
      <c r="I62" s="4" t="str">
        <f>IF(AND(C62="Capital",D62=0),CONCATENATE("""",TRIM(B62),"""",": {"),"")</f>
        <v/>
      </c>
      <c r="J62" s="1" t="str">
        <f>IF(D62=0,CONCATENATE("""",C62,"""",": ", "{"),"")</f>
        <v/>
      </c>
      <c r="K62" s="6" t="str">
        <f>IF(D62=0,CONCATENATE("""","delivery_estimate_business_days","""",": ",G62,","),"")</f>
        <v/>
      </c>
      <c r="L62" s="6" t="str">
        <f>IF(D62=0,CONCATENATE("""","final_shipping_cost","""",": {"),"")</f>
        <v/>
      </c>
      <c r="M62" s="1" t="str">
        <f>CONCATENATE("""",E62,"""",": ",SUBSTITUTE(ROUND(F62,2),",","."))</f>
        <v>"6000": 23.02</v>
      </c>
      <c r="N62" s="1" t="str">
        <f t="shared" si="1"/>
        <v>,</v>
      </c>
      <c r="P62" s="1" t="str">
        <f t="shared" si="2"/>
        <v>"6000": 23.02,</v>
      </c>
    </row>
    <row r="63" spans="1:16" x14ac:dyDescent="0.25">
      <c r="A63" s="1" t="s">
        <v>5</v>
      </c>
      <c r="B63" s="1" t="s">
        <v>12</v>
      </c>
      <c r="C63" s="1" t="s">
        <v>6</v>
      </c>
      <c r="D63" s="8">
        <v>6001</v>
      </c>
      <c r="E63" s="8">
        <v>7000</v>
      </c>
      <c r="F63" s="8">
        <v>25.420999999999999</v>
      </c>
      <c r="G63" s="1">
        <v>4</v>
      </c>
      <c r="H63" s="4"/>
      <c r="I63" s="4" t="str">
        <f>IF(AND(C63="Capital",D63=0),CONCATENATE("""",TRIM(B63),"""",": {"),"")</f>
        <v/>
      </c>
      <c r="J63" s="1" t="str">
        <f>IF(D63=0,CONCATENATE("""",C63,"""",": ", "{"),"")</f>
        <v/>
      </c>
      <c r="K63" s="6" t="str">
        <f>IF(D63=0,CONCATENATE("""","delivery_estimate_business_days","""",": ",G63,","),"")</f>
        <v/>
      </c>
      <c r="L63" s="6" t="str">
        <f>IF(D63=0,CONCATENATE("""","final_shipping_cost","""",": {"),"")</f>
        <v/>
      </c>
      <c r="M63" s="1" t="str">
        <f>CONCATENATE("""",E63,"""",": ",SUBSTITUTE(ROUND(F63,2),",","."))</f>
        <v>"7000": 25.42</v>
      </c>
      <c r="N63" s="1" t="str">
        <f t="shared" si="1"/>
        <v>,</v>
      </c>
      <c r="P63" s="1" t="str">
        <f t="shared" si="2"/>
        <v>"7000": 25.42,</v>
      </c>
    </row>
    <row r="64" spans="1:16" x14ac:dyDescent="0.25">
      <c r="A64" s="1" t="s">
        <v>5</v>
      </c>
      <c r="B64" s="1" t="s">
        <v>12</v>
      </c>
      <c r="C64" s="1" t="s">
        <v>6</v>
      </c>
      <c r="D64" s="8">
        <v>7001</v>
      </c>
      <c r="E64" s="8">
        <v>8000</v>
      </c>
      <c r="F64" s="8">
        <v>27.699000000000002</v>
      </c>
      <c r="G64" s="1">
        <v>4</v>
      </c>
      <c r="H64" s="4"/>
      <c r="I64" s="4" t="str">
        <f>IF(AND(C64="Capital",D64=0),CONCATENATE("""",TRIM(B64),"""",": {"),"")</f>
        <v/>
      </c>
      <c r="J64" s="1" t="str">
        <f>IF(D64=0,CONCATENATE("""",C64,"""",": ", "{"),"")</f>
        <v/>
      </c>
      <c r="K64" s="6" t="str">
        <f>IF(D64=0,CONCATENATE("""","delivery_estimate_business_days","""",": ",G64,","),"")</f>
        <v/>
      </c>
      <c r="L64" s="6" t="str">
        <f>IF(D64=0,CONCATENATE("""","final_shipping_cost","""",": {"),"")</f>
        <v/>
      </c>
      <c r="M64" s="1" t="str">
        <f>CONCATENATE("""",E64,"""",": ",SUBSTITUTE(ROUND(F64,2),",","."))</f>
        <v>"8000": 27.7</v>
      </c>
      <c r="N64" s="1" t="str">
        <f t="shared" si="1"/>
        <v>,</v>
      </c>
      <c r="P64" s="1" t="str">
        <f t="shared" si="2"/>
        <v>"8000": 27.7,</v>
      </c>
    </row>
    <row r="65" spans="1:16" x14ac:dyDescent="0.25">
      <c r="A65" s="1" t="s">
        <v>5</v>
      </c>
      <c r="B65" s="1" t="s">
        <v>12</v>
      </c>
      <c r="C65" s="1" t="s">
        <v>6</v>
      </c>
      <c r="D65" s="8">
        <v>8001</v>
      </c>
      <c r="E65" s="8">
        <v>9000</v>
      </c>
      <c r="F65" s="8">
        <v>29.062999999999999</v>
      </c>
      <c r="G65" s="1">
        <v>4</v>
      </c>
      <c r="H65" s="4"/>
      <c r="I65" s="4" t="str">
        <f>IF(AND(C65="Capital",D65=0),CONCATENATE("""",TRIM(B65),"""",": {"),"")</f>
        <v/>
      </c>
      <c r="J65" s="1" t="str">
        <f>IF(D65=0,CONCATENATE("""",C65,"""",": ", "{"),"")</f>
        <v/>
      </c>
      <c r="K65" s="6" t="str">
        <f>IF(D65=0,CONCATENATE("""","delivery_estimate_business_days","""",": ",G65,","),"")</f>
        <v/>
      </c>
      <c r="L65" s="6" t="str">
        <f>IF(D65=0,CONCATENATE("""","final_shipping_cost","""",": {"),"")</f>
        <v/>
      </c>
      <c r="M65" s="1" t="str">
        <f>CONCATENATE("""",E65,"""",": ",SUBSTITUTE(ROUND(F65,2),",","."))</f>
        <v>"9000": 29.06</v>
      </c>
      <c r="N65" s="1" t="str">
        <f t="shared" si="1"/>
        <v>,</v>
      </c>
      <c r="P65" s="1" t="str">
        <f t="shared" si="2"/>
        <v>"9000": 29.06,</v>
      </c>
    </row>
    <row r="66" spans="1:16" x14ac:dyDescent="0.25">
      <c r="A66" s="1" t="s">
        <v>5</v>
      </c>
      <c r="B66" s="1" t="s">
        <v>12</v>
      </c>
      <c r="C66" s="1" t="s">
        <v>6</v>
      </c>
      <c r="D66" s="8">
        <v>9001</v>
      </c>
      <c r="E66" s="8">
        <v>10000</v>
      </c>
      <c r="F66" s="8">
        <v>30.036000000000001</v>
      </c>
      <c r="G66" s="1">
        <v>4</v>
      </c>
      <c r="H66" s="4"/>
      <c r="I66" s="4" t="str">
        <f>IF(AND(C66="Capital",D66=0),CONCATENATE("""",TRIM(B66),"""",": {"),"")</f>
        <v/>
      </c>
      <c r="J66" s="1" t="str">
        <f>IF(D66=0,CONCATENATE("""",C66,"""",": ", "{"),"")</f>
        <v/>
      </c>
      <c r="K66" s="6" t="str">
        <f>IF(D66=0,CONCATENATE("""","delivery_estimate_business_days","""",": ",G66,","),"")</f>
        <v/>
      </c>
      <c r="L66" s="6" t="str">
        <f>IF(D66=0,CONCATENATE("""","final_shipping_cost","""",": {"),"")</f>
        <v/>
      </c>
      <c r="M66" s="1" t="str">
        <f>CONCATENATE("""",E66,"""",": ",SUBSTITUTE(ROUND(F66,2),",","."))</f>
        <v>"10000": 30.04</v>
      </c>
      <c r="N66" s="1" t="str">
        <f t="shared" si="1"/>
        <v>,</v>
      </c>
      <c r="P66" s="1" t="str">
        <f t="shared" si="2"/>
        <v>"10000": 30.04,</v>
      </c>
    </row>
    <row r="67" spans="1:16" x14ac:dyDescent="0.25">
      <c r="A67" s="1" t="s">
        <v>5</v>
      </c>
      <c r="B67" s="1" t="s">
        <v>12</v>
      </c>
      <c r="C67" s="1" t="s">
        <v>6</v>
      </c>
      <c r="D67" s="8">
        <v>10001</v>
      </c>
      <c r="E67" s="8">
        <v>30000</v>
      </c>
      <c r="F67" s="8">
        <v>30.036000000000001</v>
      </c>
      <c r="G67" s="1">
        <v>4</v>
      </c>
      <c r="H67" s="4"/>
      <c r="I67" s="4" t="str">
        <f>IF(AND(C67="Capital",D67=0),CONCATENATE("""",TRIM(B67),"""",": {"),"")</f>
        <v/>
      </c>
      <c r="J67" s="1" t="str">
        <f>IF(D67=0,CONCATENATE("""",C67,"""",": ", "{"),"")</f>
        <v/>
      </c>
      <c r="K67" s="6" t="str">
        <f>IF(D67=0,CONCATENATE("""","delivery_estimate_business_days","""",": ",G67,","),"")</f>
        <v/>
      </c>
      <c r="L67" s="6" t="str">
        <f>IF(D67=0,CONCATENATE("""","final_shipping_cost","""",": {"),"")</f>
        <v/>
      </c>
      <c r="M67" s="1" t="str">
        <f>CONCATENATE("""",E67,"""",": ",SUBSTITUTE(ROUND(F67,2),",","."))</f>
        <v>"30000": 30.04</v>
      </c>
      <c r="N67" s="1" t="str">
        <f t="shared" si="1"/>
        <v>}},</v>
      </c>
      <c r="P67" s="1" t="str">
        <f t="shared" si="2"/>
        <v>"30000": 30.04}},</v>
      </c>
    </row>
    <row r="68" spans="1:16" x14ac:dyDescent="0.25">
      <c r="A68" s="1" t="s">
        <v>5</v>
      </c>
      <c r="B68" s="1" t="s">
        <v>12</v>
      </c>
      <c r="C68" s="1" t="s">
        <v>7</v>
      </c>
      <c r="D68" s="8">
        <v>0</v>
      </c>
      <c r="E68" s="8">
        <v>500</v>
      </c>
      <c r="F68" s="8">
        <v>13.321</v>
      </c>
      <c r="G68" s="1">
        <v>10</v>
      </c>
      <c r="H68" s="4"/>
      <c r="I68" s="4" t="str">
        <f>IF(AND(C68="Capital",D68=0),CONCATENATE("""",TRIM(B68),"""",": {"),"")</f>
        <v/>
      </c>
      <c r="J68" s="1" t="str">
        <f>IF(D68=0,CONCATENATE("""",C68,"""",": ", "{"),"")</f>
        <v>"Interior": {</v>
      </c>
      <c r="K68" s="6" t="str">
        <f>IF(D68=0,CONCATENATE("""","delivery_estimate_business_days","""",": ",G68,","),"")</f>
        <v>"delivery_estimate_business_days": 10,</v>
      </c>
      <c r="L68" s="6" t="str">
        <f>IF(D68=0,CONCATENATE("""","final_shipping_cost","""",": {"),"")</f>
        <v>"final_shipping_cost": {</v>
      </c>
      <c r="M68" s="1" t="str">
        <f>CONCATENATE("""",E68,"""",": ",SUBSTITUTE(ROUND(F68,2),",","."))</f>
        <v>"500": 13.32</v>
      </c>
      <c r="N68" s="1" t="str">
        <f t="shared" si="1"/>
        <v>,</v>
      </c>
      <c r="P68" s="1" t="str">
        <f t="shared" si="2"/>
        <v>"Interior": {"delivery_estimate_business_days": 10,"final_shipping_cost": {"500": 13.32,</v>
      </c>
    </row>
    <row r="69" spans="1:16" x14ac:dyDescent="0.25">
      <c r="A69" s="1" t="s">
        <v>5</v>
      </c>
      <c r="B69" s="1" t="s">
        <v>12</v>
      </c>
      <c r="C69" s="1" t="s">
        <v>7</v>
      </c>
      <c r="D69" s="8">
        <v>501</v>
      </c>
      <c r="E69" s="8">
        <v>1000</v>
      </c>
      <c r="F69" s="8">
        <v>14.273</v>
      </c>
      <c r="G69" s="1">
        <v>10</v>
      </c>
      <c r="H69" s="4"/>
      <c r="I69" s="4" t="str">
        <f>IF(AND(C69="Capital",D69=0),CONCATENATE("""",TRIM(B69),"""",": {"),"")</f>
        <v/>
      </c>
      <c r="J69" s="1" t="str">
        <f>IF(D69=0,CONCATENATE("""",C69,"""",": ", "{"),"")</f>
        <v/>
      </c>
      <c r="K69" s="6" t="str">
        <f>IF(D69=0,CONCATENATE("""","delivery_estimate_business_days","""",": ",G69,","),"")</f>
        <v/>
      </c>
      <c r="L69" s="6" t="str">
        <f>IF(D69=0,CONCATENATE("""","final_shipping_cost","""",": {"),"")</f>
        <v/>
      </c>
      <c r="M69" s="1" t="str">
        <f>CONCATENATE("""",E69,"""",": ",SUBSTITUTE(ROUND(F69,2),",","."))</f>
        <v>"1000": 14.27</v>
      </c>
      <c r="N69" s="1" t="str">
        <f t="shared" si="1"/>
        <v>,</v>
      </c>
      <c r="P69" s="1" t="str">
        <f t="shared" si="2"/>
        <v>"1000": 14.27,</v>
      </c>
    </row>
    <row r="70" spans="1:16" x14ac:dyDescent="0.25">
      <c r="A70" s="1" t="s">
        <v>5</v>
      </c>
      <c r="B70" s="1" t="s">
        <v>12</v>
      </c>
      <c r="C70" s="1" t="s">
        <v>7</v>
      </c>
      <c r="D70" s="8">
        <v>1001</v>
      </c>
      <c r="E70" s="8">
        <v>1500</v>
      </c>
      <c r="F70" s="8">
        <v>15.682</v>
      </c>
      <c r="G70" s="1">
        <v>10</v>
      </c>
      <c r="H70" s="4"/>
      <c r="I70" s="4" t="str">
        <f>IF(AND(C70="Capital",D70=0),CONCATENATE("""",TRIM(B70),"""",": {"),"")</f>
        <v/>
      </c>
      <c r="J70" s="1" t="str">
        <f>IF(D70=0,CONCATENATE("""",C70,"""",": ", "{"),"")</f>
        <v/>
      </c>
      <c r="K70" s="6" t="str">
        <f>IF(D70=0,CONCATENATE("""","delivery_estimate_business_days","""",": ",G70,","),"")</f>
        <v/>
      </c>
      <c r="L70" s="6" t="str">
        <f>IF(D70=0,CONCATENATE("""","final_shipping_cost","""",": {"),"")</f>
        <v/>
      </c>
      <c r="M70" s="1" t="str">
        <f>CONCATENATE("""",E70,"""",": ",SUBSTITUTE(ROUND(F70,2),",","."))</f>
        <v>"1500": 15.68</v>
      </c>
      <c r="N70" s="1" t="str">
        <f t="shared" si="1"/>
        <v>,</v>
      </c>
      <c r="P70" s="1" t="str">
        <f t="shared" si="2"/>
        <v>"1500": 15.68,</v>
      </c>
    </row>
    <row r="71" spans="1:16" x14ac:dyDescent="0.25">
      <c r="A71" s="1" t="s">
        <v>5</v>
      </c>
      <c r="B71" s="1" t="s">
        <v>12</v>
      </c>
      <c r="C71" s="1" t="s">
        <v>7</v>
      </c>
      <c r="D71" s="8">
        <v>1501</v>
      </c>
      <c r="E71" s="8">
        <v>2000</v>
      </c>
      <c r="F71" s="8">
        <v>17.091999999999999</v>
      </c>
      <c r="G71" s="1">
        <v>10</v>
      </c>
      <c r="H71" s="4"/>
      <c r="I71" s="4" t="str">
        <f>IF(AND(C71="Capital",D71=0),CONCATENATE("""",TRIM(B71),"""",": {"),"")</f>
        <v/>
      </c>
      <c r="J71" s="1" t="str">
        <f>IF(D71=0,CONCATENATE("""",C71,"""",": ", "{"),"")</f>
        <v/>
      </c>
      <c r="K71" s="6" t="str">
        <f>IF(D71=0,CONCATENATE("""","delivery_estimate_business_days","""",": ",G71,","),"")</f>
        <v/>
      </c>
      <c r="L71" s="6" t="str">
        <f>IF(D71=0,CONCATENATE("""","final_shipping_cost","""",": {"),"")</f>
        <v/>
      </c>
      <c r="M71" s="1" t="str">
        <f>CONCATENATE("""",E71,"""",": ",SUBSTITUTE(ROUND(F71,2),",","."))</f>
        <v>"2000": 17.09</v>
      </c>
      <c r="N71" s="1" t="str">
        <f t="shared" si="1"/>
        <v>,</v>
      </c>
      <c r="P71" s="1" t="str">
        <f t="shared" si="2"/>
        <v>"2000": 17.09,</v>
      </c>
    </row>
    <row r="72" spans="1:16" x14ac:dyDescent="0.25">
      <c r="A72" s="1" t="s">
        <v>5</v>
      </c>
      <c r="B72" s="1" t="s">
        <v>12</v>
      </c>
      <c r="C72" s="1" t="s">
        <v>7</v>
      </c>
      <c r="D72" s="8">
        <v>2001</v>
      </c>
      <c r="E72" s="8">
        <v>3000</v>
      </c>
      <c r="F72" s="8">
        <v>18.741</v>
      </c>
      <c r="G72" s="1">
        <v>10</v>
      </c>
      <c r="H72" s="4"/>
      <c r="I72" s="4" t="str">
        <f>IF(AND(C72="Capital",D72=0),CONCATENATE("""",TRIM(B72),"""",": {"),"")</f>
        <v/>
      </c>
      <c r="J72" s="1" t="str">
        <f>IF(D72=0,CONCATENATE("""",C72,"""",": ", "{"),"")</f>
        <v/>
      </c>
      <c r="K72" s="6" t="str">
        <f>IF(D72=0,CONCATENATE("""","delivery_estimate_business_days","""",": ",G72,","),"")</f>
        <v/>
      </c>
      <c r="L72" s="6" t="str">
        <f>IF(D72=0,CONCATENATE("""","final_shipping_cost","""",": {"),"")</f>
        <v/>
      </c>
      <c r="M72" s="1" t="str">
        <f>CONCATENATE("""",E72,"""",": ",SUBSTITUTE(ROUND(F72,2),",","."))</f>
        <v>"3000": 18.74</v>
      </c>
      <c r="N72" s="1" t="str">
        <f t="shared" si="1"/>
        <v>,</v>
      </c>
      <c r="P72" s="1" t="str">
        <f t="shared" si="2"/>
        <v>"3000": 18.74,</v>
      </c>
    </row>
    <row r="73" spans="1:16" x14ac:dyDescent="0.25">
      <c r="A73" s="1" t="s">
        <v>5</v>
      </c>
      <c r="B73" s="1" t="s">
        <v>12</v>
      </c>
      <c r="C73" s="1" t="s">
        <v>7</v>
      </c>
      <c r="D73" s="8">
        <v>3001</v>
      </c>
      <c r="E73" s="8">
        <v>4000</v>
      </c>
      <c r="F73" s="8">
        <v>20.021000000000001</v>
      </c>
      <c r="G73" s="1">
        <v>10</v>
      </c>
      <c r="H73" s="4"/>
      <c r="I73" s="4" t="str">
        <f>IF(AND(C73="Capital",D73=0),CONCATENATE("""",TRIM(B73),"""",": {"),"")</f>
        <v/>
      </c>
      <c r="J73" s="1" t="str">
        <f>IF(D73=0,CONCATENATE("""",C73,"""",": ", "{"),"")</f>
        <v/>
      </c>
      <c r="K73" s="6" t="str">
        <f>IF(D73=0,CONCATENATE("""","delivery_estimate_business_days","""",": ",G73,","),"")</f>
        <v/>
      </c>
      <c r="L73" s="6" t="str">
        <f>IF(D73=0,CONCATENATE("""","final_shipping_cost","""",": {"),"")</f>
        <v/>
      </c>
      <c r="M73" s="1" t="str">
        <f>CONCATENATE("""",E73,"""",": ",SUBSTITUTE(ROUND(F73,2),",","."))</f>
        <v>"4000": 20.02</v>
      </c>
      <c r="N73" s="1" t="str">
        <f t="shared" si="1"/>
        <v>,</v>
      </c>
      <c r="P73" s="1" t="str">
        <f t="shared" si="2"/>
        <v>"4000": 20.02,</v>
      </c>
    </row>
    <row r="74" spans="1:16" x14ac:dyDescent="0.25">
      <c r="A74" s="1" t="s">
        <v>5</v>
      </c>
      <c r="B74" s="1" t="s">
        <v>12</v>
      </c>
      <c r="C74" s="1" t="s">
        <v>7</v>
      </c>
      <c r="D74" s="8">
        <v>4001</v>
      </c>
      <c r="E74" s="8">
        <v>5000</v>
      </c>
      <c r="F74" s="8">
        <v>21.414000000000001</v>
      </c>
      <c r="G74" s="1">
        <v>10</v>
      </c>
      <c r="H74" s="4"/>
      <c r="I74" s="4" t="str">
        <f>IF(AND(C74="Capital",D74=0),CONCATENATE("""",TRIM(B74),"""",": {"),"")</f>
        <v/>
      </c>
      <c r="J74" s="1" t="str">
        <f>IF(D74=0,CONCATENATE("""",C74,"""",": ", "{"),"")</f>
        <v/>
      </c>
      <c r="K74" s="6" t="str">
        <f>IF(D74=0,CONCATENATE("""","delivery_estimate_business_days","""",": ",G74,","),"")</f>
        <v/>
      </c>
      <c r="L74" s="6" t="str">
        <f>IF(D74=0,CONCATENATE("""","final_shipping_cost","""",": {"),"")</f>
        <v/>
      </c>
      <c r="M74" s="1" t="str">
        <f>CONCATENATE("""",E74,"""",": ",SUBSTITUTE(ROUND(F74,2),",","."))</f>
        <v>"5000": 21.41</v>
      </c>
      <c r="N74" s="1" t="str">
        <f t="shared" si="1"/>
        <v>,</v>
      </c>
      <c r="P74" s="1" t="str">
        <f t="shared" si="2"/>
        <v>"5000": 21.41,</v>
      </c>
    </row>
    <row r="75" spans="1:16" x14ac:dyDescent="0.25">
      <c r="A75" s="1" t="s">
        <v>5</v>
      </c>
      <c r="B75" s="1" t="s">
        <v>12</v>
      </c>
      <c r="C75" s="1" t="s">
        <v>7</v>
      </c>
      <c r="D75" s="8">
        <v>5001</v>
      </c>
      <c r="E75" s="8">
        <v>6000</v>
      </c>
      <c r="F75" s="8">
        <v>23.709</v>
      </c>
      <c r="G75" s="1">
        <v>10</v>
      </c>
      <c r="H75" s="4"/>
      <c r="I75" s="4" t="str">
        <f>IF(AND(C75="Capital",D75=0),CONCATENATE("""",TRIM(B75),"""",": {"),"")</f>
        <v/>
      </c>
      <c r="J75" s="1" t="str">
        <f>IF(D75=0,CONCATENATE("""",C75,"""",": ", "{"),"")</f>
        <v/>
      </c>
      <c r="K75" s="6" t="str">
        <f>IF(D75=0,CONCATENATE("""","delivery_estimate_business_days","""",": ",G75,","),"")</f>
        <v/>
      </c>
      <c r="L75" s="6" t="str">
        <f>IF(D75=0,CONCATENATE("""","final_shipping_cost","""",": {"),"")</f>
        <v/>
      </c>
      <c r="M75" s="1" t="str">
        <f>CONCATENATE("""",E75,"""",": ",SUBSTITUTE(ROUND(F75,2),",","."))</f>
        <v>"6000": 23.71</v>
      </c>
      <c r="N75" s="1" t="str">
        <f t="shared" si="1"/>
        <v>,</v>
      </c>
      <c r="P75" s="1" t="str">
        <f t="shared" si="2"/>
        <v>"6000": 23.71,</v>
      </c>
    </row>
    <row r="76" spans="1:16" x14ac:dyDescent="0.25">
      <c r="A76" s="1" t="s">
        <v>5</v>
      </c>
      <c r="B76" s="1" t="s">
        <v>12</v>
      </c>
      <c r="C76" s="1" t="s">
        <v>7</v>
      </c>
      <c r="D76" s="8">
        <v>6001</v>
      </c>
      <c r="E76" s="8">
        <v>7000</v>
      </c>
      <c r="F76" s="8">
        <v>26.175999999999998</v>
      </c>
      <c r="G76" s="1">
        <v>10</v>
      </c>
      <c r="H76" s="4"/>
      <c r="I76" s="4" t="str">
        <f>IF(AND(C76="Capital",D76=0),CONCATENATE("""",TRIM(B76),"""",": {"),"")</f>
        <v/>
      </c>
      <c r="J76" s="1" t="str">
        <f>IF(D76=0,CONCATENATE("""",C76,"""",": ", "{"),"")</f>
        <v/>
      </c>
      <c r="K76" s="6" t="str">
        <f>IF(D76=0,CONCATENATE("""","delivery_estimate_business_days","""",": ",G76,","),"")</f>
        <v/>
      </c>
      <c r="L76" s="6" t="str">
        <f>IF(D76=0,CONCATENATE("""","final_shipping_cost","""",": {"),"")</f>
        <v/>
      </c>
      <c r="M76" s="1" t="str">
        <f>CONCATENATE("""",E76,"""",": ",SUBSTITUTE(ROUND(F76,2),",","."))</f>
        <v>"7000": 26.18</v>
      </c>
      <c r="N76" s="1" t="str">
        <f t="shared" si="1"/>
        <v>,</v>
      </c>
      <c r="P76" s="1" t="str">
        <f t="shared" si="2"/>
        <v>"7000": 26.18,</v>
      </c>
    </row>
    <row r="77" spans="1:16" x14ac:dyDescent="0.25">
      <c r="A77" s="1" t="s">
        <v>5</v>
      </c>
      <c r="B77" s="1" t="s">
        <v>12</v>
      </c>
      <c r="C77" s="1" t="s">
        <v>7</v>
      </c>
      <c r="D77" s="8">
        <v>7001</v>
      </c>
      <c r="E77" s="8">
        <v>8000</v>
      </c>
      <c r="F77" s="8">
        <v>28.521999999999998</v>
      </c>
      <c r="G77" s="1">
        <v>10</v>
      </c>
      <c r="H77" s="4"/>
      <c r="I77" s="4" t="str">
        <f>IF(AND(C77="Capital",D77=0),CONCATENATE("""",TRIM(B77),"""",": {"),"")</f>
        <v/>
      </c>
      <c r="J77" s="1" t="str">
        <f>IF(D77=0,CONCATENATE("""",C77,"""",": ", "{"),"")</f>
        <v/>
      </c>
      <c r="K77" s="6" t="str">
        <f>IF(D77=0,CONCATENATE("""","delivery_estimate_business_days","""",": ",G77,","),"")</f>
        <v/>
      </c>
      <c r="L77" s="6" t="str">
        <f>IF(D77=0,CONCATENATE("""","final_shipping_cost","""",": {"),"")</f>
        <v/>
      </c>
      <c r="M77" s="1" t="str">
        <f>CONCATENATE("""",E77,"""",": ",SUBSTITUTE(ROUND(F77,2),",","."))</f>
        <v>"8000": 28.52</v>
      </c>
      <c r="N77" s="1" t="str">
        <f t="shared" ref="N77:N128" si="3">IF(E77=30000,IF(C77="Interior","}}},","}},"),",")</f>
        <v>,</v>
      </c>
      <c r="P77" s="1" t="str">
        <f t="shared" si="2"/>
        <v>"8000": 28.52,</v>
      </c>
    </row>
    <row r="78" spans="1:16" x14ac:dyDescent="0.25">
      <c r="A78" s="1" t="s">
        <v>5</v>
      </c>
      <c r="B78" s="1" t="s">
        <v>12</v>
      </c>
      <c r="C78" s="1" t="s">
        <v>7</v>
      </c>
      <c r="D78" s="8">
        <v>8001</v>
      </c>
      <c r="E78" s="8">
        <v>9000</v>
      </c>
      <c r="F78" s="8">
        <v>29.925999999999998</v>
      </c>
      <c r="G78" s="1">
        <v>10</v>
      </c>
      <c r="H78" s="4"/>
      <c r="I78" s="4" t="str">
        <f>IF(AND(C78="Capital",D78=0),CONCATENATE("""",TRIM(B78),"""",": {"),"")</f>
        <v/>
      </c>
      <c r="J78" s="1" t="str">
        <f>IF(D78=0,CONCATENATE("""",C78,"""",": ", "{"),"")</f>
        <v/>
      </c>
      <c r="K78" s="6" t="str">
        <f>IF(D78=0,CONCATENATE("""","delivery_estimate_business_days","""",": ",G78,","),"")</f>
        <v/>
      </c>
      <c r="L78" s="6" t="str">
        <f>IF(D78=0,CONCATENATE("""","final_shipping_cost","""",": {"),"")</f>
        <v/>
      </c>
      <c r="M78" s="1" t="str">
        <f>CONCATENATE("""",E78,"""",": ",SUBSTITUTE(ROUND(F78,2),",","."))</f>
        <v>"9000": 29.93</v>
      </c>
      <c r="N78" s="1" t="str">
        <f t="shared" si="3"/>
        <v>,</v>
      </c>
      <c r="P78" s="1" t="str">
        <f t="shared" si="2"/>
        <v>"9000": 29.93,</v>
      </c>
    </row>
    <row r="79" spans="1:16" x14ac:dyDescent="0.25">
      <c r="A79" s="1" t="s">
        <v>5</v>
      </c>
      <c r="B79" s="1" t="s">
        <v>12</v>
      </c>
      <c r="C79" s="1" t="s">
        <v>7</v>
      </c>
      <c r="D79" s="8">
        <v>9001</v>
      </c>
      <c r="E79" s="8">
        <v>10000</v>
      </c>
      <c r="F79" s="8">
        <v>30.928999999999998</v>
      </c>
      <c r="G79" s="1">
        <v>10</v>
      </c>
      <c r="H79" s="4"/>
      <c r="I79" s="4" t="str">
        <f>IF(AND(C79="Capital",D79=0),CONCATENATE("""",TRIM(B79),"""",": {"),"")</f>
        <v/>
      </c>
      <c r="J79" s="1" t="str">
        <f>IF(D79=0,CONCATENATE("""",C79,"""",": ", "{"),"")</f>
        <v/>
      </c>
      <c r="K79" s="6" t="str">
        <f>IF(D79=0,CONCATENATE("""","delivery_estimate_business_days","""",": ",G79,","),"")</f>
        <v/>
      </c>
      <c r="L79" s="6" t="str">
        <f>IF(D79=0,CONCATENATE("""","final_shipping_cost","""",": {"),"")</f>
        <v/>
      </c>
      <c r="M79" s="1" t="str">
        <f>CONCATENATE("""",E79,"""",": ",SUBSTITUTE(ROUND(F79,2),",","."))</f>
        <v>"10000": 30.93</v>
      </c>
      <c r="N79" s="1" t="str">
        <f t="shared" si="3"/>
        <v>,</v>
      </c>
      <c r="P79" s="1" t="str">
        <f t="shared" si="2"/>
        <v>"10000": 30.93,</v>
      </c>
    </row>
    <row r="80" spans="1:16" x14ac:dyDescent="0.25">
      <c r="A80" s="1" t="s">
        <v>5</v>
      </c>
      <c r="B80" s="1" t="s">
        <v>12</v>
      </c>
      <c r="C80" s="1" t="s">
        <v>7</v>
      </c>
      <c r="D80" s="8">
        <v>10001</v>
      </c>
      <c r="E80" s="8">
        <v>30000</v>
      </c>
      <c r="F80" s="8">
        <v>30.928999999999998</v>
      </c>
      <c r="G80" s="1">
        <v>10</v>
      </c>
      <c r="H80" s="4"/>
      <c r="I80" s="4" t="str">
        <f>IF(AND(C80="Capital",D80=0),CONCATENATE("""",TRIM(B80),"""",": {"),"")</f>
        <v/>
      </c>
      <c r="J80" s="1" t="str">
        <f>IF(D80=0,CONCATENATE("""",C80,"""",": ", "{"),"")</f>
        <v/>
      </c>
      <c r="K80" s="6" t="str">
        <f>IF(D80=0,CONCATENATE("""","delivery_estimate_business_days","""",": ",G80,","),"")</f>
        <v/>
      </c>
      <c r="L80" s="6" t="str">
        <f>IF(D80=0,CONCATENATE("""","final_shipping_cost","""",": {"),"")</f>
        <v/>
      </c>
      <c r="M80" s="1" t="str">
        <f>CONCATENATE("""",E80,"""",": ",SUBSTITUTE(ROUND(F80,2),",","."))</f>
        <v>"30000": 30.93</v>
      </c>
      <c r="N80" s="1" t="str">
        <f t="shared" si="3"/>
        <v>}}},</v>
      </c>
      <c r="P80" s="1" t="str">
        <f t="shared" si="2"/>
        <v>"30000": 30.93}}},</v>
      </c>
    </row>
    <row r="81" spans="1:16" x14ac:dyDescent="0.25">
      <c r="A81" s="1" t="s">
        <v>5</v>
      </c>
      <c r="B81" s="1" t="s">
        <v>39</v>
      </c>
      <c r="C81" s="1" t="s">
        <v>6</v>
      </c>
      <c r="D81" s="8">
        <v>0</v>
      </c>
      <c r="E81" s="8">
        <v>500</v>
      </c>
      <c r="F81" s="8">
        <v>12.936999999999999</v>
      </c>
      <c r="G81" s="1">
        <v>4</v>
      </c>
      <c r="H81" s="4"/>
      <c r="I81" s="4" t="str">
        <f>IF(AND(C81="Capital",D81=0),CONCATENATE("""",TRIM(B81),"""",": {"),"")</f>
        <v>"RJ": {</v>
      </c>
      <c r="J81" s="1" t="str">
        <f>IF(D81=0,CONCATENATE("""",C81,"""",": ", "{"),"")</f>
        <v>"Capital": {</v>
      </c>
      <c r="K81" s="6" t="str">
        <f>IF(D81=0,CONCATENATE("""","delivery_estimate_business_days","""",": ",G81,","),"")</f>
        <v>"delivery_estimate_business_days": 4,</v>
      </c>
      <c r="L81" s="6" t="str">
        <f>IF(D81=0,CONCATENATE("""","final_shipping_cost","""",": {"),"")</f>
        <v>"final_shipping_cost": {</v>
      </c>
      <c r="M81" s="1" t="str">
        <f>CONCATENATE("""",E81,"""",": ",SUBSTITUTE(ROUND(F81,2),",","."))</f>
        <v>"500": 12.94</v>
      </c>
      <c r="N81" s="1" t="str">
        <f t="shared" si="3"/>
        <v>,</v>
      </c>
      <c r="P81" s="1" t="str">
        <f t="shared" si="2"/>
        <v>"RJ": {"Capital": {"delivery_estimate_business_days": 4,"final_shipping_cost": {"500": 12.94,</v>
      </c>
    </row>
    <row r="82" spans="1:16" x14ac:dyDescent="0.25">
      <c r="A82" s="1" t="s">
        <v>5</v>
      </c>
      <c r="B82" s="1" t="s">
        <v>39</v>
      </c>
      <c r="C82" s="1" t="s">
        <v>6</v>
      </c>
      <c r="D82" s="8">
        <v>501</v>
      </c>
      <c r="E82" s="8">
        <v>1000</v>
      </c>
      <c r="F82" s="8">
        <v>13.861000000000001</v>
      </c>
      <c r="G82" s="1">
        <v>4</v>
      </c>
      <c r="H82" s="4"/>
      <c r="I82" s="4" t="str">
        <f>IF(AND(C82="Capital",D82=0),CONCATENATE("""",TRIM(B82),"""",": {"),"")</f>
        <v/>
      </c>
      <c r="J82" s="1" t="str">
        <f>IF(D82=0,CONCATENATE("""",C82,"""",": ", "{"),"")</f>
        <v/>
      </c>
      <c r="K82" s="6" t="str">
        <f>IF(D82=0,CONCATENATE("""","delivery_estimate_business_days","""",": ",G82,","),"")</f>
        <v/>
      </c>
      <c r="L82" s="6" t="str">
        <f>IF(D82=0,CONCATENATE("""","final_shipping_cost","""",": {"),"")</f>
        <v/>
      </c>
      <c r="M82" s="1" t="str">
        <f>CONCATENATE("""",E82,"""",": ",SUBSTITUTE(ROUND(F82,2),",","."))</f>
        <v>"1000": 13.86</v>
      </c>
      <c r="N82" s="1" t="str">
        <f t="shared" si="3"/>
        <v>,</v>
      </c>
      <c r="P82" s="1" t="str">
        <f t="shared" si="2"/>
        <v>"1000": 13.86,</v>
      </c>
    </row>
    <row r="83" spans="1:16" x14ac:dyDescent="0.25">
      <c r="A83" s="1" t="s">
        <v>5</v>
      </c>
      <c r="B83" s="1" t="s">
        <v>39</v>
      </c>
      <c r="C83" s="1" t="s">
        <v>6</v>
      </c>
      <c r="D83" s="8">
        <v>1001</v>
      </c>
      <c r="E83" s="8">
        <v>1500</v>
      </c>
      <c r="F83" s="8">
        <v>15.23</v>
      </c>
      <c r="G83" s="1">
        <v>4</v>
      </c>
      <c r="H83" s="4"/>
      <c r="I83" s="4" t="str">
        <f>IF(AND(C83="Capital",D83=0),CONCATENATE("""",TRIM(B83),"""",": {"),"")</f>
        <v/>
      </c>
      <c r="J83" s="1" t="str">
        <f>IF(D83=0,CONCATENATE("""",C83,"""",": ", "{"),"")</f>
        <v/>
      </c>
      <c r="K83" s="6" t="str">
        <f>IF(D83=0,CONCATENATE("""","delivery_estimate_business_days","""",": ",G83,","),"")</f>
        <v/>
      </c>
      <c r="L83" s="6" t="str">
        <f>IF(D83=0,CONCATENATE("""","final_shipping_cost","""",": {"),"")</f>
        <v/>
      </c>
      <c r="M83" s="1" t="str">
        <f>CONCATENATE("""",E83,"""",": ",SUBSTITUTE(ROUND(F83,2),",","."))</f>
        <v>"1500": 15.23</v>
      </c>
      <c r="N83" s="1" t="str">
        <f t="shared" si="3"/>
        <v>,</v>
      </c>
      <c r="P83" s="1" t="str">
        <f t="shared" si="2"/>
        <v>"1500": 15.23,</v>
      </c>
    </row>
    <row r="84" spans="1:16" x14ac:dyDescent="0.25">
      <c r="A84" s="1" t="s">
        <v>5</v>
      </c>
      <c r="B84" s="1" t="s">
        <v>39</v>
      </c>
      <c r="C84" s="1" t="s">
        <v>6</v>
      </c>
      <c r="D84" s="8">
        <v>1501</v>
      </c>
      <c r="E84" s="8">
        <v>2000</v>
      </c>
      <c r="F84" s="8">
        <v>16.599</v>
      </c>
      <c r="G84" s="1">
        <v>4</v>
      </c>
      <c r="H84" s="4"/>
      <c r="I84" s="4" t="str">
        <f>IF(AND(C84="Capital",D84=0),CONCATENATE("""",TRIM(B84),"""",": {"),"")</f>
        <v/>
      </c>
      <c r="J84" s="1" t="str">
        <f>IF(D84=0,CONCATENATE("""",C84,"""",": ", "{"),"")</f>
        <v/>
      </c>
      <c r="K84" s="6" t="str">
        <f>IF(D84=0,CONCATENATE("""","delivery_estimate_business_days","""",": ",G84,","),"")</f>
        <v/>
      </c>
      <c r="L84" s="6" t="str">
        <f>IF(D84=0,CONCATENATE("""","final_shipping_cost","""",": {"),"")</f>
        <v/>
      </c>
      <c r="M84" s="1" t="str">
        <f>CONCATENATE("""",E84,"""",": ",SUBSTITUTE(ROUND(F84,2),",","."))</f>
        <v>"2000": 16.6</v>
      </c>
      <c r="N84" s="1" t="str">
        <f t="shared" si="3"/>
        <v>,</v>
      </c>
      <c r="P84" s="1" t="str">
        <f t="shared" si="2"/>
        <v>"2000": 16.6,</v>
      </c>
    </row>
    <row r="85" spans="1:16" x14ac:dyDescent="0.25">
      <c r="A85" s="1" t="s">
        <v>5</v>
      </c>
      <c r="B85" s="1" t="s">
        <v>39</v>
      </c>
      <c r="C85" s="1" t="s">
        <v>6</v>
      </c>
      <c r="D85" s="8">
        <v>2001</v>
      </c>
      <c r="E85" s="8">
        <v>3000</v>
      </c>
      <c r="F85" s="8">
        <v>18.2</v>
      </c>
      <c r="G85" s="1">
        <v>4</v>
      </c>
      <c r="H85" s="4"/>
      <c r="I85" s="4" t="str">
        <f>IF(AND(C85="Capital",D85=0),CONCATENATE("""",TRIM(B85),"""",": {"),"")</f>
        <v/>
      </c>
      <c r="J85" s="1" t="str">
        <f>IF(D85=0,CONCATENATE("""",C85,"""",": ", "{"),"")</f>
        <v/>
      </c>
      <c r="K85" s="6" t="str">
        <f>IF(D85=0,CONCATENATE("""","delivery_estimate_business_days","""",": ",G85,","),"")</f>
        <v/>
      </c>
      <c r="L85" s="6" t="str">
        <f>IF(D85=0,CONCATENATE("""","final_shipping_cost","""",": {"),"")</f>
        <v/>
      </c>
      <c r="M85" s="1" t="str">
        <f>CONCATENATE("""",E85,"""",": ",SUBSTITUTE(ROUND(F85,2),",","."))</f>
        <v>"3000": 18.2</v>
      </c>
      <c r="N85" s="1" t="str">
        <f t="shared" si="3"/>
        <v>,</v>
      </c>
      <c r="P85" s="1" t="str">
        <f t="shared" si="2"/>
        <v>"3000": 18.2,</v>
      </c>
    </row>
    <row r="86" spans="1:16" x14ac:dyDescent="0.25">
      <c r="A86" s="1" t="s">
        <v>5</v>
      </c>
      <c r="B86" s="1" t="s">
        <v>39</v>
      </c>
      <c r="C86" s="1" t="s">
        <v>6</v>
      </c>
      <c r="D86" s="8">
        <v>3001</v>
      </c>
      <c r="E86" s="8">
        <v>4000</v>
      </c>
      <c r="F86" s="8">
        <v>19.443000000000001</v>
      </c>
      <c r="G86" s="1">
        <v>4</v>
      </c>
      <c r="H86" s="4"/>
      <c r="I86" s="4" t="str">
        <f>IF(AND(C86="Capital",D86=0),CONCATENATE("""",TRIM(B86),"""",": {"),"")</f>
        <v/>
      </c>
      <c r="J86" s="1" t="str">
        <f>IF(D86=0,CONCATENATE("""",C86,"""",": ", "{"),"")</f>
        <v/>
      </c>
      <c r="K86" s="6" t="str">
        <f>IF(D86=0,CONCATENATE("""","delivery_estimate_business_days","""",": ",G86,","),"")</f>
        <v/>
      </c>
      <c r="L86" s="6" t="str">
        <f>IF(D86=0,CONCATENATE("""","final_shipping_cost","""",": {"),"")</f>
        <v/>
      </c>
      <c r="M86" s="1" t="str">
        <f>CONCATENATE("""",E86,"""",": ",SUBSTITUTE(ROUND(F86,2),",","."))</f>
        <v>"4000": 19.44</v>
      </c>
      <c r="N86" s="1" t="str">
        <f t="shared" si="3"/>
        <v>,</v>
      </c>
      <c r="P86" s="1" t="str">
        <f t="shared" si="2"/>
        <v>"4000": 19.44,</v>
      </c>
    </row>
    <row r="87" spans="1:16" x14ac:dyDescent="0.25">
      <c r="A87" s="1" t="s">
        <v>5</v>
      </c>
      <c r="B87" s="1" t="s">
        <v>39</v>
      </c>
      <c r="C87" s="1" t="s">
        <v>6</v>
      </c>
      <c r="D87" s="8">
        <v>4001</v>
      </c>
      <c r="E87" s="8">
        <v>5000</v>
      </c>
      <c r="F87" s="8">
        <v>20.795999999999999</v>
      </c>
      <c r="G87" s="1">
        <v>4</v>
      </c>
      <c r="H87" s="4"/>
      <c r="I87" s="4" t="str">
        <f>IF(AND(C87="Capital",D87=0),CONCATENATE("""",TRIM(B87),"""",": {"),"")</f>
        <v/>
      </c>
      <c r="J87" s="1" t="str">
        <f>IF(D87=0,CONCATENATE("""",C87,"""",": ", "{"),"")</f>
        <v/>
      </c>
      <c r="K87" s="6" t="str">
        <f>IF(D87=0,CONCATENATE("""","delivery_estimate_business_days","""",": ",G87,","),"")</f>
        <v/>
      </c>
      <c r="L87" s="6" t="str">
        <f>IF(D87=0,CONCATENATE("""","final_shipping_cost","""",": {"),"")</f>
        <v/>
      </c>
      <c r="M87" s="1" t="str">
        <f>CONCATENATE("""",E87,"""",": ",SUBSTITUTE(ROUND(F87,2),",","."))</f>
        <v>"5000": 20.8</v>
      </c>
      <c r="N87" s="1" t="str">
        <f t="shared" si="3"/>
        <v>,</v>
      </c>
      <c r="P87" s="1" t="str">
        <f t="shared" si="2"/>
        <v>"5000": 20.8,</v>
      </c>
    </row>
    <row r="88" spans="1:16" x14ac:dyDescent="0.25">
      <c r="A88" s="1" t="s">
        <v>5</v>
      </c>
      <c r="B88" s="1" t="s">
        <v>39</v>
      </c>
      <c r="C88" s="1" t="s">
        <v>6</v>
      </c>
      <c r="D88" s="8">
        <v>5001</v>
      </c>
      <c r="E88" s="8">
        <v>6000</v>
      </c>
      <c r="F88" s="8">
        <v>23.024000000000001</v>
      </c>
      <c r="G88" s="1">
        <v>4</v>
      </c>
      <c r="H88" s="4"/>
      <c r="I88" s="4" t="str">
        <f>IF(AND(C88="Capital",D88=0),CONCATENATE("""",TRIM(B88),"""",": {"),"")</f>
        <v/>
      </c>
      <c r="J88" s="1" t="str">
        <f>IF(D88=0,CONCATENATE("""",C88,"""",": ", "{"),"")</f>
        <v/>
      </c>
      <c r="K88" s="6" t="str">
        <f>IF(D88=0,CONCATENATE("""","delivery_estimate_business_days","""",": ",G88,","),"")</f>
        <v/>
      </c>
      <c r="L88" s="6" t="str">
        <f>IF(D88=0,CONCATENATE("""","final_shipping_cost","""",": {"),"")</f>
        <v/>
      </c>
      <c r="M88" s="1" t="str">
        <f>CONCATENATE("""",E88,"""",": ",SUBSTITUTE(ROUND(F88,2),",","."))</f>
        <v>"6000": 23.02</v>
      </c>
      <c r="N88" s="1" t="str">
        <f t="shared" si="3"/>
        <v>,</v>
      </c>
      <c r="P88" s="1" t="str">
        <f t="shared" si="2"/>
        <v>"6000": 23.02,</v>
      </c>
    </row>
    <row r="89" spans="1:16" x14ac:dyDescent="0.25">
      <c r="A89" s="1" t="s">
        <v>5</v>
      </c>
      <c r="B89" s="1" t="s">
        <v>39</v>
      </c>
      <c r="C89" s="1" t="s">
        <v>6</v>
      </c>
      <c r="D89" s="8">
        <v>6001</v>
      </c>
      <c r="E89" s="8">
        <v>7000</v>
      </c>
      <c r="F89" s="8">
        <v>25.420999999999999</v>
      </c>
      <c r="G89" s="1">
        <v>4</v>
      </c>
      <c r="H89" s="4"/>
      <c r="I89" s="4" t="str">
        <f>IF(AND(C89="Capital",D89=0),CONCATENATE("""",TRIM(B89),"""",": {"),"")</f>
        <v/>
      </c>
      <c r="J89" s="1" t="str">
        <f>IF(D89=0,CONCATENATE("""",C89,"""",": ", "{"),"")</f>
        <v/>
      </c>
      <c r="K89" s="6" t="str">
        <f>IF(D89=0,CONCATENATE("""","delivery_estimate_business_days","""",": ",G89,","),"")</f>
        <v/>
      </c>
      <c r="L89" s="6" t="str">
        <f>IF(D89=0,CONCATENATE("""","final_shipping_cost","""",": {"),"")</f>
        <v/>
      </c>
      <c r="M89" s="1" t="str">
        <f>CONCATENATE("""",E89,"""",": ",SUBSTITUTE(ROUND(F89,2),",","."))</f>
        <v>"7000": 25.42</v>
      </c>
      <c r="N89" s="1" t="str">
        <f t="shared" si="3"/>
        <v>,</v>
      </c>
      <c r="P89" s="1" t="str">
        <f t="shared" si="2"/>
        <v>"7000": 25.42,</v>
      </c>
    </row>
    <row r="90" spans="1:16" x14ac:dyDescent="0.25">
      <c r="A90" s="1" t="s">
        <v>5</v>
      </c>
      <c r="B90" s="1" t="s">
        <v>39</v>
      </c>
      <c r="C90" s="1" t="s">
        <v>6</v>
      </c>
      <c r="D90" s="8">
        <v>7001</v>
      </c>
      <c r="E90" s="8">
        <v>8000</v>
      </c>
      <c r="F90" s="8">
        <v>27.699000000000002</v>
      </c>
      <c r="G90" s="1">
        <v>4</v>
      </c>
      <c r="H90" s="4"/>
      <c r="I90" s="4" t="str">
        <f>IF(AND(C90="Capital",D90=0),CONCATENATE("""",TRIM(B90),"""",": {"),"")</f>
        <v/>
      </c>
      <c r="J90" s="1" t="str">
        <f>IF(D90=0,CONCATENATE("""",C90,"""",": ", "{"),"")</f>
        <v/>
      </c>
      <c r="K90" s="6" t="str">
        <f>IF(D90=0,CONCATENATE("""","delivery_estimate_business_days","""",": ",G90,","),"")</f>
        <v/>
      </c>
      <c r="L90" s="6" t="str">
        <f>IF(D90=0,CONCATENATE("""","final_shipping_cost","""",": {"),"")</f>
        <v/>
      </c>
      <c r="M90" s="1" t="str">
        <f>CONCATENATE("""",E90,"""",": ",SUBSTITUTE(ROUND(F90,2),",","."))</f>
        <v>"8000": 27.7</v>
      </c>
      <c r="N90" s="1" t="str">
        <f t="shared" si="3"/>
        <v>,</v>
      </c>
      <c r="P90" s="1" t="str">
        <f t="shared" si="2"/>
        <v>"8000": 27.7,</v>
      </c>
    </row>
    <row r="91" spans="1:16" x14ac:dyDescent="0.25">
      <c r="A91" s="1" t="s">
        <v>5</v>
      </c>
      <c r="B91" s="1" t="s">
        <v>39</v>
      </c>
      <c r="C91" s="1" t="s">
        <v>6</v>
      </c>
      <c r="D91" s="8">
        <v>8001</v>
      </c>
      <c r="E91" s="8">
        <v>9000</v>
      </c>
      <c r="F91" s="8">
        <v>29.062999999999999</v>
      </c>
      <c r="G91" s="1">
        <v>4</v>
      </c>
      <c r="H91" s="4"/>
      <c r="I91" s="4" t="str">
        <f>IF(AND(C91="Capital",D91=0),CONCATENATE("""",TRIM(B91),"""",": {"),"")</f>
        <v/>
      </c>
      <c r="J91" s="1" t="str">
        <f>IF(D91=0,CONCATENATE("""",C91,"""",": ", "{"),"")</f>
        <v/>
      </c>
      <c r="K91" s="6" t="str">
        <f>IF(D91=0,CONCATENATE("""","delivery_estimate_business_days","""",": ",G91,","),"")</f>
        <v/>
      </c>
      <c r="L91" s="6" t="str">
        <f>IF(D91=0,CONCATENATE("""","final_shipping_cost","""",": {"),"")</f>
        <v/>
      </c>
      <c r="M91" s="1" t="str">
        <f>CONCATENATE("""",E91,"""",": ",SUBSTITUTE(ROUND(F91,2),",","."))</f>
        <v>"9000": 29.06</v>
      </c>
      <c r="N91" s="1" t="str">
        <f t="shared" si="3"/>
        <v>,</v>
      </c>
      <c r="P91" s="1" t="str">
        <f t="shared" si="2"/>
        <v>"9000": 29.06,</v>
      </c>
    </row>
    <row r="92" spans="1:16" x14ac:dyDescent="0.25">
      <c r="A92" s="1" t="s">
        <v>5</v>
      </c>
      <c r="B92" s="1" t="s">
        <v>39</v>
      </c>
      <c r="C92" s="1" t="s">
        <v>6</v>
      </c>
      <c r="D92" s="8">
        <v>9001</v>
      </c>
      <c r="E92" s="8">
        <v>10000</v>
      </c>
      <c r="F92" s="8">
        <v>30.036000000000001</v>
      </c>
      <c r="G92" s="1">
        <v>4</v>
      </c>
      <c r="H92" s="4"/>
      <c r="I92" s="4" t="str">
        <f>IF(AND(C92="Capital",D92=0),CONCATENATE("""",TRIM(B92),"""",": {"),"")</f>
        <v/>
      </c>
      <c r="J92" s="1" t="str">
        <f>IF(D92=0,CONCATENATE("""",C92,"""",": ", "{"),"")</f>
        <v/>
      </c>
      <c r="K92" s="6" t="str">
        <f>IF(D92=0,CONCATENATE("""","delivery_estimate_business_days","""",": ",G92,","),"")</f>
        <v/>
      </c>
      <c r="L92" s="6" t="str">
        <f>IF(D92=0,CONCATENATE("""","final_shipping_cost","""",": {"),"")</f>
        <v/>
      </c>
      <c r="M92" s="1" t="str">
        <f>CONCATENATE("""",E92,"""",": ",SUBSTITUTE(ROUND(F92,2),",","."))</f>
        <v>"10000": 30.04</v>
      </c>
      <c r="N92" s="1" t="str">
        <f t="shared" si="3"/>
        <v>,</v>
      </c>
      <c r="P92" s="1" t="str">
        <f t="shared" si="2"/>
        <v>"10000": 30.04,</v>
      </c>
    </row>
    <row r="93" spans="1:16" x14ac:dyDescent="0.25">
      <c r="A93" s="1" t="s">
        <v>5</v>
      </c>
      <c r="B93" s="1" t="s">
        <v>39</v>
      </c>
      <c r="C93" s="1" t="s">
        <v>6</v>
      </c>
      <c r="D93" s="8">
        <v>10001</v>
      </c>
      <c r="E93" s="8">
        <v>30000</v>
      </c>
      <c r="F93" s="8">
        <v>30.036000000000001</v>
      </c>
      <c r="G93" s="1">
        <v>4</v>
      </c>
      <c r="H93" s="4"/>
      <c r="I93" s="4" t="str">
        <f>IF(AND(C93="Capital",D93=0),CONCATENATE("""",TRIM(B93),"""",": {"),"")</f>
        <v/>
      </c>
      <c r="J93" s="1" t="str">
        <f>IF(D93=0,CONCATENATE("""",C93,"""",": ", "{"),"")</f>
        <v/>
      </c>
      <c r="K93" s="6" t="str">
        <f>IF(D93=0,CONCATENATE("""","delivery_estimate_business_days","""",": ",G93,","),"")</f>
        <v/>
      </c>
      <c r="L93" s="6" t="str">
        <f>IF(D93=0,CONCATENATE("""","final_shipping_cost","""",": {"),"")</f>
        <v/>
      </c>
      <c r="M93" s="1" t="str">
        <f>CONCATENATE("""",E93,"""",": ",SUBSTITUTE(ROUND(F93,2),",","."))</f>
        <v>"30000": 30.04</v>
      </c>
      <c r="N93" s="1" t="str">
        <f t="shared" si="3"/>
        <v>}},</v>
      </c>
      <c r="P93" s="1" t="str">
        <f t="shared" si="2"/>
        <v>"30000": 30.04}},</v>
      </c>
    </row>
    <row r="94" spans="1:16" x14ac:dyDescent="0.25">
      <c r="A94" s="1" t="s">
        <v>5</v>
      </c>
      <c r="B94" s="1" t="s">
        <v>39</v>
      </c>
      <c r="C94" s="1" t="s">
        <v>7</v>
      </c>
      <c r="D94" s="8">
        <v>0</v>
      </c>
      <c r="E94" s="8">
        <v>500</v>
      </c>
      <c r="F94" s="8">
        <v>13.321</v>
      </c>
      <c r="G94" s="1">
        <v>6</v>
      </c>
      <c r="H94" s="4"/>
      <c r="I94" s="4" t="str">
        <f>IF(AND(C94="Capital",D94=0),CONCATENATE("""",TRIM(B94),"""",": {"),"")</f>
        <v/>
      </c>
      <c r="J94" s="1" t="str">
        <f>IF(D94=0,CONCATENATE("""",C94,"""",": ", "{"),"")</f>
        <v>"Interior": {</v>
      </c>
      <c r="K94" s="6" t="str">
        <f>IF(D94=0,CONCATENATE("""","delivery_estimate_business_days","""",": ",G94,","),"")</f>
        <v>"delivery_estimate_business_days": 6,</v>
      </c>
      <c r="L94" s="6" t="str">
        <f>IF(D94=0,CONCATENATE("""","final_shipping_cost","""",": {"),"")</f>
        <v>"final_shipping_cost": {</v>
      </c>
      <c r="M94" s="1" t="str">
        <f>CONCATENATE("""",E94,"""",": ",SUBSTITUTE(ROUND(F94,2),",","."))</f>
        <v>"500": 13.32</v>
      </c>
      <c r="N94" s="1" t="str">
        <f t="shared" si="3"/>
        <v>,</v>
      </c>
      <c r="P94" s="1" t="str">
        <f t="shared" si="2"/>
        <v>"Interior": {"delivery_estimate_business_days": 6,"final_shipping_cost": {"500": 13.32,</v>
      </c>
    </row>
    <row r="95" spans="1:16" x14ac:dyDescent="0.25">
      <c r="A95" s="1" t="s">
        <v>5</v>
      </c>
      <c r="B95" s="1" t="s">
        <v>39</v>
      </c>
      <c r="C95" s="1" t="s">
        <v>7</v>
      </c>
      <c r="D95" s="8">
        <v>501</v>
      </c>
      <c r="E95" s="8">
        <v>1000</v>
      </c>
      <c r="F95" s="8">
        <v>14.273</v>
      </c>
      <c r="G95" s="1">
        <v>6</v>
      </c>
      <c r="H95" s="4"/>
      <c r="I95" s="4" t="str">
        <f>IF(AND(C95="Capital",D95=0),CONCATENATE("""",TRIM(B95),"""",": {"),"")</f>
        <v/>
      </c>
      <c r="J95" s="1" t="str">
        <f>IF(D95=0,CONCATENATE("""",C95,"""",": ", "{"),"")</f>
        <v/>
      </c>
      <c r="K95" s="6" t="str">
        <f>IF(D95=0,CONCATENATE("""","delivery_estimate_business_days","""",": ",G95,","),"")</f>
        <v/>
      </c>
      <c r="L95" s="6" t="str">
        <f>IF(D95=0,CONCATENATE("""","final_shipping_cost","""",": {"),"")</f>
        <v/>
      </c>
      <c r="M95" s="1" t="str">
        <f>CONCATENATE("""",E95,"""",": ",SUBSTITUTE(ROUND(F95,2),",","."))</f>
        <v>"1000": 14.27</v>
      </c>
      <c r="N95" s="1" t="str">
        <f t="shared" si="3"/>
        <v>,</v>
      </c>
      <c r="P95" s="1" t="str">
        <f t="shared" si="2"/>
        <v>"1000": 14.27,</v>
      </c>
    </row>
    <row r="96" spans="1:16" x14ac:dyDescent="0.25">
      <c r="A96" s="1" t="s">
        <v>5</v>
      </c>
      <c r="B96" s="1" t="s">
        <v>39</v>
      </c>
      <c r="C96" s="1" t="s">
        <v>7</v>
      </c>
      <c r="D96" s="8">
        <v>1001</v>
      </c>
      <c r="E96" s="8">
        <v>1500</v>
      </c>
      <c r="F96" s="8">
        <v>15.682</v>
      </c>
      <c r="G96" s="1">
        <v>6</v>
      </c>
      <c r="H96" s="4"/>
      <c r="I96" s="4" t="str">
        <f>IF(AND(C96="Capital",D96=0),CONCATENATE("""",TRIM(B96),"""",": {"),"")</f>
        <v/>
      </c>
      <c r="J96" s="1" t="str">
        <f>IF(D96=0,CONCATENATE("""",C96,"""",": ", "{"),"")</f>
        <v/>
      </c>
      <c r="K96" s="6" t="str">
        <f>IF(D96=0,CONCATENATE("""","delivery_estimate_business_days","""",": ",G96,","),"")</f>
        <v/>
      </c>
      <c r="L96" s="6" t="str">
        <f>IF(D96=0,CONCATENATE("""","final_shipping_cost","""",": {"),"")</f>
        <v/>
      </c>
      <c r="M96" s="1" t="str">
        <f>CONCATENATE("""",E96,"""",": ",SUBSTITUTE(ROUND(F96,2),",","."))</f>
        <v>"1500": 15.68</v>
      </c>
      <c r="N96" s="1" t="str">
        <f t="shared" si="3"/>
        <v>,</v>
      </c>
      <c r="P96" s="1" t="str">
        <f t="shared" si="2"/>
        <v>"1500": 15.68,</v>
      </c>
    </row>
    <row r="97" spans="1:16" x14ac:dyDescent="0.25">
      <c r="A97" s="1" t="s">
        <v>5</v>
      </c>
      <c r="B97" s="1" t="s">
        <v>39</v>
      </c>
      <c r="C97" s="1" t="s">
        <v>7</v>
      </c>
      <c r="D97" s="8">
        <v>1501</v>
      </c>
      <c r="E97" s="8">
        <v>2000</v>
      </c>
      <c r="F97" s="8">
        <v>17.091999999999999</v>
      </c>
      <c r="G97" s="1">
        <v>6</v>
      </c>
      <c r="H97" s="4"/>
      <c r="I97" s="4" t="str">
        <f>IF(AND(C97="Capital",D97=0),CONCATENATE("""",TRIM(B97),"""",": {"),"")</f>
        <v/>
      </c>
      <c r="J97" s="1" t="str">
        <f>IF(D97=0,CONCATENATE("""",C97,"""",": ", "{"),"")</f>
        <v/>
      </c>
      <c r="K97" s="6" t="str">
        <f>IF(D97=0,CONCATENATE("""","delivery_estimate_business_days","""",": ",G97,","),"")</f>
        <v/>
      </c>
      <c r="L97" s="6" t="str">
        <f>IF(D97=0,CONCATENATE("""","final_shipping_cost","""",": {"),"")</f>
        <v/>
      </c>
      <c r="M97" s="1" t="str">
        <f>CONCATENATE("""",E97,"""",": ",SUBSTITUTE(ROUND(F97,2),",","."))</f>
        <v>"2000": 17.09</v>
      </c>
      <c r="N97" s="1" t="str">
        <f t="shared" si="3"/>
        <v>,</v>
      </c>
      <c r="P97" s="1" t="str">
        <f t="shared" si="2"/>
        <v>"2000": 17.09,</v>
      </c>
    </row>
    <row r="98" spans="1:16" x14ac:dyDescent="0.25">
      <c r="A98" s="1" t="s">
        <v>5</v>
      </c>
      <c r="B98" s="1" t="s">
        <v>39</v>
      </c>
      <c r="C98" s="1" t="s">
        <v>7</v>
      </c>
      <c r="D98" s="8">
        <v>2001</v>
      </c>
      <c r="E98" s="8">
        <v>3000</v>
      </c>
      <c r="F98" s="8">
        <v>18.741</v>
      </c>
      <c r="G98" s="1">
        <v>6</v>
      </c>
      <c r="H98" s="4"/>
      <c r="I98" s="4" t="str">
        <f>IF(AND(C98="Capital",D98=0),CONCATENATE("""",TRIM(B98),"""",": {"),"")</f>
        <v/>
      </c>
      <c r="J98" s="1" t="str">
        <f>IF(D98=0,CONCATENATE("""",C98,"""",": ", "{"),"")</f>
        <v/>
      </c>
      <c r="K98" s="6" t="str">
        <f>IF(D98=0,CONCATENATE("""","delivery_estimate_business_days","""",": ",G98,","),"")</f>
        <v/>
      </c>
      <c r="L98" s="6" t="str">
        <f>IF(D98=0,CONCATENATE("""","final_shipping_cost","""",": {"),"")</f>
        <v/>
      </c>
      <c r="M98" s="1" t="str">
        <f>CONCATENATE("""",E98,"""",": ",SUBSTITUTE(ROUND(F98,2),",","."))</f>
        <v>"3000": 18.74</v>
      </c>
      <c r="N98" s="1" t="str">
        <f t="shared" si="3"/>
        <v>,</v>
      </c>
      <c r="P98" s="1" t="str">
        <f t="shared" si="2"/>
        <v>"3000": 18.74,</v>
      </c>
    </row>
    <row r="99" spans="1:16" x14ac:dyDescent="0.25">
      <c r="A99" s="1" t="s">
        <v>5</v>
      </c>
      <c r="B99" s="1" t="s">
        <v>39</v>
      </c>
      <c r="C99" s="1" t="s">
        <v>7</v>
      </c>
      <c r="D99" s="8">
        <v>3001</v>
      </c>
      <c r="E99" s="8">
        <v>4000</v>
      </c>
      <c r="F99" s="8">
        <v>20.021000000000001</v>
      </c>
      <c r="G99" s="1">
        <v>6</v>
      </c>
      <c r="H99" s="4"/>
      <c r="I99" s="4" t="str">
        <f>IF(AND(C99="Capital",D99=0),CONCATENATE("""",TRIM(B99),"""",": {"),"")</f>
        <v/>
      </c>
      <c r="J99" s="1" t="str">
        <f>IF(D99=0,CONCATENATE("""",C99,"""",": ", "{"),"")</f>
        <v/>
      </c>
      <c r="K99" s="6" t="str">
        <f>IF(D99=0,CONCATENATE("""","delivery_estimate_business_days","""",": ",G99,","),"")</f>
        <v/>
      </c>
      <c r="L99" s="6" t="str">
        <f>IF(D99=0,CONCATENATE("""","final_shipping_cost","""",": {"),"")</f>
        <v/>
      </c>
      <c r="M99" s="1" t="str">
        <f>CONCATENATE("""",E99,"""",": ",SUBSTITUTE(ROUND(F99,2),",","."))</f>
        <v>"4000": 20.02</v>
      </c>
      <c r="N99" s="1" t="str">
        <f t="shared" si="3"/>
        <v>,</v>
      </c>
      <c r="P99" s="1" t="str">
        <f t="shared" si="2"/>
        <v>"4000": 20.02,</v>
      </c>
    </row>
    <row r="100" spans="1:16" x14ac:dyDescent="0.25">
      <c r="A100" s="1" t="s">
        <v>5</v>
      </c>
      <c r="B100" s="1" t="s">
        <v>39</v>
      </c>
      <c r="C100" s="1" t="s">
        <v>7</v>
      </c>
      <c r="D100" s="8">
        <v>4001</v>
      </c>
      <c r="E100" s="8">
        <v>5000</v>
      </c>
      <c r="F100" s="8">
        <v>21.414000000000001</v>
      </c>
      <c r="G100" s="1">
        <v>6</v>
      </c>
      <c r="H100" s="4"/>
      <c r="I100" s="4" t="str">
        <f>IF(AND(C100="Capital",D100=0),CONCATENATE("""",TRIM(B100),"""",": {"),"")</f>
        <v/>
      </c>
      <c r="J100" s="1" t="str">
        <f>IF(D100=0,CONCATENATE("""",C100,"""",": ", "{"),"")</f>
        <v/>
      </c>
      <c r="K100" s="6" t="str">
        <f>IF(D100=0,CONCATENATE("""","delivery_estimate_business_days","""",": ",G100,","),"")</f>
        <v/>
      </c>
      <c r="L100" s="6" t="str">
        <f>IF(D100=0,CONCATENATE("""","final_shipping_cost","""",": {"),"")</f>
        <v/>
      </c>
      <c r="M100" s="1" t="str">
        <f>CONCATENATE("""",E100,"""",": ",SUBSTITUTE(ROUND(F100,2),",","."))</f>
        <v>"5000": 21.41</v>
      </c>
      <c r="N100" s="1" t="str">
        <f t="shared" si="3"/>
        <v>,</v>
      </c>
      <c r="P100" s="1" t="str">
        <f t="shared" si="2"/>
        <v>"5000": 21.41,</v>
      </c>
    </row>
    <row r="101" spans="1:16" x14ac:dyDescent="0.25">
      <c r="A101" s="1" t="s">
        <v>5</v>
      </c>
      <c r="B101" s="1" t="s">
        <v>39</v>
      </c>
      <c r="C101" s="1" t="s">
        <v>7</v>
      </c>
      <c r="D101" s="8">
        <v>5001</v>
      </c>
      <c r="E101" s="8">
        <v>6000</v>
      </c>
      <c r="F101" s="8">
        <v>23.709</v>
      </c>
      <c r="G101" s="1">
        <v>6</v>
      </c>
      <c r="H101" s="4"/>
      <c r="I101" s="4" t="str">
        <f>IF(AND(C101="Capital",D101=0),CONCATENATE("""",TRIM(B101),"""",": {"),"")</f>
        <v/>
      </c>
      <c r="J101" s="1" t="str">
        <f>IF(D101=0,CONCATENATE("""",C101,"""",": ", "{"),"")</f>
        <v/>
      </c>
      <c r="K101" s="6" t="str">
        <f>IF(D101=0,CONCATENATE("""","delivery_estimate_business_days","""",": ",G101,","),"")</f>
        <v/>
      </c>
      <c r="L101" s="6" t="str">
        <f>IF(D101=0,CONCATENATE("""","final_shipping_cost","""",": {"),"")</f>
        <v/>
      </c>
      <c r="M101" s="1" t="str">
        <f>CONCATENATE("""",E101,"""",": ",SUBSTITUTE(ROUND(F101,2),",","."))</f>
        <v>"6000": 23.71</v>
      </c>
      <c r="N101" s="1" t="str">
        <f t="shared" si="3"/>
        <v>,</v>
      </c>
      <c r="P101" s="1" t="str">
        <f t="shared" si="2"/>
        <v>"6000": 23.71,</v>
      </c>
    </row>
    <row r="102" spans="1:16" x14ac:dyDescent="0.25">
      <c r="A102" s="1" t="s">
        <v>5</v>
      </c>
      <c r="B102" s="1" t="s">
        <v>39</v>
      </c>
      <c r="C102" s="1" t="s">
        <v>7</v>
      </c>
      <c r="D102" s="8">
        <v>6001</v>
      </c>
      <c r="E102" s="8">
        <v>7000</v>
      </c>
      <c r="F102" s="8">
        <v>26.175999999999998</v>
      </c>
      <c r="G102" s="1">
        <v>6</v>
      </c>
      <c r="H102" s="4"/>
      <c r="I102" s="4" t="str">
        <f>IF(AND(C102="Capital",D102=0),CONCATENATE("""",TRIM(B102),"""",": {"),"")</f>
        <v/>
      </c>
      <c r="J102" s="1" t="str">
        <f>IF(D102=0,CONCATENATE("""",C102,"""",": ", "{"),"")</f>
        <v/>
      </c>
      <c r="K102" s="6" t="str">
        <f>IF(D102=0,CONCATENATE("""","delivery_estimate_business_days","""",": ",G102,","),"")</f>
        <v/>
      </c>
      <c r="L102" s="6" t="str">
        <f>IF(D102=0,CONCATENATE("""","final_shipping_cost","""",": {"),"")</f>
        <v/>
      </c>
      <c r="M102" s="1" t="str">
        <f>CONCATENATE("""",E102,"""",": ",SUBSTITUTE(ROUND(F102,2),",","."))</f>
        <v>"7000": 26.18</v>
      </c>
      <c r="N102" s="1" t="str">
        <f t="shared" si="3"/>
        <v>,</v>
      </c>
      <c r="P102" s="1" t="str">
        <f t="shared" si="2"/>
        <v>"7000": 26.18,</v>
      </c>
    </row>
    <row r="103" spans="1:16" x14ac:dyDescent="0.25">
      <c r="A103" s="1" t="s">
        <v>5</v>
      </c>
      <c r="B103" s="1" t="s">
        <v>39</v>
      </c>
      <c r="C103" s="1" t="s">
        <v>7</v>
      </c>
      <c r="D103" s="8">
        <v>7001</v>
      </c>
      <c r="E103" s="8">
        <v>8000</v>
      </c>
      <c r="F103" s="8">
        <v>28.521999999999998</v>
      </c>
      <c r="G103" s="1">
        <v>6</v>
      </c>
      <c r="H103" s="4"/>
      <c r="I103" s="4" t="str">
        <f>IF(AND(C103="Capital",D103=0),CONCATENATE("""",TRIM(B103),"""",": {"),"")</f>
        <v/>
      </c>
      <c r="J103" s="1" t="str">
        <f>IF(D103=0,CONCATENATE("""",C103,"""",": ", "{"),"")</f>
        <v/>
      </c>
      <c r="K103" s="6" t="str">
        <f>IF(D103=0,CONCATENATE("""","delivery_estimate_business_days","""",": ",G103,","),"")</f>
        <v/>
      </c>
      <c r="L103" s="6" t="str">
        <f>IF(D103=0,CONCATENATE("""","final_shipping_cost","""",": {"),"")</f>
        <v/>
      </c>
      <c r="M103" s="1" t="str">
        <f>CONCATENATE("""",E103,"""",": ",SUBSTITUTE(ROUND(F103,2),",","."))</f>
        <v>"8000": 28.52</v>
      </c>
      <c r="N103" s="1" t="str">
        <f t="shared" si="3"/>
        <v>,</v>
      </c>
      <c r="P103" s="1" t="str">
        <f t="shared" si="2"/>
        <v>"8000": 28.52,</v>
      </c>
    </row>
    <row r="104" spans="1:16" x14ac:dyDescent="0.25">
      <c r="A104" s="1" t="s">
        <v>5</v>
      </c>
      <c r="B104" s="1" t="s">
        <v>39</v>
      </c>
      <c r="C104" s="1" t="s">
        <v>7</v>
      </c>
      <c r="D104" s="8">
        <v>8001</v>
      </c>
      <c r="E104" s="8">
        <v>9000</v>
      </c>
      <c r="F104" s="8">
        <v>29.925999999999998</v>
      </c>
      <c r="G104" s="1">
        <v>6</v>
      </c>
      <c r="H104" s="4"/>
      <c r="I104" s="4" t="str">
        <f>IF(AND(C104="Capital",D104=0),CONCATENATE("""",TRIM(B104),"""",": {"),"")</f>
        <v/>
      </c>
      <c r="J104" s="1" t="str">
        <f>IF(D104=0,CONCATENATE("""",C104,"""",": ", "{"),"")</f>
        <v/>
      </c>
      <c r="K104" s="6" t="str">
        <f>IF(D104=0,CONCATENATE("""","delivery_estimate_business_days","""",": ",G104,","),"")</f>
        <v/>
      </c>
      <c r="L104" s="6" t="str">
        <f>IF(D104=0,CONCATENATE("""","final_shipping_cost","""",": {"),"")</f>
        <v/>
      </c>
      <c r="M104" s="1" t="str">
        <f>CONCATENATE("""",E104,"""",": ",SUBSTITUTE(ROUND(F104,2),",","."))</f>
        <v>"9000": 29.93</v>
      </c>
      <c r="N104" s="1" t="str">
        <f t="shared" si="3"/>
        <v>,</v>
      </c>
      <c r="P104" s="1" t="str">
        <f t="shared" si="2"/>
        <v>"9000": 29.93,</v>
      </c>
    </row>
    <row r="105" spans="1:16" x14ac:dyDescent="0.25">
      <c r="A105" s="1" t="s">
        <v>5</v>
      </c>
      <c r="B105" s="1" t="s">
        <v>39</v>
      </c>
      <c r="C105" s="1" t="s">
        <v>7</v>
      </c>
      <c r="D105" s="8">
        <v>9001</v>
      </c>
      <c r="E105" s="8">
        <v>10000</v>
      </c>
      <c r="F105" s="8">
        <v>30.928999999999998</v>
      </c>
      <c r="G105" s="1">
        <v>6</v>
      </c>
      <c r="H105" s="4"/>
      <c r="I105" s="4" t="str">
        <f>IF(AND(C105="Capital",D105=0),CONCATENATE("""",TRIM(B105),"""",": {"),"")</f>
        <v/>
      </c>
      <c r="J105" s="1" t="str">
        <f>IF(D105=0,CONCATENATE("""",C105,"""",": ", "{"),"")</f>
        <v/>
      </c>
      <c r="K105" s="6" t="str">
        <f>IF(D105=0,CONCATENATE("""","delivery_estimate_business_days","""",": ",G105,","),"")</f>
        <v/>
      </c>
      <c r="L105" s="6" t="str">
        <f>IF(D105=0,CONCATENATE("""","final_shipping_cost","""",": {"),"")</f>
        <v/>
      </c>
      <c r="M105" s="1" t="str">
        <f>CONCATENATE("""",E105,"""",": ",SUBSTITUTE(ROUND(F105,2),",","."))</f>
        <v>"10000": 30.93</v>
      </c>
      <c r="N105" s="1" t="str">
        <f t="shared" si="3"/>
        <v>,</v>
      </c>
      <c r="P105" s="1" t="str">
        <f t="shared" si="2"/>
        <v>"10000": 30.93,</v>
      </c>
    </row>
    <row r="106" spans="1:16" x14ac:dyDescent="0.25">
      <c r="A106" s="1" t="s">
        <v>5</v>
      </c>
      <c r="B106" s="1" t="s">
        <v>39</v>
      </c>
      <c r="C106" s="1" t="s">
        <v>7</v>
      </c>
      <c r="D106" s="8">
        <v>10001</v>
      </c>
      <c r="E106" s="8">
        <v>30000</v>
      </c>
      <c r="F106" s="8">
        <v>30.928999999999998</v>
      </c>
      <c r="G106" s="1">
        <v>6</v>
      </c>
      <c r="H106" s="4"/>
      <c r="I106" s="4" t="str">
        <f>IF(AND(C106="Capital",D106=0),CONCATENATE("""",TRIM(B106),"""",": {"),"")</f>
        <v/>
      </c>
      <c r="J106" s="1" t="str">
        <f>IF(D106=0,CONCATENATE("""",C106,"""",": ", "{"),"")</f>
        <v/>
      </c>
      <c r="K106" s="6" t="str">
        <f>IF(D106=0,CONCATENATE("""","delivery_estimate_business_days","""",": ",G106,","),"")</f>
        <v/>
      </c>
      <c r="L106" s="6" t="str">
        <f>IF(D106=0,CONCATENATE("""","final_shipping_cost","""",": {"),"")</f>
        <v/>
      </c>
      <c r="M106" s="1" t="str">
        <f>CONCATENATE("""",E106,"""",": ",SUBSTITUTE(ROUND(F106,2),",","."))</f>
        <v>"30000": 30.93</v>
      </c>
      <c r="N106" s="1" t="str">
        <f t="shared" si="3"/>
        <v>}}},</v>
      </c>
      <c r="P106" s="1" t="str">
        <f t="shared" si="2"/>
        <v>"30000": 30.93}}},</v>
      </c>
    </row>
    <row r="107" spans="1:16" x14ac:dyDescent="0.25">
      <c r="A107" s="1" t="s">
        <v>5</v>
      </c>
      <c r="B107" s="1" t="s">
        <v>13</v>
      </c>
      <c r="C107" s="1" t="s">
        <v>6</v>
      </c>
      <c r="D107" s="8">
        <v>0</v>
      </c>
      <c r="E107" s="8">
        <v>500</v>
      </c>
      <c r="F107" s="8">
        <v>12.936999999999999</v>
      </c>
      <c r="G107" s="1">
        <v>4</v>
      </c>
      <c r="H107" s="4"/>
      <c r="I107" s="4" t="str">
        <f>IF(AND(C107="Capital",D107=0),CONCATENATE("""",TRIM(B107),"""",": {"),"")</f>
        <v>"SC": {</v>
      </c>
      <c r="J107" s="1" t="str">
        <f>IF(D107=0,CONCATENATE("""",C107,"""",": ", "{"),"")</f>
        <v>"Capital": {</v>
      </c>
      <c r="K107" s="6" t="str">
        <f>IF(D107=0,CONCATENATE("""","delivery_estimate_business_days","""",": ",G107,","),"")</f>
        <v>"delivery_estimate_business_days": 4,</v>
      </c>
      <c r="L107" s="6" t="str">
        <f>IF(D107=0,CONCATENATE("""","final_shipping_cost","""",": {"),"")</f>
        <v>"final_shipping_cost": {</v>
      </c>
      <c r="M107" s="1" t="str">
        <f>CONCATENATE("""",E107,"""",": ",SUBSTITUTE(ROUND(F107,2),",","."))</f>
        <v>"500": 12.94</v>
      </c>
      <c r="N107" s="1" t="str">
        <f t="shared" si="3"/>
        <v>,</v>
      </c>
      <c r="P107" s="1" t="str">
        <f t="shared" si="2"/>
        <v>"SC": {"Capital": {"delivery_estimate_business_days": 4,"final_shipping_cost": {"500": 12.94,</v>
      </c>
    </row>
    <row r="108" spans="1:16" x14ac:dyDescent="0.25">
      <c r="A108" s="1" t="s">
        <v>5</v>
      </c>
      <c r="B108" s="1" t="s">
        <v>13</v>
      </c>
      <c r="C108" s="1" t="s">
        <v>6</v>
      </c>
      <c r="D108" s="8">
        <v>501</v>
      </c>
      <c r="E108" s="8">
        <v>1000</v>
      </c>
      <c r="F108" s="8">
        <v>13.861000000000001</v>
      </c>
      <c r="G108" s="1">
        <v>4</v>
      </c>
      <c r="H108" s="4"/>
      <c r="I108" s="4" t="str">
        <f>IF(AND(C108="Capital",D108=0),CONCATENATE("""",TRIM(B108),"""",": {"),"")</f>
        <v/>
      </c>
      <c r="J108" s="1" t="str">
        <f>IF(D108=0,CONCATENATE("""",C108,"""",": ", "{"),"")</f>
        <v/>
      </c>
      <c r="K108" s="6" t="str">
        <f>IF(D108=0,CONCATENATE("""","delivery_estimate_business_days","""",": ",G108,","),"")</f>
        <v/>
      </c>
      <c r="L108" s="6" t="str">
        <f>IF(D108=0,CONCATENATE("""","final_shipping_cost","""",": {"),"")</f>
        <v/>
      </c>
      <c r="M108" s="1" t="str">
        <f>CONCATENATE("""",E108,"""",": ",SUBSTITUTE(ROUND(F108,2),",","."))</f>
        <v>"1000": 13.86</v>
      </c>
      <c r="N108" s="1" t="str">
        <f t="shared" si="3"/>
        <v>,</v>
      </c>
      <c r="P108" s="1" t="str">
        <f t="shared" ref="P108:P159" si="4">CONCATENATE(H108,I108,J108,K108,L108,M108,N108,O108)</f>
        <v>"1000": 13.86,</v>
      </c>
    </row>
    <row r="109" spans="1:16" x14ac:dyDescent="0.25">
      <c r="A109" s="1" t="s">
        <v>5</v>
      </c>
      <c r="B109" s="1" t="s">
        <v>13</v>
      </c>
      <c r="C109" s="1" t="s">
        <v>6</v>
      </c>
      <c r="D109" s="8">
        <v>1001</v>
      </c>
      <c r="E109" s="8">
        <v>1500</v>
      </c>
      <c r="F109" s="8">
        <v>15.23</v>
      </c>
      <c r="G109" s="1">
        <v>4</v>
      </c>
      <c r="H109" s="4"/>
      <c r="I109" s="4" t="str">
        <f>IF(AND(C109="Capital",D109=0),CONCATENATE("""",TRIM(B109),"""",": {"),"")</f>
        <v/>
      </c>
      <c r="J109" s="1" t="str">
        <f>IF(D109=0,CONCATENATE("""",C109,"""",": ", "{"),"")</f>
        <v/>
      </c>
      <c r="K109" s="6" t="str">
        <f>IF(D109=0,CONCATENATE("""","delivery_estimate_business_days","""",": ",G109,","),"")</f>
        <v/>
      </c>
      <c r="L109" s="6" t="str">
        <f>IF(D109=0,CONCATENATE("""","final_shipping_cost","""",": {"),"")</f>
        <v/>
      </c>
      <c r="M109" s="1" t="str">
        <f>CONCATENATE("""",E109,"""",": ",SUBSTITUTE(ROUND(F109,2),",","."))</f>
        <v>"1500": 15.23</v>
      </c>
      <c r="N109" s="1" t="str">
        <f t="shared" si="3"/>
        <v>,</v>
      </c>
      <c r="P109" s="1" t="str">
        <f t="shared" si="4"/>
        <v>"1500": 15.23,</v>
      </c>
    </row>
    <row r="110" spans="1:16" x14ac:dyDescent="0.25">
      <c r="A110" s="1" t="s">
        <v>5</v>
      </c>
      <c r="B110" s="1" t="s">
        <v>13</v>
      </c>
      <c r="C110" s="1" t="s">
        <v>6</v>
      </c>
      <c r="D110" s="8">
        <v>1501</v>
      </c>
      <c r="E110" s="8">
        <v>2000</v>
      </c>
      <c r="F110" s="8">
        <v>16.599</v>
      </c>
      <c r="G110" s="1">
        <v>4</v>
      </c>
      <c r="H110" s="4"/>
      <c r="I110" s="4" t="str">
        <f>IF(AND(C110="Capital",D110=0),CONCATENATE("""",TRIM(B110),"""",": {"),"")</f>
        <v/>
      </c>
      <c r="J110" s="1" t="str">
        <f>IF(D110=0,CONCATENATE("""",C110,"""",": ", "{"),"")</f>
        <v/>
      </c>
      <c r="K110" s="6" t="str">
        <f>IF(D110=0,CONCATENATE("""","delivery_estimate_business_days","""",": ",G110,","),"")</f>
        <v/>
      </c>
      <c r="L110" s="6" t="str">
        <f>IF(D110=0,CONCATENATE("""","final_shipping_cost","""",": {"),"")</f>
        <v/>
      </c>
      <c r="M110" s="1" t="str">
        <f>CONCATENATE("""",E110,"""",": ",SUBSTITUTE(ROUND(F110,2),",","."))</f>
        <v>"2000": 16.6</v>
      </c>
      <c r="N110" s="1" t="str">
        <f t="shared" si="3"/>
        <v>,</v>
      </c>
      <c r="P110" s="1" t="str">
        <f t="shared" si="4"/>
        <v>"2000": 16.6,</v>
      </c>
    </row>
    <row r="111" spans="1:16" x14ac:dyDescent="0.25">
      <c r="A111" s="1" t="s">
        <v>5</v>
      </c>
      <c r="B111" s="1" t="s">
        <v>13</v>
      </c>
      <c r="C111" s="1" t="s">
        <v>6</v>
      </c>
      <c r="D111" s="8">
        <v>2001</v>
      </c>
      <c r="E111" s="8">
        <v>3000</v>
      </c>
      <c r="F111" s="8">
        <v>18.2</v>
      </c>
      <c r="G111" s="1">
        <v>4</v>
      </c>
      <c r="H111" s="4"/>
      <c r="I111" s="4" t="str">
        <f>IF(AND(C111="Capital",D111=0),CONCATENATE("""",TRIM(B111),"""",": {"),"")</f>
        <v/>
      </c>
      <c r="J111" s="1" t="str">
        <f>IF(D111=0,CONCATENATE("""",C111,"""",": ", "{"),"")</f>
        <v/>
      </c>
      <c r="K111" s="6" t="str">
        <f>IF(D111=0,CONCATENATE("""","delivery_estimate_business_days","""",": ",G111,","),"")</f>
        <v/>
      </c>
      <c r="L111" s="6" t="str">
        <f>IF(D111=0,CONCATENATE("""","final_shipping_cost","""",": {"),"")</f>
        <v/>
      </c>
      <c r="M111" s="1" t="str">
        <f>CONCATENATE("""",E111,"""",": ",SUBSTITUTE(ROUND(F111,2),",","."))</f>
        <v>"3000": 18.2</v>
      </c>
      <c r="N111" s="1" t="str">
        <f t="shared" si="3"/>
        <v>,</v>
      </c>
      <c r="P111" s="1" t="str">
        <f t="shared" si="4"/>
        <v>"3000": 18.2,</v>
      </c>
    </row>
    <row r="112" spans="1:16" x14ac:dyDescent="0.25">
      <c r="A112" s="1" t="s">
        <v>5</v>
      </c>
      <c r="B112" s="1" t="s">
        <v>13</v>
      </c>
      <c r="C112" s="1" t="s">
        <v>6</v>
      </c>
      <c r="D112" s="8">
        <v>3001</v>
      </c>
      <c r="E112" s="8">
        <v>4000</v>
      </c>
      <c r="F112" s="8">
        <v>19.443000000000001</v>
      </c>
      <c r="G112" s="1">
        <v>4</v>
      </c>
      <c r="H112" s="4"/>
      <c r="I112" s="4" t="str">
        <f>IF(AND(C112="Capital",D112=0),CONCATENATE("""",TRIM(B112),"""",": {"),"")</f>
        <v/>
      </c>
      <c r="J112" s="1" t="str">
        <f>IF(D112=0,CONCATENATE("""",C112,"""",": ", "{"),"")</f>
        <v/>
      </c>
      <c r="K112" s="6" t="str">
        <f>IF(D112=0,CONCATENATE("""","delivery_estimate_business_days","""",": ",G112,","),"")</f>
        <v/>
      </c>
      <c r="L112" s="6" t="str">
        <f>IF(D112=0,CONCATENATE("""","final_shipping_cost","""",": {"),"")</f>
        <v/>
      </c>
      <c r="M112" s="1" t="str">
        <f>CONCATENATE("""",E112,"""",": ",SUBSTITUTE(ROUND(F112,2),",","."))</f>
        <v>"4000": 19.44</v>
      </c>
      <c r="N112" s="1" t="str">
        <f t="shared" si="3"/>
        <v>,</v>
      </c>
      <c r="P112" s="1" t="str">
        <f t="shared" si="4"/>
        <v>"4000": 19.44,</v>
      </c>
    </row>
    <row r="113" spans="1:16" x14ac:dyDescent="0.25">
      <c r="A113" s="1" t="s">
        <v>5</v>
      </c>
      <c r="B113" s="1" t="s">
        <v>13</v>
      </c>
      <c r="C113" s="1" t="s">
        <v>6</v>
      </c>
      <c r="D113" s="8">
        <v>4001</v>
      </c>
      <c r="E113" s="8">
        <v>5000</v>
      </c>
      <c r="F113" s="8">
        <v>20.795999999999999</v>
      </c>
      <c r="G113" s="1">
        <v>4</v>
      </c>
      <c r="H113" s="4"/>
      <c r="I113" s="4" t="str">
        <f>IF(AND(C113="Capital",D113=0),CONCATENATE("""",TRIM(B113),"""",": {"),"")</f>
        <v/>
      </c>
      <c r="J113" s="1" t="str">
        <f>IF(D113=0,CONCATENATE("""",C113,"""",": ", "{"),"")</f>
        <v/>
      </c>
      <c r="K113" s="6" t="str">
        <f>IF(D113=0,CONCATENATE("""","delivery_estimate_business_days","""",": ",G113,","),"")</f>
        <v/>
      </c>
      <c r="L113" s="6" t="str">
        <f>IF(D113=0,CONCATENATE("""","final_shipping_cost","""",": {"),"")</f>
        <v/>
      </c>
      <c r="M113" s="1" t="str">
        <f>CONCATENATE("""",E113,"""",": ",SUBSTITUTE(ROUND(F113,2),",","."))</f>
        <v>"5000": 20.8</v>
      </c>
      <c r="N113" s="1" t="str">
        <f t="shared" si="3"/>
        <v>,</v>
      </c>
      <c r="P113" s="1" t="str">
        <f t="shared" si="4"/>
        <v>"5000": 20.8,</v>
      </c>
    </row>
    <row r="114" spans="1:16" x14ac:dyDescent="0.25">
      <c r="A114" s="1" t="s">
        <v>5</v>
      </c>
      <c r="B114" s="1" t="s">
        <v>13</v>
      </c>
      <c r="C114" s="1" t="s">
        <v>6</v>
      </c>
      <c r="D114" s="8">
        <v>5001</v>
      </c>
      <c r="E114" s="8">
        <v>6000</v>
      </c>
      <c r="F114" s="8">
        <v>23.024000000000001</v>
      </c>
      <c r="G114" s="1">
        <v>4</v>
      </c>
      <c r="H114" s="4"/>
      <c r="I114" s="4" t="str">
        <f>IF(AND(C114="Capital",D114=0),CONCATENATE("""",TRIM(B114),"""",": {"),"")</f>
        <v/>
      </c>
      <c r="J114" s="1" t="str">
        <f>IF(D114=0,CONCATENATE("""",C114,"""",": ", "{"),"")</f>
        <v/>
      </c>
      <c r="K114" s="6" t="str">
        <f>IF(D114=0,CONCATENATE("""","delivery_estimate_business_days","""",": ",G114,","),"")</f>
        <v/>
      </c>
      <c r="L114" s="6" t="str">
        <f>IF(D114=0,CONCATENATE("""","final_shipping_cost","""",": {"),"")</f>
        <v/>
      </c>
      <c r="M114" s="1" t="str">
        <f>CONCATENATE("""",E114,"""",": ",SUBSTITUTE(ROUND(F114,2),",","."))</f>
        <v>"6000": 23.02</v>
      </c>
      <c r="N114" s="1" t="str">
        <f t="shared" si="3"/>
        <v>,</v>
      </c>
      <c r="P114" s="1" t="str">
        <f t="shared" si="4"/>
        <v>"6000": 23.02,</v>
      </c>
    </row>
    <row r="115" spans="1:16" x14ac:dyDescent="0.25">
      <c r="A115" s="1" t="s">
        <v>5</v>
      </c>
      <c r="B115" s="1" t="s">
        <v>13</v>
      </c>
      <c r="C115" s="1" t="s">
        <v>6</v>
      </c>
      <c r="D115" s="8">
        <v>6001</v>
      </c>
      <c r="E115" s="8">
        <v>7000</v>
      </c>
      <c r="F115" s="8">
        <v>25.420999999999999</v>
      </c>
      <c r="G115" s="1">
        <v>4</v>
      </c>
      <c r="H115" s="4"/>
      <c r="I115" s="4" t="str">
        <f>IF(AND(C115="Capital",D115=0),CONCATENATE("""",TRIM(B115),"""",": {"),"")</f>
        <v/>
      </c>
      <c r="J115" s="1" t="str">
        <f>IF(D115=0,CONCATENATE("""",C115,"""",": ", "{"),"")</f>
        <v/>
      </c>
      <c r="K115" s="6" t="str">
        <f>IF(D115=0,CONCATENATE("""","delivery_estimate_business_days","""",": ",G115,","),"")</f>
        <v/>
      </c>
      <c r="L115" s="6" t="str">
        <f>IF(D115=0,CONCATENATE("""","final_shipping_cost","""",": {"),"")</f>
        <v/>
      </c>
      <c r="M115" s="1" t="str">
        <f>CONCATENATE("""",E115,"""",": ",SUBSTITUTE(ROUND(F115,2),",","."))</f>
        <v>"7000": 25.42</v>
      </c>
      <c r="N115" s="1" t="str">
        <f t="shared" si="3"/>
        <v>,</v>
      </c>
      <c r="P115" s="1" t="str">
        <f t="shared" si="4"/>
        <v>"7000": 25.42,</v>
      </c>
    </row>
    <row r="116" spans="1:16" x14ac:dyDescent="0.25">
      <c r="A116" s="1" t="s">
        <v>5</v>
      </c>
      <c r="B116" s="1" t="s">
        <v>13</v>
      </c>
      <c r="C116" s="1" t="s">
        <v>6</v>
      </c>
      <c r="D116" s="8">
        <v>7001</v>
      </c>
      <c r="E116" s="8">
        <v>8000</v>
      </c>
      <c r="F116" s="8">
        <v>27.699000000000002</v>
      </c>
      <c r="G116" s="1">
        <v>4</v>
      </c>
      <c r="H116" s="4"/>
      <c r="I116" s="4" t="str">
        <f>IF(AND(C116="Capital",D116=0),CONCATENATE("""",TRIM(B116),"""",": {"),"")</f>
        <v/>
      </c>
      <c r="J116" s="1" t="str">
        <f>IF(D116=0,CONCATENATE("""",C116,"""",": ", "{"),"")</f>
        <v/>
      </c>
      <c r="K116" s="6" t="str">
        <f>IF(D116=0,CONCATENATE("""","delivery_estimate_business_days","""",": ",G116,","),"")</f>
        <v/>
      </c>
      <c r="L116" s="6" t="str">
        <f>IF(D116=0,CONCATENATE("""","final_shipping_cost","""",": {"),"")</f>
        <v/>
      </c>
      <c r="M116" s="1" t="str">
        <f>CONCATENATE("""",E116,"""",": ",SUBSTITUTE(ROUND(F116,2),",","."))</f>
        <v>"8000": 27.7</v>
      </c>
      <c r="N116" s="1" t="str">
        <f t="shared" si="3"/>
        <v>,</v>
      </c>
      <c r="P116" s="1" t="str">
        <f t="shared" si="4"/>
        <v>"8000": 27.7,</v>
      </c>
    </row>
    <row r="117" spans="1:16" x14ac:dyDescent="0.25">
      <c r="A117" s="1" t="s">
        <v>5</v>
      </c>
      <c r="B117" s="1" t="s">
        <v>13</v>
      </c>
      <c r="C117" s="1" t="s">
        <v>6</v>
      </c>
      <c r="D117" s="8">
        <v>8001</v>
      </c>
      <c r="E117" s="8">
        <v>9000</v>
      </c>
      <c r="F117" s="8">
        <v>29.062999999999999</v>
      </c>
      <c r="G117" s="1">
        <v>4</v>
      </c>
      <c r="H117" s="4"/>
      <c r="I117" s="4" t="str">
        <f>IF(AND(C117="Capital",D117=0),CONCATENATE("""",TRIM(B117),"""",": {"),"")</f>
        <v/>
      </c>
      <c r="J117" s="1" t="str">
        <f>IF(D117=0,CONCATENATE("""",C117,"""",": ", "{"),"")</f>
        <v/>
      </c>
      <c r="K117" s="6" t="str">
        <f>IF(D117=0,CONCATENATE("""","delivery_estimate_business_days","""",": ",G117,","),"")</f>
        <v/>
      </c>
      <c r="L117" s="6" t="str">
        <f>IF(D117=0,CONCATENATE("""","final_shipping_cost","""",": {"),"")</f>
        <v/>
      </c>
      <c r="M117" s="1" t="str">
        <f>CONCATENATE("""",E117,"""",": ",SUBSTITUTE(ROUND(F117,2),",","."))</f>
        <v>"9000": 29.06</v>
      </c>
      <c r="N117" s="1" t="str">
        <f t="shared" si="3"/>
        <v>,</v>
      </c>
      <c r="P117" s="1" t="str">
        <f t="shared" si="4"/>
        <v>"9000": 29.06,</v>
      </c>
    </row>
    <row r="118" spans="1:16" x14ac:dyDescent="0.25">
      <c r="A118" s="1" t="s">
        <v>5</v>
      </c>
      <c r="B118" s="1" t="s">
        <v>13</v>
      </c>
      <c r="C118" s="1" t="s">
        <v>6</v>
      </c>
      <c r="D118" s="8">
        <v>9001</v>
      </c>
      <c r="E118" s="8">
        <v>10000</v>
      </c>
      <c r="F118" s="8">
        <v>30.036000000000001</v>
      </c>
      <c r="G118" s="1">
        <v>4</v>
      </c>
      <c r="H118" s="4"/>
      <c r="I118" s="4" t="str">
        <f>IF(AND(C118="Capital",D118=0),CONCATENATE("""",TRIM(B118),"""",": {"),"")</f>
        <v/>
      </c>
      <c r="J118" s="1" t="str">
        <f>IF(D118=0,CONCATENATE("""",C118,"""",": ", "{"),"")</f>
        <v/>
      </c>
      <c r="K118" s="6" t="str">
        <f>IF(D118=0,CONCATENATE("""","delivery_estimate_business_days","""",": ",G118,","),"")</f>
        <v/>
      </c>
      <c r="L118" s="6" t="str">
        <f>IF(D118=0,CONCATENATE("""","final_shipping_cost","""",": {"),"")</f>
        <v/>
      </c>
      <c r="M118" s="1" t="str">
        <f>CONCATENATE("""",E118,"""",": ",SUBSTITUTE(ROUND(F118,2),",","."))</f>
        <v>"10000": 30.04</v>
      </c>
      <c r="N118" s="1" t="str">
        <f t="shared" si="3"/>
        <v>,</v>
      </c>
      <c r="P118" s="1" t="str">
        <f t="shared" si="4"/>
        <v>"10000": 30.04,</v>
      </c>
    </row>
    <row r="119" spans="1:16" x14ac:dyDescent="0.25">
      <c r="A119" s="1" t="s">
        <v>5</v>
      </c>
      <c r="B119" s="1" t="s">
        <v>13</v>
      </c>
      <c r="C119" s="1" t="s">
        <v>6</v>
      </c>
      <c r="D119" s="8">
        <v>10001</v>
      </c>
      <c r="E119" s="8">
        <v>30000</v>
      </c>
      <c r="F119" s="8">
        <v>30.036000000000001</v>
      </c>
      <c r="G119" s="1">
        <v>4</v>
      </c>
      <c r="H119" s="4"/>
      <c r="I119" s="4" t="str">
        <f>IF(AND(C119="Capital",D119=0),CONCATENATE("""",TRIM(B119),"""",": {"),"")</f>
        <v/>
      </c>
      <c r="J119" s="1" t="str">
        <f>IF(D119=0,CONCATENATE("""",C119,"""",": ", "{"),"")</f>
        <v/>
      </c>
      <c r="K119" s="6" t="str">
        <f>IF(D119=0,CONCATENATE("""","delivery_estimate_business_days","""",": ",G119,","),"")</f>
        <v/>
      </c>
      <c r="L119" s="6" t="str">
        <f>IF(D119=0,CONCATENATE("""","final_shipping_cost","""",": {"),"")</f>
        <v/>
      </c>
      <c r="M119" s="1" t="str">
        <f>CONCATENATE("""",E119,"""",": ",SUBSTITUTE(ROUND(F119,2),",","."))</f>
        <v>"30000": 30.04</v>
      </c>
      <c r="N119" s="1" t="str">
        <f t="shared" si="3"/>
        <v>}},</v>
      </c>
      <c r="P119" s="1" t="str">
        <f t="shared" si="4"/>
        <v>"30000": 30.04}},</v>
      </c>
    </row>
    <row r="120" spans="1:16" x14ac:dyDescent="0.25">
      <c r="A120" s="1" t="s">
        <v>5</v>
      </c>
      <c r="B120" s="1" t="s">
        <v>13</v>
      </c>
      <c r="C120" s="1" t="s">
        <v>7</v>
      </c>
      <c r="D120" s="8">
        <v>0</v>
      </c>
      <c r="E120" s="8">
        <v>500</v>
      </c>
      <c r="F120" s="8">
        <v>13.321</v>
      </c>
      <c r="G120" s="1">
        <v>7</v>
      </c>
      <c r="H120" s="4"/>
      <c r="I120" s="4" t="str">
        <f>IF(AND(C120="Capital",D120=0),CONCATENATE("""",TRIM(B120),"""",": {"),"")</f>
        <v/>
      </c>
      <c r="J120" s="1" t="str">
        <f>IF(D120=0,CONCATENATE("""",C120,"""",": ", "{"),"")</f>
        <v>"Interior": {</v>
      </c>
      <c r="K120" s="6" t="str">
        <f>IF(D120=0,CONCATENATE("""","delivery_estimate_business_days","""",": ",G120,","),"")</f>
        <v>"delivery_estimate_business_days": 7,</v>
      </c>
      <c r="L120" s="6" t="str">
        <f>IF(D120=0,CONCATENATE("""","final_shipping_cost","""",": {"),"")</f>
        <v>"final_shipping_cost": {</v>
      </c>
      <c r="M120" s="1" t="str">
        <f>CONCATENATE("""",E120,"""",": ",SUBSTITUTE(ROUND(F120,2),",","."))</f>
        <v>"500": 13.32</v>
      </c>
      <c r="N120" s="1" t="str">
        <f t="shared" si="3"/>
        <v>,</v>
      </c>
      <c r="P120" s="1" t="str">
        <f t="shared" si="4"/>
        <v>"Interior": {"delivery_estimate_business_days": 7,"final_shipping_cost": {"500": 13.32,</v>
      </c>
    </row>
    <row r="121" spans="1:16" x14ac:dyDescent="0.25">
      <c r="A121" s="1" t="s">
        <v>5</v>
      </c>
      <c r="B121" s="1" t="s">
        <v>13</v>
      </c>
      <c r="C121" s="1" t="s">
        <v>7</v>
      </c>
      <c r="D121" s="8">
        <v>501</v>
      </c>
      <c r="E121" s="8">
        <v>1000</v>
      </c>
      <c r="F121" s="8">
        <v>14.273</v>
      </c>
      <c r="G121" s="1">
        <v>7</v>
      </c>
      <c r="H121" s="4"/>
      <c r="I121" s="4" t="str">
        <f>IF(AND(C121="Capital",D121=0),CONCATENATE("""",TRIM(B121),"""",": {"),"")</f>
        <v/>
      </c>
      <c r="J121" s="1" t="str">
        <f>IF(D121=0,CONCATENATE("""",C121,"""",": ", "{"),"")</f>
        <v/>
      </c>
      <c r="K121" s="6" t="str">
        <f>IF(D121=0,CONCATENATE("""","delivery_estimate_business_days","""",": ",G121,","),"")</f>
        <v/>
      </c>
      <c r="L121" s="6" t="str">
        <f>IF(D121=0,CONCATENATE("""","final_shipping_cost","""",": {"),"")</f>
        <v/>
      </c>
      <c r="M121" s="1" t="str">
        <f>CONCATENATE("""",E121,"""",": ",SUBSTITUTE(ROUND(F121,2),",","."))</f>
        <v>"1000": 14.27</v>
      </c>
      <c r="N121" s="1" t="str">
        <f t="shared" si="3"/>
        <v>,</v>
      </c>
      <c r="P121" s="1" t="str">
        <f t="shared" si="4"/>
        <v>"1000": 14.27,</v>
      </c>
    </row>
    <row r="122" spans="1:16" x14ac:dyDescent="0.25">
      <c r="A122" s="1" t="s">
        <v>5</v>
      </c>
      <c r="B122" s="1" t="s">
        <v>13</v>
      </c>
      <c r="C122" s="1" t="s">
        <v>7</v>
      </c>
      <c r="D122" s="8">
        <v>1001</v>
      </c>
      <c r="E122" s="8">
        <v>1500</v>
      </c>
      <c r="F122" s="8">
        <v>15.682</v>
      </c>
      <c r="G122" s="1">
        <v>7</v>
      </c>
      <c r="H122" s="4"/>
      <c r="I122" s="4" t="str">
        <f>IF(AND(C122="Capital",D122=0),CONCATENATE("""",TRIM(B122),"""",": {"),"")</f>
        <v/>
      </c>
      <c r="J122" s="1" t="str">
        <f>IF(D122=0,CONCATENATE("""",C122,"""",": ", "{"),"")</f>
        <v/>
      </c>
      <c r="K122" s="6" t="str">
        <f>IF(D122=0,CONCATENATE("""","delivery_estimate_business_days","""",": ",G122,","),"")</f>
        <v/>
      </c>
      <c r="L122" s="6" t="str">
        <f>IF(D122=0,CONCATENATE("""","final_shipping_cost","""",": {"),"")</f>
        <v/>
      </c>
      <c r="M122" s="1" t="str">
        <f>CONCATENATE("""",E122,"""",": ",SUBSTITUTE(ROUND(F122,2),",","."))</f>
        <v>"1500": 15.68</v>
      </c>
      <c r="N122" s="1" t="str">
        <f t="shared" si="3"/>
        <v>,</v>
      </c>
      <c r="P122" s="1" t="str">
        <f t="shared" si="4"/>
        <v>"1500": 15.68,</v>
      </c>
    </row>
    <row r="123" spans="1:16" x14ac:dyDescent="0.25">
      <c r="A123" s="1" t="s">
        <v>5</v>
      </c>
      <c r="B123" s="1" t="s">
        <v>13</v>
      </c>
      <c r="C123" s="1" t="s">
        <v>7</v>
      </c>
      <c r="D123" s="8">
        <v>1501</v>
      </c>
      <c r="E123" s="8">
        <v>2000</v>
      </c>
      <c r="F123" s="8">
        <v>17.091999999999999</v>
      </c>
      <c r="G123" s="1">
        <v>7</v>
      </c>
      <c r="H123" s="4"/>
      <c r="I123" s="4" t="str">
        <f>IF(AND(C123="Capital",D123=0),CONCATENATE("""",TRIM(B123),"""",": {"),"")</f>
        <v/>
      </c>
      <c r="J123" s="1" t="str">
        <f>IF(D123=0,CONCATENATE("""",C123,"""",": ", "{"),"")</f>
        <v/>
      </c>
      <c r="K123" s="6" t="str">
        <f>IF(D123=0,CONCATENATE("""","delivery_estimate_business_days","""",": ",G123,","),"")</f>
        <v/>
      </c>
      <c r="L123" s="6" t="str">
        <f>IF(D123=0,CONCATENATE("""","final_shipping_cost","""",": {"),"")</f>
        <v/>
      </c>
      <c r="M123" s="1" t="str">
        <f>CONCATENATE("""",E123,"""",": ",SUBSTITUTE(ROUND(F123,2),",","."))</f>
        <v>"2000": 17.09</v>
      </c>
      <c r="N123" s="1" t="str">
        <f t="shared" si="3"/>
        <v>,</v>
      </c>
      <c r="P123" s="1" t="str">
        <f t="shared" si="4"/>
        <v>"2000": 17.09,</v>
      </c>
    </row>
    <row r="124" spans="1:16" x14ac:dyDescent="0.25">
      <c r="A124" s="1" t="s">
        <v>5</v>
      </c>
      <c r="B124" s="1" t="s">
        <v>13</v>
      </c>
      <c r="C124" s="1" t="s">
        <v>7</v>
      </c>
      <c r="D124" s="8">
        <v>2001</v>
      </c>
      <c r="E124" s="8">
        <v>3000</v>
      </c>
      <c r="F124" s="8">
        <v>18.741</v>
      </c>
      <c r="G124" s="1">
        <v>7</v>
      </c>
      <c r="H124" s="4"/>
      <c r="I124" s="4" t="str">
        <f>IF(AND(C124="Capital",D124=0),CONCATENATE("""",TRIM(B124),"""",": {"),"")</f>
        <v/>
      </c>
      <c r="J124" s="1" t="str">
        <f>IF(D124=0,CONCATENATE("""",C124,"""",": ", "{"),"")</f>
        <v/>
      </c>
      <c r="K124" s="6" t="str">
        <f>IF(D124=0,CONCATENATE("""","delivery_estimate_business_days","""",": ",G124,","),"")</f>
        <v/>
      </c>
      <c r="L124" s="6" t="str">
        <f>IF(D124=0,CONCATENATE("""","final_shipping_cost","""",": {"),"")</f>
        <v/>
      </c>
      <c r="M124" s="1" t="str">
        <f>CONCATENATE("""",E124,"""",": ",SUBSTITUTE(ROUND(F124,2),",","."))</f>
        <v>"3000": 18.74</v>
      </c>
      <c r="N124" s="1" t="str">
        <f t="shared" si="3"/>
        <v>,</v>
      </c>
      <c r="P124" s="1" t="str">
        <f t="shared" si="4"/>
        <v>"3000": 18.74,</v>
      </c>
    </row>
    <row r="125" spans="1:16" x14ac:dyDescent="0.25">
      <c r="A125" s="1" t="s">
        <v>5</v>
      </c>
      <c r="B125" s="1" t="s">
        <v>13</v>
      </c>
      <c r="C125" s="1" t="s">
        <v>7</v>
      </c>
      <c r="D125" s="8">
        <v>3001</v>
      </c>
      <c r="E125" s="8">
        <v>4000</v>
      </c>
      <c r="F125" s="8">
        <v>20.021000000000001</v>
      </c>
      <c r="G125" s="1">
        <v>7</v>
      </c>
      <c r="H125" s="4"/>
      <c r="I125" s="4" t="str">
        <f>IF(AND(C125="Capital",D125=0),CONCATENATE("""",TRIM(B125),"""",": {"),"")</f>
        <v/>
      </c>
      <c r="J125" s="1" t="str">
        <f>IF(D125=0,CONCATENATE("""",C125,"""",": ", "{"),"")</f>
        <v/>
      </c>
      <c r="K125" s="6" t="str">
        <f>IF(D125=0,CONCATENATE("""","delivery_estimate_business_days","""",": ",G125,","),"")</f>
        <v/>
      </c>
      <c r="L125" s="6" t="str">
        <f>IF(D125=0,CONCATENATE("""","final_shipping_cost","""",": {"),"")</f>
        <v/>
      </c>
      <c r="M125" s="1" t="str">
        <f>CONCATENATE("""",E125,"""",": ",SUBSTITUTE(ROUND(F125,2),",","."))</f>
        <v>"4000": 20.02</v>
      </c>
      <c r="N125" s="1" t="str">
        <f t="shared" si="3"/>
        <v>,</v>
      </c>
      <c r="P125" s="1" t="str">
        <f t="shared" si="4"/>
        <v>"4000": 20.02,</v>
      </c>
    </row>
    <row r="126" spans="1:16" x14ac:dyDescent="0.25">
      <c r="A126" s="1" t="s">
        <v>5</v>
      </c>
      <c r="B126" s="1" t="s">
        <v>13</v>
      </c>
      <c r="C126" s="1" t="s">
        <v>7</v>
      </c>
      <c r="D126" s="8">
        <v>4001</v>
      </c>
      <c r="E126" s="8">
        <v>5000</v>
      </c>
      <c r="F126" s="8">
        <v>21.414000000000001</v>
      </c>
      <c r="G126" s="1">
        <v>7</v>
      </c>
      <c r="H126" s="4"/>
      <c r="I126" s="4" t="str">
        <f>IF(AND(C126="Capital",D126=0),CONCATENATE("""",TRIM(B126),"""",": {"),"")</f>
        <v/>
      </c>
      <c r="J126" s="1" t="str">
        <f>IF(D126=0,CONCATENATE("""",C126,"""",": ", "{"),"")</f>
        <v/>
      </c>
      <c r="K126" s="6" t="str">
        <f>IF(D126=0,CONCATENATE("""","delivery_estimate_business_days","""",": ",G126,","),"")</f>
        <v/>
      </c>
      <c r="L126" s="6" t="str">
        <f>IF(D126=0,CONCATENATE("""","final_shipping_cost","""",": {"),"")</f>
        <v/>
      </c>
      <c r="M126" s="1" t="str">
        <f>CONCATENATE("""",E126,"""",": ",SUBSTITUTE(ROUND(F126,2),",","."))</f>
        <v>"5000": 21.41</v>
      </c>
      <c r="N126" s="1" t="str">
        <f t="shared" si="3"/>
        <v>,</v>
      </c>
      <c r="P126" s="1" t="str">
        <f t="shared" si="4"/>
        <v>"5000": 21.41,</v>
      </c>
    </row>
    <row r="127" spans="1:16" x14ac:dyDescent="0.25">
      <c r="A127" s="1" t="s">
        <v>5</v>
      </c>
      <c r="B127" s="1" t="s">
        <v>13</v>
      </c>
      <c r="C127" s="1" t="s">
        <v>7</v>
      </c>
      <c r="D127" s="8">
        <v>5001</v>
      </c>
      <c r="E127" s="8">
        <v>6000</v>
      </c>
      <c r="F127" s="8">
        <v>23.709</v>
      </c>
      <c r="G127" s="1">
        <v>7</v>
      </c>
      <c r="H127" s="4"/>
      <c r="I127" s="4" t="str">
        <f>IF(AND(C127="Capital",D127=0),CONCATENATE("""",TRIM(B127),"""",": {"),"")</f>
        <v/>
      </c>
      <c r="J127" s="1" t="str">
        <f>IF(D127=0,CONCATENATE("""",C127,"""",": ", "{"),"")</f>
        <v/>
      </c>
      <c r="K127" s="6" t="str">
        <f>IF(D127=0,CONCATENATE("""","delivery_estimate_business_days","""",": ",G127,","),"")</f>
        <v/>
      </c>
      <c r="L127" s="6" t="str">
        <f>IF(D127=0,CONCATENATE("""","final_shipping_cost","""",": {"),"")</f>
        <v/>
      </c>
      <c r="M127" s="1" t="str">
        <f>CONCATENATE("""",E127,"""",": ",SUBSTITUTE(ROUND(F127,2),",","."))</f>
        <v>"6000": 23.71</v>
      </c>
      <c r="N127" s="1" t="str">
        <f t="shared" si="3"/>
        <v>,</v>
      </c>
      <c r="P127" s="1" t="str">
        <f t="shared" si="4"/>
        <v>"6000": 23.71,</v>
      </c>
    </row>
    <row r="128" spans="1:16" x14ac:dyDescent="0.25">
      <c r="A128" s="1" t="s">
        <v>5</v>
      </c>
      <c r="B128" s="1" t="s">
        <v>13</v>
      </c>
      <c r="C128" s="1" t="s">
        <v>7</v>
      </c>
      <c r="D128" s="8">
        <v>6001</v>
      </c>
      <c r="E128" s="8">
        <v>7000</v>
      </c>
      <c r="F128" s="8">
        <v>26.175999999999998</v>
      </c>
      <c r="G128" s="1">
        <v>7</v>
      </c>
      <c r="H128" s="4"/>
      <c r="I128" s="4" t="str">
        <f>IF(AND(C128="Capital",D128=0),CONCATENATE("""",TRIM(B128),"""",": {"),"")</f>
        <v/>
      </c>
      <c r="J128" s="1" t="str">
        <f>IF(D128=0,CONCATENATE("""",C128,"""",": ", "{"),"")</f>
        <v/>
      </c>
      <c r="K128" s="6" t="str">
        <f>IF(D128=0,CONCATENATE("""","delivery_estimate_business_days","""",": ",G128,","),"")</f>
        <v/>
      </c>
      <c r="L128" s="6" t="str">
        <f>IF(D128=0,CONCATENATE("""","final_shipping_cost","""",": {"),"")</f>
        <v/>
      </c>
      <c r="M128" s="1" t="str">
        <f>CONCATENATE("""",E128,"""",": ",SUBSTITUTE(ROUND(F128,2),",","."))</f>
        <v>"7000": 26.18</v>
      </c>
      <c r="N128" s="1" t="str">
        <f t="shared" si="3"/>
        <v>,</v>
      </c>
      <c r="P128" s="1" t="str">
        <f t="shared" si="4"/>
        <v>"7000": 26.18,</v>
      </c>
    </row>
    <row r="129" spans="1:16" x14ac:dyDescent="0.25">
      <c r="A129" s="1" t="s">
        <v>5</v>
      </c>
      <c r="B129" s="1" t="s">
        <v>13</v>
      </c>
      <c r="C129" s="1" t="s">
        <v>7</v>
      </c>
      <c r="D129" s="8">
        <v>7001</v>
      </c>
      <c r="E129" s="8">
        <v>8000</v>
      </c>
      <c r="F129" s="8">
        <v>28.521999999999998</v>
      </c>
      <c r="G129" s="1">
        <v>7</v>
      </c>
      <c r="H129" s="4"/>
      <c r="I129" s="4" t="str">
        <f>IF(AND(C129="Capital",D129=0),CONCATENATE("""",TRIM(B129),"""",": {"),"")</f>
        <v/>
      </c>
      <c r="J129" s="1" t="str">
        <f>IF(D129=0,CONCATENATE("""",C129,"""",": ", "{"),"")</f>
        <v/>
      </c>
      <c r="K129" s="6" t="str">
        <f>IF(D129=0,CONCATENATE("""","delivery_estimate_business_days","""",": ",G129,","),"")</f>
        <v/>
      </c>
      <c r="L129" s="6" t="str">
        <f>IF(D129=0,CONCATENATE("""","final_shipping_cost","""",": {"),"")</f>
        <v/>
      </c>
      <c r="M129" s="1" t="str">
        <f>CONCATENATE("""",E129,"""",": ",SUBSTITUTE(ROUND(F129,2),",","."))</f>
        <v>"8000": 28.52</v>
      </c>
      <c r="N129" s="1" t="str">
        <f t="shared" ref="N129:N180" si="5">IF(E129=30000,IF(C129="Interior","}}},","}},"),",")</f>
        <v>,</v>
      </c>
      <c r="P129" s="1" t="str">
        <f t="shared" si="4"/>
        <v>"8000": 28.52,</v>
      </c>
    </row>
    <row r="130" spans="1:16" x14ac:dyDescent="0.25">
      <c r="A130" s="1" t="s">
        <v>5</v>
      </c>
      <c r="B130" s="1" t="s">
        <v>13</v>
      </c>
      <c r="C130" s="1" t="s">
        <v>7</v>
      </c>
      <c r="D130" s="8">
        <v>8001</v>
      </c>
      <c r="E130" s="8">
        <v>9000</v>
      </c>
      <c r="F130" s="8">
        <v>29.925999999999998</v>
      </c>
      <c r="G130" s="1">
        <v>7</v>
      </c>
      <c r="H130" s="4"/>
      <c r="I130" s="4" t="str">
        <f>IF(AND(C130="Capital",D130=0),CONCATENATE("""",TRIM(B130),"""",": {"),"")</f>
        <v/>
      </c>
      <c r="J130" s="1" t="str">
        <f>IF(D130=0,CONCATENATE("""",C130,"""",": ", "{"),"")</f>
        <v/>
      </c>
      <c r="K130" s="6" t="str">
        <f>IF(D130=0,CONCATENATE("""","delivery_estimate_business_days","""",": ",G130,","),"")</f>
        <v/>
      </c>
      <c r="L130" s="6" t="str">
        <f>IF(D130=0,CONCATENATE("""","final_shipping_cost","""",": {"),"")</f>
        <v/>
      </c>
      <c r="M130" s="1" t="str">
        <f>CONCATENATE("""",E130,"""",": ",SUBSTITUTE(ROUND(F130,2),",","."))</f>
        <v>"9000": 29.93</v>
      </c>
      <c r="N130" s="1" t="str">
        <f t="shared" si="5"/>
        <v>,</v>
      </c>
      <c r="P130" s="1" t="str">
        <f t="shared" si="4"/>
        <v>"9000": 29.93,</v>
      </c>
    </row>
    <row r="131" spans="1:16" x14ac:dyDescent="0.25">
      <c r="A131" s="1" t="s">
        <v>5</v>
      </c>
      <c r="B131" s="1" t="s">
        <v>13</v>
      </c>
      <c r="C131" s="1" t="s">
        <v>7</v>
      </c>
      <c r="D131" s="8">
        <v>9001</v>
      </c>
      <c r="E131" s="8">
        <v>10000</v>
      </c>
      <c r="F131" s="8">
        <v>30.928999999999998</v>
      </c>
      <c r="G131" s="1">
        <v>7</v>
      </c>
      <c r="H131" s="4"/>
      <c r="I131" s="4" t="str">
        <f>IF(AND(C131="Capital",D131=0),CONCATENATE("""",TRIM(B131),"""",": {"),"")</f>
        <v/>
      </c>
      <c r="J131" s="1" t="str">
        <f>IF(D131=0,CONCATENATE("""",C131,"""",": ", "{"),"")</f>
        <v/>
      </c>
      <c r="K131" s="6" t="str">
        <f>IF(D131=0,CONCATENATE("""","delivery_estimate_business_days","""",": ",G131,","),"")</f>
        <v/>
      </c>
      <c r="L131" s="6" t="str">
        <f>IF(D131=0,CONCATENATE("""","final_shipping_cost","""",": {"),"")</f>
        <v/>
      </c>
      <c r="M131" s="1" t="str">
        <f>CONCATENATE("""",E131,"""",": ",SUBSTITUTE(ROUND(F131,2),",","."))</f>
        <v>"10000": 30.93</v>
      </c>
      <c r="N131" s="1" t="str">
        <f t="shared" si="5"/>
        <v>,</v>
      </c>
      <c r="P131" s="1" t="str">
        <f t="shared" si="4"/>
        <v>"10000": 30.93,</v>
      </c>
    </row>
    <row r="132" spans="1:16" x14ac:dyDescent="0.25">
      <c r="A132" s="1" t="s">
        <v>5</v>
      </c>
      <c r="B132" s="1" t="s">
        <v>13</v>
      </c>
      <c r="C132" s="1" t="s">
        <v>7</v>
      </c>
      <c r="D132" s="8">
        <v>10001</v>
      </c>
      <c r="E132" s="8">
        <v>30000</v>
      </c>
      <c r="F132" s="8">
        <v>30.928999999999998</v>
      </c>
      <c r="G132" s="1">
        <v>7</v>
      </c>
      <c r="H132" s="4"/>
      <c r="I132" s="4" t="str">
        <f>IF(AND(C132="Capital",D132=0),CONCATENATE("""",TRIM(B132),"""",": {"),"")</f>
        <v/>
      </c>
      <c r="J132" s="1" t="str">
        <f>IF(D132=0,CONCATENATE("""",C132,"""",": ", "{"),"")</f>
        <v/>
      </c>
      <c r="K132" s="6" t="str">
        <f>IF(D132=0,CONCATENATE("""","delivery_estimate_business_days","""",": ",G132,","),"")</f>
        <v/>
      </c>
      <c r="L132" s="6" t="str">
        <f>IF(D132=0,CONCATENATE("""","final_shipping_cost","""",": {"),"")</f>
        <v/>
      </c>
      <c r="M132" s="1" t="str">
        <f>CONCATENATE("""",E132,"""",": ",SUBSTITUTE(ROUND(F132,2),",","."))</f>
        <v>"30000": 30.93</v>
      </c>
      <c r="N132" s="1" t="str">
        <f t="shared" si="5"/>
        <v>}}},</v>
      </c>
      <c r="P132" s="1" t="str">
        <f t="shared" si="4"/>
        <v>"30000": 30.93}}},</v>
      </c>
    </row>
    <row r="133" spans="1:16" x14ac:dyDescent="0.25">
      <c r="A133" s="1" t="s">
        <v>5</v>
      </c>
      <c r="B133" s="1" t="s">
        <v>14</v>
      </c>
      <c r="C133" s="1" t="s">
        <v>6</v>
      </c>
      <c r="D133" s="8">
        <v>0</v>
      </c>
      <c r="E133" s="8">
        <v>500</v>
      </c>
      <c r="F133" s="8">
        <v>14.363</v>
      </c>
      <c r="G133" s="1">
        <v>4</v>
      </c>
      <c r="H133" s="4"/>
      <c r="I133" s="4" t="str">
        <f>IF(AND(C133="Capital",D133=0),CONCATENATE("""",TRIM(B133),"""",": {"),"")</f>
        <v>"DF": {</v>
      </c>
      <c r="J133" s="1" t="str">
        <f>IF(D133=0,CONCATENATE("""",C133,"""",": ", "{"),"")</f>
        <v>"Capital": {</v>
      </c>
      <c r="K133" s="6" t="str">
        <f>IF(D133=0,CONCATENATE("""","delivery_estimate_business_days","""",": ",G133,","),"")</f>
        <v>"delivery_estimate_business_days": 4,</v>
      </c>
      <c r="L133" s="6" t="str">
        <f>IF(D133=0,CONCATENATE("""","final_shipping_cost","""",": {"),"")</f>
        <v>"final_shipping_cost": {</v>
      </c>
      <c r="M133" s="1" t="str">
        <f>CONCATENATE("""",E133,"""",": ",SUBSTITUTE(ROUND(F133,2),",","."))</f>
        <v>"500": 14.36</v>
      </c>
      <c r="N133" s="1" t="str">
        <f t="shared" si="5"/>
        <v>,</v>
      </c>
      <c r="P133" s="1" t="str">
        <f t="shared" si="4"/>
        <v>"DF": {"Capital": {"delivery_estimate_business_days": 4,"final_shipping_cost": {"500": 14.36,</v>
      </c>
    </row>
    <row r="134" spans="1:16" x14ac:dyDescent="0.25">
      <c r="A134" s="1" t="s">
        <v>5</v>
      </c>
      <c r="B134" s="1" t="s">
        <v>14</v>
      </c>
      <c r="C134" s="1" t="s">
        <v>6</v>
      </c>
      <c r="D134" s="8">
        <v>501</v>
      </c>
      <c r="E134" s="8">
        <v>1000</v>
      </c>
      <c r="F134" s="8">
        <v>15.388999999999999</v>
      </c>
      <c r="G134" s="1">
        <v>4</v>
      </c>
      <c r="H134" s="4"/>
      <c r="I134" s="4" t="str">
        <f>IF(AND(C134="Capital",D134=0),CONCATENATE("""",TRIM(B134),"""",": {"),"")</f>
        <v/>
      </c>
      <c r="J134" s="1" t="str">
        <f>IF(D134=0,CONCATENATE("""",C134,"""",": ", "{"),"")</f>
        <v/>
      </c>
      <c r="K134" s="6" t="str">
        <f>IF(D134=0,CONCATENATE("""","delivery_estimate_business_days","""",": ",G134,","),"")</f>
        <v/>
      </c>
      <c r="L134" s="6" t="str">
        <f>IF(D134=0,CONCATENATE("""","final_shipping_cost","""",": {"),"")</f>
        <v/>
      </c>
      <c r="M134" s="1" t="str">
        <f>CONCATENATE("""",E134,"""",": ",SUBSTITUTE(ROUND(F134,2),",","."))</f>
        <v>"1000": 15.39</v>
      </c>
      <c r="N134" s="1" t="str">
        <f t="shared" si="5"/>
        <v>,</v>
      </c>
      <c r="P134" s="1" t="str">
        <f t="shared" si="4"/>
        <v>"1000": 15.39,</v>
      </c>
    </row>
    <row r="135" spans="1:16" x14ac:dyDescent="0.25">
      <c r="A135" s="1" t="s">
        <v>5</v>
      </c>
      <c r="B135" s="1" t="s">
        <v>14</v>
      </c>
      <c r="C135" s="1" t="s">
        <v>6</v>
      </c>
      <c r="D135" s="8">
        <v>1001</v>
      </c>
      <c r="E135" s="8">
        <v>1500</v>
      </c>
      <c r="F135" s="8">
        <v>16.945</v>
      </c>
      <c r="G135" s="1">
        <v>4</v>
      </c>
      <c r="H135" s="4"/>
      <c r="I135" s="4" t="str">
        <f>IF(AND(C135="Capital",D135=0),CONCATENATE("""",TRIM(B135),"""",": {"),"")</f>
        <v/>
      </c>
      <c r="J135" s="1" t="str">
        <f>IF(D135=0,CONCATENATE("""",C135,"""",": ", "{"),"")</f>
        <v/>
      </c>
      <c r="K135" s="6" t="str">
        <f>IF(D135=0,CONCATENATE("""","delivery_estimate_business_days","""",": ",G135,","),"")</f>
        <v/>
      </c>
      <c r="L135" s="6" t="str">
        <f>IF(D135=0,CONCATENATE("""","final_shipping_cost","""",": {"),"")</f>
        <v/>
      </c>
      <c r="M135" s="1" t="str">
        <f>CONCATENATE("""",E135,"""",": ",SUBSTITUTE(ROUND(F135,2),",","."))</f>
        <v>"1500": 16.95</v>
      </c>
      <c r="N135" s="1" t="str">
        <f t="shared" si="5"/>
        <v>,</v>
      </c>
      <c r="P135" s="1" t="str">
        <f t="shared" si="4"/>
        <v>"1500": 16.95,</v>
      </c>
    </row>
    <row r="136" spans="1:16" x14ac:dyDescent="0.25">
      <c r="A136" s="1" t="s">
        <v>5</v>
      </c>
      <c r="B136" s="1" t="s">
        <v>14</v>
      </c>
      <c r="C136" s="1" t="s">
        <v>6</v>
      </c>
      <c r="D136" s="8">
        <v>1501</v>
      </c>
      <c r="E136" s="8">
        <v>2000</v>
      </c>
      <c r="F136" s="8">
        <v>18.501000000000001</v>
      </c>
      <c r="G136" s="1">
        <v>4</v>
      </c>
      <c r="H136" s="4"/>
      <c r="I136" s="4" t="str">
        <f>IF(AND(C136="Capital",D136=0),CONCATENATE("""",TRIM(B136),"""",": {"),"")</f>
        <v/>
      </c>
      <c r="J136" s="1" t="str">
        <f>IF(D136=0,CONCATENATE("""",C136,"""",": ", "{"),"")</f>
        <v/>
      </c>
      <c r="K136" s="6" t="str">
        <f>IF(D136=0,CONCATENATE("""","delivery_estimate_business_days","""",": ",G136,","),"")</f>
        <v/>
      </c>
      <c r="L136" s="6" t="str">
        <f>IF(D136=0,CONCATENATE("""","final_shipping_cost","""",": {"),"")</f>
        <v/>
      </c>
      <c r="M136" s="1" t="str">
        <f>CONCATENATE("""",E136,"""",": ",SUBSTITUTE(ROUND(F136,2),",","."))</f>
        <v>"2000": 18.5</v>
      </c>
      <c r="N136" s="1" t="str">
        <f t="shared" si="5"/>
        <v>,</v>
      </c>
      <c r="P136" s="1" t="str">
        <f t="shared" si="4"/>
        <v>"2000": 18.5,</v>
      </c>
    </row>
    <row r="137" spans="1:16" x14ac:dyDescent="0.25">
      <c r="A137" s="1" t="s">
        <v>5</v>
      </c>
      <c r="B137" s="1" t="s">
        <v>14</v>
      </c>
      <c r="C137" s="1" t="s">
        <v>6</v>
      </c>
      <c r="D137" s="8">
        <v>2001</v>
      </c>
      <c r="E137" s="8">
        <v>3000</v>
      </c>
      <c r="F137" s="8">
        <v>20.263999999999999</v>
      </c>
      <c r="G137" s="1">
        <v>4</v>
      </c>
      <c r="H137" s="4"/>
      <c r="I137" s="4" t="str">
        <f>IF(AND(C137="Capital",D137=0),CONCATENATE("""",TRIM(B137),"""",": {"),"")</f>
        <v/>
      </c>
      <c r="J137" s="1" t="str">
        <f>IF(D137=0,CONCATENATE("""",C137,"""",": ", "{"),"")</f>
        <v/>
      </c>
      <c r="K137" s="6" t="str">
        <f>IF(D137=0,CONCATENATE("""","delivery_estimate_business_days","""",": ",G137,","),"")</f>
        <v/>
      </c>
      <c r="L137" s="6" t="str">
        <f>IF(D137=0,CONCATENATE("""","final_shipping_cost","""",": {"),"")</f>
        <v/>
      </c>
      <c r="M137" s="1" t="str">
        <f>CONCATENATE("""",E137,"""",": ",SUBSTITUTE(ROUND(F137,2),",","."))</f>
        <v>"3000": 20.26</v>
      </c>
      <c r="N137" s="1" t="str">
        <f t="shared" si="5"/>
        <v>,</v>
      </c>
      <c r="P137" s="1" t="str">
        <f t="shared" si="4"/>
        <v>"3000": 20.26,</v>
      </c>
    </row>
    <row r="138" spans="1:16" x14ac:dyDescent="0.25">
      <c r="A138" s="1" t="s">
        <v>5</v>
      </c>
      <c r="B138" s="1" t="s">
        <v>14</v>
      </c>
      <c r="C138" s="1" t="s">
        <v>6</v>
      </c>
      <c r="D138" s="8">
        <v>3001</v>
      </c>
      <c r="E138" s="8">
        <v>4000</v>
      </c>
      <c r="F138" s="8">
        <v>21.632999999999999</v>
      </c>
      <c r="G138" s="1">
        <v>4</v>
      </c>
      <c r="H138" s="4"/>
      <c r="I138" s="4" t="str">
        <f>IF(AND(C138="Capital",D138=0),CONCATENATE("""",TRIM(B138),"""",": {"),"")</f>
        <v/>
      </c>
      <c r="J138" s="1" t="str">
        <f>IF(D138=0,CONCATENATE("""",C138,"""",": ", "{"),"")</f>
        <v/>
      </c>
      <c r="K138" s="6" t="str">
        <f>IF(D138=0,CONCATENATE("""","delivery_estimate_business_days","""",": ",G138,","),"")</f>
        <v/>
      </c>
      <c r="L138" s="6" t="str">
        <f>IF(D138=0,CONCATENATE("""","final_shipping_cost","""",": {"),"")</f>
        <v/>
      </c>
      <c r="M138" s="1" t="str">
        <f>CONCATENATE("""",E138,"""",": ",SUBSTITUTE(ROUND(F138,2),",","."))</f>
        <v>"4000": 21.63</v>
      </c>
      <c r="N138" s="1" t="str">
        <f t="shared" si="5"/>
        <v>,</v>
      </c>
      <c r="P138" s="1" t="str">
        <f t="shared" si="4"/>
        <v>"4000": 21.63,</v>
      </c>
    </row>
    <row r="139" spans="1:16" x14ac:dyDescent="0.25">
      <c r="A139" s="1" t="s">
        <v>5</v>
      </c>
      <c r="B139" s="1" t="s">
        <v>14</v>
      </c>
      <c r="C139" s="1" t="s">
        <v>6</v>
      </c>
      <c r="D139" s="8">
        <v>4001</v>
      </c>
      <c r="E139" s="8">
        <v>5000</v>
      </c>
      <c r="F139" s="8">
        <v>23.123999999999999</v>
      </c>
      <c r="G139" s="1">
        <v>4</v>
      </c>
      <c r="H139" s="4"/>
      <c r="I139" s="4" t="str">
        <f>IF(AND(C139="Capital",D139=0),CONCATENATE("""",TRIM(B139),"""",": {"),"")</f>
        <v/>
      </c>
      <c r="J139" s="1" t="str">
        <f>IF(D139=0,CONCATENATE("""",C139,"""",": ", "{"),"")</f>
        <v/>
      </c>
      <c r="K139" s="6" t="str">
        <f>IF(D139=0,CONCATENATE("""","delivery_estimate_business_days","""",": ",G139,","),"")</f>
        <v/>
      </c>
      <c r="L139" s="6" t="str">
        <f>IF(D139=0,CONCATENATE("""","final_shipping_cost","""",": {"),"")</f>
        <v/>
      </c>
      <c r="M139" s="1" t="str">
        <f>CONCATENATE("""",E139,"""",": ",SUBSTITUTE(ROUND(F139,2),",","."))</f>
        <v>"5000": 23.12</v>
      </c>
      <c r="N139" s="1" t="str">
        <f t="shared" si="5"/>
        <v>,</v>
      </c>
      <c r="P139" s="1" t="str">
        <f t="shared" si="4"/>
        <v>"5000": 23.12,</v>
      </c>
    </row>
    <row r="140" spans="1:16" x14ac:dyDescent="0.25">
      <c r="A140" s="1" t="s">
        <v>5</v>
      </c>
      <c r="B140" s="1" t="s">
        <v>14</v>
      </c>
      <c r="C140" s="1" t="s">
        <v>6</v>
      </c>
      <c r="D140" s="8">
        <v>5001</v>
      </c>
      <c r="E140" s="8">
        <v>6000</v>
      </c>
      <c r="F140" s="8">
        <v>26.161999999999999</v>
      </c>
      <c r="G140" s="1">
        <v>4</v>
      </c>
      <c r="H140" s="4"/>
      <c r="I140" s="4" t="str">
        <f>IF(AND(C140="Capital",D140=0),CONCATENATE("""",TRIM(B140),"""",": {"),"")</f>
        <v/>
      </c>
      <c r="J140" s="1" t="str">
        <f>IF(D140=0,CONCATENATE("""",C140,"""",": ", "{"),"")</f>
        <v/>
      </c>
      <c r="K140" s="6" t="str">
        <f>IF(D140=0,CONCATENATE("""","delivery_estimate_business_days","""",": ",G140,","),"")</f>
        <v/>
      </c>
      <c r="L140" s="6" t="str">
        <f>IF(D140=0,CONCATENATE("""","final_shipping_cost","""",": {"),"")</f>
        <v/>
      </c>
      <c r="M140" s="1" t="str">
        <f>CONCATENATE("""",E140,"""",": ",SUBSTITUTE(ROUND(F140,2),",","."))</f>
        <v>"6000": 26.16</v>
      </c>
      <c r="N140" s="1" t="str">
        <f t="shared" si="5"/>
        <v>,</v>
      </c>
      <c r="P140" s="1" t="str">
        <f t="shared" si="4"/>
        <v>"6000": 26.16,</v>
      </c>
    </row>
    <row r="141" spans="1:16" x14ac:dyDescent="0.25">
      <c r="A141" s="1" t="s">
        <v>5</v>
      </c>
      <c r="B141" s="1" t="s">
        <v>14</v>
      </c>
      <c r="C141" s="1" t="s">
        <v>6</v>
      </c>
      <c r="D141" s="8">
        <v>6001</v>
      </c>
      <c r="E141" s="8">
        <v>7000</v>
      </c>
      <c r="F141" s="8">
        <v>29.222999999999999</v>
      </c>
      <c r="G141" s="1">
        <v>4</v>
      </c>
      <c r="H141" s="4"/>
      <c r="I141" s="4" t="str">
        <f>IF(AND(C141="Capital",D141=0),CONCATENATE("""",TRIM(B141),"""",": {"),"")</f>
        <v/>
      </c>
      <c r="J141" s="1" t="str">
        <f>IF(D141=0,CONCATENATE("""",C141,"""",": ", "{"),"")</f>
        <v/>
      </c>
      <c r="K141" s="6" t="str">
        <f>IF(D141=0,CONCATENATE("""","delivery_estimate_business_days","""",": ",G141,","),"")</f>
        <v/>
      </c>
      <c r="L141" s="6" t="str">
        <f>IF(D141=0,CONCATENATE("""","final_shipping_cost","""",": {"),"")</f>
        <v/>
      </c>
      <c r="M141" s="1" t="str">
        <f>CONCATENATE("""",E141,"""",": ",SUBSTITUTE(ROUND(F141,2),",","."))</f>
        <v>"7000": 29.22</v>
      </c>
      <c r="N141" s="1" t="str">
        <f t="shared" si="5"/>
        <v>,</v>
      </c>
      <c r="P141" s="1" t="str">
        <f t="shared" si="4"/>
        <v>"7000": 29.22,</v>
      </c>
    </row>
    <row r="142" spans="1:16" x14ac:dyDescent="0.25">
      <c r="A142" s="1" t="s">
        <v>5</v>
      </c>
      <c r="B142" s="1" t="s">
        <v>14</v>
      </c>
      <c r="C142" s="1" t="s">
        <v>6</v>
      </c>
      <c r="D142" s="8">
        <v>7001</v>
      </c>
      <c r="E142" s="8">
        <v>8000</v>
      </c>
      <c r="F142" s="8">
        <v>32.131999999999998</v>
      </c>
      <c r="G142" s="1">
        <v>4</v>
      </c>
      <c r="H142" s="4"/>
      <c r="I142" s="4" t="str">
        <f>IF(AND(C142="Capital",D142=0),CONCATENATE("""",TRIM(B142),"""",": {"),"")</f>
        <v/>
      </c>
      <c r="J142" s="1" t="str">
        <f>IF(D142=0,CONCATENATE("""",C142,"""",": ", "{"),"")</f>
        <v/>
      </c>
      <c r="K142" s="6" t="str">
        <f>IF(D142=0,CONCATENATE("""","delivery_estimate_business_days","""",": ",G142,","),"")</f>
        <v/>
      </c>
      <c r="L142" s="6" t="str">
        <f>IF(D142=0,CONCATENATE("""","final_shipping_cost","""",": {"),"")</f>
        <v/>
      </c>
      <c r="M142" s="1" t="str">
        <f>CONCATENATE("""",E142,"""",": ",SUBSTITUTE(ROUND(F142,2),",","."))</f>
        <v>"8000": 32.13</v>
      </c>
      <c r="N142" s="1" t="str">
        <f t="shared" si="5"/>
        <v>,</v>
      </c>
      <c r="P142" s="1" t="str">
        <f t="shared" si="4"/>
        <v>"8000": 32.13,</v>
      </c>
    </row>
    <row r="143" spans="1:16" x14ac:dyDescent="0.25">
      <c r="A143" s="1" t="s">
        <v>5</v>
      </c>
      <c r="B143" s="1" t="s">
        <v>14</v>
      </c>
      <c r="C143" s="1" t="s">
        <v>6</v>
      </c>
      <c r="D143" s="8">
        <v>8001</v>
      </c>
      <c r="E143" s="8">
        <v>9000</v>
      </c>
      <c r="F143" s="8">
        <v>33.874000000000002</v>
      </c>
      <c r="G143" s="1">
        <v>4</v>
      </c>
      <c r="H143" s="4"/>
      <c r="I143" s="4" t="str">
        <f>IF(AND(C143="Capital",D143=0),CONCATENATE("""",TRIM(B143),"""",": {"),"")</f>
        <v/>
      </c>
      <c r="J143" s="1" t="str">
        <f>IF(D143=0,CONCATENATE("""",C143,"""",": ", "{"),"")</f>
        <v/>
      </c>
      <c r="K143" s="6" t="str">
        <f>IF(D143=0,CONCATENATE("""","delivery_estimate_business_days","""",": ",G143,","),"")</f>
        <v/>
      </c>
      <c r="L143" s="6" t="str">
        <f>IF(D143=0,CONCATENATE("""","final_shipping_cost","""",": {"),"")</f>
        <v/>
      </c>
      <c r="M143" s="1" t="str">
        <f>CONCATENATE("""",E143,"""",": ",SUBSTITUTE(ROUND(F143,2),",","."))</f>
        <v>"9000": 33.87</v>
      </c>
      <c r="N143" s="1" t="str">
        <f t="shared" si="5"/>
        <v>,</v>
      </c>
      <c r="P143" s="1" t="str">
        <f t="shared" si="4"/>
        <v>"9000": 33.87,</v>
      </c>
    </row>
    <row r="144" spans="1:16" x14ac:dyDescent="0.25">
      <c r="A144" s="1" t="s">
        <v>5</v>
      </c>
      <c r="B144" s="1" t="s">
        <v>14</v>
      </c>
      <c r="C144" s="1" t="s">
        <v>6</v>
      </c>
      <c r="D144" s="8">
        <v>9001</v>
      </c>
      <c r="E144" s="8">
        <v>10000</v>
      </c>
      <c r="F144" s="8">
        <v>35.116999999999997</v>
      </c>
      <c r="G144" s="1">
        <v>4</v>
      </c>
      <c r="H144" s="4"/>
      <c r="I144" s="4" t="str">
        <f>IF(AND(C144="Capital",D144=0),CONCATENATE("""",TRIM(B144),"""",": {"),"")</f>
        <v/>
      </c>
      <c r="J144" s="1" t="str">
        <f>IF(D144=0,CONCATENATE("""",C144,"""",": ", "{"),"")</f>
        <v/>
      </c>
      <c r="K144" s="6" t="str">
        <f>IF(D144=0,CONCATENATE("""","delivery_estimate_business_days","""",": ",G144,","),"")</f>
        <v/>
      </c>
      <c r="L144" s="6" t="str">
        <f>IF(D144=0,CONCATENATE("""","final_shipping_cost","""",": {"),"")</f>
        <v/>
      </c>
      <c r="M144" s="1" t="str">
        <f>CONCATENATE("""",E144,"""",": ",SUBSTITUTE(ROUND(F144,2),",","."))</f>
        <v>"10000": 35.12</v>
      </c>
      <c r="N144" s="1" t="str">
        <f t="shared" si="5"/>
        <v>,</v>
      </c>
      <c r="P144" s="1" t="str">
        <f t="shared" si="4"/>
        <v>"10000": 35.12,</v>
      </c>
    </row>
    <row r="145" spans="1:16" x14ac:dyDescent="0.25">
      <c r="A145" s="1" t="s">
        <v>5</v>
      </c>
      <c r="B145" s="1" t="s">
        <v>14</v>
      </c>
      <c r="C145" s="1" t="s">
        <v>6</v>
      </c>
      <c r="D145" s="8">
        <v>10001</v>
      </c>
      <c r="E145" s="8">
        <v>30000</v>
      </c>
      <c r="F145" s="8">
        <v>35.116999999999997</v>
      </c>
      <c r="G145" s="1">
        <v>4</v>
      </c>
      <c r="H145" s="4"/>
      <c r="I145" s="4" t="str">
        <f>IF(AND(C145="Capital",D145=0),CONCATENATE("""",TRIM(B145),"""",": {"),"")</f>
        <v/>
      </c>
      <c r="J145" s="1" t="str">
        <f>IF(D145=0,CONCATENATE("""",C145,"""",": ", "{"),"")</f>
        <v/>
      </c>
      <c r="K145" s="6" t="str">
        <f>IF(D145=0,CONCATENATE("""","delivery_estimate_business_days","""",": ",G145,","),"")</f>
        <v/>
      </c>
      <c r="L145" s="6" t="str">
        <f>IF(D145=0,CONCATENATE("""","final_shipping_cost","""",": {"),"")</f>
        <v/>
      </c>
      <c r="M145" s="1" t="str">
        <f>CONCATENATE("""",E145,"""",": ",SUBSTITUTE(ROUND(F145,2),",","."))</f>
        <v>"30000": 35.12</v>
      </c>
      <c r="N145" s="1" t="str">
        <f t="shared" si="5"/>
        <v>}},</v>
      </c>
      <c r="P145" s="1" t="str">
        <f t="shared" si="4"/>
        <v>"30000": 35.12}},</v>
      </c>
    </row>
    <row r="146" spans="1:16" x14ac:dyDescent="0.25">
      <c r="A146" s="1" t="s">
        <v>5</v>
      </c>
      <c r="B146" s="1" t="s">
        <v>14</v>
      </c>
      <c r="C146" s="1" t="s">
        <v>7</v>
      </c>
      <c r="D146" s="8">
        <v>0</v>
      </c>
      <c r="E146" s="8">
        <v>500</v>
      </c>
      <c r="F146" s="8">
        <v>14.363</v>
      </c>
      <c r="G146" s="1">
        <v>4</v>
      </c>
      <c r="H146" s="4"/>
      <c r="I146" s="4" t="str">
        <f>IF(AND(C146="Capital",D146=0),CONCATENATE("""",TRIM(B146),"""",": {"),"")</f>
        <v/>
      </c>
      <c r="J146" s="1" t="str">
        <f>IF(D146=0,CONCATENATE("""",C146,"""",": ", "{"),"")</f>
        <v>"Interior": {</v>
      </c>
      <c r="K146" s="6" t="str">
        <f>IF(D146=0,CONCATENATE("""","delivery_estimate_business_days","""",": ",G146,","),"")</f>
        <v>"delivery_estimate_business_days": 4,</v>
      </c>
      <c r="L146" s="6" t="str">
        <f>IF(D146=0,CONCATENATE("""","final_shipping_cost","""",": {"),"")</f>
        <v>"final_shipping_cost": {</v>
      </c>
      <c r="M146" s="1" t="str">
        <f>CONCATENATE("""",E146,"""",": ",SUBSTITUTE(ROUND(F146,2),",","."))</f>
        <v>"500": 14.36</v>
      </c>
      <c r="N146" s="1" t="str">
        <f t="shared" si="5"/>
        <v>,</v>
      </c>
      <c r="P146" s="1" t="str">
        <f t="shared" si="4"/>
        <v>"Interior": {"delivery_estimate_business_days": 4,"final_shipping_cost": {"500": 14.36,</v>
      </c>
    </row>
    <row r="147" spans="1:16" x14ac:dyDescent="0.25">
      <c r="A147" s="1" t="s">
        <v>5</v>
      </c>
      <c r="B147" s="1" t="s">
        <v>14</v>
      </c>
      <c r="C147" s="1" t="s">
        <v>7</v>
      </c>
      <c r="D147" s="8">
        <v>501</v>
      </c>
      <c r="E147" s="8">
        <v>1000</v>
      </c>
      <c r="F147" s="8">
        <v>15.388999999999999</v>
      </c>
      <c r="G147" s="1">
        <v>4</v>
      </c>
      <c r="H147" s="4"/>
      <c r="I147" s="4" t="str">
        <f>IF(AND(C147="Capital",D147=0),CONCATENATE("""",TRIM(B147),"""",": {"),"")</f>
        <v/>
      </c>
      <c r="J147" s="1" t="str">
        <f>IF(D147=0,CONCATENATE("""",C147,"""",": ", "{"),"")</f>
        <v/>
      </c>
      <c r="K147" s="6" t="str">
        <f>IF(D147=0,CONCATENATE("""","delivery_estimate_business_days","""",": ",G147,","),"")</f>
        <v/>
      </c>
      <c r="L147" s="6" t="str">
        <f>IF(D147=0,CONCATENATE("""","final_shipping_cost","""",": {"),"")</f>
        <v/>
      </c>
      <c r="M147" s="1" t="str">
        <f>CONCATENATE("""",E147,"""",": ",SUBSTITUTE(ROUND(F147,2),",","."))</f>
        <v>"1000": 15.39</v>
      </c>
      <c r="N147" s="1" t="str">
        <f t="shared" si="5"/>
        <v>,</v>
      </c>
      <c r="P147" s="1" t="str">
        <f t="shared" si="4"/>
        <v>"1000": 15.39,</v>
      </c>
    </row>
    <row r="148" spans="1:16" x14ac:dyDescent="0.25">
      <c r="A148" s="1" t="s">
        <v>5</v>
      </c>
      <c r="B148" s="1" t="s">
        <v>14</v>
      </c>
      <c r="C148" s="1" t="s">
        <v>7</v>
      </c>
      <c r="D148" s="8">
        <v>1001</v>
      </c>
      <c r="E148" s="8">
        <v>1500</v>
      </c>
      <c r="F148" s="8">
        <v>16.945</v>
      </c>
      <c r="G148" s="1">
        <v>4</v>
      </c>
      <c r="H148" s="4"/>
      <c r="I148" s="4" t="str">
        <f>IF(AND(C148="Capital",D148=0),CONCATENATE("""",TRIM(B148),"""",": {"),"")</f>
        <v/>
      </c>
      <c r="J148" s="1" t="str">
        <f>IF(D148=0,CONCATENATE("""",C148,"""",": ", "{"),"")</f>
        <v/>
      </c>
      <c r="K148" s="6" t="str">
        <f>IF(D148=0,CONCATENATE("""","delivery_estimate_business_days","""",": ",G148,","),"")</f>
        <v/>
      </c>
      <c r="L148" s="6" t="str">
        <f>IF(D148=0,CONCATENATE("""","final_shipping_cost","""",": {"),"")</f>
        <v/>
      </c>
      <c r="M148" s="1" t="str">
        <f>CONCATENATE("""",E148,"""",": ",SUBSTITUTE(ROUND(F148,2),",","."))</f>
        <v>"1500": 16.95</v>
      </c>
      <c r="N148" s="1" t="str">
        <f t="shared" si="5"/>
        <v>,</v>
      </c>
      <c r="P148" s="1" t="str">
        <f t="shared" si="4"/>
        <v>"1500": 16.95,</v>
      </c>
    </row>
    <row r="149" spans="1:16" x14ac:dyDescent="0.25">
      <c r="A149" s="1" t="s">
        <v>5</v>
      </c>
      <c r="B149" s="1" t="s">
        <v>14</v>
      </c>
      <c r="C149" s="1" t="s">
        <v>7</v>
      </c>
      <c r="D149" s="8">
        <v>1501</v>
      </c>
      <c r="E149" s="8">
        <v>2000</v>
      </c>
      <c r="F149" s="8">
        <v>18.501000000000001</v>
      </c>
      <c r="G149" s="1">
        <v>4</v>
      </c>
      <c r="H149" s="4"/>
      <c r="I149" s="4" t="str">
        <f>IF(AND(C149="Capital",D149=0),CONCATENATE("""",TRIM(B149),"""",": {"),"")</f>
        <v/>
      </c>
      <c r="J149" s="1" t="str">
        <f>IF(D149=0,CONCATENATE("""",C149,"""",": ", "{"),"")</f>
        <v/>
      </c>
      <c r="K149" s="6" t="str">
        <f>IF(D149=0,CONCATENATE("""","delivery_estimate_business_days","""",": ",G149,","),"")</f>
        <v/>
      </c>
      <c r="L149" s="6" t="str">
        <f>IF(D149=0,CONCATENATE("""","final_shipping_cost","""",": {"),"")</f>
        <v/>
      </c>
      <c r="M149" s="1" t="str">
        <f>CONCATENATE("""",E149,"""",": ",SUBSTITUTE(ROUND(F149,2),",","."))</f>
        <v>"2000": 18.5</v>
      </c>
      <c r="N149" s="1" t="str">
        <f t="shared" si="5"/>
        <v>,</v>
      </c>
      <c r="P149" s="1" t="str">
        <f t="shared" si="4"/>
        <v>"2000": 18.5,</v>
      </c>
    </row>
    <row r="150" spans="1:16" x14ac:dyDescent="0.25">
      <c r="A150" s="1" t="s">
        <v>5</v>
      </c>
      <c r="B150" s="1" t="s">
        <v>14</v>
      </c>
      <c r="C150" s="1" t="s">
        <v>7</v>
      </c>
      <c r="D150" s="8">
        <v>2001</v>
      </c>
      <c r="E150" s="8">
        <v>3000</v>
      </c>
      <c r="F150" s="8">
        <v>20.263999999999999</v>
      </c>
      <c r="G150" s="1">
        <v>4</v>
      </c>
      <c r="H150" s="4"/>
      <c r="I150" s="4" t="str">
        <f>IF(AND(C150="Capital",D150=0),CONCATENATE("""",TRIM(B150),"""",": {"),"")</f>
        <v/>
      </c>
      <c r="J150" s="1" t="str">
        <f>IF(D150=0,CONCATENATE("""",C150,"""",": ", "{"),"")</f>
        <v/>
      </c>
      <c r="K150" s="6" t="str">
        <f>IF(D150=0,CONCATENATE("""","delivery_estimate_business_days","""",": ",G150,","),"")</f>
        <v/>
      </c>
      <c r="L150" s="6" t="str">
        <f>IF(D150=0,CONCATENATE("""","final_shipping_cost","""",": {"),"")</f>
        <v/>
      </c>
      <c r="M150" s="1" t="str">
        <f>CONCATENATE("""",E150,"""",": ",SUBSTITUTE(ROUND(F150,2),",","."))</f>
        <v>"3000": 20.26</v>
      </c>
      <c r="N150" s="1" t="str">
        <f t="shared" si="5"/>
        <v>,</v>
      </c>
      <c r="P150" s="1" t="str">
        <f t="shared" si="4"/>
        <v>"3000": 20.26,</v>
      </c>
    </row>
    <row r="151" spans="1:16" x14ac:dyDescent="0.25">
      <c r="A151" s="1" t="s">
        <v>5</v>
      </c>
      <c r="B151" s="1" t="s">
        <v>14</v>
      </c>
      <c r="C151" s="1" t="s">
        <v>7</v>
      </c>
      <c r="D151" s="8">
        <v>3001</v>
      </c>
      <c r="E151" s="8">
        <v>4000</v>
      </c>
      <c r="F151" s="8">
        <v>21.632999999999999</v>
      </c>
      <c r="G151" s="1">
        <v>4</v>
      </c>
      <c r="H151" s="4"/>
      <c r="I151" s="4" t="str">
        <f>IF(AND(C151="Capital",D151=0),CONCATENATE("""",TRIM(B151),"""",": {"),"")</f>
        <v/>
      </c>
      <c r="J151" s="1" t="str">
        <f>IF(D151=0,CONCATENATE("""",C151,"""",": ", "{"),"")</f>
        <v/>
      </c>
      <c r="K151" s="6" t="str">
        <f>IF(D151=0,CONCATENATE("""","delivery_estimate_business_days","""",": ",G151,","),"")</f>
        <v/>
      </c>
      <c r="L151" s="6" t="str">
        <f>IF(D151=0,CONCATENATE("""","final_shipping_cost","""",": {"),"")</f>
        <v/>
      </c>
      <c r="M151" s="1" t="str">
        <f>CONCATENATE("""",E151,"""",": ",SUBSTITUTE(ROUND(F151,2),",","."))</f>
        <v>"4000": 21.63</v>
      </c>
      <c r="N151" s="1" t="str">
        <f t="shared" si="5"/>
        <v>,</v>
      </c>
      <c r="P151" s="1" t="str">
        <f t="shared" si="4"/>
        <v>"4000": 21.63,</v>
      </c>
    </row>
    <row r="152" spans="1:16" x14ac:dyDescent="0.25">
      <c r="A152" s="1" t="s">
        <v>5</v>
      </c>
      <c r="B152" s="1" t="s">
        <v>14</v>
      </c>
      <c r="C152" s="1" t="s">
        <v>7</v>
      </c>
      <c r="D152" s="8">
        <v>4001</v>
      </c>
      <c r="E152" s="8">
        <v>5000</v>
      </c>
      <c r="F152" s="8">
        <v>23.123999999999999</v>
      </c>
      <c r="G152" s="1">
        <v>4</v>
      </c>
      <c r="H152" s="4"/>
      <c r="I152" s="4" t="str">
        <f>IF(AND(C152="Capital",D152=0),CONCATENATE("""",TRIM(B152),"""",": {"),"")</f>
        <v/>
      </c>
      <c r="J152" s="1" t="str">
        <f>IF(D152=0,CONCATENATE("""",C152,"""",": ", "{"),"")</f>
        <v/>
      </c>
      <c r="K152" s="6" t="str">
        <f>IF(D152=0,CONCATENATE("""","delivery_estimate_business_days","""",": ",G152,","),"")</f>
        <v/>
      </c>
      <c r="L152" s="6" t="str">
        <f>IF(D152=0,CONCATENATE("""","final_shipping_cost","""",": {"),"")</f>
        <v/>
      </c>
      <c r="M152" s="1" t="str">
        <f>CONCATENATE("""",E152,"""",": ",SUBSTITUTE(ROUND(F152,2),",","."))</f>
        <v>"5000": 23.12</v>
      </c>
      <c r="N152" s="1" t="str">
        <f t="shared" si="5"/>
        <v>,</v>
      </c>
      <c r="P152" s="1" t="str">
        <f t="shared" si="4"/>
        <v>"5000": 23.12,</v>
      </c>
    </row>
    <row r="153" spans="1:16" x14ac:dyDescent="0.25">
      <c r="A153" s="1" t="s">
        <v>5</v>
      </c>
      <c r="B153" s="1" t="s">
        <v>14</v>
      </c>
      <c r="C153" s="1" t="s">
        <v>7</v>
      </c>
      <c r="D153" s="8">
        <v>5001</v>
      </c>
      <c r="E153" s="8">
        <v>6000</v>
      </c>
      <c r="F153" s="8">
        <v>26.161999999999999</v>
      </c>
      <c r="G153" s="1">
        <v>4</v>
      </c>
      <c r="H153" s="4"/>
      <c r="I153" s="4" t="str">
        <f>IF(AND(C153="Capital",D153=0),CONCATENATE("""",TRIM(B153),"""",": {"),"")</f>
        <v/>
      </c>
      <c r="J153" s="1" t="str">
        <f>IF(D153=0,CONCATENATE("""",C153,"""",": ", "{"),"")</f>
        <v/>
      </c>
      <c r="K153" s="6" t="str">
        <f>IF(D153=0,CONCATENATE("""","delivery_estimate_business_days","""",": ",G153,","),"")</f>
        <v/>
      </c>
      <c r="L153" s="6" t="str">
        <f>IF(D153=0,CONCATENATE("""","final_shipping_cost","""",": {"),"")</f>
        <v/>
      </c>
      <c r="M153" s="1" t="str">
        <f>CONCATENATE("""",E153,"""",": ",SUBSTITUTE(ROUND(F153,2),",","."))</f>
        <v>"6000": 26.16</v>
      </c>
      <c r="N153" s="1" t="str">
        <f t="shared" si="5"/>
        <v>,</v>
      </c>
      <c r="P153" s="1" t="str">
        <f t="shared" si="4"/>
        <v>"6000": 26.16,</v>
      </c>
    </row>
    <row r="154" spans="1:16" x14ac:dyDescent="0.25">
      <c r="A154" s="1" t="s">
        <v>5</v>
      </c>
      <c r="B154" s="1" t="s">
        <v>14</v>
      </c>
      <c r="C154" s="1" t="s">
        <v>7</v>
      </c>
      <c r="D154" s="8">
        <v>6001</v>
      </c>
      <c r="E154" s="8">
        <v>7000</v>
      </c>
      <c r="F154" s="8">
        <v>29.222999999999999</v>
      </c>
      <c r="G154" s="1">
        <v>4</v>
      </c>
      <c r="H154" s="4"/>
      <c r="I154" s="4" t="str">
        <f>IF(AND(C154="Capital",D154=0),CONCATENATE("""",TRIM(B154),"""",": {"),"")</f>
        <v/>
      </c>
      <c r="J154" s="1" t="str">
        <f>IF(D154=0,CONCATENATE("""",C154,"""",": ", "{"),"")</f>
        <v/>
      </c>
      <c r="K154" s="6" t="str">
        <f>IF(D154=0,CONCATENATE("""","delivery_estimate_business_days","""",": ",G154,","),"")</f>
        <v/>
      </c>
      <c r="L154" s="6" t="str">
        <f>IF(D154=0,CONCATENATE("""","final_shipping_cost","""",": {"),"")</f>
        <v/>
      </c>
      <c r="M154" s="1" t="str">
        <f>CONCATENATE("""",E154,"""",": ",SUBSTITUTE(ROUND(F154,2),",","."))</f>
        <v>"7000": 29.22</v>
      </c>
      <c r="N154" s="1" t="str">
        <f t="shared" si="5"/>
        <v>,</v>
      </c>
      <c r="P154" s="1" t="str">
        <f t="shared" si="4"/>
        <v>"7000": 29.22,</v>
      </c>
    </row>
    <row r="155" spans="1:16" x14ac:dyDescent="0.25">
      <c r="A155" s="1" t="s">
        <v>5</v>
      </c>
      <c r="B155" s="1" t="s">
        <v>14</v>
      </c>
      <c r="C155" s="1" t="s">
        <v>7</v>
      </c>
      <c r="D155" s="8">
        <v>7001</v>
      </c>
      <c r="E155" s="8">
        <v>8000</v>
      </c>
      <c r="F155" s="8">
        <v>32.131999999999998</v>
      </c>
      <c r="G155" s="1">
        <v>4</v>
      </c>
      <c r="H155" s="4"/>
      <c r="I155" s="4" t="str">
        <f>IF(AND(C155="Capital",D155=0),CONCATENATE("""",TRIM(B155),"""",": {"),"")</f>
        <v/>
      </c>
      <c r="J155" s="1" t="str">
        <f>IF(D155=0,CONCATENATE("""",C155,"""",": ", "{"),"")</f>
        <v/>
      </c>
      <c r="K155" s="6" t="str">
        <f>IF(D155=0,CONCATENATE("""","delivery_estimate_business_days","""",": ",G155,","),"")</f>
        <v/>
      </c>
      <c r="L155" s="6" t="str">
        <f>IF(D155=0,CONCATENATE("""","final_shipping_cost","""",": {"),"")</f>
        <v/>
      </c>
      <c r="M155" s="1" t="str">
        <f>CONCATENATE("""",E155,"""",": ",SUBSTITUTE(ROUND(F155,2),",","."))</f>
        <v>"8000": 32.13</v>
      </c>
      <c r="N155" s="1" t="str">
        <f t="shared" si="5"/>
        <v>,</v>
      </c>
      <c r="P155" s="1" t="str">
        <f t="shared" si="4"/>
        <v>"8000": 32.13,</v>
      </c>
    </row>
    <row r="156" spans="1:16" x14ac:dyDescent="0.25">
      <c r="A156" s="1" t="s">
        <v>5</v>
      </c>
      <c r="B156" s="1" t="s">
        <v>14</v>
      </c>
      <c r="C156" s="1" t="s">
        <v>7</v>
      </c>
      <c r="D156" s="8">
        <v>8001</v>
      </c>
      <c r="E156" s="8">
        <v>9000</v>
      </c>
      <c r="F156" s="8">
        <v>33.874000000000002</v>
      </c>
      <c r="G156" s="1">
        <v>4</v>
      </c>
      <c r="H156" s="4"/>
      <c r="I156" s="4" t="str">
        <f>IF(AND(C156="Capital",D156=0),CONCATENATE("""",TRIM(B156),"""",": {"),"")</f>
        <v/>
      </c>
      <c r="J156" s="1" t="str">
        <f>IF(D156=0,CONCATENATE("""",C156,"""",": ", "{"),"")</f>
        <v/>
      </c>
      <c r="K156" s="6" t="str">
        <f>IF(D156=0,CONCATENATE("""","delivery_estimate_business_days","""",": ",G156,","),"")</f>
        <v/>
      </c>
      <c r="L156" s="6" t="str">
        <f>IF(D156=0,CONCATENATE("""","final_shipping_cost","""",": {"),"")</f>
        <v/>
      </c>
      <c r="M156" s="1" t="str">
        <f>CONCATENATE("""",E156,"""",": ",SUBSTITUTE(ROUND(F156,2),",","."))</f>
        <v>"9000": 33.87</v>
      </c>
      <c r="N156" s="1" t="str">
        <f t="shared" si="5"/>
        <v>,</v>
      </c>
      <c r="P156" s="1" t="str">
        <f t="shared" si="4"/>
        <v>"9000": 33.87,</v>
      </c>
    </row>
    <row r="157" spans="1:16" x14ac:dyDescent="0.25">
      <c r="A157" s="1" t="s">
        <v>5</v>
      </c>
      <c r="B157" s="1" t="s">
        <v>14</v>
      </c>
      <c r="C157" s="1" t="s">
        <v>7</v>
      </c>
      <c r="D157" s="8">
        <v>9001</v>
      </c>
      <c r="E157" s="8">
        <v>10000</v>
      </c>
      <c r="F157" s="8">
        <v>35.116999999999997</v>
      </c>
      <c r="G157" s="1">
        <v>4</v>
      </c>
      <c r="H157" s="4"/>
      <c r="I157" s="4" t="str">
        <f>IF(AND(C157="Capital",D157=0),CONCATENATE("""",TRIM(B157),"""",": {"),"")</f>
        <v/>
      </c>
      <c r="J157" s="1" t="str">
        <f>IF(D157=0,CONCATENATE("""",C157,"""",": ", "{"),"")</f>
        <v/>
      </c>
      <c r="K157" s="6" t="str">
        <f>IF(D157=0,CONCATENATE("""","delivery_estimate_business_days","""",": ",G157,","),"")</f>
        <v/>
      </c>
      <c r="L157" s="6" t="str">
        <f>IF(D157=0,CONCATENATE("""","final_shipping_cost","""",": {"),"")</f>
        <v/>
      </c>
      <c r="M157" s="1" t="str">
        <f>CONCATENATE("""",E157,"""",": ",SUBSTITUTE(ROUND(F157,2),",","."))</f>
        <v>"10000": 35.12</v>
      </c>
      <c r="N157" s="1" t="str">
        <f t="shared" si="5"/>
        <v>,</v>
      </c>
      <c r="P157" s="1" t="str">
        <f t="shared" si="4"/>
        <v>"10000": 35.12,</v>
      </c>
    </row>
    <row r="158" spans="1:16" x14ac:dyDescent="0.25">
      <c r="A158" s="1" t="s">
        <v>5</v>
      </c>
      <c r="B158" s="1" t="s">
        <v>14</v>
      </c>
      <c r="C158" s="1" t="s">
        <v>7</v>
      </c>
      <c r="D158" s="8">
        <v>10001</v>
      </c>
      <c r="E158" s="8">
        <v>30000</v>
      </c>
      <c r="F158" s="8">
        <v>35.116999999999997</v>
      </c>
      <c r="G158" s="1">
        <v>4</v>
      </c>
      <c r="H158" s="4"/>
      <c r="I158" s="4" t="str">
        <f>IF(AND(C158="Capital",D158=0),CONCATENATE("""",TRIM(B158),"""",": {"),"")</f>
        <v/>
      </c>
      <c r="J158" s="1" t="str">
        <f>IF(D158=0,CONCATENATE("""",C158,"""",": ", "{"),"")</f>
        <v/>
      </c>
      <c r="K158" s="6" t="str">
        <f>IF(D158=0,CONCATENATE("""","delivery_estimate_business_days","""",": ",G158,","),"")</f>
        <v/>
      </c>
      <c r="L158" s="6" t="str">
        <f>IF(D158=0,CONCATENATE("""","final_shipping_cost","""",": {"),"")</f>
        <v/>
      </c>
      <c r="M158" s="1" t="str">
        <f>CONCATENATE("""",E158,"""",": ",SUBSTITUTE(ROUND(F158,2),",","."))</f>
        <v>"30000": 35.12</v>
      </c>
      <c r="N158" s="1" t="str">
        <f t="shared" si="5"/>
        <v>}}},</v>
      </c>
      <c r="P158" s="1" t="str">
        <f t="shared" si="4"/>
        <v>"30000": 35.12}}},</v>
      </c>
    </row>
    <row r="159" spans="1:16" x14ac:dyDescent="0.25">
      <c r="A159" s="1" t="s">
        <v>5</v>
      </c>
      <c r="B159" s="1" t="s">
        <v>11</v>
      </c>
      <c r="C159" s="1" t="s">
        <v>6</v>
      </c>
      <c r="D159" s="8">
        <v>0</v>
      </c>
      <c r="E159" s="8">
        <v>500</v>
      </c>
      <c r="F159" s="8">
        <v>14.363</v>
      </c>
      <c r="G159" s="1">
        <v>4</v>
      </c>
      <c r="H159" s="4"/>
      <c r="I159" s="4" t="str">
        <f>IF(AND(C159="Capital",D159=0),CONCATENATE("""",TRIM(B159),"""",": {"),"")</f>
        <v>"ES": {</v>
      </c>
      <c r="J159" s="1" t="str">
        <f>IF(D159=0,CONCATENATE("""",C159,"""",": ", "{"),"")</f>
        <v>"Capital": {</v>
      </c>
      <c r="K159" s="6" t="str">
        <f>IF(D159=0,CONCATENATE("""","delivery_estimate_business_days","""",": ",G159,","),"")</f>
        <v>"delivery_estimate_business_days": 4,</v>
      </c>
      <c r="L159" s="6" t="str">
        <f>IF(D159=0,CONCATENATE("""","final_shipping_cost","""",": {"),"")</f>
        <v>"final_shipping_cost": {</v>
      </c>
      <c r="M159" s="1" t="str">
        <f>CONCATENATE("""",E159,"""",": ",SUBSTITUTE(ROUND(F159,2),",","."))</f>
        <v>"500": 14.36</v>
      </c>
      <c r="N159" s="1" t="str">
        <f t="shared" si="5"/>
        <v>,</v>
      </c>
      <c r="P159" s="1" t="str">
        <f t="shared" si="4"/>
        <v>"ES": {"Capital": {"delivery_estimate_business_days": 4,"final_shipping_cost": {"500": 14.36,</v>
      </c>
    </row>
    <row r="160" spans="1:16" x14ac:dyDescent="0.25">
      <c r="A160" s="1" t="s">
        <v>5</v>
      </c>
      <c r="B160" s="1" t="s">
        <v>11</v>
      </c>
      <c r="C160" s="1" t="s">
        <v>6</v>
      </c>
      <c r="D160" s="8">
        <v>501</v>
      </c>
      <c r="E160" s="8">
        <v>1000</v>
      </c>
      <c r="F160" s="8">
        <v>15.388999999999999</v>
      </c>
      <c r="G160" s="1">
        <v>4</v>
      </c>
      <c r="H160" s="4"/>
      <c r="I160" s="4" t="str">
        <f>IF(AND(C160="Capital",D160=0),CONCATENATE("""",TRIM(B160),"""",": {"),"")</f>
        <v/>
      </c>
      <c r="J160" s="1" t="str">
        <f>IF(D160=0,CONCATENATE("""",C160,"""",": ", "{"),"")</f>
        <v/>
      </c>
      <c r="K160" s="6" t="str">
        <f>IF(D160=0,CONCATENATE("""","delivery_estimate_business_days","""",": ",G160,","),"")</f>
        <v/>
      </c>
      <c r="L160" s="6" t="str">
        <f>IF(D160=0,CONCATENATE("""","final_shipping_cost","""",": {"),"")</f>
        <v/>
      </c>
      <c r="M160" s="1" t="str">
        <f>CONCATENATE("""",E160,"""",": ",SUBSTITUTE(ROUND(F160,2),",","."))</f>
        <v>"1000": 15.39</v>
      </c>
      <c r="N160" s="1" t="str">
        <f t="shared" si="5"/>
        <v>,</v>
      </c>
      <c r="P160" s="1" t="str">
        <f t="shared" ref="P160:P211" si="6">CONCATENATE(H160,I160,J160,K160,L160,M160,N160,O160)</f>
        <v>"1000": 15.39,</v>
      </c>
    </row>
    <row r="161" spans="1:16" x14ac:dyDescent="0.25">
      <c r="A161" s="1" t="s">
        <v>5</v>
      </c>
      <c r="B161" s="1" t="s">
        <v>11</v>
      </c>
      <c r="C161" s="1" t="s">
        <v>6</v>
      </c>
      <c r="D161" s="8">
        <v>1001</v>
      </c>
      <c r="E161" s="8">
        <v>1500</v>
      </c>
      <c r="F161" s="8">
        <v>16.945</v>
      </c>
      <c r="G161" s="1">
        <v>4</v>
      </c>
      <c r="H161" s="4"/>
      <c r="I161" s="4" t="str">
        <f>IF(AND(C161="Capital",D161=0),CONCATENATE("""",TRIM(B161),"""",": {"),"")</f>
        <v/>
      </c>
      <c r="J161" s="1" t="str">
        <f>IF(D161=0,CONCATENATE("""",C161,"""",": ", "{"),"")</f>
        <v/>
      </c>
      <c r="K161" s="6" t="str">
        <f>IF(D161=0,CONCATENATE("""","delivery_estimate_business_days","""",": ",G161,","),"")</f>
        <v/>
      </c>
      <c r="L161" s="6" t="str">
        <f>IF(D161=0,CONCATENATE("""","final_shipping_cost","""",": {"),"")</f>
        <v/>
      </c>
      <c r="M161" s="1" t="str">
        <f>CONCATENATE("""",E161,"""",": ",SUBSTITUTE(ROUND(F161,2),",","."))</f>
        <v>"1500": 16.95</v>
      </c>
      <c r="N161" s="1" t="str">
        <f t="shared" si="5"/>
        <v>,</v>
      </c>
      <c r="P161" s="1" t="str">
        <f t="shared" si="6"/>
        <v>"1500": 16.95,</v>
      </c>
    </row>
    <row r="162" spans="1:16" x14ac:dyDescent="0.25">
      <c r="A162" s="1" t="s">
        <v>5</v>
      </c>
      <c r="B162" s="1" t="s">
        <v>11</v>
      </c>
      <c r="C162" s="1" t="s">
        <v>6</v>
      </c>
      <c r="D162" s="8">
        <v>1501</v>
      </c>
      <c r="E162" s="8">
        <v>2000</v>
      </c>
      <c r="F162" s="8">
        <v>18.501000000000001</v>
      </c>
      <c r="G162" s="1">
        <v>4</v>
      </c>
      <c r="H162" s="4"/>
      <c r="I162" s="4" t="str">
        <f>IF(AND(C162="Capital",D162=0),CONCATENATE("""",TRIM(B162),"""",": {"),"")</f>
        <v/>
      </c>
      <c r="J162" s="1" t="str">
        <f>IF(D162=0,CONCATENATE("""",C162,"""",": ", "{"),"")</f>
        <v/>
      </c>
      <c r="K162" s="6" t="str">
        <f>IF(D162=0,CONCATENATE("""","delivery_estimate_business_days","""",": ",G162,","),"")</f>
        <v/>
      </c>
      <c r="L162" s="6" t="str">
        <f>IF(D162=0,CONCATENATE("""","final_shipping_cost","""",": {"),"")</f>
        <v/>
      </c>
      <c r="M162" s="1" t="str">
        <f>CONCATENATE("""",E162,"""",": ",SUBSTITUTE(ROUND(F162,2),",","."))</f>
        <v>"2000": 18.5</v>
      </c>
      <c r="N162" s="1" t="str">
        <f t="shared" si="5"/>
        <v>,</v>
      </c>
      <c r="P162" s="1" t="str">
        <f t="shared" si="6"/>
        <v>"2000": 18.5,</v>
      </c>
    </row>
    <row r="163" spans="1:16" x14ac:dyDescent="0.25">
      <c r="A163" s="1" t="s">
        <v>5</v>
      </c>
      <c r="B163" s="1" t="s">
        <v>11</v>
      </c>
      <c r="C163" s="1" t="s">
        <v>6</v>
      </c>
      <c r="D163" s="8">
        <v>2001</v>
      </c>
      <c r="E163" s="8">
        <v>3000</v>
      </c>
      <c r="F163" s="8">
        <v>20.263999999999999</v>
      </c>
      <c r="G163" s="1">
        <v>4</v>
      </c>
      <c r="H163" s="4"/>
      <c r="I163" s="4" t="str">
        <f>IF(AND(C163="Capital",D163=0),CONCATENATE("""",TRIM(B163),"""",": {"),"")</f>
        <v/>
      </c>
      <c r="J163" s="1" t="str">
        <f>IF(D163=0,CONCATENATE("""",C163,"""",": ", "{"),"")</f>
        <v/>
      </c>
      <c r="K163" s="6" t="str">
        <f>IF(D163=0,CONCATENATE("""","delivery_estimate_business_days","""",": ",G163,","),"")</f>
        <v/>
      </c>
      <c r="L163" s="6" t="str">
        <f>IF(D163=0,CONCATENATE("""","final_shipping_cost","""",": {"),"")</f>
        <v/>
      </c>
      <c r="M163" s="1" t="str">
        <f>CONCATENATE("""",E163,"""",": ",SUBSTITUTE(ROUND(F163,2),",","."))</f>
        <v>"3000": 20.26</v>
      </c>
      <c r="N163" s="1" t="str">
        <f t="shared" si="5"/>
        <v>,</v>
      </c>
      <c r="P163" s="1" t="str">
        <f t="shared" si="6"/>
        <v>"3000": 20.26,</v>
      </c>
    </row>
    <row r="164" spans="1:16" x14ac:dyDescent="0.25">
      <c r="A164" s="1" t="s">
        <v>5</v>
      </c>
      <c r="B164" s="1" t="s">
        <v>11</v>
      </c>
      <c r="C164" s="1" t="s">
        <v>6</v>
      </c>
      <c r="D164" s="8">
        <v>3001</v>
      </c>
      <c r="E164" s="8">
        <v>4000</v>
      </c>
      <c r="F164" s="8">
        <v>21.632999999999999</v>
      </c>
      <c r="G164" s="1">
        <v>4</v>
      </c>
      <c r="H164" s="4"/>
      <c r="I164" s="4" t="str">
        <f>IF(AND(C164="Capital",D164=0),CONCATENATE("""",TRIM(B164),"""",": {"),"")</f>
        <v/>
      </c>
      <c r="J164" s="1" t="str">
        <f>IF(D164=0,CONCATENATE("""",C164,"""",": ", "{"),"")</f>
        <v/>
      </c>
      <c r="K164" s="6" t="str">
        <f>IF(D164=0,CONCATENATE("""","delivery_estimate_business_days","""",": ",G164,","),"")</f>
        <v/>
      </c>
      <c r="L164" s="6" t="str">
        <f>IF(D164=0,CONCATENATE("""","final_shipping_cost","""",": {"),"")</f>
        <v/>
      </c>
      <c r="M164" s="1" t="str">
        <f>CONCATENATE("""",E164,"""",": ",SUBSTITUTE(ROUND(F164,2),",","."))</f>
        <v>"4000": 21.63</v>
      </c>
      <c r="N164" s="1" t="str">
        <f t="shared" si="5"/>
        <v>,</v>
      </c>
      <c r="P164" s="1" t="str">
        <f t="shared" si="6"/>
        <v>"4000": 21.63,</v>
      </c>
    </row>
    <row r="165" spans="1:16" x14ac:dyDescent="0.25">
      <c r="A165" s="1" t="s">
        <v>5</v>
      </c>
      <c r="B165" s="1" t="s">
        <v>11</v>
      </c>
      <c r="C165" s="1" t="s">
        <v>6</v>
      </c>
      <c r="D165" s="8">
        <v>4001</v>
      </c>
      <c r="E165" s="8">
        <v>5000</v>
      </c>
      <c r="F165" s="8">
        <v>23.123999999999999</v>
      </c>
      <c r="G165" s="1">
        <v>4</v>
      </c>
      <c r="H165" s="4"/>
      <c r="I165" s="4" t="str">
        <f>IF(AND(C165="Capital",D165=0),CONCATENATE("""",TRIM(B165),"""",": {"),"")</f>
        <v/>
      </c>
      <c r="J165" s="1" t="str">
        <f>IF(D165=0,CONCATENATE("""",C165,"""",": ", "{"),"")</f>
        <v/>
      </c>
      <c r="K165" s="6" t="str">
        <f>IF(D165=0,CONCATENATE("""","delivery_estimate_business_days","""",": ",G165,","),"")</f>
        <v/>
      </c>
      <c r="L165" s="6" t="str">
        <f>IF(D165=0,CONCATENATE("""","final_shipping_cost","""",": {"),"")</f>
        <v/>
      </c>
      <c r="M165" s="1" t="str">
        <f>CONCATENATE("""",E165,"""",": ",SUBSTITUTE(ROUND(F165,2),",","."))</f>
        <v>"5000": 23.12</v>
      </c>
      <c r="N165" s="1" t="str">
        <f t="shared" si="5"/>
        <v>,</v>
      </c>
      <c r="P165" s="1" t="str">
        <f t="shared" si="6"/>
        <v>"5000": 23.12,</v>
      </c>
    </row>
    <row r="166" spans="1:16" x14ac:dyDescent="0.25">
      <c r="A166" s="1" t="s">
        <v>5</v>
      </c>
      <c r="B166" s="1" t="s">
        <v>11</v>
      </c>
      <c r="C166" s="1" t="s">
        <v>6</v>
      </c>
      <c r="D166" s="8">
        <v>5001</v>
      </c>
      <c r="E166" s="8">
        <v>6000</v>
      </c>
      <c r="F166" s="8">
        <v>26.161999999999999</v>
      </c>
      <c r="G166" s="1">
        <v>4</v>
      </c>
      <c r="H166" s="4"/>
      <c r="I166" s="4" t="str">
        <f>IF(AND(C166="Capital",D166=0),CONCATENATE("""",TRIM(B166),"""",": {"),"")</f>
        <v/>
      </c>
      <c r="J166" s="1" t="str">
        <f>IF(D166=0,CONCATENATE("""",C166,"""",": ", "{"),"")</f>
        <v/>
      </c>
      <c r="K166" s="6" t="str">
        <f>IF(D166=0,CONCATENATE("""","delivery_estimate_business_days","""",": ",G166,","),"")</f>
        <v/>
      </c>
      <c r="L166" s="6" t="str">
        <f>IF(D166=0,CONCATENATE("""","final_shipping_cost","""",": {"),"")</f>
        <v/>
      </c>
      <c r="M166" s="1" t="str">
        <f>CONCATENATE("""",E166,"""",": ",SUBSTITUTE(ROUND(F166,2),",","."))</f>
        <v>"6000": 26.16</v>
      </c>
      <c r="N166" s="1" t="str">
        <f t="shared" si="5"/>
        <v>,</v>
      </c>
      <c r="P166" s="1" t="str">
        <f t="shared" si="6"/>
        <v>"6000": 26.16,</v>
      </c>
    </row>
    <row r="167" spans="1:16" x14ac:dyDescent="0.25">
      <c r="A167" s="1" t="s">
        <v>5</v>
      </c>
      <c r="B167" s="1" t="s">
        <v>11</v>
      </c>
      <c r="C167" s="1" t="s">
        <v>6</v>
      </c>
      <c r="D167" s="8">
        <v>6001</v>
      </c>
      <c r="E167" s="8">
        <v>7000</v>
      </c>
      <c r="F167" s="8">
        <v>29.222999999999999</v>
      </c>
      <c r="G167" s="1">
        <v>4</v>
      </c>
      <c r="H167" s="4"/>
      <c r="I167" s="4" t="str">
        <f>IF(AND(C167="Capital",D167=0),CONCATENATE("""",TRIM(B167),"""",": {"),"")</f>
        <v/>
      </c>
      <c r="J167" s="1" t="str">
        <f>IF(D167=0,CONCATENATE("""",C167,"""",": ", "{"),"")</f>
        <v/>
      </c>
      <c r="K167" s="6" t="str">
        <f>IF(D167=0,CONCATENATE("""","delivery_estimate_business_days","""",": ",G167,","),"")</f>
        <v/>
      </c>
      <c r="L167" s="6" t="str">
        <f>IF(D167=0,CONCATENATE("""","final_shipping_cost","""",": {"),"")</f>
        <v/>
      </c>
      <c r="M167" s="1" t="str">
        <f>CONCATENATE("""",E167,"""",": ",SUBSTITUTE(ROUND(F167,2),",","."))</f>
        <v>"7000": 29.22</v>
      </c>
      <c r="N167" s="1" t="str">
        <f t="shared" si="5"/>
        <v>,</v>
      </c>
      <c r="P167" s="1" t="str">
        <f t="shared" si="6"/>
        <v>"7000": 29.22,</v>
      </c>
    </row>
    <row r="168" spans="1:16" x14ac:dyDescent="0.25">
      <c r="A168" s="1" t="s">
        <v>5</v>
      </c>
      <c r="B168" s="1" t="s">
        <v>11</v>
      </c>
      <c r="C168" s="1" t="s">
        <v>6</v>
      </c>
      <c r="D168" s="8">
        <v>7001</v>
      </c>
      <c r="E168" s="8">
        <v>8000</v>
      </c>
      <c r="F168" s="8">
        <v>32.131999999999998</v>
      </c>
      <c r="G168" s="1">
        <v>4</v>
      </c>
      <c r="H168" s="4"/>
      <c r="I168" s="4" t="str">
        <f>IF(AND(C168="Capital",D168=0),CONCATENATE("""",TRIM(B168),"""",": {"),"")</f>
        <v/>
      </c>
      <c r="J168" s="1" t="str">
        <f>IF(D168=0,CONCATENATE("""",C168,"""",": ", "{"),"")</f>
        <v/>
      </c>
      <c r="K168" s="6" t="str">
        <f>IF(D168=0,CONCATENATE("""","delivery_estimate_business_days","""",": ",G168,","),"")</f>
        <v/>
      </c>
      <c r="L168" s="6" t="str">
        <f>IF(D168=0,CONCATENATE("""","final_shipping_cost","""",": {"),"")</f>
        <v/>
      </c>
      <c r="M168" s="1" t="str">
        <f>CONCATENATE("""",E168,"""",": ",SUBSTITUTE(ROUND(F168,2),",","."))</f>
        <v>"8000": 32.13</v>
      </c>
      <c r="N168" s="1" t="str">
        <f t="shared" si="5"/>
        <v>,</v>
      </c>
      <c r="P168" s="1" t="str">
        <f t="shared" si="6"/>
        <v>"8000": 32.13,</v>
      </c>
    </row>
    <row r="169" spans="1:16" x14ac:dyDescent="0.25">
      <c r="A169" s="1" t="s">
        <v>5</v>
      </c>
      <c r="B169" s="1" t="s">
        <v>11</v>
      </c>
      <c r="C169" s="1" t="s">
        <v>6</v>
      </c>
      <c r="D169" s="8">
        <v>8001</v>
      </c>
      <c r="E169" s="8">
        <v>9000</v>
      </c>
      <c r="F169" s="8">
        <v>33.874000000000002</v>
      </c>
      <c r="G169" s="1">
        <v>4</v>
      </c>
      <c r="H169" s="4"/>
      <c r="I169" s="4" t="str">
        <f>IF(AND(C169="Capital",D169=0),CONCATENATE("""",TRIM(B169),"""",": {"),"")</f>
        <v/>
      </c>
      <c r="J169" s="1" t="str">
        <f>IF(D169=0,CONCATENATE("""",C169,"""",": ", "{"),"")</f>
        <v/>
      </c>
      <c r="K169" s="6" t="str">
        <f>IF(D169=0,CONCATENATE("""","delivery_estimate_business_days","""",": ",G169,","),"")</f>
        <v/>
      </c>
      <c r="L169" s="6" t="str">
        <f>IF(D169=0,CONCATENATE("""","final_shipping_cost","""",": {"),"")</f>
        <v/>
      </c>
      <c r="M169" s="1" t="str">
        <f>CONCATENATE("""",E169,"""",": ",SUBSTITUTE(ROUND(F169,2),",","."))</f>
        <v>"9000": 33.87</v>
      </c>
      <c r="N169" s="1" t="str">
        <f t="shared" si="5"/>
        <v>,</v>
      </c>
      <c r="P169" s="1" t="str">
        <f t="shared" si="6"/>
        <v>"9000": 33.87,</v>
      </c>
    </row>
    <row r="170" spans="1:16" x14ac:dyDescent="0.25">
      <c r="A170" s="1" t="s">
        <v>5</v>
      </c>
      <c r="B170" s="1" t="s">
        <v>11</v>
      </c>
      <c r="C170" s="1" t="s">
        <v>6</v>
      </c>
      <c r="D170" s="8">
        <v>9001</v>
      </c>
      <c r="E170" s="8">
        <v>10000</v>
      </c>
      <c r="F170" s="8">
        <v>35.116999999999997</v>
      </c>
      <c r="G170" s="1">
        <v>4</v>
      </c>
      <c r="H170" s="4"/>
      <c r="I170" s="4" t="str">
        <f>IF(AND(C170="Capital",D170=0),CONCATENATE("""",TRIM(B170),"""",": {"),"")</f>
        <v/>
      </c>
      <c r="J170" s="1" t="str">
        <f>IF(D170=0,CONCATENATE("""",C170,"""",": ", "{"),"")</f>
        <v/>
      </c>
      <c r="K170" s="6" t="str">
        <f>IF(D170=0,CONCATENATE("""","delivery_estimate_business_days","""",": ",G170,","),"")</f>
        <v/>
      </c>
      <c r="L170" s="6" t="str">
        <f>IF(D170=0,CONCATENATE("""","final_shipping_cost","""",": {"),"")</f>
        <v/>
      </c>
      <c r="M170" s="1" t="str">
        <f>CONCATENATE("""",E170,"""",": ",SUBSTITUTE(ROUND(F170,2),",","."))</f>
        <v>"10000": 35.12</v>
      </c>
      <c r="N170" s="1" t="str">
        <f t="shared" si="5"/>
        <v>,</v>
      </c>
      <c r="P170" s="1" t="str">
        <f t="shared" si="6"/>
        <v>"10000": 35.12,</v>
      </c>
    </row>
    <row r="171" spans="1:16" x14ac:dyDescent="0.25">
      <c r="A171" s="1" t="s">
        <v>5</v>
      </c>
      <c r="B171" s="1" t="s">
        <v>11</v>
      </c>
      <c r="C171" s="1" t="s">
        <v>6</v>
      </c>
      <c r="D171" s="8">
        <v>10001</v>
      </c>
      <c r="E171" s="8">
        <v>30000</v>
      </c>
      <c r="F171" s="8">
        <v>35.116999999999997</v>
      </c>
      <c r="G171" s="1">
        <v>4</v>
      </c>
      <c r="H171" s="4"/>
      <c r="I171" s="4" t="str">
        <f>IF(AND(C171="Capital",D171=0),CONCATENATE("""",TRIM(B171),"""",": {"),"")</f>
        <v/>
      </c>
      <c r="J171" s="1" t="str">
        <f>IF(D171=0,CONCATENATE("""",C171,"""",": ", "{"),"")</f>
        <v/>
      </c>
      <c r="K171" s="6" t="str">
        <f>IF(D171=0,CONCATENATE("""","delivery_estimate_business_days","""",": ",G171,","),"")</f>
        <v/>
      </c>
      <c r="L171" s="6" t="str">
        <f>IF(D171=0,CONCATENATE("""","final_shipping_cost","""",": {"),"")</f>
        <v/>
      </c>
      <c r="M171" s="1" t="str">
        <f>CONCATENATE("""",E171,"""",": ",SUBSTITUTE(ROUND(F171,2),",","."))</f>
        <v>"30000": 35.12</v>
      </c>
      <c r="N171" s="1" t="str">
        <f t="shared" si="5"/>
        <v>}},</v>
      </c>
      <c r="P171" s="1" t="str">
        <f t="shared" si="6"/>
        <v>"30000": 35.12}},</v>
      </c>
    </row>
    <row r="172" spans="1:16" x14ac:dyDescent="0.25">
      <c r="A172" s="1" t="s">
        <v>5</v>
      </c>
      <c r="B172" s="1" t="s">
        <v>11</v>
      </c>
      <c r="C172" s="1" t="s">
        <v>7</v>
      </c>
      <c r="D172" s="8">
        <v>0</v>
      </c>
      <c r="E172" s="8">
        <v>500</v>
      </c>
      <c r="F172" s="8">
        <v>14.72</v>
      </c>
      <c r="G172" s="1">
        <v>5</v>
      </c>
      <c r="H172" s="4"/>
      <c r="I172" s="4" t="str">
        <f>IF(AND(C172="Capital",D172=0),CONCATENATE("""",TRIM(B172),"""",": {"),"")</f>
        <v/>
      </c>
      <c r="J172" s="1" t="str">
        <f>IF(D172=0,CONCATENATE("""",C172,"""",": ", "{"),"")</f>
        <v>"Interior": {</v>
      </c>
      <c r="K172" s="6" t="str">
        <f>IF(D172=0,CONCATENATE("""","delivery_estimate_business_days","""",": ",G172,","),"")</f>
        <v>"delivery_estimate_business_days": 5,</v>
      </c>
      <c r="L172" s="6" t="str">
        <f>IF(D172=0,CONCATENATE("""","final_shipping_cost","""",": {"),"")</f>
        <v>"final_shipping_cost": {</v>
      </c>
      <c r="M172" s="1" t="str">
        <f>CONCATENATE("""",E172,"""",": ",SUBSTITUTE(ROUND(F172,2),",","."))</f>
        <v>"500": 14.72</v>
      </c>
      <c r="N172" s="1" t="str">
        <f t="shared" si="5"/>
        <v>,</v>
      </c>
      <c r="P172" s="1" t="str">
        <f t="shared" si="6"/>
        <v>"Interior": {"delivery_estimate_business_days": 5,"final_shipping_cost": {"500": 14.72,</v>
      </c>
    </row>
    <row r="173" spans="1:16" x14ac:dyDescent="0.25">
      <c r="A173" s="1" t="s">
        <v>5</v>
      </c>
      <c r="B173" s="1" t="s">
        <v>11</v>
      </c>
      <c r="C173" s="1" t="s">
        <v>7</v>
      </c>
      <c r="D173" s="8">
        <v>501</v>
      </c>
      <c r="E173" s="8">
        <v>1000</v>
      </c>
      <c r="F173" s="8">
        <v>15.771000000000001</v>
      </c>
      <c r="G173" s="1">
        <v>5</v>
      </c>
      <c r="H173" s="4"/>
      <c r="I173" s="4" t="str">
        <f>IF(AND(C173="Capital",D173=0),CONCATENATE("""",TRIM(B173),"""",": {"),"")</f>
        <v/>
      </c>
      <c r="J173" s="1" t="str">
        <f>IF(D173=0,CONCATENATE("""",C173,"""",": ", "{"),"")</f>
        <v/>
      </c>
      <c r="K173" s="6" t="str">
        <f>IF(D173=0,CONCATENATE("""","delivery_estimate_business_days","""",": ",G173,","),"")</f>
        <v/>
      </c>
      <c r="L173" s="6" t="str">
        <f>IF(D173=0,CONCATENATE("""","final_shipping_cost","""",": {"),"")</f>
        <v/>
      </c>
      <c r="M173" s="1" t="str">
        <f>CONCATENATE("""",E173,"""",": ",SUBSTITUTE(ROUND(F173,2),",","."))</f>
        <v>"1000": 15.77</v>
      </c>
      <c r="N173" s="1" t="str">
        <f t="shared" si="5"/>
        <v>,</v>
      </c>
      <c r="P173" s="1" t="str">
        <f t="shared" si="6"/>
        <v>"1000": 15.77,</v>
      </c>
    </row>
    <row r="174" spans="1:16" x14ac:dyDescent="0.25">
      <c r="A174" s="1" t="s">
        <v>5</v>
      </c>
      <c r="B174" s="1" t="s">
        <v>11</v>
      </c>
      <c r="C174" s="1" t="s">
        <v>7</v>
      </c>
      <c r="D174" s="8">
        <v>1001</v>
      </c>
      <c r="E174" s="8">
        <v>1500</v>
      </c>
      <c r="F174" s="8">
        <v>17.366</v>
      </c>
      <c r="G174" s="1">
        <v>5</v>
      </c>
      <c r="H174" s="4"/>
      <c r="I174" s="4" t="str">
        <f>IF(AND(C174="Capital",D174=0),CONCATENATE("""",TRIM(B174),"""",": {"),"")</f>
        <v/>
      </c>
      <c r="J174" s="1" t="str">
        <f>IF(D174=0,CONCATENATE("""",C174,"""",": ", "{"),"")</f>
        <v/>
      </c>
      <c r="K174" s="6" t="str">
        <f>IF(D174=0,CONCATENATE("""","delivery_estimate_business_days","""",": ",G174,","),"")</f>
        <v/>
      </c>
      <c r="L174" s="6" t="str">
        <f>IF(D174=0,CONCATENATE("""","final_shipping_cost","""",": {"),"")</f>
        <v/>
      </c>
      <c r="M174" s="1" t="str">
        <f>CONCATENATE("""",E174,"""",": ",SUBSTITUTE(ROUND(F174,2),",","."))</f>
        <v>"1500": 17.37</v>
      </c>
      <c r="N174" s="1" t="str">
        <f t="shared" si="5"/>
        <v>,</v>
      </c>
      <c r="P174" s="1" t="str">
        <f t="shared" si="6"/>
        <v>"1500": 17.37,</v>
      </c>
    </row>
    <row r="175" spans="1:16" x14ac:dyDescent="0.25">
      <c r="A175" s="1" t="s">
        <v>5</v>
      </c>
      <c r="B175" s="1" t="s">
        <v>11</v>
      </c>
      <c r="C175" s="1" t="s">
        <v>7</v>
      </c>
      <c r="D175" s="8">
        <v>1501</v>
      </c>
      <c r="E175" s="8">
        <v>2000</v>
      </c>
      <c r="F175" s="8">
        <v>18.960999999999999</v>
      </c>
      <c r="G175" s="1">
        <v>5</v>
      </c>
      <c r="H175" s="4"/>
      <c r="I175" s="4" t="str">
        <f>IF(AND(C175="Capital",D175=0),CONCATENATE("""",TRIM(B175),"""",": {"),"")</f>
        <v/>
      </c>
      <c r="J175" s="1" t="str">
        <f>IF(D175=0,CONCATENATE("""",C175,"""",": ", "{"),"")</f>
        <v/>
      </c>
      <c r="K175" s="6" t="str">
        <f>IF(D175=0,CONCATENATE("""","delivery_estimate_business_days","""",": ",G175,","),"")</f>
        <v/>
      </c>
      <c r="L175" s="6" t="str">
        <f>IF(D175=0,CONCATENATE("""","final_shipping_cost","""",": {"),"")</f>
        <v/>
      </c>
      <c r="M175" s="1" t="str">
        <f>CONCATENATE("""",E175,"""",": ",SUBSTITUTE(ROUND(F175,2),",","."))</f>
        <v>"2000": 18.96</v>
      </c>
      <c r="N175" s="1" t="str">
        <f t="shared" si="5"/>
        <v>,</v>
      </c>
      <c r="P175" s="1" t="str">
        <f t="shared" si="6"/>
        <v>"2000": 18.96,</v>
      </c>
    </row>
    <row r="176" spans="1:16" x14ac:dyDescent="0.25">
      <c r="A176" s="1" t="s">
        <v>5</v>
      </c>
      <c r="B176" s="1" t="s">
        <v>11</v>
      </c>
      <c r="C176" s="1" t="s">
        <v>7</v>
      </c>
      <c r="D176" s="8">
        <v>2001</v>
      </c>
      <c r="E176" s="8">
        <v>3000</v>
      </c>
      <c r="F176" s="8">
        <v>20.768000000000001</v>
      </c>
      <c r="G176" s="1">
        <v>5</v>
      </c>
      <c r="H176" s="4"/>
      <c r="I176" s="4" t="str">
        <f>IF(AND(C176="Capital",D176=0),CONCATENATE("""",TRIM(B176),"""",": {"),"")</f>
        <v/>
      </c>
      <c r="J176" s="1" t="str">
        <f>IF(D176=0,CONCATENATE("""",C176,"""",": ", "{"),"")</f>
        <v/>
      </c>
      <c r="K176" s="6" t="str">
        <f>IF(D176=0,CONCATENATE("""","delivery_estimate_business_days","""",": ",G176,","),"")</f>
        <v/>
      </c>
      <c r="L176" s="6" t="str">
        <f>IF(D176=0,CONCATENATE("""","final_shipping_cost","""",": {"),"")</f>
        <v/>
      </c>
      <c r="M176" s="1" t="str">
        <f>CONCATENATE("""",E176,"""",": ",SUBSTITUTE(ROUND(F176,2),",","."))</f>
        <v>"3000": 20.77</v>
      </c>
      <c r="N176" s="1" t="str">
        <f t="shared" si="5"/>
        <v>,</v>
      </c>
      <c r="P176" s="1" t="str">
        <f t="shared" si="6"/>
        <v>"3000": 20.77,</v>
      </c>
    </row>
    <row r="177" spans="1:16" x14ac:dyDescent="0.25">
      <c r="A177" s="1" t="s">
        <v>5</v>
      </c>
      <c r="B177" s="1" t="s">
        <v>11</v>
      </c>
      <c r="C177" s="1" t="s">
        <v>7</v>
      </c>
      <c r="D177" s="8">
        <v>3001</v>
      </c>
      <c r="E177" s="8">
        <v>4000</v>
      </c>
      <c r="F177" s="8">
        <v>22.170999999999999</v>
      </c>
      <c r="G177" s="1">
        <v>5</v>
      </c>
      <c r="H177" s="4"/>
      <c r="I177" s="4" t="str">
        <f>IF(AND(C177="Capital",D177=0),CONCATENATE("""",TRIM(B177),"""",": {"),"")</f>
        <v/>
      </c>
      <c r="J177" s="1" t="str">
        <f>IF(D177=0,CONCATENATE("""",C177,"""",": ", "{"),"")</f>
        <v/>
      </c>
      <c r="K177" s="6" t="str">
        <f>IF(D177=0,CONCATENATE("""","delivery_estimate_business_days","""",": ",G177,","),"")</f>
        <v/>
      </c>
      <c r="L177" s="6" t="str">
        <f>IF(D177=0,CONCATENATE("""","final_shipping_cost","""",": {"),"")</f>
        <v/>
      </c>
      <c r="M177" s="1" t="str">
        <f>CONCATENATE("""",E177,"""",": ",SUBSTITUTE(ROUND(F177,2),",","."))</f>
        <v>"4000": 22.17</v>
      </c>
      <c r="N177" s="1" t="str">
        <f t="shared" si="5"/>
        <v>,</v>
      </c>
      <c r="P177" s="1" t="str">
        <f t="shared" si="6"/>
        <v>"4000": 22.17,</v>
      </c>
    </row>
    <row r="178" spans="1:16" x14ac:dyDescent="0.25">
      <c r="A178" s="1" t="s">
        <v>5</v>
      </c>
      <c r="B178" s="1" t="s">
        <v>11</v>
      </c>
      <c r="C178" s="1" t="s">
        <v>7</v>
      </c>
      <c r="D178" s="8">
        <v>4001</v>
      </c>
      <c r="E178" s="8">
        <v>5000</v>
      </c>
      <c r="F178" s="8">
        <v>23.699000000000002</v>
      </c>
      <c r="G178" s="1">
        <v>5</v>
      </c>
      <c r="H178" s="4"/>
      <c r="I178" s="4" t="str">
        <f>IF(AND(C178="Capital",D178=0),CONCATENATE("""",TRIM(B178),"""",": {"),"")</f>
        <v/>
      </c>
      <c r="J178" s="1" t="str">
        <f>IF(D178=0,CONCATENATE("""",C178,"""",": ", "{"),"")</f>
        <v/>
      </c>
      <c r="K178" s="6" t="str">
        <f>IF(D178=0,CONCATENATE("""","delivery_estimate_business_days","""",": ",G178,","),"")</f>
        <v/>
      </c>
      <c r="L178" s="6" t="str">
        <f>IF(D178=0,CONCATENATE("""","final_shipping_cost","""",": {"),"")</f>
        <v/>
      </c>
      <c r="M178" s="1" t="str">
        <f>CONCATENATE("""",E178,"""",": ",SUBSTITUTE(ROUND(F178,2),",","."))</f>
        <v>"5000": 23.7</v>
      </c>
      <c r="N178" s="1" t="str">
        <f t="shared" si="5"/>
        <v>,</v>
      </c>
      <c r="P178" s="1" t="str">
        <f t="shared" si="6"/>
        <v>"5000": 23.7,</v>
      </c>
    </row>
    <row r="179" spans="1:16" x14ac:dyDescent="0.25">
      <c r="A179" s="1" t="s">
        <v>5</v>
      </c>
      <c r="B179" s="1" t="s">
        <v>11</v>
      </c>
      <c r="C179" s="1" t="s">
        <v>7</v>
      </c>
      <c r="D179" s="8">
        <v>5001</v>
      </c>
      <c r="E179" s="8">
        <v>6000</v>
      </c>
      <c r="F179" s="8">
        <v>26.812000000000001</v>
      </c>
      <c r="G179" s="1">
        <v>5</v>
      </c>
      <c r="H179" s="4"/>
      <c r="I179" s="4" t="str">
        <f>IF(AND(C179="Capital",D179=0),CONCATENATE("""",TRIM(B179),"""",": {"),"")</f>
        <v/>
      </c>
      <c r="J179" s="1" t="str">
        <f>IF(D179=0,CONCATENATE("""",C179,"""",": ", "{"),"")</f>
        <v/>
      </c>
      <c r="K179" s="6" t="str">
        <f>IF(D179=0,CONCATENATE("""","delivery_estimate_business_days","""",": ",G179,","),"")</f>
        <v/>
      </c>
      <c r="L179" s="6" t="str">
        <f>IF(D179=0,CONCATENATE("""","final_shipping_cost","""",": {"),"")</f>
        <v/>
      </c>
      <c r="M179" s="1" t="str">
        <f>CONCATENATE("""",E179,"""",": ",SUBSTITUTE(ROUND(F179,2),",","."))</f>
        <v>"6000": 26.81</v>
      </c>
      <c r="N179" s="1" t="str">
        <f t="shared" si="5"/>
        <v>,</v>
      </c>
      <c r="P179" s="1" t="str">
        <f t="shared" si="6"/>
        <v>"6000": 26.81,</v>
      </c>
    </row>
    <row r="180" spans="1:16" x14ac:dyDescent="0.25">
      <c r="A180" s="1" t="s">
        <v>5</v>
      </c>
      <c r="B180" s="1" t="s">
        <v>11</v>
      </c>
      <c r="C180" s="1" t="s">
        <v>7</v>
      </c>
      <c r="D180" s="8">
        <v>6001</v>
      </c>
      <c r="E180" s="8">
        <v>7000</v>
      </c>
      <c r="F180" s="8">
        <v>29.949000000000002</v>
      </c>
      <c r="G180" s="1">
        <v>5</v>
      </c>
      <c r="H180" s="4"/>
      <c r="I180" s="4" t="str">
        <f>IF(AND(C180="Capital",D180=0),CONCATENATE("""",TRIM(B180),"""",": {"),"")</f>
        <v/>
      </c>
      <c r="J180" s="1" t="str">
        <f>IF(D180=0,CONCATENATE("""",C180,"""",": ", "{"),"")</f>
        <v/>
      </c>
      <c r="K180" s="6" t="str">
        <f>IF(D180=0,CONCATENATE("""","delivery_estimate_business_days","""",": ",G180,","),"")</f>
        <v/>
      </c>
      <c r="L180" s="6" t="str">
        <f>IF(D180=0,CONCATENATE("""","final_shipping_cost","""",": {"),"")</f>
        <v/>
      </c>
      <c r="M180" s="1" t="str">
        <f>CONCATENATE("""",E180,"""",": ",SUBSTITUTE(ROUND(F180,2),",","."))</f>
        <v>"7000": 29.95</v>
      </c>
      <c r="N180" s="1" t="str">
        <f t="shared" si="5"/>
        <v>,</v>
      </c>
      <c r="P180" s="1" t="str">
        <f t="shared" si="6"/>
        <v>"7000": 29.95,</v>
      </c>
    </row>
    <row r="181" spans="1:16" x14ac:dyDescent="0.25">
      <c r="A181" s="1" t="s">
        <v>5</v>
      </c>
      <c r="B181" s="1" t="s">
        <v>11</v>
      </c>
      <c r="C181" s="1" t="s">
        <v>7</v>
      </c>
      <c r="D181" s="8">
        <v>7001</v>
      </c>
      <c r="E181" s="8">
        <v>8000</v>
      </c>
      <c r="F181" s="8">
        <v>32.93</v>
      </c>
      <c r="G181" s="1">
        <v>5</v>
      </c>
      <c r="H181" s="4"/>
      <c r="I181" s="4" t="str">
        <f>IF(AND(C181="Capital",D181=0),CONCATENATE("""",TRIM(B181),"""",": {"),"")</f>
        <v/>
      </c>
      <c r="J181" s="1" t="str">
        <f>IF(D181=0,CONCATENATE("""",C181,"""",": ", "{"),"")</f>
        <v/>
      </c>
      <c r="K181" s="6" t="str">
        <f>IF(D181=0,CONCATENATE("""","delivery_estimate_business_days","""",": ",G181,","),"")</f>
        <v/>
      </c>
      <c r="L181" s="6" t="str">
        <f>IF(D181=0,CONCATENATE("""","final_shipping_cost","""",": {"),"")</f>
        <v/>
      </c>
      <c r="M181" s="1" t="str">
        <f>CONCATENATE("""",E181,"""",": ",SUBSTITUTE(ROUND(F181,2),",","."))</f>
        <v>"8000": 32.93</v>
      </c>
      <c r="N181" s="1" t="str">
        <f t="shared" ref="N181:N232" si="7">IF(E181=30000,IF(C181="Interior","}}},","}},"),",")</f>
        <v>,</v>
      </c>
      <c r="P181" s="1" t="str">
        <f t="shared" si="6"/>
        <v>"8000": 32.93,</v>
      </c>
    </row>
    <row r="182" spans="1:16" x14ac:dyDescent="0.25">
      <c r="A182" s="1" t="s">
        <v>5</v>
      </c>
      <c r="B182" s="1" t="s">
        <v>11</v>
      </c>
      <c r="C182" s="1" t="s">
        <v>7</v>
      </c>
      <c r="D182" s="8">
        <v>8001</v>
      </c>
      <c r="E182" s="8">
        <v>9000</v>
      </c>
      <c r="F182" s="8">
        <v>34.715000000000003</v>
      </c>
      <c r="G182" s="1">
        <v>5</v>
      </c>
      <c r="H182" s="4"/>
      <c r="I182" s="4" t="str">
        <f>IF(AND(C182="Capital",D182=0),CONCATENATE("""",TRIM(B182),"""",": {"),"")</f>
        <v/>
      </c>
      <c r="J182" s="1" t="str">
        <f>IF(D182=0,CONCATENATE("""",C182,"""",": ", "{"),"")</f>
        <v/>
      </c>
      <c r="K182" s="6" t="str">
        <f>IF(D182=0,CONCATENATE("""","delivery_estimate_business_days","""",": ",G182,","),"")</f>
        <v/>
      </c>
      <c r="L182" s="6" t="str">
        <f>IF(D182=0,CONCATENATE("""","final_shipping_cost","""",": {"),"")</f>
        <v/>
      </c>
      <c r="M182" s="1" t="str">
        <f>CONCATENATE("""",E182,"""",": ",SUBSTITUTE(ROUND(F182,2),",","."))</f>
        <v>"9000": 34.72</v>
      </c>
      <c r="N182" s="1" t="str">
        <f t="shared" si="7"/>
        <v>,</v>
      </c>
      <c r="P182" s="1" t="str">
        <f t="shared" si="6"/>
        <v>"9000": 34.72,</v>
      </c>
    </row>
    <row r="183" spans="1:16" x14ac:dyDescent="0.25">
      <c r="A183" s="1" t="s">
        <v>5</v>
      </c>
      <c r="B183" s="1" t="s">
        <v>11</v>
      </c>
      <c r="C183" s="1" t="s">
        <v>7</v>
      </c>
      <c r="D183" s="8">
        <v>9001</v>
      </c>
      <c r="E183" s="8">
        <v>10000</v>
      </c>
      <c r="F183" s="8">
        <v>35.988999999999997</v>
      </c>
      <c r="G183" s="1">
        <v>5</v>
      </c>
      <c r="H183" s="4"/>
      <c r="I183" s="4" t="str">
        <f>IF(AND(C183="Capital",D183=0),CONCATENATE("""",TRIM(B183),"""",": {"),"")</f>
        <v/>
      </c>
      <c r="J183" s="1" t="str">
        <f>IF(D183=0,CONCATENATE("""",C183,"""",": ", "{"),"")</f>
        <v/>
      </c>
      <c r="K183" s="6" t="str">
        <f>IF(D183=0,CONCATENATE("""","delivery_estimate_business_days","""",": ",G183,","),"")</f>
        <v/>
      </c>
      <c r="L183" s="6" t="str">
        <f>IF(D183=0,CONCATENATE("""","final_shipping_cost","""",": {"),"")</f>
        <v/>
      </c>
      <c r="M183" s="1" t="str">
        <f>CONCATENATE("""",E183,"""",": ",SUBSTITUTE(ROUND(F183,2),",","."))</f>
        <v>"10000": 35.99</v>
      </c>
      <c r="N183" s="1" t="str">
        <f t="shared" si="7"/>
        <v>,</v>
      </c>
      <c r="P183" s="1" t="str">
        <f t="shared" si="6"/>
        <v>"10000": 35.99,</v>
      </c>
    </row>
    <row r="184" spans="1:16" x14ac:dyDescent="0.25">
      <c r="A184" s="1" t="s">
        <v>5</v>
      </c>
      <c r="B184" s="1" t="s">
        <v>11</v>
      </c>
      <c r="C184" s="1" t="s">
        <v>7</v>
      </c>
      <c r="D184" s="8">
        <v>10001</v>
      </c>
      <c r="E184" s="8">
        <v>30000</v>
      </c>
      <c r="F184" s="8">
        <v>35.988999999999997</v>
      </c>
      <c r="G184" s="1">
        <v>5</v>
      </c>
      <c r="H184" s="4"/>
      <c r="I184" s="4" t="str">
        <f>IF(AND(C184="Capital",D184=0),CONCATENATE("""",TRIM(B184),"""",": {"),"")</f>
        <v/>
      </c>
      <c r="J184" s="1" t="str">
        <f>IF(D184=0,CONCATENATE("""",C184,"""",": ", "{"),"")</f>
        <v/>
      </c>
      <c r="K184" s="6" t="str">
        <f>IF(D184=0,CONCATENATE("""","delivery_estimate_business_days","""",": ",G184,","),"")</f>
        <v/>
      </c>
      <c r="L184" s="6" t="str">
        <f>IF(D184=0,CONCATENATE("""","final_shipping_cost","""",": {"),"")</f>
        <v/>
      </c>
      <c r="M184" s="1" t="str">
        <f>CONCATENATE("""",E184,"""",": ",SUBSTITUTE(ROUND(F184,2),",","."))</f>
        <v>"30000": 35.99</v>
      </c>
      <c r="N184" s="1" t="str">
        <f t="shared" si="7"/>
        <v>}}},</v>
      </c>
      <c r="P184" s="1" t="str">
        <f t="shared" si="6"/>
        <v>"30000": 35.99}}},</v>
      </c>
    </row>
    <row r="185" spans="1:16" x14ac:dyDescent="0.25">
      <c r="A185" s="1" t="s">
        <v>5</v>
      </c>
      <c r="B185" s="1" t="s">
        <v>15</v>
      </c>
      <c r="C185" s="1" t="s">
        <v>6</v>
      </c>
      <c r="D185" s="8">
        <v>0</v>
      </c>
      <c r="E185" s="8">
        <v>500</v>
      </c>
      <c r="F185" s="8">
        <v>16.312999999999999</v>
      </c>
      <c r="G185" s="1">
        <v>4</v>
      </c>
      <c r="H185" s="4"/>
      <c r="I185" s="4" t="str">
        <f>IF(AND(C185="Capital",D185=0),CONCATENATE("""",TRIM(B185),"""",": {"),"")</f>
        <v>"GO": {</v>
      </c>
      <c r="J185" s="1" t="str">
        <f>IF(D185=0,CONCATENATE("""",C185,"""",": ", "{"),"")</f>
        <v>"Capital": {</v>
      </c>
      <c r="K185" s="6" t="str">
        <f>IF(D185=0,CONCATENATE("""","delivery_estimate_business_days","""",": ",G185,","),"")</f>
        <v>"delivery_estimate_business_days": 4,</v>
      </c>
      <c r="L185" s="6" t="str">
        <f>IF(D185=0,CONCATENATE("""","final_shipping_cost","""",": {"),"")</f>
        <v>"final_shipping_cost": {</v>
      </c>
      <c r="M185" s="1" t="str">
        <f>CONCATENATE("""",E185,"""",": ",SUBSTITUTE(ROUND(F185,2),",","."))</f>
        <v>"500": 16.31</v>
      </c>
      <c r="N185" s="1" t="str">
        <f t="shared" si="7"/>
        <v>,</v>
      </c>
      <c r="P185" s="1" t="str">
        <f t="shared" si="6"/>
        <v>"GO": {"Capital": {"delivery_estimate_business_days": 4,"final_shipping_cost": {"500": 16.31,</v>
      </c>
    </row>
    <row r="186" spans="1:16" x14ac:dyDescent="0.25">
      <c r="A186" s="1" t="s">
        <v>5</v>
      </c>
      <c r="B186" s="1" t="s">
        <v>15</v>
      </c>
      <c r="C186" s="1" t="s">
        <v>6</v>
      </c>
      <c r="D186" s="8">
        <v>501</v>
      </c>
      <c r="E186" s="8">
        <v>1000</v>
      </c>
      <c r="F186" s="8">
        <v>17.478000000000002</v>
      </c>
      <c r="G186" s="1">
        <v>4</v>
      </c>
      <c r="H186" s="4"/>
      <c r="I186" s="4" t="str">
        <f>IF(AND(C186="Capital",D186=0),CONCATENATE("""",TRIM(B186),"""",": {"),"")</f>
        <v/>
      </c>
      <c r="J186" s="1" t="str">
        <f>IF(D186=0,CONCATENATE("""",C186,"""",": ", "{"),"")</f>
        <v/>
      </c>
      <c r="K186" s="6" t="str">
        <f>IF(D186=0,CONCATENATE("""","delivery_estimate_business_days","""",": ",G186,","),"")</f>
        <v/>
      </c>
      <c r="L186" s="6" t="str">
        <f>IF(D186=0,CONCATENATE("""","final_shipping_cost","""",": {"),"")</f>
        <v/>
      </c>
      <c r="M186" s="1" t="str">
        <f>CONCATENATE("""",E186,"""",": ",SUBSTITUTE(ROUND(F186,2),",","."))</f>
        <v>"1000": 17.48</v>
      </c>
      <c r="N186" s="1" t="str">
        <f t="shared" si="7"/>
        <v>,</v>
      </c>
      <c r="P186" s="1" t="str">
        <f t="shared" si="6"/>
        <v>"1000": 17.48,</v>
      </c>
    </row>
    <row r="187" spans="1:16" x14ac:dyDescent="0.25">
      <c r="A187" s="1" t="s">
        <v>5</v>
      </c>
      <c r="B187" s="1" t="s">
        <v>15</v>
      </c>
      <c r="C187" s="1" t="s">
        <v>6</v>
      </c>
      <c r="D187" s="8">
        <v>1001</v>
      </c>
      <c r="E187" s="8">
        <v>1500</v>
      </c>
      <c r="F187" s="8">
        <v>19.245999999999999</v>
      </c>
      <c r="G187" s="1">
        <v>4</v>
      </c>
      <c r="H187" s="4"/>
      <c r="I187" s="4" t="str">
        <f>IF(AND(C187="Capital",D187=0),CONCATENATE("""",TRIM(B187),"""",": {"),"")</f>
        <v/>
      </c>
      <c r="J187" s="1" t="str">
        <f>IF(D187=0,CONCATENATE("""",C187,"""",": ", "{"),"")</f>
        <v/>
      </c>
      <c r="K187" s="6" t="str">
        <f>IF(D187=0,CONCATENATE("""","delivery_estimate_business_days","""",": ",G187,","),"")</f>
        <v/>
      </c>
      <c r="L187" s="6" t="str">
        <f>IF(D187=0,CONCATENATE("""","final_shipping_cost","""",": {"),"")</f>
        <v/>
      </c>
      <c r="M187" s="1" t="str">
        <f>CONCATENATE("""",E187,"""",": ",SUBSTITUTE(ROUND(F187,2),",","."))</f>
        <v>"1500": 19.25</v>
      </c>
      <c r="N187" s="1" t="str">
        <f t="shared" si="7"/>
        <v>,</v>
      </c>
      <c r="P187" s="1" t="str">
        <f t="shared" si="6"/>
        <v>"1500": 19.25,</v>
      </c>
    </row>
    <row r="188" spans="1:16" x14ac:dyDescent="0.25">
      <c r="A188" s="1" t="s">
        <v>5</v>
      </c>
      <c r="B188" s="1" t="s">
        <v>15</v>
      </c>
      <c r="C188" s="1" t="s">
        <v>6</v>
      </c>
      <c r="D188" s="8">
        <v>1501</v>
      </c>
      <c r="E188" s="8">
        <v>2000</v>
      </c>
      <c r="F188" s="8">
        <v>21.013000000000002</v>
      </c>
      <c r="G188" s="1">
        <v>4</v>
      </c>
      <c r="H188" s="4"/>
      <c r="I188" s="4" t="str">
        <f>IF(AND(C188="Capital",D188=0),CONCATENATE("""",TRIM(B188),"""",": {"),"")</f>
        <v/>
      </c>
      <c r="J188" s="1" t="str">
        <f>IF(D188=0,CONCATENATE("""",C188,"""",": ", "{"),"")</f>
        <v/>
      </c>
      <c r="K188" s="6" t="str">
        <f>IF(D188=0,CONCATENATE("""","delivery_estimate_business_days","""",": ",G188,","),"")</f>
        <v/>
      </c>
      <c r="L188" s="6" t="str">
        <f>IF(D188=0,CONCATENATE("""","final_shipping_cost","""",": {"),"")</f>
        <v/>
      </c>
      <c r="M188" s="1" t="str">
        <f>CONCATENATE("""",E188,"""",": ",SUBSTITUTE(ROUND(F188,2),",","."))</f>
        <v>"2000": 21.01</v>
      </c>
      <c r="N188" s="1" t="str">
        <f t="shared" si="7"/>
        <v>,</v>
      </c>
      <c r="P188" s="1" t="str">
        <f t="shared" si="6"/>
        <v>"2000": 21.01,</v>
      </c>
    </row>
    <row r="189" spans="1:16" x14ac:dyDescent="0.25">
      <c r="A189" s="1" t="s">
        <v>5</v>
      </c>
      <c r="B189" s="1" t="s">
        <v>15</v>
      </c>
      <c r="C189" s="1" t="s">
        <v>6</v>
      </c>
      <c r="D189" s="8">
        <v>2001</v>
      </c>
      <c r="E189" s="8">
        <v>3000</v>
      </c>
      <c r="F189" s="8">
        <v>23.015999999999998</v>
      </c>
      <c r="G189" s="1">
        <v>4</v>
      </c>
      <c r="H189" s="4"/>
      <c r="I189" s="4" t="str">
        <f>IF(AND(C189="Capital",D189=0),CONCATENATE("""",TRIM(B189),"""",": {"),"")</f>
        <v/>
      </c>
      <c r="J189" s="1" t="str">
        <f>IF(D189=0,CONCATENATE("""",C189,"""",": ", "{"),"")</f>
        <v/>
      </c>
      <c r="K189" s="6" t="str">
        <f>IF(D189=0,CONCATENATE("""","delivery_estimate_business_days","""",": ",G189,","),"")</f>
        <v/>
      </c>
      <c r="L189" s="6" t="str">
        <f>IF(D189=0,CONCATENATE("""","final_shipping_cost","""",": {"),"")</f>
        <v/>
      </c>
      <c r="M189" s="1" t="str">
        <f>CONCATENATE("""",E189,"""",": ",SUBSTITUTE(ROUND(F189,2),",","."))</f>
        <v>"3000": 23.02</v>
      </c>
      <c r="N189" s="1" t="str">
        <f t="shared" si="7"/>
        <v>,</v>
      </c>
      <c r="P189" s="1" t="str">
        <f t="shared" si="6"/>
        <v>"3000": 23.02,</v>
      </c>
    </row>
    <row r="190" spans="1:16" x14ac:dyDescent="0.25">
      <c r="A190" s="1" t="s">
        <v>5</v>
      </c>
      <c r="B190" s="1" t="s">
        <v>15</v>
      </c>
      <c r="C190" s="1" t="s">
        <v>6</v>
      </c>
      <c r="D190" s="8">
        <v>3001</v>
      </c>
      <c r="E190" s="8">
        <v>4000</v>
      </c>
      <c r="F190" s="8">
        <v>24.571000000000002</v>
      </c>
      <c r="G190" s="1">
        <v>4</v>
      </c>
      <c r="H190" s="4"/>
      <c r="I190" s="4" t="str">
        <f>IF(AND(C190="Capital",D190=0),CONCATENATE("""",TRIM(B190),"""",": {"),"")</f>
        <v/>
      </c>
      <c r="J190" s="1" t="str">
        <f>IF(D190=0,CONCATENATE("""",C190,"""",": ", "{"),"")</f>
        <v/>
      </c>
      <c r="K190" s="6" t="str">
        <f>IF(D190=0,CONCATENATE("""","delivery_estimate_business_days","""",": ",G190,","),"")</f>
        <v/>
      </c>
      <c r="L190" s="6" t="str">
        <f>IF(D190=0,CONCATENATE("""","final_shipping_cost","""",": {"),"")</f>
        <v/>
      </c>
      <c r="M190" s="1" t="str">
        <f>CONCATENATE("""",E190,"""",": ",SUBSTITUTE(ROUND(F190,2),",","."))</f>
        <v>"4000": 24.57</v>
      </c>
      <c r="N190" s="1" t="str">
        <f t="shared" si="7"/>
        <v>,</v>
      </c>
      <c r="P190" s="1" t="str">
        <f t="shared" si="6"/>
        <v>"4000": 24.57,</v>
      </c>
    </row>
    <row r="191" spans="1:16" x14ac:dyDescent="0.25">
      <c r="A191" s="1" t="s">
        <v>5</v>
      </c>
      <c r="B191" s="1" t="s">
        <v>15</v>
      </c>
      <c r="C191" s="1" t="s">
        <v>6</v>
      </c>
      <c r="D191" s="8">
        <v>4001</v>
      </c>
      <c r="E191" s="8">
        <v>5000</v>
      </c>
      <c r="F191" s="8">
        <v>26.263999999999999</v>
      </c>
      <c r="G191" s="1">
        <v>4</v>
      </c>
      <c r="H191" s="4"/>
      <c r="I191" s="4" t="str">
        <f>IF(AND(C191="Capital",D191=0),CONCATENATE("""",TRIM(B191),"""",": {"),"")</f>
        <v/>
      </c>
      <c r="J191" s="1" t="str">
        <f>IF(D191=0,CONCATENATE("""",C191,"""",": ", "{"),"")</f>
        <v/>
      </c>
      <c r="K191" s="6" t="str">
        <f>IF(D191=0,CONCATENATE("""","delivery_estimate_business_days","""",": ",G191,","),"")</f>
        <v/>
      </c>
      <c r="L191" s="6" t="str">
        <f>IF(D191=0,CONCATENATE("""","final_shipping_cost","""",": {"),"")</f>
        <v/>
      </c>
      <c r="M191" s="1" t="str">
        <f>CONCATENATE("""",E191,"""",": ",SUBSTITUTE(ROUND(F191,2),",","."))</f>
        <v>"5000": 26.26</v>
      </c>
      <c r="N191" s="1" t="str">
        <f t="shared" si="7"/>
        <v>,</v>
      </c>
      <c r="P191" s="1" t="str">
        <f t="shared" si="6"/>
        <v>"5000": 26.26,</v>
      </c>
    </row>
    <row r="192" spans="1:16" x14ac:dyDescent="0.25">
      <c r="A192" s="1" t="s">
        <v>5</v>
      </c>
      <c r="B192" s="1" t="s">
        <v>15</v>
      </c>
      <c r="C192" s="1" t="s">
        <v>6</v>
      </c>
      <c r="D192" s="8">
        <v>5001</v>
      </c>
      <c r="E192" s="8">
        <v>6000</v>
      </c>
      <c r="F192" s="8">
        <v>29.713999999999999</v>
      </c>
      <c r="G192" s="1">
        <v>4</v>
      </c>
      <c r="H192" s="4"/>
      <c r="I192" s="4" t="str">
        <f>IF(AND(C192="Capital",D192=0),CONCATENATE("""",TRIM(B192),"""",": {"),"")</f>
        <v/>
      </c>
      <c r="J192" s="1" t="str">
        <f>IF(D192=0,CONCATENATE("""",C192,"""",": ", "{"),"")</f>
        <v/>
      </c>
      <c r="K192" s="6" t="str">
        <f>IF(D192=0,CONCATENATE("""","delivery_estimate_business_days","""",": ",G192,","),"")</f>
        <v/>
      </c>
      <c r="L192" s="6" t="str">
        <f>IF(D192=0,CONCATENATE("""","final_shipping_cost","""",": {"),"")</f>
        <v/>
      </c>
      <c r="M192" s="1" t="str">
        <f>CONCATENATE("""",E192,"""",": ",SUBSTITUTE(ROUND(F192,2),",","."))</f>
        <v>"6000": 29.71</v>
      </c>
      <c r="N192" s="1" t="str">
        <f t="shared" si="7"/>
        <v>,</v>
      </c>
      <c r="P192" s="1" t="str">
        <f t="shared" si="6"/>
        <v>"6000": 29.71,</v>
      </c>
    </row>
    <row r="193" spans="1:16" x14ac:dyDescent="0.25">
      <c r="A193" s="1" t="s">
        <v>5</v>
      </c>
      <c r="B193" s="1" t="s">
        <v>15</v>
      </c>
      <c r="C193" s="1" t="s">
        <v>6</v>
      </c>
      <c r="D193" s="8">
        <v>6001</v>
      </c>
      <c r="E193" s="8">
        <v>7000</v>
      </c>
      <c r="F193" s="8">
        <v>33.191000000000003</v>
      </c>
      <c r="G193" s="1">
        <v>4</v>
      </c>
      <c r="H193" s="4"/>
      <c r="I193" s="4" t="str">
        <f>IF(AND(C193="Capital",D193=0),CONCATENATE("""",TRIM(B193),"""",": {"),"")</f>
        <v/>
      </c>
      <c r="J193" s="1" t="str">
        <f>IF(D193=0,CONCATENATE("""",C193,"""",": ", "{"),"")</f>
        <v/>
      </c>
      <c r="K193" s="6" t="str">
        <f>IF(D193=0,CONCATENATE("""","delivery_estimate_business_days","""",": ",G193,","),"")</f>
        <v/>
      </c>
      <c r="L193" s="6" t="str">
        <f>IF(D193=0,CONCATENATE("""","final_shipping_cost","""",": {"),"")</f>
        <v/>
      </c>
      <c r="M193" s="1" t="str">
        <f>CONCATENATE("""",E193,"""",": ",SUBSTITUTE(ROUND(F193,2),",","."))</f>
        <v>"7000": 33.19</v>
      </c>
      <c r="N193" s="1" t="str">
        <f t="shared" si="7"/>
        <v>,</v>
      </c>
      <c r="P193" s="1" t="str">
        <f t="shared" si="6"/>
        <v>"7000": 33.19,</v>
      </c>
    </row>
    <row r="194" spans="1:16" x14ac:dyDescent="0.25">
      <c r="A194" s="1" t="s">
        <v>5</v>
      </c>
      <c r="B194" s="1" t="s">
        <v>15</v>
      </c>
      <c r="C194" s="1" t="s">
        <v>6</v>
      </c>
      <c r="D194" s="8">
        <v>7001</v>
      </c>
      <c r="E194" s="8">
        <v>8000</v>
      </c>
      <c r="F194" s="8">
        <v>36.494999999999997</v>
      </c>
      <c r="G194" s="1">
        <v>4</v>
      </c>
      <c r="H194" s="4"/>
      <c r="I194" s="4" t="str">
        <f>IF(AND(C194="Capital",D194=0),CONCATENATE("""",TRIM(B194),"""",": {"),"")</f>
        <v/>
      </c>
      <c r="J194" s="1" t="str">
        <f>IF(D194=0,CONCATENATE("""",C194,"""",": ", "{"),"")</f>
        <v/>
      </c>
      <c r="K194" s="6" t="str">
        <f>IF(D194=0,CONCATENATE("""","delivery_estimate_business_days","""",": ",G194,","),"")</f>
        <v/>
      </c>
      <c r="L194" s="6" t="str">
        <f>IF(D194=0,CONCATENATE("""","final_shipping_cost","""",": {"),"")</f>
        <v/>
      </c>
      <c r="M194" s="1" t="str">
        <f>CONCATENATE("""",E194,"""",": ",SUBSTITUTE(ROUND(F194,2),",","."))</f>
        <v>"8000": 36.5</v>
      </c>
      <c r="N194" s="1" t="str">
        <f t="shared" si="7"/>
        <v>,</v>
      </c>
      <c r="P194" s="1" t="str">
        <f t="shared" si="6"/>
        <v>"8000": 36.5,</v>
      </c>
    </row>
    <row r="195" spans="1:16" x14ac:dyDescent="0.25">
      <c r="A195" s="1" t="s">
        <v>5</v>
      </c>
      <c r="B195" s="1" t="s">
        <v>15</v>
      </c>
      <c r="C195" s="1" t="s">
        <v>6</v>
      </c>
      <c r="D195" s="8">
        <v>8001</v>
      </c>
      <c r="E195" s="8">
        <v>9000</v>
      </c>
      <c r="F195" s="8">
        <v>38.472999999999999</v>
      </c>
      <c r="G195" s="1">
        <v>4</v>
      </c>
      <c r="H195" s="4"/>
      <c r="I195" s="4" t="str">
        <f>IF(AND(C195="Capital",D195=0),CONCATENATE("""",TRIM(B195),"""",": {"),"")</f>
        <v/>
      </c>
      <c r="J195" s="1" t="str">
        <f>IF(D195=0,CONCATENATE("""",C195,"""",": ", "{"),"")</f>
        <v/>
      </c>
      <c r="K195" s="6" t="str">
        <f>IF(D195=0,CONCATENATE("""","delivery_estimate_business_days","""",": ",G195,","),"")</f>
        <v/>
      </c>
      <c r="L195" s="6" t="str">
        <f>IF(D195=0,CONCATENATE("""","final_shipping_cost","""",": {"),"")</f>
        <v/>
      </c>
      <c r="M195" s="1" t="str">
        <f>CONCATENATE("""",E195,"""",": ",SUBSTITUTE(ROUND(F195,2),",","."))</f>
        <v>"9000": 38.47</v>
      </c>
      <c r="N195" s="1" t="str">
        <f t="shared" si="7"/>
        <v>,</v>
      </c>
      <c r="P195" s="1" t="str">
        <f t="shared" si="6"/>
        <v>"9000": 38.47,</v>
      </c>
    </row>
    <row r="196" spans="1:16" x14ac:dyDescent="0.25">
      <c r="A196" s="1" t="s">
        <v>5</v>
      </c>
      <c r="B196" s="1" t="s">
        <v>15</v>
      </c>
      <c r="C196" s="1" t="s">
        <v>6</v>
      </c>
      <c r="D196" s="8">
        <v>9001</v>
      </c>
      <c r="E196" s="8">
        <v>10000</v>
      </c>
      <c r="F196" s="8">
        <v>39.884999999999998</v>
      </c>
      <c r="G196" s="1">
        <v>4</v>
      </c>
      <c r="H196" s="4"/>
      <c r="I196" s="4" t="str">
        <f>IF(AND(C196="Capital",D196=0),CONCATENATE("""",TRIM(B196),"""",": {"),"")</f>
        <v/>
      </c>
      <c r="J196" s="1" t="str">
        <f>IF(D196=0,CONCATENATE("""",C196,"""",": ", "{"),"")</f>
        <v/>
      </c>
      <c r="K196" s="6" t="str">
        <f>IF(D196=0,CONCATENATE("""","delivery_estimate_business_days","""",": ",G196,","),"")</f>
        <v/>
      </c>
      <c r="L196" s="6" t="str">
        <f>IF(D196=0,CONCATENATE("""","final_shipping_cost","""",": {"),"")</f>
        <v/>
      </c>
      <c r="M196" s="1" t="str">
        <f>CONCATENATE("""",E196,"""",": ",SUBSTITUTE(ROUND(F196,2),",","."))</f>
        <v>"10000": 39.89</v>
      </c>
      <c r="N196" s="1" t="str">
        <f t="shared" si="7"/>
        <v>,</v>
      </c>
      <c r="P196" s="1" t="str">
        <f t="shared" si="6"/>
        <v>"10000": 39.89,</v>
      </c>
    </row>
    <row r="197" spans="1:16" x14ac:dyDescent="0.25">
      <c r="A197" s="1" t="s">
        <v>5</v>
      </c>
      <c r="B197" s="1" t="s">
        <v>15</v>
      </c>
      <c r="C197" s="1" t="s">
        <v>6</v>
      </c>
      <c r="D197" s="8">
        <v>10001</v>
      </c>
      <c r="E197" s="8">
        <v>30000</v>
      </c>
      <c r="F197" s="8">
        <v>39.884999999999998</v>
      </c>
      <c r="G197" s="1">
        <v>4</v>
      </c>
      <c r="H197" s="4"/>
      <c r="I197" s="4" t="str">
        <f>IF(AND(C197="Capital",D197=0),CONCATENATE("""",TRIM(B197),"""",": {"),"")</f>
        <v/>
      </c>
      <c r="J197" s="1" t="str">
        <f>IF(D197=0,CONCATENATE("""",C197,"""",": ", "{"),"")</f>
        <v/>
      </c>
      <c r="K197" s="6" t="str">
        <f>IF(D197=0,CONCATENATE("""","delivery_estimate_business_days","""",": ",G197,","),"")</f>
        <v/>
      </c>
      <c r="L197" s="6" t="str">
        <f>IF(D197=0,CONCATENATE("""","final_shipping_cost","""",": {"),"")</f>
        <v/>
      </c>
      <c r="M197" s="1" t="str">
        <f>CONCATENATE("""",E197,"""",": ",SUBSTITUTE(ROUND(F197,2),",","."))</f>
        <v>"30000": 39.89</v>
      </c>
      <c r="N197" s="1" t="str">
        <f t="shared" si="7"/>
        <v>}},</v>
      </c>
      <c r="P197" s="1" t="str">
        <f t="shared" si="6"/>
        <v>"30000": 39.89}},</v>
      </c>
    </row>
    <row r="198" spans="1:16" x14ac:dyDescent="0.25">
      <c r="A198" s="1" t="s">
        <v>5</v>
      </c>
      <c r="B198" s="1" t="s">
        <v>15</v>
      </c>
      <c r="C198" s="1" t="s">
        <v>7</v>
      </c>
      <c r="D198" s="8">
        <v>0</v>
      </c>
      <c r="E198" s="8">
        <v>500</v>
      </c>
      <c r="F198" s="8">
        <v>16.312999999999999</v>
      </c>
      <c r="G198" s="1">
        <v>8</v>
      </c>
      <c r="H198" s="4"/>
      <c r="I198" s="4" t="str">
        <f>IF(AND(C198="Capital",D198=0),CONCATENATE("""",TRIM(B198),"""",": {"),"")</f>
        <v/>
      </c>
      <c r="J198" s="1" t="str">
        <f>IF(D198=0,CONCATENATE("""",C198,"""",": ", "{"),"")</f>
        <v>"Interior": {</v>
      </c>
      <c r="K198" s="6" t="str">
        <f>IF(D198=0,CONCATENATE("""","delivery_estimate_business_days","""",": ",G198,","),"")</f>
        <v>"delivery_estimate_business_days": 8,</v>
      </c>
      <c r="L198" s="6" t="str">
        <f>IF(D198=0,CONCATENATE("""","final_shipping_cost","""",": {"),"")</f>
        <v>"final_shipping_cost": {</v>
      </c>
      <c r="M198" s="1" t="str">
        <f>CONCATENATE("""",E198,"""",": ",SUBSTITUTE(ROUND(F198,2),",","."))</f>
        <v>"500": 16.31</v>
      </c>
      <c r="N198" s="1" t="str">
        <f t="shared" si="7"/>
        <v>,</v>
      </c>
      <c r="P198" s="1" t="str">
        <f t="shared" si="6"/>
        <v>"Interior": {"delivery_estimate_business_days": 8,"final_shipping_cost": {"500": 16.31,</v>
      </c>
    </row>
    <row r="199" spans="1:16" x14ac:dyDescent="0.25">
      <c r="A199" s="1" t="s">
        <v>5</v>
      </c>
      <c r="B199" s="1" t="s">
        <v>15</v>
      </c>
      <c r="C199" s="1" t="s">
        <v>7</v>
      </c>
      <c r="D199" s="8">
        <v>501</v>
      </c>
      <c r="E199" s="8">
        <v>1000</v>
      </c>
      <c r="F199" s="8">
        <v>17.478000000000002</v>
      </c>
      <c r="G199" s="1">
        <v>8</v>
      </c>
      <c r="H199" s="4"/>
      <c r="I199" s="4" t="str">
        <f>IF(AND(C199="Capital",D199=0),CONCATENATE("""",TRIM(B199),"""",": {"),"")</f>
        <v/>
      </c>
      <c r="J199" s="1" t="str">
        <f>IF(D199=0,CONCATENATE("""",C199,"""",": ", "{"),"")</f>
        <v/>
      </c>
      <c r="K199" s="6" t="str">
        <f>IF(D199=0,CONCATENATE("""","delivery_estimate_business_days","""",": ",G199,","),"")</f>
        <v/>
      </c>
      <c r="L199" s="6" t="str">
        <f>IF(D199=0,CONCATENATE("""","final_shipping_cost","""",": {"),"")</f>
        <v/>
      </c>
      <c r="M199" s="1" t="str">
        <f>CONCATENATE("""",E199,"""",": ",SUBSTITUTE(ROUND(F199,2),",","."))</f>
        <v>"1000": 17.48</v>
      </c>
      <c r="N199" s="1" t="str">
        <f t="shared" si="7"/>
        <v>,</v>
      </c>
      <c r="P199" s="1" t="str">
        <f t="shared" si="6"/>
        <v>"1000": 17.48,</v>
      </c>
    </row>
    <row r="200" spans="1:16" x14ac:dyDescent="0.25">
      <c r="A200" s="1" t="s">
        <v>5</v>
      </c>
      <c r="B200" s="1" t="s">
        <v>15</v>
      </c>
      <c r="C200" s="1" t="s">
        <v>7</v>
      </c>
      <c r="D200" s="8">
        <v>1001</v>
      </c>
      <c r="E200" s="8">
        <v>1500</v>
      </c>
      <c r="F200" s="8">
        <v>19.245999999999999</v>
      </c>
      <c r="G200" s="1">
        <v>8</v>
      </c>
      <c r="H200" s="4"/>
      <c r="I200" s="4" t="str">
        <f>IF(AND(C200="Capital",D200=0),CONCATENATE("""",TRIM(B200),"""",": {"),"")</f>
        <v/>
      </c>
      <c r="J200" s="1" t="str">
        <f>IF(D200=0,CONCATENATE("""",C200,"""",": ", "{"),"")</f>
        <v/>
      </c>
      <c r="K200" s="6" t="str">
        <f>IF(D200=0,CONCATENATE("""","delivery_estimate_business_days","""",": ",G200,","),"")</f>
        <v/>
      </c>
      <c r="L200" s="6" t="str">
        <f>IF(D200=0,CONCATENATE("""","final_shipping_cost","""",": {"),"")</f>
        <v/>
      </c>
      <c r="M200" s="1" t="str">
        <f>CONCATENATE("""",E200,"""",": ",SUBSTITUTE(ROUND(F200,2),",","."))</f>
        <v>"1500": 19.25</v>
      </c>
      <c r="N200" s="1" t="str">
        <f t="shared" si="7"/>
        <v>,</v>
      </c>
      <c r="P200" s="1" t="str">
        <f t="shared" si="6"/>
        <v>"1500": 19.25,</v>
      </c>
    </row>
    <row r="201" spans="1:16" x14ac:dyDescent="0.25">
      <c r="A201" s="1" t="s">
        <v>5</v>
      </c>
      <c r="B201" s="1" t="s">
        <v>15</v>
      </c>
      <c r="C201" s="1" t="s">
        <v>7</v>
      </c>
      <c r="D201" s="8">
        <v>1501</v>
      </c>
      <c r="E201" s="8">
        <v>2000</v>
      </c>
      <c r="F201" s="8">
        <v>21.013000000000002</v>
      </c>
      <c r="G201" s="1">
        <v>8</v>
      </c>
      <c r="H201" s="4"/>
      <c r="I201" s="4" t="str">
        <f>IF(AND(C201="Capital",D201=0),CONCATENATE("""",TRIM(B201),"""",": {"),"")</f>
        <v/>
      </c>
      <c r="J201" s="1" t="str">
        <f>IF(D201=0,CONCATENATE("""",C201,"""",": ", "{"),"")</f>
        <v/>
      </c>
      <c r="K201" s="6" t="str">
        <f>IF(D201=0,CONCATENATE("""","delivery_estimate_business_days","""",": ",G201,","),"")</f>
        <v/>
      </c>
      <c r="L201" s="6" t="str">
        <f>IF(D201=0,CONCATENATE("""","final_shipping_cost","""",": {"),"")</f>
        <v/>
      </c>
      <c r="M201" s="1" t="str">
        <f>CONCATENATE("""",E201,"""",": ",SUBSTITUTE(ROUND(F201,2),",","."))</f>
        <v>"2000": 21.01</v>
      </c>
      <c r="N201" s="1" t="str">
        <f t="shared" si="7"/>
        <v>,</v>
      </c>
      <c r="P201" s="1" t="str">
        <f t="shared" si="6"/>
        <v>"2000": 21.01,</v>
      </c>
    </row>
    <row r="202" spans="1:16" x14ac:dyDescent="0.25">
      <c r="A202" s="1" t="s">
        <v>5</v>
      </c>
      <c r="B202" s="1" t="s">
        <v>15</v>
      </c>
      <c r="C202" s="1" t="s">
        <v>7</v>
      </c>
      <c r="D202" s="8">
        <v>2001</v>
      </c>
      <c r="E202" s="8">
        <v>3000</v>
      </c>
      <c r="F202" s="8">
        <v>23.015999999999998</v>
      </c>
      <c r="G202" s="1">
        <v>8</v>
      </c>
      <c r="H202" s="4"/>
      <c r="I202" s="4" t="str">
        <f>IF(AND(C202="Capital",D202=0),CONCATENATE("""",TRIM(B202),"""",": {"),"")</f>
        <v/>
      </c>
      <c r="J202" s="1" t="str">
        <f>IF(D202=0,CONCATENATE("""",C202,"""",": ", "{"),"")</f>
        <v/>
      </c>
      <c r="K202" s="6" t="str">
        <f>IF(D202=0,CONCATENATE("""","delivery_estimate_business_days","""",": ",G202,","),"")</f>
        <v/>
      </c>
      <c r="L202" s="6" t="str">
        <f>IF(D202=0,CONCATENATE("""","final_shipping_cost","""",": {"),"")</f>
        <v/>
      </c>
      <c r="M202" s="1" t="str">
        <f>CONCATENATE("""",E202,"""",": ",SUBSTITUTE(ROUND(F202,2),",","."))</f>
        <v>"3000": 23.02</v>
      </c>
      <c r="N202" s="1" t="str">
        <f t="shared" si="7"/>
        <v>,</v>
      </c>
      <c r="P202" s="1" t="str">
        <f t="shared" si="6"/>
        <v>"3000": 23.02,</v>
      </c>
    </row>
    <row r="203" spans="1:16" x14ac:dyDescent="0.25">
      <c r="A203" s="1" t="s">
        <v>5</v>
      </c>
      <c r="B203" s="1" t="s">
        <v>15</v>
      </c>
      <c r="C203" s="1" t="s">
        <v>7</v>
      </c>
      <c r="D203" s="8">
        <v>3001</v>
      </c>
      <c r="E203" s="8">
        <v>4000</v>
      </c>
      <c r="F203" s="8">
        <v>24.571000000000002</v>
      </c>
      <c r="G203" s="1">
        <v>8</v>
      </c>
      <c r="H203" s="4"/>
      <c r="I203" s="4" t="str">
        <f>IF(AND(C203="Capital",D203=0),CONCATENATE("""",TRIM(B203),"""",": {"),"")</f>
        <v/>
      </c>
      <c r="J203" s="1" t="str">
        <f>IF(D203=0,CONCATENATE("""",C203,"""",": ", "{"),"")</f>
        <v/>
      </c>
      <c r="K203" s="6" t="str">
        <f>IF(D203=0,CONCATENATE("""","delivery_estimate_business_days","""",": ",G203,","),"")</f>
        <v/>
      </c>
      <c r="L203" s="6" t="str">
        <f>IF(D203=0,CONCATENATE("""","final_shipping_cost","""",": {"),"")</f>
        <v/>
      </c>
      <c r="M203" s="1" t="str">
        <f>CONCATENATE("""",E203,"""",": ",SUBSTITUTE(ROUND(F203,2),",","."))</f>
        <v>"4000": 24.57</v>
      </c>
      <c r="N203" s="1" t="str">
        <f t="shared" si="7"/>
        <v>,</v>
      </c>
      <c r="P203" s="1" t="str">
        <f t="shared" si="6"/>
        <v>"4000": 24.57,</v>
      </c>
    </row>
    <row r="204" spans="1:16" x14ac:dyDescent="0.25">
      <c r="A204" s="1" t="s">
        <v>5</v>
      </c>
      <c r="B204" s="1" t="s">
        <v>15</v>
      </c>
      <c r="C204" s="1" t="s">
        <v>7</v>
      </c>
      <c r="D204" s="8">
        <v>4001</v>
      </c>
      <c r="E204" s="8">
        <v>5000</v>
      </c>
      <c r="F204" s="8">
        <v>26.263999999999999</v>
      </c>
      <c r="G204" s="1">
        <v>8</v>
      </c>
      <c r="H204" s="4"/>
      <c r="I204" s="4" t="str">
        <f>IF(AND(C204="Capital",D204=0),CONCATENATE("""",TRIM(B204),"""",": {"),"")</f>
        <v/>
      </c>
      <c r="J204" s="1" t="str">
        <f>IF(D204=0,CONCATENATE("""",C204,"""",": ", "{"),"")</f>
        <v/>
      </c>
      <c r="K204" s="6" t="str">
        <f>IF(D204=0,CONCATENATE("""","delivery_estimate_business_days","""",": ",G204,","),"")</f>
        <v/>
      </c>
      <c r="L204" s="6" t="str">
        <f>IF(D204=0,CONCATENATE("""","final_shipping_cost","""",": {"),"")</f>
        <v/>
      </c>
      <c r="M204" s="1" t="str">
        <f>CONCATENATE("""",E204,"""",": ",SUBSTITUTE(ROUND(F204,2),",","."))</f>
        <v>"5000": 26.26</v>
      </c>
      <c r="N204" s="1" t="str">
        <f t="shared" si="7"/>
        <v>,</v>
      </c>
      <c r="P204" s="1" t="str">
        <f t="shared" si="6"/>
        <v>"5000": 26.26,</v>
      </c>
    </row>
    <row r="205" spans="1:16" x14ac:dyDescent="0.25">
      <c r="A205" s="1" t="s">
        <v>5</v>
      </c>
      <c r="B205" s="1" t="s">
        <v>15</v>
      </c>
      <c r="C205" s="1" t="s">
        <v>7</v>
      </c>
      <c r="D205" s="8">
        <v>5001</v>
      </c>
      <c r="E205" s="8">
        <v>6000</v>
      </c>
      <c r="F205" s="8">
        <v>29.713999999999999</v>
      </c>
      <c r="G205" s="1">
        <v>8</v>
      </c>
      <c r="H205" s="4"/>
      <c r="I205" s="4" t="str">
        <f>IF(AND(C205="Capital",D205=0),CONCATENATE("""",TRIM(B205),"""",": {"),"")</f>
        <v/>
      </c>
      <c r="J205" s="1" t="str">
        <f>IF(D205=0,CONCATENATE("""",C205,"""",": ", "{"),"")</f>
        <v/>
      </c>
      <c r="K205" s="6" t="str">
        <f>IF(D205=0,CONCATENATE("""","delivery_estimate_business_days","""",": ",G205,","),"")</f>
        <v/>
      </c>
      <c r="L205" s="6" t="str">
        <f>IF(D205=0,CONCATENATE("""","final_shipping_cost","""",": {"),"")</f>
        <v/>
      </c>
      <c r="M205" s="1" t="str">
        <f>CONCATENATE("""",E205,"""",": ",SUBSTITUTE(ROUND(F205,2),",","."))</f>
        <v>"6000": 29.71</v>
      </c>
      <c r="N205" s="1" t="str">
        <f t="shared" si="7"/>
        <v>,</v>
      </c>
      <c r="P205" s="1" t="str">
        <f t="shared" si="6"/>
        <v>"6000": 29.71,</v>
      </c>
    </row>
    <row r="206" spans="1:16" x14ac:dyDescent="0.25">
      <c r="A206" s="1" t="s">
        <v>5</v>
      </c>
      <c r="B206" s="1" t="s">
        <v>15</v>
      </c>
      <c r="C206" s="1" t="s">
        <v>7</v>
      </c>
      <c r="D206" s="8">
        <v>6001</v>
      </c>
      <c r="E206" s="8">
        <v>7000</v>
      </c>
      <c r="F206" s="8">
        <v>33.191000000000003</v>
      </c>
      <c r="G206" s="1">
        <v>8</v>
      </c>
      <c r="H206" s="4"/>
      <c r="I206" s="4" t="str">
        <f>IF(AND(C206="Capital",D206=0),CONCATENATE("""",TRIM(B206),"""",": {"),"")</f>
        <v/>
      </c>
      <c r="J206" s="1" t="str">
        <f>IF(D206=0,CONCATENATE("""",C206,"""",": ", "{"),"")</f>
        <v/>
      </c>
      <c r="K206" s="6" t="str">
        <f>IF(D206=0,CONCATENATE("""","delivery_estimate_business_days","""",": ",G206,","),"")</f>
        <v/>
      </c>
      <c r="L206" s="6" t="str">
        <f>IF(D206=0,CONCATENATE("""","final_shipping_cost","""",": {"),"")</f>
        <v/>
      </c>
      <c r="M206" s="1" t="str">
        <f>CONCATENATE("""",E206,"""",": ",SUBSTITUTE(ROUND(F206,2),",","."))</f>
        <v>"7000": 33.19</v>
      </c>
      <c r="N206" s="1" t="str">
        <f t="shared" si="7"/>
        <v>,</v>
      </c>
      <c r="P206" s="1" t="str">
        <f t="shared" si="6"/>
        <v>"7000": 33.19,</v>
      </c>
    </row>
    <row r="207" spans="1:16" x14ac:dyDescent="0.25">
      <c r="A207" s="1" t="s">
        <v>5</v>
      </c>
      <c r="B207" s="1" t="s">
        <v>15</v>
      </c>
      <c r="C207" s="1" t="s">
        <v>7</v>
      </c>
      <c r="D207" s="8">
        <v>7001</v>
      </c>
      <c r="E207" s="8">
        <v>8000</v>
      </c>
      <c r="F207" s="8">
        <v>36.494999999999997</v>
      </c>
      <c r="G207" s="1">
        <v>8</v>
      </c>
      <c r="H207" s="4"/>
      <c r="I207" s="4" t="str">
        <f>IF(AND(C207="Capital",D207=0),CONCATENATE("""",TRIM(B207),"""",": {"),"")</f>
        <v/>
      </c>
      <c r="J207" s="1" t="str">
        <f>IF(D207=0,CONCATENATE("""",C207,"""",": ", "{"),"")</f>
        <v/>
      </c>
      <c r="K207" s="6" t="str">
        <f>IF(D207=0,CONCATENATE("""","delivery_estimate_business_days","""",": ",G207,","),"")</f>
        <v/>
      </c>
      <c r="L207" s="6" t="str">
        <f>IF(D207=0,CONCATENATE("""","final_shipping_cost","""",": {"),"")</f>
        <v/>
      </c>
      <c r="M207" s="1" t="str">
        <f>CONCATENATE("""",E207,"""",": ",SUBSTITUTE(ROUND(F207,2),",","."))</f>
        <v>"8000": 36.5</v>
      </c>
      <c r="N207" s="1" t="str">
        <f t="shared" si="7"/>
        <v>,</v>
      </c>
      <c r="P207" s="1" t="str">
        <f t="shared" si="6"/>
        <v>"8000": 36.5,</v>
      </c>
    </row>
    <row r="208" spans="1:16" x14ac:dyDescent="0.25">
      <c r="A208" s="1" t="s">
        <v>5</v>
      </c>
      <c r="B208" s="1" t="s">
        <v>15</v>
      </c>
      <c r="C208" s="1" t="s">
        <v>7</v>
      </c>
      <c r="D208" s="8">
        <v>8001</v>
      </c>
      <c r="E208" s="8">
        <v>9000</v>
      </c>
      <c r="F208" s="8">
        <v>38.472999999999999</v>
      </c>
      <c r="G208" s="1">
        <v>8</v>
      </c>
      <c r="H208" s="4"/>
      <c r="I208" s="4" t="str">
        <f>IF(AND(C208="Capital",D208=0),CONCATENATE("""",TRIM(B208),"""",": {"),"")</f>
        <v/>
      </c>
      <c r="J208" s="1" t="str">
        <f>IF(D208=0,CONCATENATE("""",C208,"""",": ", "{"),"")</f>
        <v/>
      </c>
      <c r="K208" s="6" t="str">
        <f>IF(D208=0,CONCATENATE("""","delivery_estimate_business_days","""",": ",G208,","),"")</f>
        <v/>
      </c>
      <c r="L208" s="6" t="str">
        <f>IF(D208=0,CONCATENATE("""","final_shipping_cost","""",": {"),"")</f>
        <v/>
      </c>
      <c r="M208" s="1" t="str">
        <f>CONCATENATE("""",E208,"""",": ",SUBSTITUTE(ROUND(F208,2),",","."))</f>
        <v>"9000": 38.47</v>
      </c>
      <c r="N208" s="1" t="str">
        <f t="shared" si="7"/>
        <v>,</v>
      </c>
      <c r="P208" s="1" t="str">
        <f t="shared" si="6"/>
        <v>"9000": 38.47,</v>
      </c>
    </row>
    <row r="209" spans="1:16" x14ac:dyDescent="0.25">
      <c r="A209" s="1" t="s">
        <v>5</v>
      </c>
      <c r="B209" s="1" t="s">
        <v>15</v>
      </c>
      <c r="C209" s="1" t="s">
        <v>7</v>
      </c>
      <c r="D209" s="8">
        <v>9001</v>
      </c>
      <c r="E209" s="8">
        <v>10000</v>
      </c>
      <c r="F209" s="8">
        <v>39.884999999999998</v>
      </c>
      <c r="G209" s="1">
        <v>8</v>
      </c>
      <c r="H209" s="4"/>
      <c r="I209" s="4" t="str">
        <f>IF(AND(C209="Capital",D209=0),CONCATENATE("""",TRIM(B209),"""",": {"),"")</f>
        <v/>
      </c>
      <c r="J209" s="1" t="str">
        <f>IF(D209=0,CONCATENATE("""",C209,"""",": ", "{"),"")</f>
        <v/>
      </c>
      <c r="K209" s="6" t="str">
        <f>IF(D209=0,CONCATENATE("""","delivery_estimate_business_days","""",": ",G209,","),"")</f>
        <v/>
      </c>
      <c r="L209" s="6" t="str">
        <f>IF(D209=0,CONCATENATE("""","final_shipping_cost","""",": {"),"")</f>
        <v/>
      </c>
      <c r="M209" s="1" t="str">
        <f>CONCATENATE("""",E209,"""",": ",SUBSTITUTE(ROUND(F209,2),",","."))</f>
        <v>"10000": 39.89</v>
      </c>
      <c r="N209" s="1" t="str">
        <f t="shared" si="7"/>
        <v>,</v>
      </c>
      <c r="P209" s="1" t="str">
        <f t="shared" si="6"/>
        <v>"10000": 39.89,</v>
      </c>
    </row>
    <row r="210" spans="1:16" x14ac:dyDescent="0.25">
      <c r="A210" s="1" t="s">
        <v>5</v>
      </c>
      <c r="B210" s="1" t="s">
        <v>15</v>
      </c>
      <c r="C210" s="1" t="s">
        <v>7</v>
      </c>
      <c r="D210" s="8">
        <v>10001</v>
      </c>
      <c r="E210" s="8">
        <v>30000</v>
      </c>
      <c r="F210" s="8">
        <v>39.884999999999998</v>
      </c>
      <c r="G210" s="1">
        <v>8</v>
      </c>
      <c r="H210" s="4"/>
      <c r="I210" s="4" t="str">
        <f>IF(AND(C210="Capital",D210=0),CONCATENATE("""",TRIM(B210),"""",": {"),"")</f>
        <v/>
      </c>
      <c r="J210" s="1" t="str">
        <f>IF(D210=0,CONCATENATE("""",C210,"""",": ", "{"),"")</f>
        <v/>
      </c>
      <c r="K210" s="6" t="str">
        <f>IF(D210=0,CONCATENATE("""","delivery_estimate_business_days","""",": ",G210,","),"")</f>
        <v/>
      </c>
      <c r="L210" s="6" t="str">
        <f>IF(D210=0,CONCATENATE("""","final_shipping_cost","""",": {"),"")</f>
        <v/>
      </c>
      <c r="M210" s="1" t="str">
        <f>CONCATENATE("""",E210,"""",": ",SUBSTITUTE(ROUND(F210,2),",","."))</f>
        <v>"30000": 39.89</v>
      </c>
      <c r="N210" s="1" t="str">
        <f t="shared" si="7"/>
        <v>}}},</v>
      </c>
      <c r="P210" s="1" t="str">
        <f t="shared" si="6"/>
        <v>"30000": 39.89}}},</v>
      </c>
    </row>
    <row r="211" spans="1:16" x14ac:dyDescent="0.25">
      <c r="A211" s="1" t="s">
        <v>5</v>
      </c>
      <c r="B211" s="1" t="s">
        <v>16</v>
      </c>
      <c r="C211" s="1" t="s">
        <v>6</v>
      </c>
      <c r="D211" s="8">
        <v>0</v>
      </c>
      <c r="E211" s="8">
        <v>500</v>
      </c>
      <c r="F211" s="8">
        <v>14.363</v>
      </c>
      <c r="G211" s="1">
        <v>4</v>
      </c>
      <c r="H211" s="4"/>
      <c r="I211" s="4" t="str">
        <f>IF(AND(C211="Capital",D211=0),CONCATENATE("""",TRIM(B211),"""",": {"),"")</f>
        <v>"RS": {</v>
      </c>
      <c r="J211" s="1" t="str">
        <f>IF(D211=0,CONCATENATE("""",C211,"""",": ", "{"),"")</f>
        <v>"Capital": {</v>
      </c>
      <c r="K211" s="6" t="str">
        <f>IF(D211=0,CONCATENATE("""","delivery_estimate_business_days","""",": ",G211,","),"")</f>
        <v>"delivery_estimate_business_days": 4,</v>
      </c>
      <c r="L211" s="6" t="str">
        <f>IF(D211=0,CONCATENATE("""","final_shipping_cost","""",": {"),"")</f>
        <v>"final_shipping_cost": {</v>
      </c>
      <c r="M211" s="1" t="str">
        <f>CONCATENATE("""",E211,"""",": ",SUBSTITUTE(ROUND(F211,2),",","."))</f>
        <v>"500": 14.36</v>
      </c>
      <c r="N211" s="1" t="str">
        <f t="shared" si="7"/>
        <v>,</v>
      </c>
      <c r="P211" s="1" t="str">
        <f t="shared" si="6"/>
        <v>"RS": {"Capital": {"delivery_estimate_business_days": 4,"final_shipping_cost": {"500": 14.36,</v>
      </c>
    </row>
    <row r="212" spans="1:16" x14ac:dyDescent="0.25">
      <c r="A212" s="1" t="s">
        <v>5</v>
      </c>
      <c r="B212" s="1" t="s">
        <v>16</v>
      </c>
      <c r="C212" s="1" t="s">
        <v>6</v>
      </c>
      <c r="D212" s="8">
        <v>501</v>
      </c>
      <c r="E212" s="8">
        <v>1000</v>
      </c>
      <c r="F212" s="8">
        <v>15.388999999999999</v>
      </c>
      <c r="G212" s="1">
        <v>4</v>
      </c>
      <c r="H212" s="4"/>
      <c r="I212" s="4" t="str">
        <f>IF(AND(C212="Capital",D212=0),CONCATENATE("""",TRIM(B212),"""",": {"),"")</f>
        <v/>
      </c>
      <c r="J212" s="1" t="str">
        <f>IF(D212=0,CONCATENATE("""",C212,"""",": ", "{"),"")</f>
        <v/>
      </c>
      <c r="K212" s="6" t="str">
        <f>IF(D212=0,CONCATENATE("""","delivery_estimate_business_days","""",": ",G212,","),"")</f>
        <v/>
      </c>
      <c r="L212" s="6" t="str">
        <f>IF(D212=0,CONCATENATE("""","final_shipping_cost","""",": {"),"")</f>
        <v/>
      </c>
      <c r="M212" s="1" t="str">
        <f>CONCATENATE("""",E212,"""",": ",SUBSTITUTE(ROUND(F212,2),",","."))</f>
        <v>"1000": 15.39</v>
      </c>
      <c r="N212" s="1" t="str">
        <f t="shared" si="7"/>
        <v>,</v>
      </c>
      <c r="P212" s="1" t="str">
        <f t="shared" ref="P212:P263" si="8">CONCATENATE(H212,I212,J212,K212,L212,M212,N212,O212)</f>
        <v>"1000": 15.39,</v>
      </c>
    </row>
    <row r="213" spans="1:16" x14ac:dyDescent="0.25">
      <c r="A213" s="1" t="s">
        <v>5</v>
      </c>
      <c r="B213" s="1" t="s">
        <v>16</v>
      </c>
      <c r="C213" s="1" t="s">
        <v>6</v>
      </c>
      <c r="D213" s="8">
        <v>1001</v>
      </c>
      <c r="E213" s="8">
        <v>1500</v>
      </c>
      <c r="F213" s="8">
        <v>16.945</v>
      </c>
      <c r="G213" s="1">
        <v>4</v>
      </c>
      <c r="H213" s="4"/>
      <c r="I213" s="4" t="str">
        <f>IF(AND(C213="Capital",D213=0),CONCATENATE("""",TRIM(B213),"""",": {"),"")</f>
        <v/>
      </c>
      <c r="J213" s="1" t="str">
        <f>IF(D213=0,CONCATENATE("""",C213,"""",": ", "{"),"")</f>
        <v/>
      </c>
      <c r="K213" s="6" t="str">
        <f>IF(D213=0,CONCATENATE("""","delivery_estimate_business_days","""",": ",G213,","),"")</f>
        <v/>
      </c>
      <c r="L213" s="6" t="str">
        <f>IF(D213=0,CONCATENATE("""","final_shipping_cost","""",": {"),"")</f>
        <v/>
      </c>
      <c r="M213" s="1" t="str">
        <f>CONCATENATE("""",E213,"""",": ",SUBSTITUTE(ROUND(F213,2),",","."))</f>
        <v>"1500": 16.95</v>
      </c>
      <c r="N213" s="1" t="str">
        <f t="shared" si="7"/>
        <v>,</v>
      </c>
      <c r="P213" s="1" t="str">
        <f t="shared" si="8"/>
        <v>"1500": 16.95,</v>
      </c>
    </row>
    <row r="214" spans="1:16" x14ac:dyDescent="0.25">
      <c r="A214" s="1" t="s">
        <v>5</v>
      </c>
      <c r="B214" s="1" t="s">
        <v>16</v>
      </c>
      <c r="C214" s="1" t="s">
        <v>6</v>
      </c>
      <c r="D214" s="8">
        <v>1501</v>
      </c>
      <c r="E214" s="8">
        <v>2000</v>
      </c>
      <c r="F214" s="8">
        <v>18.501000000000001</v>
      </c>
      <c r="G214" s="1">
        <v>4</v>
      </c>
      <c r="H214" s="4"/>
      <c r="I214" s="4" t="str">
        <f>IF(AND(C214="Capital",D214=0),CONCATENATE("""",TRIM(B214),"""",": {"),"")</f>
        <v/>
      </c>
      <c r="J214" s="1" t="str">
        <f>IF(D214=0,CONCATENATE("""",C214,"""",": ", "{"),"")</f>
        <v/>
      </c>
      <c r="K214" s="6" t="str">
        <f>IF(D214=0,CONCATENATE("""","delivery_estimate_business_days","""",": ",G214,","),"")</f>
        <v/>
      </c>
      <c r="L214" s="6" t="str">
        <f>IF(D214=0,CONCATENATE("""","final_shipping_cost","""",": {"),"")</f>
        <v/>
      </c>
      <c r="M214" s="1" t="str">
        <f>CONCATENATE("""",E214,"""",": ",SUBSTITUTE(ROUND(F214,2),",","."))</f>
        <v>"2000": 18.5</v>
      </c>
      <c r="N214" s="1" t="str">
        <f t="shared" si="7"/>
        <v>,</v>
      </c>
      <c r="P214" s="1" t="str">
        <f t="shared" si="8"/>
        <v>"2000": 18.5,</v>
      </c>
    </row>
    <row r="215" spans="1:16" x14ac:dyDescent="0.25">
      <c r="A215" s="1" t="s">
        <v>5</v>
      </c>
      <c r="B215" s="1" t="s">
        <v>16</v>
      </c>
      <c r="C215" s="1" t="s">
        <v>6</v>
      </c>
      <c r="D215" s="8">
        <v>2001</v>
      </c>
      <c r="E215" s="8">
        <v>3000</v>
      </c>
      <c r="F215" s="8">
        <v>20.263999999999999</v>
      </c>
      <c r="G215" s="1">
        <v>4</v>
      </c>
      <c r="H215" s="4"/>
      <c r="I215" s="4" t="str">
        <f>IF(AND(C215="Capital",D215=0),CONCATENATE("""",TRIM(B215),"""",": {"),"")</f>
        <v/>
      </c>
      <c r="J215" s="1" t="str">
        <f>IF(D215=0,CONCATENATE("""",C215,"""",": ", "{"),"")</f>
        <v/>
      </c>
      <c r="K215" s="6" t="str">
        <f>IF(D215=0,CONCATENATE("""","delivery_estimate_business_days","""",": ",G215,","),"")</f>
        <v/>
      </c>
      <c r="L215" s="6" t="str">
        <f>IF(D215=0,CONCATENATE("""","final_shipping_cost","""",": {"),"")</f>
        <v/>
      </c>
      <c r="M215" s="1" t="str">
        <f>CONCATENATE("""",E215,"""",": ",SUBSTITUTE(ROUND(F215,2),",","."))</f>
        <v>"3000": 20.26</v>
      </c>
      <c r="N215" s="1" t="str">
        <f t="shared" si="7"/>
        <v>,</v>
      </c>
      <c r="P215" s="1" t="str">
        <f t="shared" si="8"/>
        <v>"3000": 20.26,</v>
      </c>
    </row>
    <row r="216" spans="1:16" x14ac:dyDescent="0.25">
      <c r="A216" s="1" t="s">
        <v>5</v>
      </c>
      <c r="B216" s="1" t="s">
        <v>16</v>
      </c>
      <c r="C216" s="1" t="s">
        <v>6</v>
      </c>
      <c r="D216" s="8">
        <v>3001</v>
      </c>
      <c r="E216" s="8">
        <v>4000</v>
      </c>
      <c r="F216" s="8">
        <v>21.632999999999999</v>
      </c>
      <c r="G216" s="1">
        <v>4</v>
      </c>
      <c r="H216" s="4"/>
      <c r="I216" s="4" t="str">
        <f>IF(AND(C216="Capital",D216=0),CONCATENATE("""",TRIM(B216),"""",": {"),"")</f>
        <v/>
      </c>
      <c r="J216" s="1" t="str">
        <f>IF(D216=0,CONCATENATE("""",C216,"""",": ", "{"),"")</f>
        <v/>
      </c>
      <c r="K216" s="6" t="str">
        <f>IF(D216=0,CONCATENATE("""","delivery_estimate_business_days","""",": ",G216,","),"")</f>
        <v/>
      </c>
      <c r="L216" s="6" t="str">
        <f>IF(D216=0,CONCATENATE("""","final_shipping_cost","""",": {"),"")</f>
        <v/>
      </c>
      <c r="M216" s="1" t="str">
        <f>CONCATENATE("""",E216,"""",": ",SUBSTITUTE(ROUND(F216,2),",","."))</f>
        <v>"4000": 21.63</v>
      </c>
      <c r="N216" s="1" t="str">
        <f t="shared" si="7"/>
        <v>,</v>
      </c>
      <c r="P216" s="1" t="str">
        <f t="shared" si="8"/>
        <v>"4000": 21.63,</v>
      </c>
    </row>
    <row r="217" spans="1:16" x14ac:dyDescent="0.25">
      <c r="A217" s="1" t="s">
        <v>5</v>
      </c>
      <c r="B217" s="1" t="s">
        <v>16</v>
      </c>
      <c r="C217" s="1" t="s">
        <v>6</v>
      </c>
      <c r="D217" s="8">
        <v>4001</v>
      </c>
      <c r="E217" s="8">
        <v>5000</v>
      </c>
      <c r="F217" s="8">
        <v>23.123999999999999</v>
      </c>
      <c r="G217" s="1">
        <v>4</v>
      </c>
      <c r="H217" s="4"/>
      <c r="I217" s="4" t="str">
        <f>IF(AND(C217="Capital",D217=0),CONCATENATE("""",TRIM(B217),"""",": {"),"")</f>
        <v/>
      </c>
      <c r="J217" s="1" t="str">
        <f>IF(D217=0,CONCATENATE("""",C217,"""",": ", "{"),"")</f>
        <v/>
      </c>
      <c r="K217" s="6" t="str">
        <f>IF(D217=0,CONCATENATE("""","delivery_estimate_business_days","""",": ",G217,","),"")</f>
        <v/>
      </c>
      <c r="L217" s="6" t="str">
        <f>IF(D217=0,CONCATENATE("""","final_shipping_cost","""",": {"),"")</f>
        <v/>
      </c>
      <c r="M217" s="1" t="str">
        <f>CONCATENATE("""",E217,"""",": ",SUBSTITUTE(ROUND(F217,2),",","."))</f>
        <v>"5000": 23.12</v>
      </c>
      <c r="N217" s="1" t="str">
        <f t="shared" si="7"/>
        <v>,</v>
      </c>
      <c r="P217" s="1" t="str">
        <f t="shared" si="8"/>
        <v>"5000": 23.12,</v>
      </c>
    </row>
    <row r="218" spans="1:16" x14ac:dyDescent="0.25">
      <c r="A218" s="1" t="s">
        <v>5</v>
      </c>
      <c r="B218" s="1" t="s">
        <v>16</v>
      </c>
      <c r="C218" s="1" t="s">
        <v>6</v>
      </c>
      <c r="D218" s="8">
        <v>5001</v>
      </c>
      <c r="E218" s="8">
        <v>6000</v>
      </c>
      <c r="F218" s="8">
        <v>26.161999999999999</v>
      </c>
      <c r="G218" s="1">
        <v>4</v>
      </c>
      <c r="H218" s="4"/>
      <c r="I218" s="4" t="str">
        <f>IF(AND(C218="Capital",D218=0),CONCATENATE("""",TRIM(B218),"""",": {"),"")</f>
        <v/>
      </c>
      <c r="J218" s="1" t="str">
        <f>IF(D218=0,CONCATENATE("""",C218,"""",": ", "{"),"")</f>
        <v/>
      </c>
      <c r="K218" s="6" t="str">
        <f>IF(D218=0,CONCATENATE("""","delivery_estimate_business_days","""",": ",G218,","),"")</f>
        <v/>
      </c>
      <c r="L218" s="6" t="str">
        <f>IF(D218=0,CONCATENATE("""","final_shipping_cost","""",": {"),"")</f>
        <v/>
      </c>
      <c r="M218" s="1" t="str">
        <f>CONCATENATE("""",E218,"""",": ",SUBSTITUTE(ROUND(F218,2),",","."))</f>
        <v>"6000": 26.16</v>
      </c>
      <c r="N218" s="1" t="str">
        <f t="shared" si="7"/>
        <v>,</v>
      </c>
      <c r="P218" s="1" t="str">
        <f t="shared" si="8"/>
        <v>"6000": 26.16,</v>
      </c>
    </row>
    <row r="219" spans="1:16" x14ac:dyDescent="0.25">
      <c r="A219" s="1" t="s">
        <v>5</v>
      </c>
      <c r="B219" s="1" t="s">
        <v>16</v>
      </c>
      <c r="C219" s="1" t="s">
        <v>6</v>
      </c>
      <c r="D219" s="8">
        <v>6001</v>
      </c>
      <c r="E219" s="8">
        <v>7000</v>
      </c>
      <c r="F219" s="8">
        <v>29.222999999999999</v>
      </c>
      <c r="G219" s="1">
        <v>4</v>
      </c>
      <c r="H219" s="4"/>
      <c r="I219" s="4" t="str">
        <f>IF(AND(C219="Capital",D219=0),CONCATENATE("""",TRIM(B219),"""",": {"),"")</f>
        <v/>
      </c>
      <c r="J219" s="1" t="str">
        <f>IF(D219=0,CONCATENATE("""",C219,"""",": ", "{"),"")</f>
        <v/>
      </c>
      <c r="K219" s="6" t="str">
        <f>IF(D219=0,CONCATENATE("""","delivery_estimate_business_days","""",": ",G219,","),"")</f>
        <v/>
      </c>
      <c r="L219" s="6" t="str">
        <f>IF(D219=0,CONCATENATE("""","final_shipping_cost","""",": {"),"")</f>
        <v/>
      </c>
      <c r="M219" s="1" t="str">
        <f>CONCATENATE("""",E219,"""",": ",SUBSTITUTE(ROUND(F219,2),",","."))</f>
        <v>"7000": 29.22</v>
      </c>
      <c r="N219" s="1" t="str">
        <f t="shared" si="7"/>
        <v>,</v>
      </c>
      <c r="P219" s="1" t="str">
        <f t="shared" si="8"/>
        <v>"7000": 29.22,</v>
      </c>
    </row>
    <row r="220" spans="1:16" x14ac:dyDescent="0.25">
      <c r="A220" s="1" t="s">
        <v>5</v>
      </c>
      <c r="B220" s="1" t="s">
        <v>16</v>
      </c>
      <c r="C220" s="1" t="s">
        <v>6</v>
      </c>
      <c r="D220" s="8">
        <v>7001</v>
      </c>
      <c r="E220" s="8">
        <v>8000</v>
      </c>
      <c r="F220" s="8">
        <v>32.131999999999998</v>
      </c>
      <c r="G220" s="1">
        <v>4</v>
      </c>
      <c r="H220" s="4"/>
      <c r="I220" s="4" t="str">
        <f>IF(AND(C220="Capital",D220=0),CONCATENATE("""",TRIM(B220),"""",": {"),"")</f>
        <v/>
      </c>
      <c r="J220" s="1" t="str">
        <f>IF(D220=0,CONCATENATE("""",C220,"""",": ", "{"),"")</f>
        <v/>
      </c>
      <c r="K220" s="6" t="str">
        <f>IF(D220=0,CONCATENATE("""","delivery_estimate_business_days","""",": ",G220,","),"")</f>
        <v/>
      </c>
      <c r="L220" s="6" t="str">
        <f>IF(D220=0,CONCATENATE("""","final_shipping_cost","""",": {"),"")</f>
        <v/>
      </c>
      <c r="M220" s="1" t="str">
        <f>CONCATENATE("""",E220,"""",": ",SUBSTITUTE(ROUND(F220,2),",","."))</f>
        <v>"8000": 32.13</v>
      </c>
      <c r="N220" s="1" t="str">
        <f t="shared" si="7"/>
        <v>,</v>
      </c>
      <c r="P220" s="1" t="str">
        <f t="shared" si="8"/>
        <v>"8000": 32.13,</v>
      </c>
    </row>
    <row r="221" spans="1:16" x14ac:dyDescent="0.25">
      <c r="A221" s="1" t="s">
        <v>5</v>
      </c>
      <c r="B221" s="1" t="s">
        <v>16</v>
      </c>
      <c r="C221" s="1" t="s">
        <v>6</v>
      </c>
      <c r="D221" s="8">
        <v>8001</v>
      </c>
      <c r="E221" s="8">
        <v>9000</v>
      </c>
      <c r="F221" s="8">
        <v>33.874000000000002</v>
      </c>
      <c r="G221" s="1">
        <v>4</v>
      </c>
      <c r="H221" s="4"/>
      <c r="I221" s="4" t="str">
        <f>IF(AND(C221="Capital",D221=0),CONCATENATE("""",TRIM(B221),"""",": {"),"")</f>
        <v/>
      </c>
      <c r="J221" s="1" t="str">
        <f>IF(D221=0,CONCATENATE("""",C221,"""",": ", "{"),"")</f>
        <v/>
      </c>
      <c r="K221" s="6" t="str">
        <f>IF(D221=0,CONCATENATE("""","delivery_estimate_business_days","""",": ",G221,","),"")</f>
        <v/>
      </c>
      <c r="L221" s="6" t="str">
        <f>IF(D221=0,CONCATENATE("""","final_shipping_cost","""",": {"),"")</f>
        <v/>
      </c>
      <c r="M221" s="1" t="str">
        <f>CONCATENATE("""",E221,"""",": ",SUBSTITUTE(ROUND(F221,2),",","."))</f>
        <v>"9000": 33.87</v>
      </c>
      <c r="N221" s="1" t="str">
        <f t="shared" si="7"/>
        <v>,</v>
      </c>
      <c r="P221" s="1" t="str">
        <f t="shared" si="8"/>
        <v>"9000": 33.87,</v>
      </c>
    </row>
    <row r="222" spans="1:16" x14ac:dyDescent="0.25">
      <c r="A222" s="1" t="s">
        <v>5</v>
      </c>
      <c r="B222" s="1" t="s">
        <v>16</v>
      </c>
      <c r="C222" s="1" t="s">
        <v>6</v>
      </c>
      <c r="D222" s="8">
        <v>9001</v>
      </c>
      <c r="E222" s="8">
        <v>10000</v>
      </c>
      <c r="F222" s="8">
        <v>35.116999999999997</v>
      </c>
      <c r="G222" s="1">
        <v>4</v>
      </c>
      <c r="H222" s="4"/>
      <c r="I222" s="4" t="str">
        <f>IF(AND(C222="Capital",D222=0),CONCATENATE("""",TRIM(B222),"""",": {"),"")</f>
        <v/>
      </c>
      <c r="J222" s="1" t="str">
        <f>IF(D222=0,CONCATENATE("""",C222,"""",": ", "{"),"")</f>
        <v/>
      </c>
      <c r="K222" s="6" t="str">
        <f>IF(D222=0,CONCATENATE("""","delivery_estimate_business_days","""",": ",G222,","),"")</f>
        <v/>
      </c>
      <c r="L222" s="6" t="str">
        <f>IF(D222=0,CONCATENATE("""","final_shipping_cost","""",": {"),"")</f>
        <v/>
      </c>
      <c r="M222" s="1" t="str">
        <f>CONCATENATE("""",E222,"""",": ",SUBSTITUTE(ROUND(F222,2),",","."))</f>
        <v>"10000": 35.12</v>
      </c>
      <c r="N222" s="1" t="str">
        <f t="shared" si="7"/>
        <v>,</v>
      </c>
      <c r="P222" s="1" t="str">
        <f t="shared" si="8"/>
        <v>"10000": 35.12,</v>
      </c>
    </row>
    <row r="223" spans="1:16" x14ac:dyDescent="0.25">
      <c r="A223" s="1" t="s">
        <v>5</v>
      </c>
      <c r="B223" s="1" t="s">
        <v>16</v>
      </c>
      <c r="C223" s="1" t="s">
        <v>6</v>
      </c>
      <c r="D223" s="8">
        <v>10001</v>
      </c>
      <c r="E223" s="8">
        <v>30000</v>
      </c>
      <c r="F223" s="8">
        <v>35.116999999999997</v>
      </c>
      <c r="G223" s="1">
        <v>4</v>
      </c>
      <c r="H223" s="4"/>
      <c r="I223" s="4" t="str">
        <f>IF(AND(C223="Capital",D223=0),CONCATENATE("""",TRIM(B223),"""",": {"),"")</f>
        <v/>
      </c>
      <c r="J223" s="1" t="str">
        <f>IF(D223=0,CONCATENATE("""",C223,"""",": ", "{"),"")</f>
        <v/>
      </c>
      <c r="K223" s="6" t="str">
        <f>IF(D223=0,CONCATENATE("""","delivery_estimate_business_days","""",": ",G223,","),"")</f>
        <v/>
      </c>
      <c r="L223" s="6" t="str">
        <f>IF(D223=0,CONCATENATE("""","final_shipping_cost","""",": {"),"")</f>
        <v/>
      </c>
      <c r="M223" s="1" t="str">
        <f>CONCATENATE("""",E223,"""",": ",SUBSTITUTE(ROUND(F223,2),",","."))</f>
        <v>"30000": 35.12</v>
      </c>
      <c r="N223" s="1" t="str">
        <f t="shared" si="7"/>
        <v>}},</v>
      </c>
      <c r="P223" s="1" t="str">
        <f t="shared" si="8"/>
        <v>"30000": 35.12}},</v>
      </c>
    </row>
    <row r="224" spans="1:16" x14ac:dyDescent="0.25">
      <c r="A224" s="1" t="s">
        <v>5</v>
      </c>
      <c r="B224" s="1" t="s">
        <v>16</v>
      </c>
      <c r="C224" s="1" t="s">
        <v>7</v>
      </c>
      <c r="D224" s="8">
        <v>0</v>
      </c>
      <c r="E224" s="8">
        <v>500</v>
      </c>
      <c r="F224" s="8">
        <v>14.72</v>
      </c>
      <c r="G224" s="1">
        <v>5</v>
      </c>
      <c r="H224" s="4"/>
      <c r="I224" s="4" t="str">
        <f>IF(AND(C224="Capital",D224=0),CONCATENATE("""",TRIM(B224),"""",": {"),"")</f>
        <v/>
      </c>
      <c r="J224" s="1" t="str">
        <f>IF(D224=0,CONCATENATE("""",C224,"""",": ", "{"),"")</f>
        <v>"Interior": {</v>
      </c>
      <c r="K224" s="6" t="str">
        <f>IF(D224=0,CONCATENATE("""","delivery_estimate_business_days","""",": ",G224,","),"")</f>
        <v>"delivery_estimate_business_days": 5,</v>
      </c>
      <c r="L224" s="6" t="str">
        <f>IF(D224=0,CONCATENATE("""","final_shipping_cost","""",": {"),"")</f>
        <v>"final_shipping_cost": {</v>
      </c>
      <c r="M224" s="1" t="str">
        <f>CONCATENATE("""",E224,"""",": ",SUBSTITUTE(ROUND(F224,2),",","."))</f>
        <v>"500": 14.72</v>
      </c>
      <c r="N224" s="1" t="str">
        <f t="shared" si="7"/>
        <v>,</v>
      </c>
      <c r="P224" s="1" t="str">
        <f t="shared" si="8"/>
        <v>"Interior": {"delivery_estimate_business_days": 5,"final_shipping_cost": {"500": 14.72,</v>
      </c>
    </row>
    <row r="225" spans="1:16" x14ac:dyDescent="0.25">
      <c r="A225" s="1" t="s">
        <v>5</v>
      </c>
      <c r="B225" s="1" t="s">
        <v>16</v>
      </c>
      <c r="C225" s="1" t="s">
        <v>7</v>
      </c>
      <c r="D225" s="8">
        <v>501</v>
      </c>
      <c r="E225" s="8">
        <v>1000</v>
      </c>
      <c r="F225" s="8">
        <v>15.771000000000001</v>
      </c>
      <c r="G225" s="1">
        <v>5</v>
      </c>
      <c r="H225" s="4"/>
      <c r="I225" s="4" t="str">
        <f>IF(AND(C225="Capital",D225=0),CONCATENATE("""",TRIM(B225),"""",": {"),"")</f>
        <v/>
      </c>
      <c r="J225" s="1" t="str">
        <f>IF(D225=0,CONCATENATE("""",C225,"""",": ", "{"),"")</f>
        <v/>
      </c>
      <c r="K225" s="6" t="str">
        <f>IF(D225=0,CONCATENATE("""","delivery_estimate_business_days","""",": ",G225,","),"")</f>
        <v/>
      </c>
      <c r="L225" s="6" t="str">
        <f>IF(D225=0,CONCATENATE("""","final_shipping_cost","""",": {"),"")</f>
        <v/>
      </c>
      <c r="M225" s="1" t="str">
        <f>CONCATENATE("""",E225,"""",": ",SUBSTITUTE(ROUND(F225,2),",","."))</f>
        <v>"1000": 15.77</v>
      </c>
      <c r="N225" s="1" t="str">
        <f t="shared" si="7"/>
        <v>,</v>
      </c>
      <c r="P225" s="1" t="str">
        <f t="shared" si="8"/>
        <v>"1000": 15.77,</v>
      </c>
    </row>
    <row r="226" spans="1:16" x14ac:dyDescent="0.25">
      <c r="A226" s="1" t="s">
        <v>5</v>
      </c>
      <c r="B226" s="1" t="s">
        <v>16</v>
      </c>
      <c r="C226" s="1" t="s">
        <v>7</v>
      </c>
      <c r="D226" s="8">
        <v>1001</v>
      </c>
      <c r="E226" s="8">
        <v>1500</v>
      </c>
      <c r="F226" s="8">
        <v>17.366</v>
      </c>
      <c r="G226" s="1">
        <v>5</v>
      </c>
      <c r="H226" s="4"/>
      <c r="I226" s="4" t="str">
        <f>IF(AND(C226="Capital",D226=0),CONCATENATE("""",TRIM(B226),"""",": {"),"")</f>
        <v/>
      </c>
      <c r="J226" s="1" t="str">
        <f>IF(D226=0,CONCATENATE("""",C226,"""",": ", "{"),"")</f>
        <v/>
      </c>
      <c r="K226" s="6" t="str">
        <f>IF(D226=0,CONCATENATE("""","delivery_estimate_business_days","""",": ",G226,","),"")</f>
        <v/>
      </c>
      <c r="L226" s="6" t="str">
        <f>IF(D226=0,CONCATENATE("""","final_shipping_cost","""",": {"),"")</f>
        <v/>
      </c>
      <c r="M226" s="1" t="str">
        <f>CONCATENATE("""",E226,"""",": ",SUBSTITUTE(ROUND(F226,2),",","."))</f>
        <v>"1500": 17.37</v>
      </c>
      <c r="N226" s="1" t="str">
        <f t="shared" si="7"/>
        <v>,</v>
      </c>
      <c r="P226" s="1" t="str">
        <f t="shared" si="8"/>
        <v>"1500": 17.37,</v>
      </c>
    </row>
    <row r="227" spans="1:16" x14ac:dyDescent="0.25">
      <c r="A227" s="1" t="s">
        <v>5</v>
      </c>
      <c r="B227" s="1" t="s">
        <v>16</v>
      </c>
      <c r="C227" s="1" t="s">
        <v>7</v>
      </c>
      <c r="D227" s="8">
        <v>1501</v>
      </c>
      <c r="E227" s="8">
        <v>2000</v>
      </c>
      <c r="F227" s="8">
        <v>18.960999999999999</v>
      </c>
      <c r="G227" s="1">
        <v>5</v>
      </c>
      <c r="H227" s="4"/>
      <c r="I227" s="4" t="str">
        <f>IF(AND(C227="Capital",D227=0),CONCATENATE("""",TRIM(B227),"""",": {"),"")</f>
        <v/>
      </c>
      <c r="J227" s="1" t="str">
        <f>IF(D227=0,CONCATENATE("""",C227,"""",": ", "{"),"")</f>
        <v/>
      </c>
      <c r="K227" s="6" t="str">
        <f>IF(D227=0,CONCATENATE("""","delivery_estimate_business_days","""",": ",G227,","),"")</f>
        <v/>
      </c>
      <c r="L227" s="6" t="str">
        <f>IF(D227=0,CONCATENATE("""","final_shipping_cost","""",": {"),"")</f>
        <v/>
      </c>
      <c r="M227" s="1" t="str">
        <f>CONCATENATE("""",E227,"""",": ",SUBSTITUTE(ROUND(F227,2),",","."))</f>
        <v>"2000": 18.96</v>
      </c>
      <c r="N227" s="1" t="str">
        <f t="shared" si="7"/>
        <v>,</v>
      </c>
      <c r="P227" s="1" t="str">
        <f t="shared" si="8"/>
        <v>"2000": 18.96,</v>
      </c>
    </row>
    <row r="228" spans="1:16" x14ac:dyDescent="0.25">
      <c r="A228" s="1" t="s">
        <v>5</v>
      </c>
      <c r="B228" s="1" t="s">
        <v>16</v>
      </c>
      <c r="C228" s="1" t="s">
        <v>7</v>
      </c>
      <c r="D228" s="8">
        <v>2001</v>
      </c>
      <c r="E228" s="8">
        <v>3000</v>
      </c>
      <c r="F228" s="8">
        <v>20.768000000000001</v>
      </c>
      <c r="G228" s="1">
        <v>5</v>
      </c>
      <c r="H228" s="4"/>
      <c r="I228" s="4" t="str">
        <f>IF(AND(C228="Capital",D228=0),CONCATENATE("""",TRIM(B228),"""",": {"),"")</f>
        <v/>
      </c>
      <c r="J228" s="1" t="str">
        <f>IF(D228=0,CONCATENATE("""",C228,"""",": ", "{"),"")</f>
        <v/>
      </c>
      <c r="K228" s="6" t="str">
        <f>IF(D228=0,CONCATENATE("""","delivery_estimate_business_days","""",": ",G228,","),"")</f>
        <v/>
      </c>
      <c r="L228" s="6" t="str">
        <f>IF(D228=0,CONCATENATE("""","final_shipping_cost","""",": {"),"")</f>
        <v/>
      </c>
      <c r="M228" s="1" t="str">
        <f>CONCATENATE("""",E228,"""",": ",SUBSTITUTE(ROUND(F228,2),",","."))</f>
        <v>"3000": 20.77</v>
      </c>
      <c r="N228" s="1" t="str">
        <f t="shared" si="7"/>
        <v>,</v>
      </c>
      <c r="P228" s="1" t="str">
        <f t="shared" si="8"/>
        <v>"3000": 20.77,</v>
      </c>
    </row>
    <row r="229" spans="1:16" x14ac:dyDescent="0.25">
      <c r="A229" s="1" t="s">
        <v>5</v>
      </c>
      <c r="B229" s="1" t="s">
        <v>16</v>
      </c>
      <c r="C229" s="1" t="s">
        <v>7</v>
      </c>
      <c r="D229" s="8">
        <v>3001</v>
      </c>
      <c r="E229" s="8">
        <v>4000</v>
      </c>
      <c r="F229" s="8">
        <v>22.170999999999999</v>
      </c>
      <c r="G229" s="1">
        <v>5</v>
      </c>
      <c r="H229" s="4"/>
      <c r="I229" s="4" t="str">
        <f>IF(AND(C229="Capital",D229=0),CONCATENATE("""",TRIM(B229),"""",": {"),"")</f>
        <v/>
      </c>
      <c r="J229" s="1" t="str">
        <f>IF(D229=0,CONCATENATE("""",C229,"""",": ", "{"),"")</f>
        <v/>
      </c>
      <c r="K229" s="6" t="str">
        <f>IF(D229=0,CONCATENATE("""","delivery_estimate_business_days","""",": ",G229,","),"")</f>
        <v/>
      </c>
      <c r="L229" s="6" t="str">
        <f>IF(D229=0,CONCATENATE("""","final_shipping_cost","""",": {"),"")</f>
        <v/>
      </c>
      <c r="M229" s="1" t="str">
        <f>CONCATENATE("""",E229,"""",": ",SUBSTITUTE(ROUND(F229,2),",","."))</f>
        <v>"4000": 22.17</v>
      </c>
      <c r="N229" s="1" t="str">
        <f t="shared" si="7"/>
        <v>,</v>
      </c>
      <c r="P229" s="1" t="str">
        <f t="shared" si="8"/>
        <v>"4000": 22.17,</v>
      </c>
    </row>
    <row r="230" spans="1:16" x14ac:dyDescent="0.25">
      <c r="A230" s="1" t="s">
        <v>5</v>
      </c>
      <c r="B230" s="1" t="s">
        <v>16</v>
      </c>
      <c r="C230" s="1" t="s">
        <v>7</v>
      </c>
      <c r="D230" s="8">
        <v>4001</v>
      </c>
      <c r="E230" s="8">
        <v>5000</v>
      </c>
      <c r="F230" s="8">
        <v>23.699000000000002</v>
      </c>
      <c r="G230" s="1">
        <v>5</v>
      </c>
      <c r="H230" s="4"/>
      <c r="I230" s="4" t="str">
        <f>IF(AND(C230="Capital",D230=0),CONCATENATE("""",TRIM(B230),"""",": {"),"")</f>
        <v/>
      </c>
      <c r="J230" s="1" t="str">
        <f>IF(D230=0,CONCATENATE("""",C230,"""",": ", "{"),"")</f>
        <v/>
      </c>
      <c r="K230" s="6" t="str">
        <f>IF(D230=0,CONCATENATE("""","delivery_estimate_business_days","""",": ",G230,","),"")</f>
        <v/>
      </c>
      <c r="L230" s="6" t="str">
        <f>IF(D230=0,CONCATENATE("""","final_shipping_cost","""",": {"),"")</f>
        <v/>
      </c>
      <c r="M230" s="1" t="str">
        <f>CONCATENATE("""",E230,"""",": ",SUBSTITUTE(ROUND(F230,2),",","."))</f>
        <v>"5000": 23.7</v>
      </c>
      <c r="N230" s="1" t="str">
        <f t="shared" si="7"/>
        <v>,</v>
      </c>
      <c r="P230" s="1" t="str">
        <f t="shared" si="8"/>
        <v>"5000": 23.7,</v>
      </c>
    </row>
    <row r="231" spans="1:16" x14ac:dyDescent="0.25">
      <c r="A231" s="1" t="s">
        <v>5</v>
      </c>
      <c r="B231" s="1" t="s">
        <v>16</v>
      </c>
      <c r="C231" s="1" t="s">
        <v>7</v>
      </c>
      <c r="D231" s="8">
        <v>5001</v>
      </c>
      <c r="E231" s="8">
        <v>6000</v>
      </c>
      <c r="F231" s="8">
        <v>26.812000000000001</v>
      </c>
      <c r="G231" s="1">
        <v>5</v>
      </c>
      <c r="H231" s="4"/>
      <c r="I231" s="4" t="str">
        <f>IF(AND(C231="Capital",D231=0),CONCATENATE("""",TRIM(B231),"""",": {"),"")</f>
        <v/>
      </c>
      <c r="J231" s="1" t="str">
        <f>IF(D231=0,CONCATENATE("""",C231,"""",": ", "{"),"")</f>
        <v/>
      </c>
      <c r="K231" s="6" t="str">
        <f>IF(D231=0,CONCATENATE("""","delivery_estimate_business_days","""",": ",G231,","),"")</f>
        <v/>
      </c>
      <c r="L231" s="6" t="str">
        <f>IF(D231=0,CONCATENATE("""","final_shipping_cost","""",": {"),"")</f>
        <v/>
      </c>
      <c r="M231" s="1" t="str">
        <f>CONCATENATE("""",E231,"""",": ",SUBSTITUTE(ROUND(F231,2),",","."))</f>
        <v>"6000": 26.81</v>
      </c>
      <c r="N231" s="1" t="str">
        <f t="shared" si="7"/>
        <v>,</v>
      </c>
      <c r="P231" s="1" t="str">
        <f t="shared" si="8"/>
        <v>"6000": 26.81,</v>
      </c>
    </row>
    <row r="232" spans="1:16" x14ac:dyDescent="0.25">
      <c r="A232" s="1" t="s">
        <v>5</v>
      </c>
      <c r="B232" s="1" t="s">
        <v>16</v>
      </c>
      <c r="C232" s="1" t="s">
        <v>7</v>
      </c>
      <c r="D232" s="8">
        <v>6001</v>
      </c>
      <c r="E232" s="8">
        <v>7000</v>
      </c>
      <c r="F232" s="8">
        <v>29.949000000000002</v>
      </c>
      <c r="G232" s="1">
        <v>5</v>
      </c>
      <c r="H232" s="4"/>
      <c r="I232" s="4" t="str">
        <f>IF(AND(C232="Capital",D232=0),CONCATENATE("""",TRIM(B232),"""",": {"),"")</f>
        <v/>
      </c>
      <c r="J232" s="1" t="str">
        <f>IF(D232=0,CONCATENATE("""",C232,"""",": ", "{"),"")</f>
        <v/>
      </c>
      <c r="K232" s="6" t="str">
        <f>IF(D232=0,CONCATENATE("""","delivery_estimate_business_days","""",": ",G232,","),"")</f>
        <v/>
      </c>
      <c r="L232" s="6" t="str">
        <f>IF(D232=0,CONCATENATE("""","final_shipping_cost","""",": {"),"")</f>
        <v/>
      </c>
      <c r="M232" s="1" t="str">
        <f>CONCATENATE("""",E232,"""",": ",SUBSTITUTE(ROUND(F232,2),",","."))</f>
        <v>"7000": 29.95</v>
      </c>
      <c r="N232" s="1" t="str">
        <f t="shared" si="7"/>
        <v>,</v>
      </c>
      <c r="P232" s="1" t="str">
        <f t="shared" si="8"/>
        <v>"7000": 29.95,</v>
      </c>
    </row>
    <row r="233" spans="1:16" x14ac:dyDescent="0.25">
      <c r="A233" s="1" t="s">
        <v>5</v>
      </c>
      <c r="B233" s="1" t="s">
        <v>16</v>
      </c>
      <c r="C233" s="1" t="s">
        <v>7</v>
      </c>
      <c r="D233" s="8">
        <v>7001</v>
      </c>
      <c r="E233" s="8">
        <v>8000</v>
      </c>
      <c r="F233" s="8">
        <v>32.93</v>
      </c>
      <c r="G233" s="1">
        <v>5</v>
      </c>
      <c r="H233" s="4"/>
      <c r="I233" s="4" t="str">
        <f>IF(AND(C233="Capital",D233=0),CONCATENATE("""",TRIM(B233),"""",": {"),"")</f>
        <v/>
      </c>
      <c r="J233" s="1" t="str">
        <f>IF(D233=0,CONCATENATE("""",C233,"""",": ", "{"),"")</f>
        <v/>
      </c>
      <c r="K233" s="6" t="str">
        <f>IF(D233=0,CONCATENATE("""","delivery_estimate_business_days","""",": ",G233,","),"")</f>
        <v/>
      </c>
      <c r="L233" s="6" t="str">
        <f>IF(D233=0,CONCATENATE("""","final_shipping_cost","""",": {"),"")</f>
        <v/>
      </c>
      <c r="M233" s="1" t="str">
        <f>CONCATENATE("""",E233,"""",": ",SUBSTITUTE(ROUND(F233,2),",","."))</f>
        <v>"8000": 32.93</v>
      </c>
      <c r="N233" s="1" t="str">
        <f t="shared" ref="N233:N284" si="9">IF(E233=30000,IF(C233="Interior","}}},","}},"),",")</f>
        <v>,</v>
      </c>
      <c r="P233" s="1" t="str">
        <f t="shared" si="8"/>
        <v>"8000": 32.93,</v>
      </c>
    </row>
    <row r="234" spans="1:16" x14ac:dyDescent="0.25">
      <c r="A234" s="1" t="s">
        <v>5</v>
      </c>
      <c r="B234" s="1" t="s">
        <v>16</v>
      </c>
      <c r="C234" s="1" t="s">
        <v>7</v>
      </c>
      <c r="D234" s="8">
        <v>8001</v>
      </c>
      <c r="E234" s="8">
        <v>9000</v>
      </c>
      <c r="F234" s="8">
        <v>34.715000000000003</v>
      </c>
      <c r="G234" s="1">
        <v>5</v>
      </c>
      <c r="H234" s="4"/>
      <c r="I234" s="4" t="str">
        <f>IF(AND(C234="Capital",D234=0),CONCATENATE("""",TRIM(B234),"""",": {"),"")</f>
        <v/>
      </c>
      <c r="J234" s="1" t="str">
        <f>IF(D234=0,CONCATENATE("""",C234,"""",": ", "{"),"")</f>
        <v/>
      </c>
      <c r="K234" s="6" t="str">
        <f>IF(D234=0,CONCATENATE("""","delivery_estimate_business_days","""",": ",G234,","),"")</f>
        <v/>
      </c>
      <c r="L234" s="6" t="str">
        <f>IF(D234=0,CONCATENATE("""","final_shipping_cost","""",": {"),"")</f>
        <v/>
      </c>
      <c r="M234" s="1" t="str">
        <f>CONCATENATE("""",E234,"""",": ",SUBSTITUTE(ROUND(F234,2),",","."))</f>
        <v>"9000": 34.72</v>
      </c>
      <c r="N234" s="1" t="str">
        <f t="shared" si="9"/>
        <v>,</v>
      </c>
      <c r="P234" s="1" t="str">
        <f t="shared" si="8"/>
        <v>"9000": 34.72,</v>
      </c>
    </row>
    <row r="235" spans="1:16" x14ac:dyDescent="0.25">
      <c r="A235" s="1" t="s">
        <v>5</v>
      </c>
      <c r="B235" s="1" t="s">
        <v>16</v>
      </c>
      <c r="C235" s="1" t="s">
        <v>7</v>
      </c>
      <c r="D235" s="8">
        <v>9001</v>
      </c>
      <c r="E235" s="8">
        <v>10000</v>
      </c>
      <c r="F235" s="8">
        <v>35.988999999999997</v>
      </c>
      <c r="G235" s="1">
        <v>5</v>
      </c>
      <c r="H235" s="4"/>
      <c r="I235" s="4" t="str">
        <f>IF(AND(C235="Capital",D235=0),CONCATENATE("""",TRIM(B235),"""",": {"),"")</f>
        <v/>
      </c>
      <c r="J235" s="1" t="str">
        <f>IF(D235=0,CONCATENATE("""",C235,"""",": ", "{"),"")</f>
        <v/>
      </c>
      <c r="K235" s="6" t="str">
        <f>IF(D235=0,CONCATENATE("""","delivery_estimate_business_days","""",": ",G235,","),"")</f>
        <v/>
      </c>
      <c r="L235" s="6" t="str">
        <f>IF(D235=0,CONCATENATE("""","final_shipping_cost","""",": {"),"")</f>
        <v/>
      </c>
      <c r="M235" s="1" t="str">
        <f>CONCATENATE("""",E235,"""",": ",SUBSTITUTE(ROUND(F235,2),",","."))</f>
        <v>"10000": 35.99</v>
      </c>
      <c r="N235" s="1" t="str">
        <f t="shared" si="9"/>
        <v>,</v>
      </c>
      <c r="P235" s="1" t="str">
        <f t="shared" si="8"/>
        <v>"10000": 35.99,</v>
      </c>
    </row>
    <row r="236" spans="1:16" x14ac:dyDescent="0.25">
      <c r="A236" s="1" t="s">
        <v>5</v>
      </c>
      <c r="B236" s="1" t="s">
        <v>16</v>
      </c>
      <c r="C236" s="1" t="s">
        <v>7</v>
      </c>
      <c r="D236" s="8">
        <v>10001</v>
      </c>
      <c r="E236" s="8">
        <v>30000</v>
      </c>
      <c r="F236" s="8">
        <v>35.988999999999997</v>
      </c>
      <c r="G236" s="1">
        <v>5</v>
      </c>
      <c r="H236" s="4"/>
      <c r="I236" s="4" t="str">
        <f>IF(AND(C236="Capital",D236=0),CONCATENATE("""",TRIM(B236),"""",": {"),"")</f>
        <v/>
      </c>
      <c r="J236" s="1" t="str">
        <f>IF(D236=0,CONCATENATE("""",C236,"""",": ", "{"),"")</f>
        <v/>
      </c>
      <c r="K236" s="6" t="str">
        <f>IF(D236=0,CONCATENATE("""","delivery_estimate_business_days","""",": ",G236,","),"")</f>
        <v/>
      </c>
      <c r="L236" s="6" t="str">
        <f>IF(D236=0,CONCATENATE("""","final_shipping_cost","""",": {"),"")</f>
        <v/>
      </c>
      <c r="M236" s="1" t="str">
        <f>CONCATENATE("""",E236,"""",": ",SUBSTITUTE(ROUND(F236,2),",","."))</f>
        <v>"30000": 35.99</v>
      </c>
      <c r="N236" s="1" t="str">
        <f t="shared" si="9"/>
        <v>}}},</v>
      </c>
      <c r="P236" s="1" t="str">
        <f t="shared" si="8"/>
        <v>"30000": 35.99}}},</v>
      </c>
    </row>
    <row r="237" spans="1:16" x14ac:dyDescent="0.25">
      <c r="A237" s="1" t="s">
        <v>5</v>
      </c>
      <c r="B237" s="1" t="s">
        <v>17</v>
      </c>
      <c r="C237" s="1" t="s">
        <v>6</v>
      </c>
      <c r="D237" s="8">
        <v>0</v>
      </c>
      <c r="E237" s="8">
        <v>500</v>
      </c>
      <c r="F237" s="8">
        <v>18.704999999999998</v>
      </c>
      <c r="G237" s="1">
        <v>4</v>
      </c>
      <c r="H237" s="4"/>
      <c r="I237" s="4" t="str">
        <f>IF(AND(C237="Capital",D237=0),CONCATENATE("""",TRIM(B237),"""",": {"),"")</f>
        <v>"AL": {</v>
      </c>
      <c r="J237" s="1" t="str">
        <f>IF(D237=0,CONCATENATE("""",C237,"""",": ", "{"),"")</f>
        <v>"Capital": {</v>
      </c>
      <c r="K237" s="6" t="str">
        <f>IF(D237=0,CONCATENATE("""","delivery_estimate_business_days","""",": ",G237,","),"")</f>
        <v>"delivery_estimate_business_days": 4,</v>
      </c>
      <c r="L237" s="6" t="str">
        <f>IF(D237=0,CONCATENATE("""","final_shipping_cost","""",": {"),"")</f>
        <v>"final_shipping_cost": {</v>
      </c>
      <c r="M237" s="1" t="str">
        <f>CONCATENATE("""",E237,"""",": ",SUBSTITUTE(ROUND(F237,2),",","."))</f>
        <v>"500": 18.71</v>
      </c>
      <c r="N237" s="1" t="str">
        <f t="shared" si="9"/>
        <v>,</v>
      </c>
      <c r="P237" s="1" t="str">
        <f t="shared" si="8"/>
        <v>"AL": {"Capital": {"delivery_estimate_business_days": 4,"final_shipping_cost": {"500": 18.71,</v>
      </c>
    </row>
    <row r="238" spans="1:16" x14ac:dyDescent="0.25">
      <c r="A238" s="1" t="s">
        <v>5</v>
      </c>
      <c r="B238" s="1" t="s">
        <v>17</v>
      </c>
      <c r="C238" s="1" t="s">
        <v>6</v>
      </c>
      <c r="D238" s="8">
        <v>501</v>
      </c>
      <c r="E238" s="8">
        <v>1000</v>
      </c>
      <c r="F238" s="8">
        <v>20.041</v>
      </c>
      <c r="G238" s="1">
        <v>4</v>
      </c>
      <c r="H238" s="4"/>
      <c r="I238" s="4" t="str">
        <f>IF(AND(C238="Capital",D238=0),CONCATENATE("""",TRIM(B238),"""",": {"),"")</f>
        <v/>
      </c>
      <c r="J238" s="1" t="str">
        <f>IF(D238=0,CONCATENATE("""",C238,"""",": ", "{"),"")</f>
        <v/>
      </c>
      <c r="K238" s="6" t="str">
        <f>IF(D238=0,CONCATENATE("""","delivery_estimate_business_days","""",": ",G238,","),"")</f>
        <v/>
      </c>
      <c r="L238" s="6" t="str">
        <f>IF(D238=0,CONCATENATE("""","final_shipping_cost","""",": {"),"")</f>
        <v/>
      </c>
      <c r="M238" s="1" t="str">
        <f>CONCATENATE("""",E238,"""",": ",SUBSTITUTE(ROUND(F238,2),",","."))</f>
        <v>"1000": 20.04</v>
      </c>
      <c r="N238" s="1" t="str">
        <f t="shared" si="9"/>
        <v>,</v>
      </c>
      <c r="P238" s="1" t="str">
        <f t="shared" si="8"/>
        <v>"1000": 20.04,</v>
      </c>
    </row>
    <row r="239" spans="1:16" x14ac:dyDescent="0.25">
      <c r="A239" s="1" t="s">
        <v>5</v>
      </c>
      <c r="B239" s="1" t="s">
        <v>17</v>
      </c>
      <c r="C239" s="1" t="s">
        <v>6</v>
      </c>
      <c r="D239" s="8">
        <v>1001</v>
      </c>
      <c r="E239" s="8">
        <v>1500</v>
      </c>
      <c r="F239" s="8">
        <v>22.081</v>
      </c>
      <c r="G239" s="1">
        <v>4</v>
      </c>
      <c r="H239" s="4"/>
      <c r="I239" s="4" t="str">
        <f>IF(AND(C239="Capital",D239=0),CONCATENATE("""",TRIM(B239),"""",": {"),"")</f>
        <v/>
      </c>
      <c r="J239" s="1" t="str">
        <f>IF(D239=0,CONCATENATE("""",C239,"""",": ", "{"),"")</f>
        <v/>
      </c>
      <c r="K239" s="6" t="str">
        <f>IF(D239=0,CONCATENATE("""","delivery_estimate_business_days","""",": ",G239,","),"")</f>
        <v/>
      </c>
      <c r="L239" s="6" t="str">
        <f>IF(D239=0,CONCATENATE("""","final_shipping_cost","""",": {"),"")</f>
        <v/>
      </c>
      <c r="M239" s="1" t="str">
        <f>CONCATENATE("""",E239,"""",": ",SUBSTITUTE(ROUND(F239,2),",","."))</f>
        <v>"1500": 22.08</v>
      </c>
      <c r="N239" s="1" t="str">
        <f t="shared" si="9"/>
        <v>,</v>
      </c>
      <c r="P239" s="1" t="str">
        <f t="shared" si="8"/>
        <v>"1500": 22.08,</v>
      </c>
    </row>
    <row r="240" spans="1:16" x14ac:dyDescent="0.25">
      <c r="A240" s="1" t="s">
        <v>5</v>
      </c>
      <c r="B240" s="1" t="s">
        <v>17</v>
      </c>
      <c r="C240" s="1" t="s">
        <v>6</v>
      </c>
      <c r="D240" s="8">
        <v>1501</v>
      </c>
      <c r="E240" s="8">
        <v>2000</v>
      </c>
      <c r="F240" s="8">
        <v>24.12</v>
      </c>
      <c r="G240" s="1">
        <v>4</v>
      </c>
      <c r="H240" s="4"/>
      <c r="I240" s="4" t="str">
        <f>IF(AND(C240="Capital",D240=0),CONCATENATE("""",TRIM(B240),"""",": {"),"")</f>
        <v/>
      </c>
      <c r="J240" s="1" t="str">
        <f>IF(D240=0,CONCATENATE("""",C240,"""",": ", "{"),"")</f>
        <v/>
      </c>
      <c r="K240" s="6" t="str">
        <f>IF(D240=0,CONCATENATE("""","delivery_estimate_business_days","""",": ",G240,","),"")</f>
        <v/>
      </c>
      <c r="L240" s="6" t="str">
        <f>IF(D240=0,CONCATENATE("""","final_shipping_cost","""",": {"),"")</f>
        <v/>
      </c>
      <c r="M240" s="1" t="str">
        <f>CONCATENATE("""",E240,"""",": ",SUBSTITUTE(ROUND(F240,2),",","."))</f>
        <v>"2000": 24.12</v>
      </c>
      <c r="N240" s="1" t="str">
        <f t="shared" si="9"/>
        <v>,</v>
      </c>
      <c r="P240" s="1" t="str">
        <f t="shared" si="8"/>
        <v>"2000": 24.12,</v>
      </c>
    </row>
    <row r="241" spans="1:16" x14ac:dyDescent="0.25">
      <c r="A241" s="1" t="s">
        <v>5</v>
      </c>
      <c r="B241" s="1" t="s">
        <v>17</v>
      </c>
      <c r="C241" s="1" t="s">
        <v>6</v>
      </c>
      <c r="D241" s="8">
        <v>2001</v>
      </c>
      <c r="E241" s="8">
        <v>3000</v>
      </c>
      <c r="F241" s="8">
        <v>26.43</v>
      </c>
      <c r="G241" s="1">
        <v>4</v>
      </c>
      <c r="H241" s="4"/>
      <c r="I241" s="4" t="str">
        <f>IF(AND(C241="Capital",D241=0),CONCATENATE("""",TRIM(B241),"""",": {"),"")</f>
        <v/>
      </c>
      <c r="J241" s="1" t="str">
        <f>IF(D241=0,CONCATENATE("""",C241,"""",": ", "{"),"")</f>
        <v/>
      </c>
      <c r="K241" s="6" t="str">
        <f>IF(D241=0,CONCATENATE("""","delivery_estimate_business_days","""",": ",G241,","),"")</f>
        <v/>
      </c>
      <c r="L241" s="6" t="str">
        <f>IF(D241=0,CONCATENATE("""","final_shipping_cost","""",": {"),"")</f>
        <v/>
      </c>
      <c r="M241" s="1" t="str">
        <f>CONCATENATE("""",E241,"""",": ",SUBSTITUTE(ROUND(F241,2),",","."))</f>
        <v>"3000": 26.43</v>
      </c>
      <c r="N241" s="1" t="str">
        <f t="shared" si="9"/>
        <v>,</v>
      </c>
      <c r="P241" s="1" t="str">
        <f t="shared" si="8"/>
        <v>"3000": 26.43,</v>
      </c>
    </row>
    <row r="242" spans="1:16" x14ac:dyDescent="0.25">
      <c r="A242" s="1" t="s">
        <v>5</v>
      </c>
      <c r="B242" s="1" t="s">
        <v>17</v>
      </c>
      <c r="C242" s="1" t="s">
        <v>6</v>
      </c>
      <c r="D242" s="8">
        <v>3001</v>
      </c>
      <c r="E242" s="8">
        <v>4000</v>
      </c>
      <c r="F242" s="8">
        <v>28.222999999999999</v>
      </c>
      <c r="G242" s="1">
        <v>4</v>
      </c>
      <c r="H242" s="4"/>
      <c r="I242" s="4" t="str">
        <f>IF(AND(C242="Capital",D242=0),CONCATENATE("""",TRIM(B242),"""",": {"),"")</f>
        <v/>
      </c>
      <c r="J242" s="1" t="str">
        <f>IF(D242=0,CONCATENATE("""",C242,"""",": ", "{"),"")</f>
        <v/>
      </c>
      <c r="K242" s="6" t="str">
        <f>IF(D242=0,CONCATENATE("""","delivery_estimate_business_days","""",": ",G242,","),"")</f>
        <v/>
      </c>
      <c r="L242" s="6" t="str">
        <f>IF(D242=0,CONCATENATE("""","final_shipping_cost","""",": {"),"")</f>
        <v/>
      </c>
      <c r="M242" s="1" t="str">
        <f>CONCATENATE("""",E242,"""",": ",SUBSTITUTE(ROUND(F242,2),",","."))</f>
        <v>"4000": 28.22</v>
      </c>
      <c r="N242" s="1" t="str">
        <f t="shared" si="9"/>
        <v>,</v>
      </c>
      <c r="P242" s="1" t="str">
        <f t="shared" si="8"/>
        <v>"4000": 28.22,</v>
      </c>
    </row>
    <row r="243" spans="1:16" x14ac:dyDescent="0.25">
      <c r="A243" s="1" t="s">
        <v>5</v>
      </c>
      <c r="B243" s="1" t="s">
        <v>17</v>
      </c>
      <c r="C243" s="1" t="s">
        <v>6</v>
      </c>
      <c r="D243" s="8">
        <v>4001</v>
      </c>
      <c r="E243" s="8">
        <v>5000</v>
      </c>
      <c r="F243" s="8">
        <v>30.177</v>
      </c>
      <c r="G243" s="1">
        <v>4</v>
      </c>
      <c r="H243" s="4"/>
      <c r="I243" s="4" t="str">
        <f>IF(AND(C243="Capital",D243=0),CONCATENATE("""",TRIM(B243),"""",": {"),"")</f>
        <v/>
      </c>
      <c r="J243" s="1" t="str">
        <f>IF(D243=0,CONCATENATE("""",C243,"""",": ", "{"),"")</f>
        <v/>
      </c>
      <c r="K243" s="6" t="str">
        <f>IF(D243=0,CONCATENATE("""","delivery_estimate_business_days","""",": ",G243,","),"")</f>
        <v/>
      </c>
      <c r="L243" s="6" t="str">
        <f>IF(D243=0,CONCATENATE("""","final_shipping_cost","""",": {"),"")</f>
        <v/>
      </c>
      <c r="M243" s="1" t="str">
        <f>CONCATENATE("""",E243,"""",": ",SUBSTITUTE(ROUND(F243,2),",","."))</f>
        <v>"5000": 30.18</v>
      </c>
      <c r="N243" s="1" t="str">
        <f t="shared" si="9"/>
        <v>,</v>
      </c>
      <c r="P243" s="1" t="str">
        <f t="shared" si="8"/>
        <v>"5000": 30.18,</v>
      </c>
    </row>
    <row r="244" spans="1:16" x14ac:dyDescent="0.25">
      <c r="A244" s="1" t="s">
        <v>5</v>
      </c>
      <c r="B244" s="1" t="s">
        <v>17</v>
      </c>
      <c r="C244" s="1" t="s">
        <v>6</v>
      </c>
      <c r="D244" s="8">
        <v>5001</v>
      </c>
      <c r="E244" s="8">
        <v>6000</v>
      </c>
      <c r="F244" s="8">
        <v>35.058999999999997</v>
      </c>
      <c r="G244" s="1">
        <v>4</v>
      </c>
      <c r="H244" s="4"/>
      <c r="I244" s="4" t="str">
        <f>IF(AND(C244="Capital",D244=0),CONCATENATE("""",TRIM(B244),"""",": {"),"")</f>
        <v/>
      </c>
      <c r="J244" s="1" t="str">
        <f>IF(D244=0,CONCATENATE("""",C244,"""",": ", "{"),"")</f>
        <v/>
      </c>
      <c r="K244" s="6" t="str">
        <f>IF(D244=0,CONCATENATE("""","delivery_estimate_business_days","""",": ",G244,","),"")</f>
        <v/>
      </c>
      <c r="L244" s="6" t="str">
        <f>IF(D244=0,CONCATENATE("""","final_shipping_cost","""",": {"),"")</f>
        <v/>
      </c>
      <c r="M244" s="1" t="str">
        <f>CONCATENATE("""",E244,"""",": ",SUBSTITUTE(ROUND(F244,2),",","."))</f>
        <v>"6000": 35.06</v>
      </c>
      <c r="N244" s="1" t="str">
        <f t="shared" si="9"/>
        <v>,</v>
      </c>
      <c r="P244" s="1" t="str">
        <f t="shared" si="8"/>
        <v>"6000": 35.06,</v>
      </c>
    </row>
    <row r="245" spans="1:16" x14ac:dyDescent="0.25">
      <c r="A245" s="1" t="s">
        <v>5</v>
      </c>
      <c r="B245" s="1" t="s">
        <v>17</v>
      </c>
      <c r="C245" s="1" t="s">
        <v>6</v>
      </c>
      <c r="D245" s="8">
        <v>6001</v>
      </c>
      <c r="E245" s="8">
        <v>7000</v>
      </c>
      <c r="F245" s="8">
        <v>39.976999999999997</v>
      </c>
      <c r="G245" s="1">
        <v>4</v>
      </c>
      <c r="H245" s="4"/>
      <c r="I245" s="4" t="str">
        <f>IF(AND(C245="Capital",D245=0),CONCATENATE("""",TRIM(B245),"""",": {"),"")</f>
        <v/>
      </c>
      <c r="J245" s="1" t="str">
        <f>IF(D245=0,CONCATENATE("""",C245,"""",": ", "{"),"")</f>
        <v/>
      </c>
      <c r="K245" s="6" t="str">
        <f>IF(D245=0,CONCATENATE("""","delivery_estimate_business_days","""",": ",G245,","),"")</f>
        <v/>
      </c>
      <c r="L245" s="6" t="str">
        <f>IF(D245=0,CONCATENATE("""","final_shipping_cost","""",": {"),"")</f>
        <v/>
      </c>
      <c r="M245" s="1" t="str">
        <f>CONCATENATE("""",E245,"""",": ",SUBSTITUTE(ROUND(F245,2),",","."))</f>
        <v>"7000": 39.98</v>
      </c>
      <c r="N245" s="1" t="str">
        <f t="shared" si="9"/>
        <v>,</v>
      </c>
      <c r="P245" s="1" t="str">
        <f t="shared" si="8"/>
        <v>"7000": 39.98,</v>
      </c>
    </row>
    <row r="246" spans="1:16" x14ac:dyDescent="0.25">
      <c r="A246" s="1" t="s">
        <v>5</v>
      </c>
      <c r="B246" s="1" t="s">
        <v>17</v>
      </c>
      <c r="C246" s="1" t="s">
        <v>6</v>
      </c>
      <c r="D246" s="8">
        <v>7001</v>
      </c>
      <c r="E246" s="8">
        <v>8000</v>
      </c>
      <c r="F246" s="8">
        <v>44.652999999999999</v>
      </c>
      <c r="G246" s="1">
        <v>4</v>
      </c>
      <c r="H246" s="4"/>
      <c r="I246" s="4" t="str">
        <f>IF(AND(C246="Capital",D246=0),CONCATENATE("""",TRIM(B246),"""",": {"),"")</f>
        <v/>
      </c>
      <c r="J246" s="1" t="str">
        <f>IF(D246=0,CONCATENATE("""",C246,"""",": ", "{"),"")</f>
        <v/>
      </c>
      <c r="K246" s="6" t="str">
        <f>IF(D246=0,CONCATENATE("""","delivery_estimate_business_days","""",": ",G246,","),"")</f>
        <v/>
      </c>
      <c r="L246" s="6" t="str">
        <f>IF(D246=0,CONCATENATE("""","final_shipping_cost","""",": {"),"")</f>
        <v/>
      </c>
      <c r="M246" s="1" t="str">
        <f>CONCATENATE("""",E246,"""",": ",SUBSTITUTE(ROUND(F246,2),",","."))</f>
        <v>"8000": 44.65</v>
      </c>
      <c r="N246" s="1" t="str">
        <f t="shared" si="9"/>
        <v>,</v>
      </c>
      <c r="P246" s="1" t="str">
        <f t="shared" si="8"/>
        <v>"8000": 44.65,</v>
      </c>
    </row>
    <row r="247" spans="1:16" x14ac:dyDescent="0.25">
      <c r="A247" s="1" t="s">
        <v>5</v>
      </c>
      <c r="B247" s="1" t="s">
        <v>17</v>
      </c>
      <c r="C247" s="1" t="s">
        <v>6</v>
      </c>
      <c r="D247" s="8">
        <v>8001</v>
      </c>
      <c r="E247" s="8">
        <v>9000</v>
      </c>
      <c r="F247" s="8">
        <v>47.451000000000001</v>
      </c>
      <c r="G247" s="1">
        <v>4</v>
      </c>
      <c r="H247" s="4"/>
      <c r="I247" s="4" t="str">
        <f>IF(AND(C247="Capital",D247=0),CONCATENATE("""",TRIM(B247),"""",": {"),"")</f>
        <v/>
      </c>
      <c r="J247" s="1" t="str">
        <f>IF(D247=0,CONCATENATE("""",C247,"""",": ", "{"),"")</f>
        <v/>
      </c>
      <c r="K247" s="6" t="str">
        <f>IF(D247=0,CONCATENATE("""","delivery_estimate_business_days","""",": ",G247,","),"")</f>
        <v/>
      </c>
      <c r="L247" s="6" t="str">
        <f>IF(D247=0,CONCATENATE("""","final_shipping_cost","""",": {"),"")</f>
        <v/>
      </c>
      <c r="M247" s="1" t="str">
        <f>CONCATENATE("""",E247,"""",": ",SUBSTITUTE(ROUND(F247,2),",","."))</f>
        <v>"9000": 47.45</v>
      </c>
      <c r="N247" s="1" t="str">
        <f t="shared" si="9"/>
        <v>,</v>
      </c>
      <c r="P247" s="1" t="str">
        <f t="shared" si="8"/>
        <v>"9000": 47.45,</v>
      </c>
    </row>
    <row r="248" spans="1:16" x14ac:dyDescent="0.25">
      <c r="A248" s="1" t="s">
        <v>5</v>
      </c>
      <c r="B248" s="1" t="s">
        <v>17</v>
      </c>
      <c r="C248" s="1" t="s">
        <v>6</v>
      </c>
      <c r="D248" s="8">
        <v>9001</v>
      </c>
      <c r="E248" s="8">
        <v>10000</v>
      </c>
      <c r="F248" s="8">
        <v>49.448999999999998</v>
      </c>
      <c r="G248" s="1">
        <v>4</v>
      </c>
      <c r="H248" s="4"/>
      <c r="I248" s="4" t="str">
        <f>IF(AND(C248="Capital",D248=0),CONCATENATE("""",TRIM(B248),"""",": {"),"")</f>
        <v/>
      </c>
      <c r="J248" s="1" t="str">
        <f>IF(D248=0,CONCATENATE("""",C248,"""",": ", "{"),"")</f>
        <v/>
      </c>
      <c r="K248" s="6" t="str">
        <f>IF(D248=0,CONCATENATE("""","delivery_estimate_business_days","""",": ",G248,","),"")</f>
        <v/>
      </c>
      <c r="L248" s="6" t="str">
        <f>IF(D248=0,CONCATENATE("""","final_shipping_cost","""",": {"),"")</f>
        <v/>
      </c>
      <c r="M248" s="1" t="str">
        <f>CONCATENATE("""",E248,"""",": ",SUBSTITUTE(ROUND(F248,2),",","."))</f>
        <v>"10000": 49.45</v>
      </c>
      <c r="N248" s="1" t="str">
        <f t="shared" si="9"/>
        <v>,</v>
      </c>
      <c r="P248" s="1" t="str">
        <f t="shared" si="8"/>
        <v>"10000": 49.45,</v>
      </c>
    </row>
    <row r="249" spans="1:16" x14ac:dyDescent="0.25">
      <c r="A249" s="1" t="s">
        <v>5</v>
      </c>
      <c r="B249" s="1" t="s">
        <v>17</v>
      </c>
      <c r="C249" s="1" t="s">
        <v>6</v>
      </c>
      <c r="D249" s="8">
        <v>10001</v>
      </c>
      <c r="E249" s="8">
        <v>30000</v>
      </c>
      <c r="F249" s="8">
        <v>49.448999999999998</v>
      </c>
      <c r="G249" s="1">
        <v>4</v>
      </c>
      <c r="H249" s="4"/>
      <c r="I249" s="4" t="str">
        <f>IF(AND(C249="Capital",D249=0),CONCATENATE("""",TRIM(B249),"""",": {"),"")</f>
        <v/>
      </c>
      <c r="J249" s="1" t="str">
        <f>IF(D249=0,CONCATENATE("""",C249,"""",": ", "{"),"")</f>
        <v/>
      </c>
      <c r="K249" s="6" t="str">
        <f>IF(D249=0,CONCATENATE("""","delivery_estimate_business_days","""",": ",G249,","),"")</f>
        <v/>
      </c>
      <c r="L249" s="6" t="str">
        <f>IF(D249=0,CONCATENATE("""","final_shipping_cost","""",": {"),"")</f>
        <v/>
      </c>
      <c r="M249" s="1" t="str">
        <f>CONCATENATE("""",E249,"""",": ",SUBSTITUTE(ROUND(F249,2),",","."))</f>
        <v>"30000": 49.45</v>
      </c>
      <c r="N249" s="1" t="str">
        <f t="shared" si="9"/>
        <v>}},</v>
      </c>
      <c r="P249" s="1" t="str">
        <f t="shared" si="8"/>
        <v>"30000": 49.45}},</v>
      </c>
    </row>
    <row r="250" spans="1:16" x14ac:dyDescent="0.25">
      <c r="A250" s="1" t="s">
        <v>5</v>
      </c>
      <c r="B250" s="1" t="s">
        <v>17</v>
      </c>
      <c r="C250" s="1" t="s">
        <v>7</v>
      </c>
      <c r="D250" s="8">
        <v>0</v>
      </c>
      <c r="E250" s="8">
        <v>500</v>
      </c>
      <c r="F250" s="8">
        <v>19.079000000000001</v>
      </c>
      <c r="G250" s="1">
        <v>5</v>
      </c>
      <c r="H250" s="4"/>
      <c r="I250" s="4" t="str">
        <f>IF(AND(C250="Capital",D250=0),CONCATENATE("""",TRIM(B250),"""",": {"),"")</f>
        <v/>
      </c>
      <c r="J250" s="1" t="str">
        <f>IF(D250=0,CONCATENATE("""",C250,"""",": ", "{"),"")</f>
        <v>"Interior": {</v>
      </c>
      <c r="K250" s="6" t="str">
        <f>IF(D250=0,CONCATENATE("""","delivery_estimate_business_days","""",": ",G250,","),"")</f>
        <v>"delivery_estimate_business_days": 5,</v>
      </c>
      <c r="L250" s="6" t="str">
        <f>IF(D250=0,CONCATENATE("""","final_shipping_cost","""",": {"),"")</f>
        <v>"final_shipping_cost": {</v>
      </c>
      <c r="M250" s="1" t="str">
        <f>CONCATENATE("""",E250,"""",": ",SUBSTITUTE(ROUND(F250,2),",","."))</f>
        <v>"500": 19.08</v>
      </c>
      <c r="N250" s="1" t="str">
        <f t="shared" si="9"/>
        <v>,</v>
      </c>
      <c r="P250" s="1" t="str">
        <f t="shared" si="8"/>
        <v>"Interior": {"delivery_estimate_business_days": 5,"final_shipping_cost": {"500": 19.08,</v>
      </c>
    </row>
    <row r="251" spans="1:16" x14ac:dyDescent="0.25">
      <c r="A251" s="1" t="s">
        <v>5</v>
      </c>
      <c r="B251" s="1" t="s">
        <v>17</v>
      </c>
      <c r="C251" s="1" t="s">
        <v>7</v>
      </c>
      <c r="D251" s="8">
        <v>501</v>
      </c>
      <c r="E251" s="8">
        <v>1000</v>
      </c>
      <c r="F251" s="8">
        <v>20.442</v>
      </c>
      <c r="G251" s="1">
        <v>5</v>
      </c>
      <c r="H251" s="4"/>
      <c r="I251" s="4" t="str">
        <f>IF(AND(C251="Capital",D251=0),CONCATENATE("""",TRIM(B251),"""",": {"),"")</f>
        <v/>
      </c>
      <c r="J251" s="1" t="str">
        <f>IF(D251=0,CONCATENATE("""",C251,"""",": ", "{"),"")</f>
        <v/>
      </c>
      <c r="K251" s="6" t="str">
        <f>IF(D251=0,CONCATENATE("""","delivery_estimate_business_days","""",": ",G251,","),"")</f>
        <v/>
      </c>
      <c r="L251" s="6" t="str">
        <f>IF(D251=0,CONCATENATE("""","final_shipping_cost","""",": {"),"")</f>
        <v/>
      </c>
      <c r="M251" s="1" t="str">
        <f>CONCATENATE("""",E251,"""",": ",SUBSTITUTE(ROUND(F251,2),",","."))</f>
        <v>"1000": 20.44</v>
      </c>
      <c r="N251" s="1" t="str">
        <f t="shared" si="9"/>
        <v>,</v>
      </c>
      <c r="P251" s="1" t="str">
        <f t="shared" si="8"/>
        <v>"1000": 20.44,</v>
      </c>
    </row>
    <row r="252" spans="1:16" x14ac:dyDescent="0.25">
      <c r="A252" s="1" t="s">
        <v>5</v>
      </c>
      <c r="B252" s="1" t="s">
        <v>17</v>
      </c>
      <c r="C252" s="1" t="s">
        <v>7</v>
      </c>
      <c r="D252" s="8">
        <v>1001</v>
      </c>
      <c r="E252" s="8">
        <v>1500</v>
      </c>
      <c r="F252" s="8">
        <v>22.521999999999998</v>
      </c>
      <c r="G252" s="1">
        <v>5</v>
      </c>
      <c r="H252" s="4"/>
      <c r="I252" s="4" t="str">
        <f>IF(AND(C252="Capital",D252=0),CONCATENATE("""",TRIM(B252),"""",": {"),"")</f>
        <v/>
      </c>
      <c r="J252" s="1" t="str">
        <f>IF(D252=0,CONCATENATE("""",C252,"""",": ", "{"),"")</f>
        <v/>
      </c>
      <c r="K252" s="6" t="str">
        <f>IF(D252=0,CONCATENATE("""","delivery_estimate_business_days","""",": ",G252,","),"")</f>
        <v/>
      </c>
      <c r="L252" s="6" t="str">
        <f>IF(D252=0,CONCATENATE("""","final_shipping_cost","""",": {"),"")</f>
        <v/>
      </c>
      <c r="M252" s="1" t="str">
        <f>CONCATENATE("""",E252,"""",": ",SUBSTITUTE(ROUND(F252,2),",","."))</f>
        <v>"1500": 22.52</v>
      </c>
      <c r="N252" s="1" t="str">
        <f t="shared" si="9"/>
        <v>,</v>
      </c>
      <c r="P252" s="1" t="str">
        <f t="shared" si="8"/>
        <v>"1500": 22.52,</v>
      </c>
    </row>
    <row r="253" spans="1:16" x14ac:dyDescent="0.25">
      <c r="A253" s="1" t="s">
        <v>5</v>
      </c>
      <c r="B253" s="1" t="s">
        <v>17</v>
      </c>
      <c r="C253" s="1" t="s">
        <v>7</v>
      </c>
      <c r="D253" s="8">
        <v>1501</v>
      </c>
      <c r="E253" s="8">
        <v>2000</v>
      </c>
      <c r="F253" s="8">
        <v>24.602</v>
      </c>
      <c r="G253" s="1">
        <v>5</v>
      </c>
      <c r="H253" s="4"/>
      <c r="I253" s="4" t="str">
        <f>IF(AND(C253="Capital",D253=0),CONCATENATE("""",TRIM(B253),"""",": {"),"")</f>
        <v/>
      </c>
      <c r="J253" s="1" t="str">
        <f>IF(D253=0,CONCATENATE("""",C253,"""",": ", "{"),"")</f>
        <v/>
      </c>
      <c r="K253" s="6" t="str">
        <f>IF(D253=0,CONCATENATE("""","delivery_estimate_business_days","""",": ",G253,","),"")</f>
        <v/>
      </c>
      <c r="L253" s="6" t="str">
        <f>IF(D253=0,CONCATENATE("""","final_shipping_cost","""",": {"),"")</f>
        <v/>
      </c>
      <c r="M253" s="1" t="str">
        <f>CONCATENATE("""",E253,"""",": ",SUBSTITUTE(ROUND(F253,2),",","."))</f>
        <v>"2000": 24.6</v>
      </c>
      <c r="N253" s="1" t="str">
        <f t="shared" si="9"/>
        <v>,</v>
      </c>
      <c r="P253" s="1" t="str">
        <f t="shared" si="8"/>
        <v>"2000": 24.6,</v>
      </c>
    </row>
    <row r="254" spans="1:16" x14ac:dyDescent="0.25">
      <c r="A254" s="1" t="s">
        <v>5</v>
      </c>
      <c r="B254" s="1" t="s">
        <v>17</v>
      </c>
      <c r="C254" s="1" t="s">
        <v>7</v>
      </c>
      <c r="D254" s="8">
        <v>2001</v>
      </c>
      <c r="E254" s="8">
        <v>3000</v>
      </c>
      <c r="F254" s="8">
        <v>26.957999999999998</v>
      </c>
      <c r="G254" s="1">
        <v>5</v>
      </c>
      <c r="H254" s="4"/>
      <c r="I254" s="4" t="str">
        <f>IF(AND(C254="Capital",D254=0),CONCATENATE("""",TRIM(B254),"""",": {"),"")</f>
        <v/>
      </c>
      <c r="J254" s="1" t="str">
        <f>IF(D254=0,CONCATENATE("""",C254,"""",": ", "{"),"")</f>
        <v/>
      </c>
      <c r="K254" s="6" t="str">
        <f>IF(D254=0,CONCATENATE("""","delivery_estimate_business_days","""",": ",G254,","),"")</f>
        <v/>
      </c>
      <c r="L254" s="6" t="str">
        <f>IF(D254=0,CONCATENATE("""","final_shipping_cost","""",": {"),"")</f>
        <v/>
      </c>
      <c r="M254" s="1" t="str">
        <f>CONCATENATE("""",E254,"""",": ",SUBSTITUTE(ROUND(F254,2),",","."))</f>
        <v>"3000": 26.96</v>
      </c>
      <c r="N254" s="1" t="str">
        <f t="shared" si="9"/>
        <v>,</v>
      </c>
      <c r="P254" s="1" t="str">
        <f t="shared" si="8"/>
        <v>"3000": 26.96,</v>
      </c>
    </row>
    <row r="255" spans="1:16" x14ac:dyDescent="0.25">
      <c r="A255" s="1" t="s">
        <v>5</v>
      </c>
      <c r="B255" s="1" t="s">
        <v>17</v>
      </c>
      <c r="C255" s="1" t="s">
        <v>7</v>
      </c>
      <c r="D255" s="8">
        <v>3001</v>
      </c>
      <c r="E255" s="8">
        <v>4000</v>
      </c>
      <c r="F255" s="8">
        <v>28.788</v>
      </c>
      <c r="G255" s="1">
        <v>5</v>
      </c>
      <c r="H255" s="4"/>
      <c r="I255" s="4" t="str">
        <f>IF(AND(C255="Capital",D255=0),CONCATENATE("""",TRIM(B255),"""",": {"),"")</f>
        <v/>
      </c>
      <c r="J255" s="1" t="str">
        <f>IF(D255=0,CONCATENATE("""",C255,"""",": ", "{"),"")</f>
        <v/>
      </c>
      <c r="K255" s="6" t="str">
        <f>IF(D255=0,CONCATENATE("""","delivery_estimate_business_days","""",": ",G255,","),"")</f>
        <v/>
      </c>
      <c r="L255" s="6" t="str">
        <f>IF(D255=0,CONCATENATE("""","final_shipping_cost","""",": {"),"")</f>
        <v/>
      </c>
      <c r="M255" s="1" t="str">
        <f>CONCATENATE("""",E255,"""",": ",SUBSTITUTE(ROUND(F255,2),",","."))</f>
        <v>"4000": 28.79</v>
      </c>
      <c r="N255" s="1" t="str">
        <f t="shared" si="9"/>
        <v>,</v>
      </c>
      <c r="P255" s="1" t="str">
        <f t="shared" si="8"/>
        <v>"4000": 28.79,</v>
      </c>
    </row>
    <row r="256" spans="1:16" x14ac:dyDescent="0.25">
      <c r="A256" s="1" t="s">
        <v>5</v>
      </c>
      <c r="B256" s="1" t="s">
        <v>17</v>
      </c>
      <c r="C256" s="1" t="s">
        <v>7</v>
      </c>
      <c r="D256" s="8">
        <v>4001</v>
      </c>
      <c r="E256" s="8">
        <v>5000</v>
      </c>
      <c r="F256" s="8">
        <v>30.78</v>
      </c>
      <c r="G256" s="1">
        <v>5</v>
      </c>
      <c r="H256" s="4"/>
      <c r="I256" s="4" t="str">
        <f>IF(AND(C256="Capital",D256=0),CONCATENATE("""",TRIM(B256),"""",": {"),"")</f>
        <v/>
      </c>
      <c r="J256" s="1" t="str">
        <f>IF(D256=0,CONCATENATE("""",C256,"""",": ", "{"),"")</f>
        <v/>
      </c>
      <c r="K256" s="6" t="str">
        <f>IF(D256=0,CONCATENATE("""","delivery_estimate_business_days","""",": ",G256,","),"")</f>
        <v/>
      </c>
      <c r="L256" s="6" t="str">
        <f>IF(D256=0,CONCATENATE("""","final_shipping_cost","""",": {"),"")</f>
        <v/>
      </c>
      <c r="M256" s="1" t="str">
        <f>CONCATENATE("""",E256,"""",": ",SUBSTITUTE(ROUND(F256,2),",","."))</f>
        <v>"5000": 30.78</v>
      </c>
      <c r="N256" s="1" t="str">
        <f t="shared" si="9"/>
        <v>,</v>
      </c>
      <c r="P256" s="1" t="str">
        <f t="shared" si="8"/>
        <v>"5000": 30.78,</v>
      </c>
    </row>
    <row r="257" spans="1:16" x14ac:dyDescent="0.25">
      <c r="A257" s="1" t="s">
        <v>5</v>
      </c>
      <c r="B257" s="1" t="s">
        <v>17</v>
      </c>
      <c r="C257" s="1" t="s">
        <v>7</v>
      </c>
      <c r="D257" s="8">
        <v>5001</v>
      </c>
      <c r="E257" s="8">
        <v>6000</v>
      </c>
      <c r="F257" s="8">
        <v>35.76</v>
      </c>
      <c r="G257" s="1">
        <v>5</v>
      </c>
      <c r="H257" s="4"/>
      <c r="I257" s="4" t="str">
        <f>IF(AND(C257="Capital",D257=0),CONCATENATE("""",TRIM(B257),"""",": {"),"")</f>
        <v/>
      </c>
      <c r="J257" s="1" t="str">
        <f>IF(D257=0,CONCATENATE("""",C257,"""",": ", "{"),"")</f>
        <v/>
      </c>
      <c r="K257" s="6" t="str">
        <f>IF(D257=0,CONCATENATE("""","delivery_estimate_business_days","""",": ",G257,","),"")</f>
        <v/>
      </c>
      <c r="L257" s="6" t="str">
        <f>IF(D257=0,CONCATENATE("""","final_shipping_cost","""",": {"),"")</f>
        <v/>
      </c>
      <c r="M257" s="1" t="str">
        <f>CONCATENATE("""",E257,"""",": ",SUBSTITUTE(ROUND(F257,2),",","."))</f>
        <v>"6000": 35.76</v>
      </c>
      <c r="N257" s="1" t="str">
        <f t="shared" si="9"/>
        <v>,</v>
      </c>
      <c r="P257" s="1" t="str">
        <f t="shared" si="8"/>
        <v>"6000": 35.76,</v>
      </c>
    </row>
    <row r="258" spans="1:16" x14ac:dyDescent="0.25">
      <c r="A258" s="1" t="s">
        <v>5</v>
      </c>
      <c r="B258" s="1" t="s">
        <v>17</v>
      </c>
      <c r="C258" s="1" t="s">
        <v>7</v>
      </c>
      <c r="D258" s="8">
        <v>6001</v>
      </c>
      <c r="E258" s="8">
        <v>7000</v>
      </c>
      <c r="F258" s="8">
        <v>40.777000000000001</v>
      </c>
      <c r="G258" s="1">
        <v>5</v>
      </c>
      <c r="H258" s="4"/>
      <c r="I258" s="4" t="str">
        <f>IF(AND(C258="Capital",D258=0),CONCATENATE("""",TRIM(B258),"""",": {"),"")</f>
        <v/>
      </c>
      <c r="J258" s="1" t="str">
        <f>IF(D258=0,CONCATENATE("""",C258,"""",": ", "{"),"")</f>
        <v/>
      </c>
      <c r="K258" s="6" t="str">
        <f>IF(D258=0,CONCATENATE("""","delivery_estimate_business_days","""",": ",G258,","),"")</f>
        <v/>
      </c>
      <c r="L258" s="6" t="str">
        <f>IF(D258=0,CONCATENATE("""","final_shipping_cost","""",": {"),"")</f>
        <v/>
      </c>
      <c r="M258" s="1" t="str">
        <f>CONCATENATE("""",E258,"""",": ",SUBSTITUTE(ROUND(F258,2),",","."))</f>
        <v>"7000": 40.78</v>
      </c>
      <c r="N258" s="1" t="str">
        <f t="shared" si="9"/>
        <v>,</v>
      </c>
      <c r="P258" s="1" t="str">
        <f t="shared" si="8"/>
        <v>"7000": 40.78,</v>
      </c>
    </row>
    <row r="259" spans="1:16" x14ac:dyDescent="0.25">
      <c r="A259" s="1" t="s">
        <v>5</v>
      </c>
      <c r="B259" s="1" t="s">
        <v>17</v>
      </c>
      <c r="C259" s="1" t="s">
        <v>7</v>
      </c>
      <c r="D259" s="8">
        <v>7001</v>
      </c>
      <c r="E259" s="8">
        <v>8000</v>
      </c>
      <c r="F259" s="8">
        <v>45.545999999999999</v>
      </c>
      <c r="G259" s="1">
        <v>5</v>
      </c>
      <c r="H259" s="4"/>
      <c r="I259" s="4" t="str">
        <f>IF(AND(C259="Capital",D259=0),CONCATENATE("""",TRIM(B259),"""",": {"),"")</f>
        <v/>
      </c>
      <c r="J259" s="1" t="str">
        <f>IF(D259=0,CONCATENATE("""",C259,"""",": ", "{"),"")</f>
        <v/>
      </c>
      <c r="K259" s="6" t="str">
        <f>IF(D259=0,CONCATENATE("""","delivery_estimate_business_days","""",": ",G259,","),"")</f>
        <v/>
      </c>
      <c r="L259" s="6" t="str">
        <f>IF(D259=0,CONCATENATE("""","final_shipping_cost","""",": {"),"")</f>
        <v/>
      </c>
      <c r="M259" s="1" t="str">
        <f>CONCATENATE("""",E259,"""",": ",SUBSTITUTE(ROUND(F259,2),",","."))</f>
        <v>"8000": 45.55</v>
      </c>
      <c r="N259" s="1" t="str">
        <f t="shared" si="9"/>
        <v>,</v>
      </c>
      <c r="P259" s="1" t="str">
        <f t="shared" si="8"/>
        <v>"8000": 45.55,</v>
      </c>
    </row>
    <row r="260" spans="1:16" x14ac:dyDescent="0.25">
      <c r="A260" s="1" t="s">
        <v>5</v>
      </c>
      <c r="B260" s="1" t="s">
        <v>17</v>
      </c>
      <c r="C260" s="1" t="s">
        <v>7</v>
      </c>
      <c r="D260" s="8">
        <v>8001</v>
      </c>
      <c r="E260" s="8">
        <v>9000</v>
      </c>
      <c r="F260" s="8">
        <v>48.4</v>
      </c>
      <c r="G260" s="1">
        <v>5</v>
      </c>
      <c r="H260" s="4"/>
      <c r="I260" s="4" t="str">
        <f>IF(AND(C260="Capital",D260=0),CONCATENATE("""",TRIM(B260),"""",": {"),"")</f>
        <v/>
      </c>
      <c r="J260" s="1" t="str">
        <f>IF(D260=0,CONCATENATE("""",C260,"""",": ", "{"),"")</f>
        <v/>
      </c>
      <c r="K260" s="6" t="str">
        <f>IF(D260=0,CONCATENATE("""","delivery_estimate_business_days","""",": ",G260,","),"")</f>
        <v/>
      </c>
      <c r="L260" s="6" t="str">
        <f>IF(D260=0,CONCATENATE("""","final_shipping_cost","""",": {"),"")</f>
        <v/>
      </c>
      <c r="M260" s="1" t="str">
        <f>CONCATENATE("""",E260,"""",": ",SUBSTITUTE(ROUND(F260,2),",","."))</f>
        <v>"9000": 48.4</v>
      </c>
      <c r="N260" s="1" t="str">
        <f t="shared" si="9"/>
        <v>,</v>
      </c>
      <c r="P260" s="1" t="str">
        <f t="shared" si="8"/>
        <v>"9000": 48.4,</v>
      </c>
    </row>
    <row r="261" spans="1:16" x14ac:dyDescent="0.25">
      <c r="A261" s="1" t="s">
        <v>5</v>
      </c>
      <c r="B261" s="1" t="s">
        <v>17</v>
      </c>
      <c r="C261" s="1" t="s">
        <v>7</v>
      </c>
      <c r="D261" s="8">
        <v>9001</v>
      </c>
      <c r="E261" s="8">
        <v>10000</v>
      </c>
      <c r="F261" s="8">
        <v>50.438000000000002</v>
      </c>
      <c r="G261" s="1">
        <v>5</v>
      </c>
      <c r="H261" s="4"/>
      <c r="I261" s="4" t="str">
        <f>IF(AND(C261="Capital",D261=0),CONCATENATE("""",TRIM(B261),"""",": {"),"")</f>
        <v/>
      </c>
      <c r="J261" s="1" t="str">
        <f>IF(D261=0,CONCATENATE("""",C261,"""",": ", "{"),"")</f>
        <v/>
      </c>
      <c r="K261" s="6" t="str">
        <f>IF(D261=0,CONCATENATE("""","delivery_estimate_business_days","""",": ",G261,","),"")</f>
        <v/>
      </c>
      <c r="L261" s="6" t="str">
        <f>IF(D261=0,CONCATENATE("""","final_shipping_cost","""",": {"),"")</f>
        <v/>
      </c>
      <c r="M261" s="1" t="str">
        <f>CONCATENATE("""",E261,"""",": ",SUBSTITUTE(ROUND(F261,2),",","."))</f>
        <v>"10000": 50.44</v>
      </c>
      <c r="N261" s="1" t="str">
        <f t="shared" si="9"/>
        <v>,</v>
      </c>
      <c r="P261" s="1" t="str">
        <f t="shared" si="8"/>
        <v>"10000": 50.44,</v>
      </c>
    </row>
    <row r="262" spans="1:16" x14ac:dyDescent="0.25">
      <c r="A262" s="1" t="s">
        <v>5</v>
      </c>
      <c r="B262" s="1" t="s">
        <v>17</v>
      </c>
      <c r="C262" s="1" t="s">
        <v>7</v>
      </c>
      <c r="D262" s="8">
        <v>10001</v>
      </c>
      <c r="E262" s="8">
        <v>30000</v>
      </c>
      <c r="F262" s="8">
        <v>50.438000000000002</v>
      </c>
      <c r="G262" s="1">
        <v>5</v>
      </c>
      <c r="H262" s="4"/>
      <c r="I262" s="4" t="str">
        <f>IF(AND(C262="Capital",D262=0),CONCATENATE("""",TRIM(B262),"""",": {"),"")</f>
        <v/>
      </c>
      <c r="J262" s="1" t="str">
        <f>IF(D262=0,CONCATENATE("""",C262,"""",": ", "{"),"")</f>
        <v/>
      </c>
      <c r="K262" s="6" t="str">
        <f>IF(D262=0,CONCATENATE("""","delivery_estimate_business_days","""",": ",G262,","),"")</f>
        <v/>
      </c>
      <c r="L262" s="6" t="str">
        <f>IF(D262=0,CONCATENATE("""","final_shipping_cost","""",": {"),"")</f>
        <v/>
      </c>
      <c r="M262" s="1" t="str">
        <f>CONCATENATE("""",E262,"""",": ",SUBSTITUTE(ROUND(F262,2),",","."))</f>
        <v>"30000": 50.44</v>
      </c>
      <c r="N262" s="1" t="str">
        <f t="shared" si="9"/>
        <v>}}},</v>
      </c>
      <c r="P262" s="1" t="str">
        <f t="shared" si="8"/>
        <v>"30000": 50.44}}},</v>
      </c>
    </row>
    <row r="263" spans="1:16" x14ac:dyDescent="0.25">
      <c r="A263" s="1" t="s">
        <v>5</v>
      </c>
      <c r="B263" s="1" t="s">
        <v>18</v>
      </c>
      <c r="C263" s="1" t="s">
        <v>6</v>
      </c>
      <c r="D263" s="8">
        <v>0</v>
      </c>
      <c r="E263" s="8">
        <v>500</v>
      </c>
      <c r="F263" s="8">
        <v>18.704999999999998</v>
      </c>
      <c r="G263" s="1">
        <v>5</v>
      </c>
      <c r="H263" s="4"/>
      <c r="I263" s="4" t="str">
        <f>IF(AND(C263="Capital",D263=0),CONCATENATE("""",TRIM(B263),"""",": {"),"")</f>
        <v>"BA": {</v>
      </c>
      <c r="J263" s="1" t="str">
        <f>IF(D263=0,CONCATENATE("""",C263,"""",": ", "{"),"")</f>
        <v>"Capital": {</v>
      </c>
      <c r="K263" s="6" t="str">
        <f>IF(D263=0,CONCATENATE("""","delivery_estimate_business_days","""",": ",G263,","),"")</f>
        <v>"delivery_estimate_business_days": 5,</v>
      </c>
      <c r="L263" s="6" t="str">
        <f>IF(D263=0,CONCATENATE("""","final_shipping_cost","""",": {"),"")</f>
        <v>"final_shipping_cost": {</v>
      </c>
      <c r="M263" s="1" t="str">
        <f>CONCATENATE("""",E263,"""",": ",SUBSTITUTE(ROUND(F263,2),",","."))</f>
        <v>"500": 18.71</v>
      </c>
      <c r="N263" s="1" t="str">
        <f t="shared" si="9"/>
        <v>,</v>
      </c>
      <c r="P263" s="1" t="str">
        <f t="shared" si="8"/>
        <v>"BA": {"Capital": {"delivery_estimate_business_days": 5,"final_shipping_cost": {"500": 18.71,</v>
      </c>
    </row>
    <row r="264" spans="1:16" x14ac:dyDescent="0.25">
      <c r="A264" s="1" t="s">
        <v>5</v>
      </c>
      <c r="B264" s="1" t="s">
        <v>18</v>
      </c>
      <c r="C264" s="1" t="s">
        <v>6</v>
      </c>
      <c r="D264" s="8">
        <v>501</v>
      </c>
      <c r="E264" s="8">
        <v>1000</v>
      </c>
      <c r="F264" s="8">
        <v>20.041</v>
      </c>
      <c r="G264" s="1">
        <v>5</v>
      </c>
      <c r="H264" s="4"/>
      <c r="I264" s="4" t="str">
        <f>IF(AND(C264="Capital",D264=0),CONCATENATE("""",TRIM(B264),"""",": {"),"")</f>
        <v/>
      </c>
      <c r="J264" s="1" t="str">
        <f>IF(D264=0,CONCATENATE("""",C264,"""",": ", "{"),"")</f>
        <v/>
      </c>
      <c r="K264" s="6" t="str">
        <f>IF(D264=0,CONCATENATE("""","delivery_estimate_business_days","""",": ",G264,","),"")</f>
        <v/>
      </c>
      <c r="L264" s="6" t="str">
        <f>IF(D264=0,CONCATENATE("""","final_shipping_cost","""",": {"),"")</f>
        <v/>
      </c>
      <c r="M264" s="1" t="str">
        <f>CONCATENATE("""",E264,"""",": ",SUBSTITUTE(ROUND(F264,2),",","."))</f>
        <v>"1000": 20.04</v>
      </c>
      <c r="N264" s="1" t="str">
        <f t="shared" si="9"/>
        <v>,</v>
      </c>
      <c r="P264" s="1" t="str">
        <f t="shared" ref="P264:P315" si="10">CONCATENATE(H264,I264,J264,K264,L264,M264,N264,O264)</f>
        <v>"1000": 20.04,</v>
      </c>
    </row>
    <row r="265" spans="1:16" x14ac:dyDescent="0.25">
      <c r="A265" s="1" t="s">
        <v>5</v>
      </c>
      <c r="B265" s="1" t="s">
        <v>18</v>
      </c>
      <c r="C265" s="1" t="s">
        <v>6</v>
      </c>
      <c r="D265" s="8">
        <v>1001</v>
      </c>
      <c r="E265" s="8">
        <v>1500</v>
      </c>
      <c r="F265" s="8">
        <v>22.081</v>
      </c>
      <c r="G265" s="1">
        <v>5</v>
      </c>
      <c r="H265" s="4"/>
      <c r="I265" s="4" t="str">
        <f>IF(AND(C265="Capital",D265=0),CONCATENATE("""",TRIM(B265),"""",": {"),"")</f>
        <v/>
      </c>
      <c r="J265" s="1" t="str">
        <f>IF(D265=0,CONCATENATE("""",C265,"""",": ", "{"),"")</f>
        <v/>
      </c>
      <c r="K265" s="6" t="str">
        <f>IF(D265=0,CONCATENATE("""","delivery_estimate_business_days","""",": ",G265,","),"")</f>
        <v/>
      </c>
      <c r="L265" s="6" t="str">
        <f>IF(D265=0,CONCATENATE("""","final_shipping_cost","""",": {"),"")</f>
        <v/>
      </c>
      <c r="M265" s="1" t="str">
        <f>CONCATENATE("""",E265,"""",": ",SUBSTITUTE(ROUND(F265,2),",","."))</f>
        <v>"1500": 22.08</v>
      </c>
      <c r="N265" s="1" t="str">
        <f t="shared" si="9"/>
        <v>,</v>
      </c>
      <c r="P265" s="1" t="str">
        <f t="shared" si="10"/>
        <v>"1500": 22.08,</v>
      </c>
    </row>
    <row r="266" spans="1:16" x14ac:dyDescent="0.25">
      <c r="A266" s="1" t="s">
        <v>5</v>
      </c>
      <c r="B266" s="1" t="s">
        <v>18</v>
      </c>
      <c r="C266" s="1" t="s">
        <v>6</v>
      </c>
      <c r="D266" s="8">
        <v>1501</v>
      </c>
      <c r="E266" s="8">
        <v>2000</v>
      </c>
      <c r="F266" s="8">
        <v>24.12</v>
      </c>
      <c r="G266" s="1">
        <v>5</v>
      </c>
      <c r="H266" s="4"/>
      <c r="I266" s="4" t="str">
        <f>IF(AND(C266="Capital",D266=0),CONCATENATE("""",TRIM(B266),"""",": {"),"")</f>
        <v/>
      </c>
      <c r="J266" s="1" t="str">
        <f>IF(D266=0,CONCATENATE("""",C266,"""",": ", "{"),"")</f>
        <v/>
      </c>
      <c r="K266" s="6" t="str">
        <f>IF(D266=0,CONCATENATE("""","delivery_estimate_business_days","""",": ",G266,","),"")</f>
        <v/>
      </c>
      <c r="L266" s="6" t="str">
        <f>IF(D266=0,CONCATENATE("""","final_shipping_cost","""",": {"),"")</f>
        <v/>
      </c>
      <c r="M266" s="1" t="str">
        <f>CONCATENATE("""",E266,"""",": ",SUBSTITUTE(ROUND(F266,2),",","."))</f>
        <v>"2000": 24.12</v>
      </c>
      <c r="N266" s="1" t="str">
        <f t="shared" si="9"/>
        <v>,</v>
      </c>
      <c r="P266" s="1" t="str">
        <f t="shared" si="10"/>
        <v>"2000": 24.12,</v>
      </c>
    </row>
    <row r="267" spans="1:16" x14ac:dyDescent="0.25">
      <c r="A267" s="1" t="s">
        <v>5</v>
      </c>
      <c r="B267" s="1" t="s">
        <v>18</v>
      </c>
      <c r="C267" s="1" t="s">
        <v>6</v>
      </c>
      <c r="D267" s="8">
        <v>2001</v>
      </c>
      <c r="E267" s="8">
        <v>3000</v>
      </c>
      <c r="F267" s="8">
        <v>26.43</v>
      </c>
      <c r="G267" s="1">
        <v>5</v>
      </c>
      <c r="H267" s="4"/>
      <c r="I267" s="4" t="str">
        <f>IF(AND(C267="Capital",D267=0),CONCATENATE("""",TRIM(B267),"""",": {"),"")</f>
        <v/>
      </c>
      <c r="J267" s="1" t="str">
        <f>IF(D267=0,CONCATENATE("""",C267,"""",": ", "{"),"")</f>
        <v/>
      </c>
      <c r="K267" s="6" t="str">
        <f>IF(D267=0,CONCATENATE("""","delivery_estimate_business_days","""",": ",G267,","),"")</f>
        <v/>
      </c>
      <c r="L267" s="6" t="str">
        <f>IF(D267=0,CONCATENATE("""","final_shipping_cost","""",": {"),"")</f>
        <v/>
      </c>
      <c r="M267" s="1" t="str">
        <f>CONCATENATE("""",E267,"""",": ",SUBSTITUTE(ROUND(F267,2),",","."))</f>
        <v>"3000": 26.43</v>
      </c>
      <c r="N267" s="1" t="str">
        <f t="shared" si="9"/>
        <v>,</v>
      </c>
      <c r="P267" s="1" t="str">
        <f t="shared" si="10"/>
        <v>"3000": 26.43,</v>
      </c>
    </row>
    <row r="268" spans="1:16" x14ac:dyDescent="0.25">
      <c r="A268" s="1" t="s">
        <v>5</v>
      </c>
      <c r="B268" s="1" t="s">
        <v>18</v>
      </c>
      <c r="C268" s="1" t="s">
        <v>6</v>
      </c>
      <c r="D268" s="8">
        <v>3001</v>
      </c>
      <c r="E268" s="8">
        <v>4000</v>
      </c>
      <c r="F268" s="8">
        <v>28.222999999999999</v>
      </c>
      <c r="G268" s="1">
        <v>5</v>
      </c>
      <c r="H268" s="4"/>
      <c r="I268" s="4" t="str">
        <f>IF(AND(C268="Capital",D268=0),CONCATENATE("""",TRIM(B268),"""",": {"),"")</f>
        <v/>
      </c>
      <c r="J268" s="1" t="str">
        <f>IF(D268=0,CONCATENATE("""",C268,"""",": ", "{"),"")</f>
        <v/>
      </c>
      <c r="K268" s="6" t="str">
        <f>IF(D268=0,CONCATENATE("""","delivery_estimate_business_days","""",": ",G268,","),"")</f>
        <v/>
      </c>
      <c r="L268" s="6" t="str">
        <f>IF(D268=0,CONCATENATE("""","final_shipping_cost","""",": {"),"")</f>
        <v/>
      </c>
      <c r="M268" s="1" t="str">
        <f>CONCATENATE("""",E268,"""",": ",SUBSTITUTE(ROUND(F268,2),",","."))</f>
        <v>"4000": 28.22</v>
      </c>
      <c r="N268" s="1" t="str">
        <f t="shared" si="9"/>
        <v>,</v>
      </c>
      <c r="P268" s="1" t="str">
        <f t="shared" si="10"/>
        <v>"4000": 28.22,</v>
      </c>
    </row>
    <row r="269" spans="1:16" x14ac:dyDescent="0.25">
      <c r="A269" s="1" t="s">
        <v>5</v>
      </c>
      <c r="B269" s="1" t="s">
        <v>18</v>
      </c>
      <c r="C269" s="1" t="s">
        <v>6</v>
      </c>
      <c r="D269" s="8">
        <v>4001</v>
      </c>
      <c r="E269" s="8">
        <v>5000</v>
      </c>
      <c r="F269" s="8">
        <v>30.177</v>
      </c>
      <c r="G269" s="1">
        <v>5</v>
      </c>
      <c r="H269" s="4"/>
      <c r="I269" s="4" t="str">
        <f>IF(AND(C269="Capital",D269=0),CONCATENATE("""",TRIM(B269),"""",": {"),"")</f>
        <v/>
      </c>
      <c r="J269" s="1" t="str">
        <f>IF(D269=0,CONCATENATE("""",C269,"""",": ", "{"),"")</f>
        <v/>
      </c>
      <c r="K269" s="6" t="str">
        <f>IF(D269=0,CONCATENATE("""","delivery_estimate_business_days","""",": ",G269,","),"")</f>
        <v/>
      </c>
      <c r="L269" s="6" t="str">
        <f>IF(D269=0,CONCATENATE("""","final_shipping_cost","""",": {"),"")</f>
        <v/>
      </c>
      <c r="M269" s="1" t="str">
        <f>CONCATENATE("""",E269,"""",": ",SUBSTITUTE(ROUND(F269,2),",","."))</f>
        <v>"5000": 30.18</v>
      </c>
      <c r="N269" s="1" t="str">
        <f t="shared" si="9"/>
        <v>,</v>
      </c>
      <c r="P269" s="1" t="str">
        <f t="shared" si="10"/>
        <v>"5000": 30.18,</v>
      </c>
    </row>
    <row r="270" spans="1:16" x14ac:dyDescent="0.25">
      <c r="A270" s="1" t="s">
        <v>5</v>
      </c>
      <c r="B270" s="1" t="s">
        <v>18</v>
      </c>
      <c r="C270" s="1" t="s">
        <v>6</v>
      </c>
      <c r="D270" s="8">
        <v>5001</v>
      </c>
      <c r="E270" s="8">
        <v>6000</v>
      </c>
      <c r="F270" s="8">
        <v>35.058999999999997</v>
      </c>
      <c r="G270" s="1">
        <v>5</v>
      </c>
      <c r="H270" s="4"/>
      <c r="I270" s="4" t="str">
        <f>IF(AND(C270="Capital",D270=0),CONCATENATE("""",TRIM(B270),"""",": {"),"")</f>
        <v/>
      </c>
      <c r="J270" s="1" t="str">
        <f>IF(D270=0,CONCATENATE("""",C270,"""",": ", "{"),"")</f>
        <v/>
      </c>
      <c r="K270" s="6" t="str">
        <f>IF(D270=0,CONCATENATE("""","delivery_estimate_business_days","""",": ",G270,","),"")</f>
        <v/>
      </c>
      <c r="L270" s="6" t="str">
        <f>IF(D270=0,CONCATENATE("""","final_shipping_cost","""",": {"),"")</f>
        <v/>
      </c>
      <c r="M270" s="1" t="str">
        <f>CONCATENATE("""",E270,"""",": ",SUBSTITUTE(ROUND(F270,2),",","."))</f>
        <v>"6000": 35.06</v>
      </c>
      <c r="N270" s="1" t="str">
        <f t="shared" si="9"/>
        <v>,</v>
      </c>
      <c r="P270" s="1" t="str">
        <f t="shared" si="10"/>
        <v>"6000": 35.06,</v>
      </c>
    </row>
    <row r="271" spans="1:16" x14ac:dyDescent="0.25">
      <c r="A271" s="1" t="s">
        <v>5</v>
      </c>
      <c r="B271" s="1" t="s">
        <v>18</v>
      </c>
      <c r="C271" s="1" t="s">
        <v>6</v>
      </c>
      <c r="D271" s="8">
        <v>6001</v>
      </c>
      <c r="E271" s="8">
        <v>7000</v>
      </c>
      <c r="F271" s="8">
        <v>39.976999999999997</v>
      </c>
      <c r="G271" s="1">
        <v>5</v>
      </c>
      <c r="H271" s="4"/>
      <c r="I271" s="4" t="str">
        <f>IF(AND(C271="Capital",D271=0),CONCATENATE("""",TRIM(B271),"""",": {"),"")</f>
        <v/>
      </c>
      <c r="J271" s="1" t="str">
        <f>IF(D271=0,CONCATENATE("""",C271,"""",": ", "{"),"")</f>
        <v/>
      </c>
      <c r="K271" s="6" t="str">
        <f>IF(D271=0,CONCATENATE("""","delivery_estimate_business_days","""",": ",G271,","),"")</f>
        <v/>
      </c>
      <c r="L271" s="6" t="str">
        <f>IF(D271=0,CONCATENATE("""","final_shipping_cost","""",": {"),"")</f>
        <v/>
      </c>
      <c r="M271" s="1" t="str">
        <f>CONCATENATE("""",E271,"""",": ",SUBSTITUTE(ROUND(F271,2),",","."))</f>
        <v>"7000": 39.98</v>
      </c>
      <c r="N271" s="1" t="str">
        <f t="shared" si="9"/>
        <v>,</v>
      </c>
      <c r="P271" s="1" t="str">
        <f t="shared" si="10"/>
        <v>"7000": 39.98,</v>
      </c>
    </row>
    <row r="272" spans="1:16" x14ac:dyDescent="0.25">
      <c r="A272" s="1" t="s">
        <v>5</v>
      </c>
      <c r="B272" s="1" t="s">
        <v>18</v>
      </c>
      <c r="C272" s="1" t="s">
        <v>6</v>
      </c>
      <c r="D272" s="8">
        <v>7001</v>
      </c>
      <c r="E272" s="8">
        <v>8000</v>
      </c>
      <c r="F272" s="8">
        <v>44.652999999999999</v>
      </c>
      <c r="G272" s="1">
        <v>5</v>
      </c>
      <c r="H272" s="4"/>
      <c r="I272" s="4" t="str">
        <f>IF(AND(C272="Capital",D272=0),CONCATENATE("""",TRIM(B272),"""",": {"),"")</f>
        <v/>
      </c>
      <c r="J272" s="1" t="str">
        <f>IF(D272=0,CONCATENATE("""",C272,"""",": ", "{"),"")</f>
        <v/>
      </c>
      <c r="K272" s="6" t="str">
        <f>IF(D272=0,CONCATENATE("""","delivery_estimate_business_days","""",": ",G272,","),"")</f>
        <v/>
      </c>
      <c r="L272" s="6" t="str">
        <f>IF(D272=0,CONCATENATE("""","final_shipping_cost","""",": {"),"")</f>
        <v/>
      </c>
      <c r="M272" s="1" t="str">
        <f>CONCATENATE("""",E272,"""",": ",SUBSTITUTE(ROUND(F272,2),",","."))</f>
        <v>"8000": 44.65</v>
      </c>
      <c r="N272" s="1" t="str">
        <f t="shared" si="9"/>
        <v>,</v>
      </c>
      <c r="P272" s="1" t="str">
        <f t="shared" si="10"/>
        <v>"8000": 44.65,</v>
      </c>
    </row>
    <row r="273" spans="1:16" x14ac:dyDescent="0.25">
      <c r="A273" s="1" t="s">
        <v>5</v>
      </c>
      <c r="B273" s="1" t="s">
        <v>18</v>
      </c>
      <c r="C273" s="1" t="s">
        <v>6</v>
      </c>
      <c r="D273" s="8">
        <v>8001</v>
      </c>
      <c r="E273" s="8">
        <v>9000</v>
      </c>
      <c r="F273" s="8">
        <v>47.451000000000001</v>
      </c>
      <c r="G273" s="1">
        <v>5</v>
      </c>
      <c r="H273" s="4"/>
      <c r="I273" s="4" t="str">
        <f>IF(AND(C273="Capital",D273=0),CONCATENATE("""",TRIM(B273),"""",": {"),"")</f>
        <v/>
      </c>
      <c r="J273" s="1" t="str">
        <f>IF(D273=0,CONCATENATE("""",C273,"""",": ", "{"),"")</f>
        <v/>
      </c>
      <c r="K273" s="6" t="str">
        <f>IF(D273=0,CONCATENATE("""","delivery_estimate_business_days","""",": ",G273,","),"")</f>
        <v/>
      </c>
      <c r="L273" s="6" t="str">
        <f>IF(D273=0,CONCATENATE("""","final_shipping_cost","""",": {"),"")</f>
        <v/>
      </c>
      <c r="M273" s="1" t="str">
        <f>CONCATENATE("""",E273,"""",": ",SUBSTITUTE(ROUND(F273,2),",","."))</f>
        <v>"9000": 47.45</v>
      </c>
      <c r="N273" s="1" t="str">
        <f t="shared" si="9"/>
        <v>,</v>
      </c>
      <c r="P273" s="1" t="str">
        <f t="shared" si="10"/>
        <v>"9000": 47.45,</v>
      </c>
    </row>
    <row r="274" spans="1:16" x14ac:dyDescent="0.25">
      <c r="A274" s="1" t="s">
        <v>5</v>
      </c>
      <c r="B274" s="1" t="s">
        <v>18</v>
      </c>
      <c r="C274" s="1" t="s">
        <v>6</v>
      </c>
      <c r="D274" s="8">
        <v>9001</v>
      </c>
      <c r="E274" s="8">
        <v>10000</v>
      </c>
      <c r="F274" s="8">
        <v>49.448999999999998</v>
      </c>
      <c r="G274" s="1">
        <v>5</v>
      </c>
      <c r="H274" s="4"/>
      <c r="I274" s="4" t="str">
        <f>IF(AND(C274="Capital",D274=0),CONCATENATE("""",TRIM(B274),"""",": {"),"")</f>
        <v/>
      </c>
      <c r="J274" s="1" t="str">
        <f>IF(D274=0,CONCATENATE("""",C274,"""",": ", "{"),"")</f>
        <v/>
      </c>
      <c r="K274" s="6" t="str">
        <f>IF(D274=0,CONCATENATE("""","delivery_estimate_business_days","""",": ",G274,","),"")</f>
        <v/>
      </c>
      <c r="L274" s="6" t="str">
        <f>IF(D274=0,CONCATENATE("""","final_shipping_cost","""",": {"),"")</f>
        <v/>
      </c>
      <c r="M274" s="1" t="str">
        <f>CONCATENATE("""",E274,"""",": ",SUBSTITUTE(ROUND(F274,2),",","."))</f>
        <v>"10000": 49.45</v>
      </c>
      <c r="N274" s="1" t="str">
        <f t="shared" si="9"/>
        <v>,</v>
      </c>
      <c r="P274" s="1" t="str">
        <f t="shared" si="10"/>
        <v>"10000": 49.45,</v>
      </c>
    </row>
    <row r="275" spans="1:16" x14ac:dyDescent="0.25">
      <c r="A275" s="1" t="s">
        <v>5</v>
      </c>
      <c r="B275" s="1" t="s">
        <v>18</v>
      </c>
      <c r="C275" s="1" t="s">
        <v>6</v>
      </c>
      <c r="D275" s="8">
        <v>10001</v>
      </c>
      <c r="E275" s="8">
        <v>30000</v>
      </c>
      <c r="F275" s="8">
        <v>49.448999999999998</v>
      </c>
      <c r="G275" s="1">
        <v>5</v>
      </c>
      <c r="H275" s="4"/>
      <c r="I275" s="4" t="str">
        <f>IF(AND(C275="Capital",D275=0),CONCATENATE("""",TRIM(B275),"""",": {"),"")</f>
        <v/>
      </c>
      <c r="J275" s="1" t="str">
        <f>IF(D275=0,CONCATENATE("""",C275,"""",": ", "{"),"")</f>
        <v/>
      </c>
      <c r="K275" s="6" t="str">
        <f>IF(D275=0,CONCATENATE("""","delivery_estimate_business_days","""",": ",G275,","),"")</f>
        <v/>
      </c>
      <c r="L275" s="6" t="str">
        <f>IF(D275=0,CONCATENATE("""","final_shipping_cost","""",": {"),"")</f>
        <v/>
      </c>
      <c r="M275" s="1" t="str">
        <f>CONCATENATE("""",E275,"""",": ",SUBSTITUTE(ROUND(F275,2),",","."))</f>
        <v>"30000": 49.45</v>
      </c>
      <c r="N275" s="1" t="str">
        <f t="shared" si="9"/>
        <v>}},</v>
      </c>
      <c r="P275" s="1" t="str">
        <f t="shared" si="10"/>
        <v>"30000": 49.45}},</v>
      </c>
    </row>
    <row r="276" spans="1:16" x14ac:dyDescent="0.25">
      <c r="A276" s="1" t="s">
        <v>5</v>
      </c>
      <c r="B276" s="1" t="s">
        <v>18</v>
      </c>
      <c r="C276" s="1" t="s">
        <v>7</v>
      </c>
      <c r="D276" s="8">
        <v>0</v>
      </c>
      <c r="E276" s="8">
        <v>500</v>
      </c>
      <c r="F276" s="8">
        <v>19.079000000000001</v>
      </c>
      <c r="G276" s="1">
        <v>12</v>
      </c>
      <c r="H276" s="4"/>
      <c r="I276" s="4" t="str">
        <f>IF(AND(C276="Capital",D276=0),CONCATENATE("""",TRIM(B276),"""",": {"),"")</f>
        <v/>
      </c>
      <c r="J276" s="1" t="str">
        <f>IF(D276=0,CONCATENATE("""",C276,"""",": ", "{"),"")</f>
        <v>"Interior": {</v>
      </c>
      <c r="K276" s="6" t="str">
        <f>IF(D276=0,CONCATENATE("""","delivery_estimate_business_days","""",": ",G276,","),"")</f>
        <v>"delivery_estimate_business_days": 12,</v>
      </c>
      <c r="L276" s="6" t="str">
        <f>IF(D276=0,CONCATENATE("""","final_shipping_cost","""",": {"),"")</f>
        <v>"final_shipping_cost": {</v>
      </c>
      <c r="M276" s="1" t="str">
        <f>CONCATENATE("""",E276,"""",": ",SUBSTITUTE(ROUND(F276,2),",","."))</f>
        <v>"500": 19.08</v>
      </c>
      <c r="N276" s="1" t="str">
        <f t="shared" si="9"/>
        <v>,</v>
      </c>
      <c r="P276" s="1" t="str">
        <f t="shared" si="10"/>
        <v>"Interior": {"delivery_estimate_business_days": 12,"final_shipping_cost": {"500": 19.08,</v>
      </c>
    </row>
    <row r="277" spans="1:16" x14ac:dyDescent="0.25">
      <c r="A277" s="1" t="s">
        <v>5</v>
      </c>
      <c r="B277" s="1" t="s">
        <v>18</v>
      </c>
      <c r="C277" s="1" t="s">
        <v>7</v>
      </c>
      <c r="D277" s="8">
        <v>501</v>
      </c>
      <c r="E277" s="8">
        <v>1000</v>
      </c>
      <c r="F277" s="8">
        <v>20.442</v>
      </c>
      <c r="G277" s="1">
        <v>12</v>
      </c>
      <c r="H277" s="4"/>
      <c r="I277" s="4" t="str">
        <f>IF(AND(C277="Capital",D277=0),CONCATENATE("""",TRIM(B277),"""",": {"),"")</f>
        <v/>
      </c>
      <c r="J277" s="1" t="str">
        <f>IF(D277=0,CONCATENATE("""",C277,"""",": ", "{"),"")</f>
        <v/>
      </c>
      <c r="K277" s="6" t="str">
        <f>IF(D277=0,CONCATENATE("""","delivery_estimate_business_days","""",": ",G277,","),"")</f>
        <v/>
      </c>
      <c r="L277" s="6" t="str">
        <f>IF(D277=0,CONCATENATE("""","final_shipping_cost","""",": {"),"")</f>
        <v/>
      </c>
      <c r="M277" s="1" t="str">
        <f>CONCATENATE("""",E277,"""",": ",SUBSTITUTE(ROUND(F277,2),",","."))</f>
        <v>"1000": 20.44</v>
      </c>
      <c r="N277" s="1" t="str">
        <f t="shared" si="9"/>
        <v>,</v>
      </c>
      <c r="P277" s="1" t="str">
        <f t="shared" si="10"/>
        <v>"1000": 20.44,</v>
      </c>
    </row>
    <row r="278" spans="1:16" x14ac:dyDescent="0.25">
      <c r="A278" s="1" t="s">
        <v>5</v>
      </c>
      <c r="B278" s="1" t="s">
        <v>18</v>
      </c>
      <c r="C278" s="1" t="s">
        <v>7</v>
      </c>
      <c r="D278" s="8">
        <v>1001</v>
      </c>
      <c r="E278" s="8">
        <v>1500</v>
      </c>
      <c r="F278" s="8">
        <v>22.521999999999998</v>
      </c>
      <c r="G278" s="1">
        <v>12</v>
      </c>
      <c r="H278" s="4"/>
      <c r="I278" s="4" t="str">
        <f>IF(AND(C278="Capital",D278=0),CONCATENATE("""",TRIM(B278),"""",": {"),"")</f>
        <v/>
      </c>
      <c r="J278" s="1" t="str">
        <f>IF(D278=0,CONCATENATE("""",C278,"""",": ", "{"),"")</f>
        <v/>
      </c>
      <c r="K278" s="6" t="str">
        <f>IF(D278=0,CONCATENATE("""","delivery_estimate_business_days","""",": ",G278,","),"")</f>
        <v/>
      </c>
      <c r="L278" s="6" t="str">
        <f>IF(D278=0,CONCATENATE("""","final_shipping_cost","""",": {"),"")</f>
        <v/>
      </c>
      <c r="M278" s="1" t="str">
        <f>CONCATENATE("""",E278,"""",": ",SUBSTITUTE(ROUND(F278,2),",","."))</f>
        <v>"1500": 22.52</v>
      </c>
      <c r="N278" s="1" t="str">
        <f t="shared" si="9"/>
        <v>,</v>
      </c>
      <c r="P278" s="1" t="str">
        <f t="shared" si="10"/>
        <v>"1500": 22.52,</v>
      </c>
    </row>
    <row r="279" spans="1:16" x14ac:dyDescent="0.25">
      <c r="A279" s="1" t="s">
        <v>5</v>
      </c>
      <c r="B279" s="1" t="s">
        <v>18</v>
      </c>
      <c r="C279" s="1" t="s">
        <v>7</v>
      </c>
      <c r="D279" s="8">
        <v>1501</v>
      </c>
      <c r="E279" s="8">
        <v>2000</v>
      </c>
      <c r="F279" s="8">
        <v>24.602</v>
      </c>
      <c r="G279" s="1">
        <v>12</v>
      </c>
      <c r="H279" s="4"/>
      <c r="I279" s="4" t="str">
        <f>IF(AND(C279="Capital",D279=0),CONCATENATE("""",TRIM(B279),"""",": {"),"")</f>
        <v/>
      </c>
      <c r="J279" s="1" t="str">
        <f>IF(D279=0,CONCATENATE("""",C279,"""",": ", "{"),"")</f>
        <v/>
      </c>
      <c r="K279" s="6" t="str">
        <f>IF(D279=0,CONCATENATE("""","delivery_estimate_business_days","""",": ",G279,","),"")</f>
        <v/>
      </c>
      <c r="L279" s="6" t="str">
        <f>IF(D279=0,CONCATENATE("""","final_shipping_cost","""",": {"),"")</f>
        <v/>
      </c>
      <c r="M279" s="1" t="str">
        <f>CONCATENATE("""",E279,"""",": ",SUBSTITUTE(ROUND(F279,2),",","."))</f>
        <v>"2000": 24.6</v>
      </c>
      <c r="N279" s="1" t="str">
        <f t="shared" si="9"/>
        <v>,</v>
      </c>
      <c r="P279" s="1" t="str">
        <f t="shared" si="10"/>
        <v>"2000": 24.6,</v>
      </c>
    </row>
    <row r="280" spans="1:16" x14ac:dyDescent="0.25">
      <c r="A280" s="1" t="s">
        <v>5</v>
      </c>
      <c r="B280" s="1" t="s">
        <v>18</v>
      </c>
      <c r="C280" s="1" t="s">
        <v>7</v>
      </c>
      <c r="D280" s="8">
        <v>2001</v>
      </c>
      <c r="E280" s="8">
        <v>3000</v>
      </c>
      <c r="F280" s="8">
        <v>26.957999999999998</v>
      </c>
      <c r="G280" s="1">
        <v>12</v>
      </c>
      <c r="H280" s="4"/>
      <c r="I280" s="4" t="str">
        <f>IF(AND(C280="Capital",D280=0),CONCATENATE("""",TRIM(B280),"""",": {"),"")</f>
        <v/>
      </c>
      <c r="J280" s="1" t="str">
        <f>IF(D280=0,CONCATENATE("""",C280,"""",": ", "{"),"")</f>
        <v/>
      </c>
      <c r="K280" s="6" t="str">
        <f>IF(D280=0,CONCATENATE("""","delivery_estimate_business_days","""",": ",G280,","),"")</f>
        <v/>
      </c>
      <c r="L280" s="6" t="str">
        <f>IF(D280=0,CONCATENATE("""","final_shipping_cost","""",": {"),"")</f>
        <v/>
      </c>
      <c r="M280" s="1" t="str">
        <f>CONCATENATE("""",E280,"""",": ",SUBSTITUTE(ROUND(F280,2),",","."))</f>
        <v>"3000": 26.96</v>
      </c>
      <c r="N280" s="1" t="str">
        <f t="shared" si="9"/>
        <v>,</v>
      </c>
      <c r="P280" s="1" t="str">
        <f t="shared" si="10"/>
        <v>"3000": 26.96,</v>
      </c>
    </row>
    <row r="281" spans="1:16" x14ac:dyDescent="0.25">
      <c r="A281" s="1" t="s">
        <v>5</v>
      </c>
      <c r="B281" s="1" t="s">
        <v>18</v>
      </c>
      <c r="C281" s="1" t="s">
        <v>7</v>
      </c>
      <c r="D281" s="8">
        <v>3001</v>
      </c>
      <c r="E281" s="8">
        <v>4000</v>
      </c>
      <c r="F281" s="8">
        <v>28.788</v>
      </c>
      <c r="G281" s="1">
        <v>12</v>
      </c>
      <c r="H281" s="4"/>
      <c r="I281" s="4" t="str">
        <f>IF(AND(C281="Capital",D281=0),CONCATENATE("""",TRIM(B281),"""",": {"),"")</f>
        <v/>
      </c>
      <c r="J281" s="1" t="str">
        <f>IF(D281=0,CONCATENATE("""",C281,"""",": ", "{"),"")</f>
        <v/>
      </c>
      <c r="K281" s="6" t="str">
        <f>IF(D281=0,CONCATENATE("""","delivery_estimate_business_days","""",": ",G281,","),"")</f>
        <v/>
      </c>
      <c r="L281" s="6" t="str">
        <f>IF(D281=0,CONCATENATE("""","final_shipping_cost","""",": {"),"")</f>
        <v/>
      </c>
      <c r="M281" s="1" t="str">
        <f>CONCATENATE("""",E281,"""",": ",SUBSTITUTE(ROUND(F281,2),",","."))</f>
        <v>"4000": 28.79</v>
      </c>
      <c r="N281" s="1" t="str">
        <f t="shared" si="9"/>
        <v>,</v>
      </c>
      <c r="P281" s="1" t="str">
        <f t="shared" si="10"/>
        <v>"4000": 28.79,</v>
      </c>
    </row>
    <row r="282" spans="1:16" x14ac:dyDescent="0.25">
      <c r="A282" s="1" t="s">
        <v>5</v>
      </c>
      <c r="B282" s="1" t="s">
        <v>18</v>
      </c>
      <c r="C282" s="1" t="s">
        <v>7</v>
      </c>
      <c r="D282" s="8">
        <v>4001</v>
      </c>
      <c r="E282" s="8">
        <v>5000</v>
      </c>
      <c r="F282" s="8">
        <v>30.78</v>
      </c>
      <c r="G282" s="1">
        <v>12</v>
      </c>
      <c r="H282" s="4"/>
      <c r="I282" s="4" t="str">
        <f>IF(AND(C282="Capital",D282=0),CONCATENATE("""",TRIM(B282),"""",": {"),"")</f>
        <v/>
      </c>
      <c r="J282" s="1" t="str">
        <f>IF(D282=0,CONCATENATE("""",C282,"""",": ", "{"),"")</f>
        <v/>
      </c>
      <c r="K282" s="6" t="str">
        <f>IF(D282=0,CONCATENATE("""","delivery_estimate_business_days","""",": ",G282,","),"")</f>
        <v/>
      </c>
      <c r="L282" s="6" t="str">
        <f>IF(D282=0,CONCATENATE("""","final_shipping_cost","""",": {"),"")</f>
        <v/>
      </c>
      <c r="M282" s="1" t="str">
        <f>CONCATENATE("""",E282,"""",": ",SUBSTITUTE(ROUND(F282,2),",","."))</f>
        <v>"5000": 30.78</v>
      </c>
      <c r="N282" s="1" t="str">
        <f t="shared" si="9"/>
        <v>,</v>
      </c>
      <c r="P282" s="1" t="str">
        <f t="shared" si="10"/>
        <v>"5000": 30.78,</v>
      </c>
    </row>
    <row r="283" spans="1:16" x14ac:dyDescent="0.25">
      <c r="A283" s="1" t="s">
        <v>5</v>
      </c>
      <c r="B283" s="1" t="s">
        <v>18</v>
      </c>
      <c r="C283" s="1" t="s">
        <v>7</v>
      </c>
      <c r="D283" s="8">
        <v>5001</v>
      </c>
      <c r="E283" s="8">
        <v>6000</v>
      </c>
      <c r="F283" s="8">
        <v>35.76</v>
      </c>
      <c r="G283" s="1">
        <v>12</v>
      </c>
      <c r="H283" s="4"/>
      <c r="I283" s="4" t="str">
        <f>IF(AND(C283="Capital",D283=0),CONCATENATE("""",TRIM(B283),"""",": {"),"")</f>
        <v/>
      </c>
      <c r="J283" s="1" t="str">
        <f>IF(D283=0,CONCATENATE("""",C283,"""",": ", "{"),"")</f>
        <v/>
      </c>
      <c r="K283" s="6" t="str">
        <f>IF(D283=0,CONCATENATE("""","delivery_estimate_business_days","""",": ",G283,","),"")</f>
        <v/>
      </c>
      <c r="L283" s="6" t="str">
        <f>IF(D283=0,CONCATENATE("""","final_shipping_cost","""",": {"),"")</f>
        <v/>
      </c>
      <c r="M283" s="1" t="str">
        <f>CONCATENATE("""",E283,"""",": ",SUBSTITUTE(ROUND(F283,2),",","."))</f>
        <v>"6000": 35.76</v>
      </c>
      <c r="N283" s="1" t="str">
        <f t="shared" si="9"/>
        <v>,</v>
      </c>
      <c r="P283" s="1" t="str">
        <f t="shared" si="10"/>
        <v>"6000": 35.76,</v>
      </c>
    </row>
    <row r="284" spans="1:16" x14ac:dyDescent="0.25">
      <c r="A284" s="1" t="s">
        <v>5</v>
      </c>
      <c r="B284" s="1" t="s">
        <v>18</v>
      </c>
      <c r="C284" s="1" t="s">
        <v>7</v>
      </c>
      <c r="D284" s="8">
        <v>6001</v>
      </c>
      <c r="E284" s="8">
        <v>7000</v>
      </c>
      <c r="F284" s="8">
        <v>40.777000000000001</v>
      </c>
      <c r="G284" s="1">
        <v>12</v>
      </c>
      <c r="H284" s="4"/>
      <c r="I284" s="4" t="str">
        <f>IF(AND(C284="Capital",D284=0),CONCATENATE("""",TRIM(B284),"""",": {"),"")</f>
        <v/>
      </c>
      <c r="J284" s="1" t="str">
        <f>IF(D284=0,CONCATENATE("""",C284,"""",": ", "{"),"")</f>
        <v/>
      </c>
      <c r="K284" s="6" t="str">
        <f>IF(D284=0,CONCATENATE("""","delivery_estimate_business_days","""",": ",G284,","),"")</f>
        <v/>
      </c>
      <c r="L284" s="6" t="str">
        <f>IF(D284=0,CONCATENATE("""","final_shipping_cost","""",": {"),"")</f>
        <v/>
      </c>
      <c r="M284" s="1" t="str">
        <f>CONCATENATE("""",E284,"""",": ",SUBSTITUTE(ROUND(F284,2),",","."))</f>
        <v>"7000": 40.78</v>
      </c>
      <c r="N284" s="1" t="str">
        <f t="shared" si="9"/>
        <v>,</v>
      </c>
      <c r="P284" s="1" t="str">
        <f t="shared" si="10"/>
        <v>"7000": 40.78,</v>
      </c>
    </row>
    <row r="285" spans="1:16" x14ac:dyDescent="0.25">
      <c r="A285" s="1" t="s">
        <v>5</v>
      </c>
      <c r="B285" s="1" t="s">
        <v>18</v>
      </c>
      <c r="C285" s="1" t="s">
        <v>7</v>
      </c>
      <c r="D285" s="8">
        <v>7001</v>
      </c>
      <c r="E285" s="8">
        <v>8000</v>
      </c>
      <c r="F285" s="8">
        <v>45.545999999999999</v>
      </c>
      <c r="G285" s="1">
        <v>12</v>
      </c>
      <c r="H285" s="4"/>
      <c r="I285" s="4" t="str">
        <f>IF(AND(C285="Capital",D285=0),CONCATENATE("""",TRIM(B285),"""",": {"),"")</f>
        <v/>
      </c>
      <c r="J285" s="1" t="str">
        <f>IF(D285=0,CONCATENATE("""",C285,"""",": ", "{"),"")</f>
        <v/>
      </c>
      <c r="K285" s="6" t="str">
        <f>IF(D285=0,CONCATENATE("""","delivery_estimate_business_days","""",": ",G285,","),"")</f>
        <v/>
      </c>
      <c r="L285" s="6" t="str">
        <f>IF(D285=0,CONCATENATE("""","final_shipping_cost","""",": {"),"")</f>
        <v/>
      </c>
      <c r="M285" s="1" t="str">
        <f>CONCATENATE("""",E285,"""",": ",SUBSTITUTE(ROUND(F285,2),",","."))</f>
        <v>"8000": 45.55</v>
      </c>
      <c r="N285" s="1" t="str">
        <f t="shared" ref="N285:N336" si="11">IF(E285=30000,IF(C285="Interior","}}},","}},"),",")</f>
        <v>,</v>
      </c>
      <c r="P285" s="1" t="str">
        <f t="shared" si="10"/>
        <v>"8000": 45.55,</v>
      </c>
    </row>
    <row r="286" spans="1:16" x14ac:dyDescent="0.25">
      <c r="A286" s="1" t="s">
        <v>5</v>
      </c>
      <c r="B286" s="1" t="s">
        <v>18</v>
      </c>
      <c r="C286" s="1" t="s">
        <v>7</v>
      </c>
      <c r="D286" s="8">
        <v>8001</v>
      </c>
      <c r="E286" s="8">
        <v>9000</v>
      </c>
      <c r="F286" s="8">
        <v>48.4</v>
      </c>
      <c r="G286" s="1">
        <v>12</v>
      </c>
      <c r="H286" s="4"/>
      <c r="I286" s="4" t="str">
        <f>IF(AND(C286="Capital",D286=0),CONCATENATE("""",TRIM(B286),"""",": {"),"")</f>
        <v/>
      </c>
      <c r="J286" s="1" t="str">
        <f>IF(D286=0,CONCATENATE("""",C286,"""",": ", "{"),"")</f>
        <v/>
      </c>
      <c r="K286" s="6" t="str">
        <f>IF(D286=0,CONCATENATE("""","delivery_estimate_business_days","""",": ",G286,","),"")</f>
        <v/>
      </c>
      <c r="L286" s="6" t="str">
        <f>IF(D286=0,CONCATENATE("""","final_shipping_cost","""",": {"),"")</f>
        <v/>
      </c>
      <c r="M286" s="1" t="str">
        <f>CONCATENATE("""",E286,"""",": ",SUBSTITUTE(ROUND(F286,2),",","."))</f>
        <v>"9000": 48.4</v>
      </c>
      <c r="N286" s="1" t="str">
        <f t="shared" si="11"/>
        <v>,</v>
      </c>
      <c r="P286" s="1" t="str">
        <f t="shared" si="10"/>
        <v>"9000": 48.4,</v>
      </c>
    </row>
    <row r="287" spans="1:16" x14ac:dyDescent="0.25">
      <c r="A287" s="1" t="s">
        <v>5</v>
      </c>
      <c r="B287" s="1" t="s">
        <v>18</v>
      </c>
      <c r="C287" s="1" t="s">
        <v>7</v>
      </c>
      <c r="D287" s="8">
        <v>9001</v>
      </c>
      <c r="E287" s="8">
        <v>10000</v>
      </c>
      <c r="F287" s="8">
        <v>50.438000000000002</v>
      </c>
      <c r="G287" s="1">
        <v>12</v>
      </c>
      <c r="H287" s="4"/>
      <c r="I287" s="4" t="str">
        <f>IF(AND(C287="Capital",D287=0),CONCATENATE("""",TRIM(B287),"""",": {"),"")</f>
        <v/>
      </c>
      <c r="J287" s="1" t="str">
        <f>IF(D287=0,CONCATENATE("""",C287,"""",": ", "{"),"")</f>
        <v/>
      </c>
      <c r="K287" s="6" t="str">
        <f>IF(D287=0,CONCATENATE("""","delivery_estimate_business_days","""",": ",G287,","),"")</f>
        <v/>
      </c>
      <c r="L287" s="6" t="str">
        <f>IF(D287=0,CONCATENATE("""","final_shipping_cost","""",": {"),"")</f>
        <v/>
      </c>
      <c r="M287" s="1" t="str">
        <f>CONCATENATE("""",E287,"""",": ",SUBSTITUTE(ROUND(F287,2),",","."))</f>
        <v>"10000": 50.44</v>
      </c>
      <c r="N287" s="1" t="str">
        <f t="shared" si="11"/>
        <v>,</v>
      </c>
      <c r="P287" s="1" t="str">
        <f t="shared" si="10"/>
        <v>"10000": 50.44,</v>
      </c>
    </row>
    <row r="288" spans="1:16" x14ac:dyDescent="0.25">
      <c r="A288" s="1" t="s">
        <v>5</v>
      </c>
      <c r="B288" s="1" t="s">
        <v>18</v>
      </c>
      <c r="C288" s="1" t="s">
        <v>7</v>
      </c>
      <c r="D288" s="8">
        <v>10001</v>
      </c>
      <c r="E288" s="8">
        <v>30000</v>
      </c>
      <c r="F288" s="8">
        <v>50.438000000000002</v>
      </c>
      <c r="G288" s="1">
        <v>12</v>
      </c>
      <c r="H288" s="4"/>
      <c r="I288" s="4" t="str">
        <f>IF(AND(C288="Capital",D288=0),CONCATENATE("""",TRIM(B288),"""",": {"),"")</f>
        <v/>
      </c>
      <c r="J288" s="1" t="str">
        <f>IF(D288=0,CONCATENATE("""",C288,"""",": ", "{"),"")</f>
        <v/>
      </c>
      <c r="K288" s="6" t="str">
        <f>IF(D288=0,CONCATENATE("""","delivery_estimate_business_days","""",": ",G288,","),"")</f>
        <v/>
      </c>
      <c r="L288" s="6" t="str">
        <f>IF(D288=0,CONCATENATE("""","final_shipping_cost","""",": {"),"")</f>
        <v/>
      </c>
      <c r="M288" s="1" t="str">
        <f>CONCATENATE("""",E288,"""",": ",SUBSTITUTE(ROUND(F288,2),",","."))</f>
        <v>"30000": 50.44</v>
      </c>
      <c r="N288" s="1" t="str">
        <f t="shared" si="11"/>
        <v>}}},</v>
      </c>
      <c r="P288" s="1" t="str">
        <f t="shared" si="10"/>
        <v>"30000": 50.44}}},</v>
      </c>
    </row>
    <row r="289" spans="1:16" x14ac:dyDescent="0.25">
      <c r="A289" s="1" t="s">
        <v>5</v>
      </c>
      <c r="B289" s="1" t="s">
        <v>19</v>
      </c>
      <c r="C289" s="1" t="s">
        <v>6</v>
      </c>
      <c r="D289" s="8">
        <v>0</v>
      </c>
      <c r="E289" s="8">
        <v>500</v>
      </c>
      <c r="F289" s="8">
        <v>18.704999999999998</v>
      </c>
      <c r="G289" s="1">
        <v>5</v>
      </c>
      <c r="H289" s="4"/>
      <c r="I289" s="4" t="str">
        <f>IF(AND(C289="Capital",D289=0),CONCATENATE("""",TRIM(B289),"""",": {"),"")</f>
        <v>"MT": {</v>
      </c>
      <c r="J289" s="1" t="str">
        <f>IF(D289=0,CONCATENATE("""",C289,"""",": ", "{"),"")</f>
        <v>"Capital": {</v>
      </c>
      <c r="K289" s="6" t="str">
        <f>IF(D289=0,CONCATENATE("""","delivery_estimate_business_days","""",": ",G289,","),"")</f>
        <v>"delivery_estimate_business_days": 5,</v>
      </c>
      <c r="L289" s="6" t="str">
        <f>IF(D289=0,CONCATENATE("""","final_shipping_cost","""",": {"),"")</f>
        <v>"final_shipping_cost": {</v>
      </c>
      <c r="M289" s="1" t="str">
        <f>CONCATENATE("""",E289,"""",": ",SUBSTITUTE(ROUND(F289,2),",","."))</f>
        <v>"500": 18.71</v>
      </c>
      <c r="N289" s="1" t="str">
        <f t="shared" si="11"/>
        <v>,</v>
      </c>
      <c r="P289" s="1" t="str">
        <f t="shared" si="10"/>
        <v>"MT": {"Capital": {"delivery_estimate_business_days": 5,"final_shipping_cost": {"500": 18.71,</v>
      </c>
    </row>
    <row r="290" spans="1:16" x14ac:dyDescent="0.25">
      <c r="A290" s="1" t="s">
        <v>5</v>
      </c>
      <c r="B290" s="1" t="s">
        <v>19</v>
      </c>
      <c r="C290" s="1" t="s">
        <v>6</v>
      </c>
      <c r="D290" s="8">
        <v>501</v>
      </c>
      <c r="E290" s="8">
        <v>1000</v>
      </c>
      <c r="F290" s="8">
        <v>20.041</v>
      </c>
      <c r="G290" s="1">
        <v>5</v>
      </c>
      <c r="H290" s="4"/>
      <c r="I290" s="4" t="str">
        <f>IF(AND(C290="Capital",D290=0),CONCATENATE("""",TRIM(B290),"""",": {"),"")</f>
        <v/>
      </c>
      <c r="J290" s="1" t="str">
        <f>IF(D290=0,CONCATENATE("""",C290,"""",": ", "{"),"")</f>
        <v/>
      </c>
      <c r="K290" s="6" t="str">
        <f>IF(D290=0,CONCATENATE("""","delivery_estimate_business_days","""",": ",G290,","),"")</f>
        <v/>
      </c>
      <c r="L290" s="6" t="str">
        <f>IF(D290=0,CONCATENATE("""","final_shipping_cost","""",": {"),"")</f>
        <v/>
      </c>
      <c r="M290" s="1" t="str">
        <f>CONCATENATE("""",E290,"""",": ",SUBSTITUTE(ROUND(F290,2),",","."))</f>
        <v>"1000": 20.04</v>
      </c>
      <c r="N290" s="1" t="str">
        <f t="shared" si="11"/>
        <v>,</v>
      </c>
      <c r="P290" s="1" t="str">
        <f t="shared" si="10"/>
        <v>"1000": 20.04,</v>
      </c>
    </row>
    <row r="291" spans="1:16" x14ac:dyDescent="0.25">
      <c r="A291" s="1" t="s">
        <v>5</v>
      </c>
      <c r="B291" s="1" t="s">
        <v>19</v>
      </c>
      <c r="C291" s="1" t="s">
        <v>6</v>
      </c>
      <c r="D291" s="8">
        <v>1001</v>
      </c>
      <c r="E291" s="8">
        <v>1500</v>
      </c>
      <c r="F291" s="8">
        <v>22.081</v>
      </c>
      <c r="G291" s="1">
        <v>5</v>
      </c>
      <c r="H291" s="4"/>
      <c r="I291" s="4" t="str">
        <f>IF(AND(C291="Capital",D291=0),CONCATENATE("""",TRIM(B291),"""",": {"),"")</f>
        <v/>
      </c>
      <c r="J291" s="1" t="str">
        <f>IF(D291=0,CONCATENATE("""",C291,"""",": ", "{"),"")</f>
        <v/>
      </c>
      <c r="K291" s="6" t="str">
        <f>IF(D291=0,CONCATENATE("""","delivery_estimate_business_days","""",": ",G291,","),"")</f>
        <v/>
      </c>
      <c r="L291" s="6" t="str">
        <f>IF(D291=0,CONCATENATE("""","final_shipping_cost","""",": {"),"")</f>
        <v/>
      </c>
      <c r="M291" s="1" t="str">
        <f>CONCATENATE("""",E291,"""",": ",SUBSTITUTE(ROUND(F291,2),",","."))</f>
        <v>"1500": 22.08</v>
      </c>
      <c r="N291" s="1" t="str">
        <f t="shared" si="11"/>
        <v>,</v>
      </c>
      <c r="P291" s="1" t="str">
        <f t="shared" si="10"/>
        <v>"1500": 22.08,</v>
      </c>
    </row>
    <row r="292" spans="1:16" x14ac:dyDescent="0.25">
      <c r="A292" s="1" t="s">
        <v>5</v>
      </c>
      <c r="B292" s="1" t="s">
        <v>19</v>
      </c>
      <c r="C292" s="1" t="s">
        <v>6</v>
      </c>
      <c r="D292" s="8">
        <v>1501</v>
      </c>
      <c r="E292" s="8">
        <v>2000</v>
      </c>
      <c r="F292" s="8">
        <v>24.12</v>
      </c>
      <c r="G292" s="1">
        <v>5</v>
      </c>
      <c r="H292" s="4"/>
      <c r="I292" s="4" t="str">
        <f>IF(AND(C292="Capital",D292=0),CONCATENATE("""",TRIM(B292),"""",": {"),"")</f>
        <v/>
      </c>
      <c r="J292" s="1" t="str">
        <f>IF(D292=0,CONCATENATE("""",C292,"""",": ", "{"),"")</f>
        <v/>
      </c>
      <c r="K292" s="6" t="str">
        <f>IF(D292=0,CONCATENATE("""","delivery_estimate_business_days","""",": ",G292,","),"")</f>
        <v/>
      </c>
      <c r="L292" s="6" t="str">
        <f>IF(D292=0,CONCATENATE("""","final_shipping_cost","""",": {"),"")</f>
        <v/>
      </c>
      <c r="M292" s="1" t="str">
        <f>CONCATENATE("""",E292,"""",": ",SUBSTITUTE(ROUND(F292,2),",","."))</f>
        <v>"2000": 24.12</v>
      </c>
      <c r="N292" s="1" t="str">
        <f t="shared" si="11"/>
        <v>,</v>
      </c>
      <c r="P292" s="1" t="str">
        <f t="shared" si="10"/>
        <v>"2000": 24.12,</v>
      </c>
    </row>
    <row r="293" spans="1:16" x14ac:dyDescent="0.25">
      <c r="A293" s="1" t="s">
        <v>5</v>
      </c>
      <c r="B293" s="1" t="s">
        <v>19</v>
      </c>
      <c r="C293" s="1" t="s">
        <v>6</v>
      </c>
      <c r="D293" s="8">
        <v>2001</v>
      </c>
      <c r="E293" s="8">
        <v>3000</v>
      </c>
      <c r="F293" s="8">
        <v>26.43</v>
      </c>
      <c r="G293" s="1">
        <v>5</v>
      </c>
      <c r="H293" s="4"/>
      <c r="I293" s="4" t="str">
        <f>IF(AND(C293="Capital",D293=0),CONCATENATE("""",TRIM(B293),"""",": {"),"")</f>
        <v/>
      </c>
      <c r="J293" s="1" t="str">
        <f>IF(D293=0,CONCATENATE("""",C293,"""",": ", "{"),"")</f>
        <v/>
      </c>
      <c r="K293" s="6" t="str">
        <f>IF(D293=0,CONCATENATE("""","delivery_estimate_business_days","""",": ",G293,","),"")</f>
        <v/>
      </c>
      <c r="L293" s="6" t="str">
        <f>IF(D293=0,CONCATENATE("""","final_shipping_cost","""",": {"),"")</f>
        <v/>
      </c>
      <c r="M293" s="1" t="str">
        <f>CONCATENATE("""",E293,"""",": ",SUBSTITUTE(ROUND(F293,2),",","."))</f>
        <v>"3000": 26.43</v>
      </c>
      <c r="N293" s="1" t="str">
        <f t="shared" si="11"/>
        <v>,</v>
      </c>
      <c r="P293" s="1" t="str">
        <f t="shared" si="10"/>
        <v>"3000": 26.43,</v>
      </c>
    </row>
    <row r="294" spans="1:16" x14ac:dyDescent="0.25">
      <c r="A294" s="1" t="s">
        <v>5</v>
      </c>
      <c r="B294" s="1" t="s">
        <v>19</v>
      </c>
      <c r="C294" s="1" t="s">
        <v>6</v>
      </c>
      <c r="D294" s="8">
        <v>3001</v>
      </c>
      <c r="E294" s="8">
        <v>4000</v>
      </c>
      <c r="F294" s="8">
        <v>28.222999999999999</v>
      </c>
      <c r="G294" s="1">
        <v>5</v>
      </c>
      <c r="H294" s="4"/>
      <c r="I294" s="4" t="str">
        <f>IF(AND(C294="Capital",D294=0),CONCATENATE("""",TRIM(B294),"""",": {"),"")</f>
        <v/>
      </c>
      <c r="J294" s="1" t="str">
        <f>IF(D294=0,CONCATENATE("""",C294,"""",": ", "{"),"")</f>
        <v/>
      </c>
      <c r="K294" s="6" t="str">
        <f>IF(D294=0,CONCATENATE("""","delivery_estimate_business_days","""",": ",G294,","),"")</f>
        <v/>
      </c>
      <c r="L294" s="6" t="str">
        <f>IF(D294=0,CONCATENATE("""","final_shipping_cost","""",": {"),"")</f>
        <v/>
      </c>
      <c r="M294" s="1" t="str">
        <f>CONCATENATE("""",E294,"""",": ",SUBSTITUTE(ROUND(F294,2),",","."))</f>
        <v>"4000": 28.22</v>
      </c>
      <c r="N294" s="1" t="str">
        <f t="shared" si="11"/>
        <v>,</v>
      </c>
      <c r="P294" s="1" t="str">
        <f t="shared" si="10"/>
        <v>"4000": 28.22,</v>
      </c>
    </row>
    <row r="295" spans="1:16" x14ac:dyDescent="0.25">
      <c r="A295" s="1" t="s">
        <v>5</v>
      </c>
      <c r="B295" s="1" t="s">
        <v>19</v>
      </c>
      <c r="C295" s="1" t="s">
        <v>6</v>
      </c>
      <c r="D295" s="8">
        <v>4001</v>
      </c>
      <c r="E295" s="8">
        <v>5000</v>
      </c>
      <c r="F295" s="8">
        <v>30.177</v>
      </c>
      <c r="G295" s="1">
        <v>5</v>
      </c>
      <c r="H295" s="4"/>
      <c r="I295" s="4" t="str">
        <f>IF(AND(C295="Capital",D295=0),CONCATENATE("""",TRIM(B295),"""",": {"),"")</f>
        <v/>
      </c>
      <c r="J295" s="1" t="str">
        <f>IF(D295=0,CONCATENATE("""",C295,"""",": ", "{"),"")</f>
        <v/>
      </c>
      <c r="K295" s="6" t="str">
        <f>IF(D295=0,CONCATENATE("""","delivery_estimate_business_days","""",": ",G295,","),"")</f>
        <v/>
      </c>
      <c r="L295" s="6" t="str">
        <f>IF(D295=0,CONCATENATE("""","final_shipping_cost","""",": {"),"")</f>
        <v/>
      </c>
      <c r="M295" s="1" t="str">
        <f>CONCATENATE("""",E295,"""",": ",SUBSTITUTE(ROUND(F295,2),",","."))</f>
        <v>"5000": 30.18</v>
      </c>
      <c r="N295" s="1" t="str">
        <f t="shared" si="11"/>
        <v>,</v>
      </c>
      <c r="P295" s="1" t="str">
        <f t="shared" si="10"/>
        <v>"5000": 30.18,</v>
      </c>
    </row>
    <row r="296" spans="1:16" x14ac:dyDescent="0.25">
      <c r="A296" s="1" t="s">
        <v>5</v>
      </c>
      <c r="B296" s="1" t="s">
        <v>19</v>
      </c>
      <c r="C296" s="1" t="s">
        <v>6</v>
      </c>
      <c r="D296" s="8">
        <v>5001</v>
      </c>
      <c r="E296" s="8">
        <v>6000</v>
      </c>
      <c r="F296" s="8">
        <v>35.058999999999997</v>
      </c>
      <c r="G296" s="1">
        <v>5</v>
      </c>
      <c r="H296" s="4"/>
      <c r="I296" s="4" t="str">
        <f>IF(AND(C296="Capital",D296=0),CONCATENATE("""",TRIM(B296),"""",": {"),"")</f>
        <v/>
      </c>
      <c r="J296" s="1" t="str">
        <f>IF(D296=0,CONCATENATE("""",C296,"""",": ", "{"),"")</f>
        <v/>
      </c>
      <c r="K296" s="6" t="str">
        <f>IF(D296=0,CONCATENATE("""","delivery_estimate_business_days","""",": ",G296,","),"")</f>
        <v/>
      </c>
      <c r="L296" s="6" t="str">
        <f>IF(D296=0,CONCATENATE("""","final_shipping_cost","""",": {"),"")</f>
        <v/>
      </c>
      <c r="M296" s="1" t="str">
        <f>CONCATENATE("""",E296,"""",": ",SUBSTITUTE(ROUND(F296,2),",","."))</f>
        <v>"6000": 35.06</v>
      </c>
      <c r="N296" s="1" t="str">
        <f t="shared" si="11"/>
        <v>,</v>
      </c>
      <c r="P296" s="1" t="str">
        <f t="shared" si="10"/>
        <v>"6000": 35.06,</v>
      </c>
    </row>
    <row r="297" spans="1:16" x14ac:dyDescent="0.25">
      <c r="A297" s="1" t="s">
        <v>5</v>
      </c>
      <c r="B297" s="1" t="s">
        <v>19</v>
      </c>
      <c r="C297" s="1" t="s">
        <v>6</v>
      </c>
      <c r="D297" s="8">
        <v>6001</v>
      </c>
      <c r="E297" s="8">
        <v>7000</v>
      </c>
      <c r="F297" s="8">
        <v>39.976999999999997</v>
      </c>
      <c r="G297" s="1">
        <v>5</v>
      </c>
      <c r="H297" s="4"/>
      <c r="I297" s="4" t="str">
        <f>IF(AND(C297="Capital",D297=0),CONCATENATE("""",TRIM(B297),"""",": {"),"")</f>
        <v/>
      </c>
      <c r="J297" s="1" t="str">
        <f>IF(D297=0,CONCATENATE("""",C297,"""",": ", "{"),"")</f>
        <v/>
      </c>
      <c r="K297" s="6" t="str">
        <f>IF(D297=0,CONCATENATE("""","delivery_estimate_business_days","""",": ",G297,","),"")</f>
        <v/>
      </c>
      <c r="L297" s="6" t="str">
        <f>IF(D297=0,CONCATENATE("""","final_shipping_cost","""",": {"),"")</f>
        <v/>
      </c>
      <c r="M297" s="1" t="str">
        <f>CONCATENATE("""",E297,"""",": ",SUBSTITUTE(ROUND(F297,2),",","."))</f>
        <v>"7000": 39.98</v>
      </c>
      <c r="N297" s="1" t="str">
        <f t="shared" si="11"/>
        <v>,</v>
      </c>
      <c r="P297" s="1" t="str">
        <f t="shared" si="10"/>
        <v>"7000": 39.98,</v>
      </c>
    </row>
    <row r="298" spans="1:16" x14ac:dyDescent="0.25">
      <c r="A298" s="1" t="s">
        <v>5</v>
      </c>
      <c r="B298" s="1" t="s">
        <v>19</v>
      </c>
      <c r="C298" s="1" t="s">
        <v>6</v>
      </c>
      <c r="D298" s="8">
        <v>7001</v>
      </c>
      <c r="E298" s="8">
        <v>8000</v>
      </c>
      <c r="F298" s="8">
        <v>44.652999999999999</v>
      </c>
      <c r="G298" s="1">
        <v>5</v>
      </c>
      <c r="H298" s="4"/>
      <c r="I298" s="4" t="str">
        <f>IF(AND(C298="Capital",D298=0),CONCATENATE("""",TRIM(B298),"""",": {"),"")</f>
        <v/>
      </c>
      <c r="J298" s="1" t="str">
        <f>IF(D298=0,CONCATENATE("""",C298,"""",": ", "{"),"")</f>
        <v/>
      </c>
      <c r="K298" s="6" t="str">
        <f>IF(D298=0,CONCATENATE("""","delivery_estimate_business_days","""",": ",G298,","),"")</f>
        <v/>
      </c>
      <c r="L298" s="6" t="str">
        <f>IF(D298=0,CONCATENATE("""","final_shipping_cost","""",": {"),"")</f>
        <v/>
      </c>
      <c r="M298" s="1" t="str">
        <f>CONCATENATE("""",E298,"""",": ",SUBSTITUTE(ROUND(F298,2),",","."))</f>
        <v>"8000": 44.65</v>
      </c>
      <c r="N298" s="1" t="str">
        <f t="shared" si="11"/>
        <v>,</v>
      </c>
      <c r="P298" s="1" t="str">
        <f t="shared" si="10"/>
        <v>"8000": 44.65,</v>
      </c>
    </row>
    <row r="299" spans="1:16" x14ac:dyDescent="0.25">
      <c r="A299" s="1" t="s">
        <v>5</v>
      </c>
      <c r="B299" s="1" t="s">
        <v>19</v>
      </c>
      <c r="C299" s="1" t="s">
        <v>6</v>
      </c>
      <c r="D299" s="8">
        <v>8001</v>
      </c>
      <c r="E299" s="8">
        <v>9000</v>
      </c>
      <c r="F299" s="8">
        <v>47.451000000000001</v>
      </c>
      <c r="G299" s="1">
        <v>5</v>
      </c>
      <c r="H299" s="4"/>
      <c r="I299" s="4" t="str">
        <f>IF(AND(C299="Capital",D299=0),CONCATENATE("""",TRIM(B299),"""",": {"),"")</f>
        <v/>
      </c>
      <c r="J299" s="1" t="str">
        <f>IF(D299=0,CONCATENATE("""",C299,"""",": ", "{"),"")</f>
        <v/>
      </c>
      <c r="K299" s="6" t="str">
        <f>IF(D299=0,CONCATENATE("""","delivery_estimate_business_days","""",": ",G299,","),"")</f>
        <v/>
      </c>
      <c r="L299" s="6" t="str">
        <f>IF(D299=0,CONCATENATE("""","final_shipping_cost","""",": {"),"")</f>
        <v/>
      </c>
      <c r="M299" s="1" t="str">
        <f>CONCATENATE("""",E299,"""",": ",SUBSTITUTE(ROUND(F299,2),",","."))</f>
        <v>"9000": 47.45</v>
      </c>
      <c r="N299" s="1" t="str">
        <f t="shared" si="11"/>
        <v>,</v>
      </c>
      <c r="P299" s="1" t="str">
        <f t="shared" si="10"/>
        <v>"9000": 47.45,</v>
      </c>
    </row>
    <row r="300" spans="1:16" x14ac:dyDescent="0.25">
      <c r="A300" s="1" t="s">
        <v>5</v>
      </c>
      <c r="B300" s="1" t="s">
        <v>19</v>
      </c>
      <c r="C300" s="1" t="s">
        <v>6</v>
      </c>
      <c r="D300" s="8">
        <v>9001</v>
      </c>
      <c r="E300" s="8">
        <v>10000</v>
      </c>
      <c r="F300" s="8">
        <v>49.448999999999998</v>
      </c>
      <c r="G300" s="1">
        <v>5</v>
      </c>
      <c r="H300" s="4"/>
      <c r="I300" s="4" t="str">
        <f>IF(AND(C300="Capital",D300=0),CONCATENATE("""",TRIM(B300),"""",": {"),"")</f>
        <v/>
      </c>
      <c r="J300" s="1" t="str">
        <f>IF(D300=0,CONCATENATE("""",C300,"""",": ", "{"),"")</f>
        <v/>
      </c>
      <c r="K300" s="6" t="str">
        <f>IF(D300=0,CONCATENATE("""","delivery_estimate_business_days","""",": ",G300,","),"")</f>
        <v/>
      </c>
      <c r="L300" s="6" t="str">
        <f>IF(D300=0,CONCATENATE("""","final_shipping_cost","""",": {"),"")</f>
        <v/>
      </c>
      <c r="M300" s="1" t="str">
        <f>CONCATENATE("""",E300,"""",": ",SUBSTITUTE(ROUND(F300,2),",","."))</f>
        <v>"10000": 49.45</v>
      </c>
      <c r="N300" s="1" t="str">
        <f t="shared" si="11"/>
        <v>,</v>
      </c>
      <c r="P300" s="1" t="str">
        <f t="shared" si="10"/>
        <v>"10000": 49.45,</v>
      </c>
    </row>
    <row r="301" spans="1:16" x14ac:dyDescent="0.25">
      <c r="A301" s="1" t="s">
        <v>5</v>
      </c>
      <c r="B301" s="1" t="s">
        <v>19</v>
      </c>
      <c r="C301" s="1" t="s">
        <v>6</v>
      </c>
      <c r="D301" s="8">
        <v>10001</v>
      </c>
      <c r="E301" s="8">
        <v>30000</v>
      </c>
      <c r="F301" s="8">
        <v>49.448999999999998</v>
      </c>
      <c r="G301" s="1">
        <v>5</v>
      </c>
      <c r="H301" s="4"/>
      <c r="I301" s="4" t="str">
        <f>IF(AND(C301="Capital",D301=0),CONCATENATE("""",TRIM(B301),"""",": {"),"")</f>
        <v/>
      </c>
      <c r="J301" s="1" t="str">
        <f>IF(D301=0,CONCATENATE("""",C301,"""",": ", "{"),"")</f>
        <v/>
      </c>
      <c r="K301" s="6" t="str">
        <f>IF(D301=0,CONCATENATE("""","delivery_estimate_business_days","""",": ",G301,","),"")</f>
        <v/>
      </c>
      <c r="L301" s="6" t="str">
        <f>IF(D301=0,CONCATENATE("""","final_shipping_cost","""",": {"),"")</f>
        <v/>
      </c>
      <c r="M301" s="1" t="str">
        <f>CONCATENATE("""",E301,"""",": ",SUBSTITUTE(ROUND(F301,2),",","."))</f>
        <v>"30000": 49.45</v>
      </c>
      <c r="N301" s="1" t="str">
        <f t="shared" si="11"/>
        <v>}},</v>
      </c>
      <c r="P301" s="1" t="str">
        <f t="shared" si="10"/>
        <v>"30000": 49.45}},</v>
      </c>
    </row>
    <row r="302" spans="1:16" x14ac:dyDescent="0.25">
      <c r="A302" s="1" t="s">
        <v>5</v>
      </c>
      <c r="B302" s="1" t="s">
        <v>19</v>
      </c>
      <c r="C302" s="1" t="s">
        <v>7</v>
      </c>
      <c r="D302" s="8">
        <v>0</v>
      </c>
      <c r="E302" s="8">
        <v>500</v>
      </c>
      <c r="F302" s="8">
        <v>19.079000000000001</v>
      </c>
      <c r="G302" s="1">
        <v>12</v>
      </c>
      <c r="H302" s="4"/>
      <c r="I302" s="4" t="str">
        <f>IF(AND(C302="Capital",D302=0),CONCATENATE("""",TRIM(B302),"""",": {"),"")</f>
        <v/>
      </c>
      <c r="J302" s="1" t="str">
        <f>IF(D302=0,CONCATENATE("""",C302,"""",": ", "{"),"")</f>
        <v>"Interior": {</v>
      </c>
      <c r="K302" s="6" t="str">
        <f>IF(D302=0,CONCATENATE("""","delivery_estimate_business_days","""",": ",G302,","),"")</f>
        <v>"delivery_estimate_business_days": 12,</v>
      </c>
      <c r="L302" s="6" t="str">
        <f>IF(D302=0,CONCATENATE("""","final_shipping_cost","""",": {"),"")</f>
        <v>"final_shipping_cost": {</v>
      </c>
      <c r="M302" s="1" t="str">
        <f>CONCATENATE("""",E302,"""",": ",SUBSTITUTE(ROUND(F302,2),",","."))</f>
        <v>"500": 19.08</v>
      </c>
      <c r="N302" s="1" t="str">
        <f t="shared" si="11"/>
        <v>,</v>
      </c>
      <c r="P302" s="1" t="str">
        <f t="shared" si="10"/>
        <v>"Interior": {"delivery_estimate_business_days": 12,"final_shipping_cost": {"500": 19.08,</v>
      </c>
    </row>
    <row r="303" spans="1:16" x14ac:dyDescent="0.25">
      <c r="A303" s="1" t="s">
        <v>5</v>
      </c>
      <c r="B303" s="1" t="s">
        <v>19</v>
      </c>
      <c r="C303" s="1" t="s">
        <v>7</v>
      </c>
      <c r="D303" s="8">
        <v>501</v>
      </c>
      <c r="E303" s="8">
        <v>1000</v>
      </c>
      <c r="F303" s="8">
        <v>20.442</v>
      </c>
      <c r="G303" s="1">
        <v>12</v>
      </c>
      <c r="H303" s="4"/>
      <c r="I303" s="4" t="str">
        <f>IF(AND(C303="Capital",D303=0),CONCATENATE("""",TRIM(B303),"""",": {"),"")</f>
        <v/>
      </c>
      <c r="J303" s="1" t="str">
        <f>IF(D303=0,CONCATENATE("""",C303,"""",": ", "{"),"")</f>
        <v/>
      </c>
      <c r="K303" s="6" t="str">
        <f>IF(D303=0,CONCATENATE("""","delivery_estimate_business_days","""",": ",G303,","),"")</f>
        <v/>
      </c>
      <c r="L303" s="6" t="str">
        <f>IF(D303=0,CONCATENATE("""","final_shipping_cost","""",": {"),"")</f>
        <v/>
      </c>
      <c r="M303" s="1" t="str">
        <f>CONCATENATE("""",E303,"""",": ",SUBSTITUTE(ROUND(F303,2),",","."))</f>
        <v>"1000": 20.44</v>
      </c>
      <c r="N303" s="1" t="str">
        <f t="shared" si="11"/>
        <v>,</v>
      </c>
      <c r="P303" s="1" t="str">
        <f t="shared" si="10"/>
        <v>"1000": 20.44,</v>
      </c>
    </row>
    <row r="304" spans="1:16" x14ac:dyDescent="0.25">
      <c r="A304" s="1" t="s">
        <v>5</v>
      </c>
      <c r="B304" s="1" t="s">
        <v>19</v>
      </c>
      <c r="C304" s="1" t="s">
        <v>7</v>
      </c>
      <c r="D304" s="8">
        <v>1001</v>
      </c>
      <c r="E304" s="8">
        <v>1500</v>
      </c>
      <c r="F304" s="8">
        <v>22.521999999999998</v>
      </c>
      <c r="G304" s="1">
        <v>12</v>
      </c>
      <c r="H304" s="4"/>
      <c r="I304" s="4" t="str">
        <f>IF(AND(C304="Capital",D304=0),CONCATENATE("""",TRIM(B304),"""",": {"),"")</f>
        <v/>
      </c>
      <c r="J304" s="1" t="str">
        <f>IF(D304=0,CONCATENATE("""",C304,"""",": ", "{"),"")</f>
        <v/>
      </c>
      <c r="K304" s="6" t="str">
        <f>IF(D304=0,CONCATENATE("""","delivery_estimate_business_days","""",": ",G304,","),"")</f>
        <v/>
      </c>
      <c r="L304" s="6" t="str">
        <f>IF(D304=0,CONCATENATE("""","final_shipping_cost","""",": {"),"")</f>
        <v/>
      </c>
      <c r="M304" s="1" t="str">
        <f>CONCATENATE("""",E304,"""",": ",SUBSTITUTE(ROUND(F304,2),",","."))</f>
        <v>"1500": 22.52</v>
      </c>
      <c r="N304" s="1" t="str">
        <f t="shared" si="11"/>
        <v>,</v>
      </c>
      <c r="P304" s="1" t="str">
        <f t="shared" si="10"/>
        <v>"1500": 22.52,</v>
      </c>
    </row>
    <row r="305" spans="1:16" x14ac:dyDescent="0.25">
      <c r="A305" s="1" t="s">
        <v>5</v>
      </c>
      <c r="B305" s="1" t="s">
        <v>19</v>
      </c>
      <c r="C305" s="1" t="s">
        <v>7</v>
      </c>
      <c r="D305" s="8">
        <v>1501</v>
      </c>
      <c r="E305" s="8">
        <v>2000</v>
      </c>
      <c r="F305" s="8">
        <v>24.602</v>
      </c>
      <c r="G305" s="1">
        <v>12</v>
      </c>
      <c r="H305" s="4"/>
      <c r="I305" s="4" t="str">
        <f>IF(AND(C305="Capital",D305=0),CONCATENATE("""",TRIM(B305),"""",": {"),"")</f>
        <v/>
      </c>
      <c r="J305" s="1" t="str">
        <f>IF(D305=0,CONCATENATE("""",C305,"""",": ", "{"),"")</f>
        <v/>
      </c>
      <c r="K305" s="6" t="str">
        <f>IF(D305=0,CONCATENATE("""","delivery_estimate_business_days","""",": ",G305,","),"")</f>
        <v/>
      </c>
      <c r="L305" s="6" t="str">
        <f>IF(D305=0,CONCATENATE("""","final_shipping_cost","""",": {"),"")</f>
        <v/>
      </c>
      <c r="M305" s="1" t="str">
        <f>CONCATENATE("""",E305,"""",": ",SUBSTITUTE(ROUND(F305,2),",","."))</f>
        <v>"2000": 24.6</v>
      </c>
      <c r="N305" s="1" t="str">
        <f t="shared" si="11"/>
        <v>,</v>
      </c>
      <c r="P305" s="1" t="str">
        <f t="shared" si="10"/>
        <v>"2000": 24.6,</v>
      </c>
    </row>
    <row r="306" spans="1:16" x14ac:dyDescent="0.25">
      <c r="A306" s="1" t="s">
        <v>5</v>
      </c>
      <c r="B306" s="1" t="s">
        <v>19</v>
      </c>
      <c r="C306" s="1" t="s">
        <v>7</v>
      </c>
      <c r="D306" s="8">
        <v>2001</v>
      </c>
      <c r="E306" s="8">
        <v>3000</v>
      </c>
      <c r="F306" s="8">
        <v>26.957999999999998</v>
      </c>
      <c r="G306" s="1">
        <v>12</v>
      </c>
      <c r="H306" s="4"/>
      <c r="I306" s="4" t="str">
        <f>IF(AND(C306="Capital",D306=0),CONCATENATE("""",TRIM(B306),"""",": {"),"")</f>
        <v/>
      </c>
      <c r="J306" s="1" t="str">
        <f>IF(D306=0,CONCATENATE("""",C306,"""",": ", "{"),"")</f>
        <v/>
      </c>
      <c r="K306" s="6" t="str">
        <f>IF(D306=0,CONCATENATE("""","delivery_estimate_business_days","""",": ",G306,","),"")</f>
        <v/>
      </c>
      <c r="L306" s="6" t="str">
        <f>IF(D306=0,CONCATENATE("""","final_shipping_cost","""",": {"),"")</f>
        <v/>
      </c>
      <c r="M306" s="1" t="str">
        <f>CONCATENATE("""",E306,"""",": ",SUBSTITUTE(ROUND(F306,2),",","."))</f>
        <v>"3000": 26.96</v>
      </c>
      <c r="N306" s="1" t="str">
        <f t="shared" si="11"/>
        <v>,</v>
      </c>
      <c r="P306" s="1" t="str">
        <f t="shared" si="10"/>
        <v>"3000": 26.96,</v>
      </c>
    </row>
    <row r="307" spans="1:16" x14ac:dyDescent="0.25">
      <c r="A307" s="1" t="s">
        <v>5</v>
      </c>
      <c r="B307" s="1" t="s">
        <v>19</v>
      </c>
      <c r="C307" s="1" t="s">
        <v>7</v>
      </c>
      <c r="D307" s="8">
        <v>3001</v>
      </c>
      <c r="E307" s="8">
        <v>4000</v>
      </c>
      <c r="F307" s="8">
        <v>28.788</v>
      </c>
      <c r="G307" s="1">
        <v>12</v>
      </c>
      <c r="H307" s="4"/>
      <c r="I307" s="4" t="str">
        <f>IF(AND(C307="Capital",D307=0),CONCATENATE("""",TRIM(B307),"""",": {"),"")</f>
        <v/>
      </c>
      <c r="J307" s="1" t="str">
        <f>IF(D307=0,CONCATENATE("""",C307,"""",": ", "{"),"")</f>
        <v/>
      </c>
      <c r="K307" s="6" t="str">
        <f>IF(D307=0,CONCATENATE("""","delivery_estimate_business_days","""",": ",G307,","),"")</f>
        <v/>
      </c>
      <c r="L307" s="6" t="str">
        <f>IF(D307=0,CONCATENATE("""","final_shipping_cost","""",": {"),"")</f>
        <v/>
      </c>
      <c r="M307" s="1" t="str">
        <f>CONCATENATE("""",E307,"""",": ",SUBSTITUTE(ROUND(F307,2),",","."))</f>
        <v>"4000": 28.79</v>
      </c>
      <c r="N307" s="1" t="str">
        <f t="shared" si="11"/>
        <v>,</v>
      </c>
      <c r="P307" s="1" t="str">
        <f t="shared" si="10"/>
        <v>"4000": 28.79,</v>
      </c>
    </row>
    <row r="308" spans="1:16" x14ac:dyDescent="0.25">
      <c r="A308" s="1" t="s">
        <v>5</v>
      </c>
      <c r="B308" s="1" t="s">
        <v>19</v>
      </c>
      <c r="C308" s="1" t="s">
        <v>7</v>
      </c>
      <c r="D308" s="8">
        <v>4001</v>
      </c>
      <c r="E308" s="8">
        <v>5000</v>
      </c>
      <c r="F308" s="8">
        <v>30.78</v>
      </c>
      <c r="G308" s="1">
        <v>12</v>
      </c>
      <c r="H308" s="4"/>
      <c r="I308" s="4" t="str">
        <f>IF(AND(C308="Capital",D308=0),CONCATENATE("""",TRIM(B308),"""",": {"),"")</f>
        <v/>
      </c>
      <c r="J308" s="1" t="str">
        <f>IF(D308=0,CONCATENATE("""",C308,"""",": ", "{"),"")</f>
        <v/>
      </c>
      <c r="K308" s="6" t="str">
        <f>IF(D308=0,CONCATENATE("""","delivery_estimate_business_days","""",": ",G308,","),"")</f>
        <v/>
      </c>
      <c r="L308" s="6" t="str">
        <f>IF(D308=0,CONCATENATE("""","final_shipping_cost","""",": {"),"")</f>
        <v/>
      </c>
      <c r="M308" s="1" t="str">
        <f>CONCATENATE("""",E308,"""",": ",SUBSTITUTE(ROUND(F308,2),",","."))</f>
        <v>"5000": 30.78</v>
      </c>
      <c r="N308" s="1" t="str">
        <f t="shared" si="11"/>
        <v>,</v>
      </c>
      <c r="P308" s="1" t="str">
        <f t="shared" si="10"/>
        <v>"5000": 30.78,</v>
      </c>
    </row>
    <row r="309" spans="1:16" x14ac:dyDescent="0.25">
      <c r="A309" s="1" t="s">
        <v>5</v>
      </c>
      <c r="B309" s="1" t="s">
        <v>19</v>
      </c>
      <c r="C309" s="1" t="s">
        <v>7</v>
      </c>
      <c r="D309" s="8">
        <v>5001</v>
      </c>
      <c r="E309" s="8">
        <v>6000</v>
      </c>
      <c r="F309" s="8">
        <v>35.76</v>
      </c>
      <c r="G309" s="1">
        <v>12</v>
      </c>
      <c r="H309" s="4"/>
      <c r="I309" s="4" t="str">
        <f>IF(AND(C309="Capital",D309=0),CONCATENATE("""",TRIM(B309),"""",": {"),"")</f>
        <v/>
      </c>
      <c r="J309" s="1" t="str">
        <f>IF(D309=0,CONCATENATE("""",C309,"""",": ", "{"),"")</f>
        <v/>
      </c>
      <c r="K309" s="6" t="str">
        <f>IF(D309=0,CONCATENATE("""","delivery_estimate_business_days","""",": ",G309,","),"")</f>
        <v/>
      </c>
      <c r="L309" s="6" t="str">
        <f>IF(D309=0,CONCATENATE("""","final_shipping_cost","""",": {"),"")</f>
        <v/>
      </c>
      <c r="M309" s="1" t="str">
        <f>CONCATENATE("""",E309,"""",": ",SUBSTITUTE(ROUND(F309,2),",","."))</f>
        <v>"6000": 35.76</v>
      </c>
      <c r="N309" s="1" t="str">
        <f t="shared" si="11"/>
        <v>,</v>
      </c>
      <c r="P309" s="1" t="str">
        <f t="shared" si="10"/>
        <v>"6000": 35.76,</v>
      </c>
    </row>
    <row r="310" spans="1:16" x14ac:dyDescent="0.25">
      <c r="A310" s="1" t="s">
        <v>5</v>
      </c>
      <c r="B310" s="1" t="s">
        <v>19</v>
      </c>
      <c r="C310" s="1" t="s">
        <v>7</v>
      </c>
      <c r="D310" s="8">
        <v>6001</v>
      </c>
      <c r="E310" s="8">
        <v>7000</v>
      </c>
      <c r="F310" s="8">
        <v>40.777000000000001</v>
      </c>
      <c r="G310" s="1">
        <v>12</v>
      </c>
      <c r="H310" s="4"/>
      <c r="I310" s="4" t="str">
        <f>IF(AND(C310="Capital",D310=0),CONCATENATE("""",TRIM(B310),"""",": {"),"")</f>
        <v/>
      </c>
      <c r="J310" s="1" t="str">
        <f>IF(D310=0,CONCATENATE("""",C310,"""",": ", "{"),"")</f>
        <v/>
      </c>
      <c r="K310" s="6" t="str">
        <f>IF(D310=0,CONCATENATE("""","delivery_estimate_business_days","""",": ",G310,","),"")</f>
        <v/>
      </c>
      <c r="L310" s="6" t="str">
        <f>IF(D310=0,CONCATENATE("""","final_shipping_cost","""",": {"),"")</f>
        <v/>
      </c>
      <c r="M310" s="1" t="str">
        <f>CONCATENATE("""",E310,"""",": ",SUBSTITUTE(ROUND(F310,2),",","."))</f>
        <v>"7000": 40.78</v>
      </c>
      <c r="N310" s="1" t="str">
        <f t="shared" si="11"/>
        <v>,</v>
      </c>
      <c r="P310" s="1" t="str">
        <f t="shared" si="10"/>
        <v>"7000": 40.78,</v>
      </c>
    </row>
    <row r="311" spans="1:16" x14ac:dyDescent="0.25">
      <c r="A311" s="1" t="s">
        <v>5</v>
      </c>
      <c r="B311" s="1" t="s">
        <v>19</v>
      </c>
      <c r="C311" s="1" t="s">
        <v>7</v>
      </c>
      <c r="D311" s="8">
        <v>7001</v>
      </c>
      <c r="E311" s="8">
        <v>8000</v>
      </c>
      <c r="F311" s="8">
        <v>45.545999999999999</v>
      </c>
      <c r="G311" s="1">
        <v>12</v>
      </c>
      <c r="H311" s="4"/>
      <c r="I311" s="4" t="str">
        <f>IF(AND(C311="Capital",D311=0),CONCATENATE("""",TRIM(B311),"""",": {"),"")</f>
        <v/>
      </c>
      <c r="J311" s="1" t="str">
        <f>IF(D311=0,CONCATENATE("""",C311,"""",": ", "{"),"")</f>
        <v/>
      </c>
      <c r="K311" s="6" t="str">
        <f>IF(D311=0,CONCATENATE("""","delivery_estimate_business_days","""",": ",G311,","),"")</f>
        <v/>
      </c>
      <c r="L311" s="6" t="str">
        <f>IF(D311=0,CONCATENATE("""","final_shipping_cost","""",": {"),"")</f>
        <v/>
      </c>
      <c r="M311" s="1" t="str">
        <f>CONCATENATE("""",E311,"""",": ",SUBSTITUTE(ROUND(F311,2),",","."))</f>
        <v>"8000": 45.55</v>
      </c>
      <c r="N311" s="1" t="str">
        <f t="shared" si="11"/>
        <v>,</v>
      </c>
      <c r="P311" s="1" t="str">
        <f t="shared" si="10"/>
        <v>"8000": 45.55,</v>
      </c>
    </row>
    <row r="312" spans="1:16" x14ac:dyDescent="0.25">
      <c r="A312" s="1" t="s">
        <v>5</v>
      </c>
      <c r="B312" s="1" t="s">
        <v>19</v>
      </c>
      <c r="C312" s="1" t="s">
        <v>7</v>
      </c>
      <c r="D312" s="8">
        <v>8001</v>
      </c>
      <c r="E312" s="8">
        <v>9000</v>
      </c>
      <c r="F312" s="8">
        <v>48.4</v>
      </c>
      <c r="G312" s="1">
        <v>12</v>
      </c>
      <c r="H312" s="4"/>
      <c r="I312" s="4" t="str">
        <f>IF(AND(C312="Capital",D312=0),CONCATENATE("""",TRIM(B312),"""",": {"),"")</f>
        <v/>
      </c>
      <c r="J312" s="1" t="str">
        <f>IF(D312=0,CONCATENATE("""",C312,"""",": ", "{"),"")</f>
        <v/>
      </c>
      <c r="K312" s="6" t="str">
        <f>IF(D312=0,CONCATENATE("""","delivery_estimate_business_days","""",": ",G312,","),"")</f>
        <v/>
      </c>
      <c r="L312" s="6" t="str">
        <f>IF(D312=0,CONCATENATE("""","final_shipping_cost","""",": {"),"")</f>
        <v/>
      </c>
      <c r="M312" s="1" t="str">
        <f>CONCATENATE("""",E312,"""",": ",SUBSTITUTE(ROUND(F312,2),",","."))</f>
        <v>"9000": 48.4</v>
      </c>
      <c r="N312" s="1" t="str">
        <f t="shared" si="11"/>
        <v>,</v>
      </c>
      <c r="P312" s="1" t="str">
        <f t="shared" si="10"/>
        <v>"9000": 48.4,</v>
      </c>
    </row>
    <row r="313" spans="1:16" x14ac:dyDescent="0.25">
      <c r="A313" s="1" t="s">
        <v>5</v>
      </c>
      <c r="B313" s="1" t="s">
        <v>19</v>
      </c>
      <c r="C313" s="1" t="s">
        <v>7</v>
      </c>
      <c r="D313" s="8">
        <v>9001</v>
      </c>
      <c r="E313" s="8">
        <v>10000</v>
      </c>
      <c r="F313" s="8">
        <v>50.438000000000002</v>
      </c>
      <c r="G313" s="1">
        <v>12</v>
      </c>
      <c r="H313" s="4"/>
      <c r="I313" s="4" t="str">
        <f>IF(AND(C313="Capital",D313=0),CONCATENATE("""",TRIM(B313),"""",": {"),"")</f>
        <v/>
      </c>
      <c r="J313" s="1" t="str">
        <f>IF(D313=0,CONCATENATE("""",C313,"""",": ", "{"),"")</f>
        <v/>
      </c>
      <c r="K313" s="6" t="str">
        <f>IF(D313=0,CONCATENATE("""","delivery_estimate_business_days","""",": ",G313,","),"")</f>
        <v/>
      </c>
      <c r="L313" s="6" t="str">
        <f>IF(D313=0,CONCATENATE("""","final_shipping_cost","""",": {"),"")</f>
        <v/>
      </c>
      <c r="M313" s="1" t="str">
        <f>CONCATENATE("""",E313,"""",": ",SUBSTITUTE(ROUND(F313,2),",","."))</f>
        <v>"10000": 50.44</v>
      </c>
      <c r="N313" s="1" t="str">
        <f t="shared" si="11"/>
        <v>,</v>
      </c>
      <c r="P313" s="1" t="str">
        <f t="shared" si="10"/>
        <v>"10000": 50.44,</v>
      </c>
    </row>
    <row r="314" spans="1:16" x14ac:dyDescent="0.25">
      <c r="A314" s="1" t="s">
        <v>5</v>
      </c>
      <c r="B314" s="1" t="s">
        <v>19</v>
      </c>
      <c r="C314" s="1" t="s">
        <v>7</v>
      </c>
      <c r="D314" s="8">
        <v>10001</v>
      </c>
      <c r="E314" s="8">
        <v>30000</v>
      </c>
      <c r="F314" s="8">
        <v>50.438000000000002</v>
      </c>
      <c r="G314" s="1">
        <v>12</v>
      </c>
      <c r="H314" s="4"/>
      <c r="I314" s="4" t="str">
        <f>IF(AND(C314="Capital",D314=0),CONCATENATE("""",TRIM(B314),"""",": {"),"")</f>
        <v/>
      </c>
      <c r="J314" s="1" t="str">
        <f>IF(D314=0,CONCATENATE("""",C314,"""",": ", "{"),"")</f>
        <v/>
      </c>
      <c r="K314" s="6" t="str">
        <f>IF(D314=0,CONCATENATE("""","delivery_estimate_business_days","""",": ",G314,","),"")</f>
        <v/>
      </c>
      <c r="L314" s="6" t="str">
        <f>IF(D314=0,CONCATENATE("""","final_shipping_cost","""",": {"),"")</f>
        <v/>
      </c>
      <c r="M314" s="1" t="str">
        <f>CONCATENATE("""",E314,"""",": ",SUBSTITUTE(ROUND(F314,2),",","."))</f>
        <v>"30000": 50.44</v>
      </c>
      <c r="N314" s="1" t="str">
        <f t="shared" si="11"/>
        <v>}}},</v>
      </c>
      <c r="P314" s="1" t="str">
        <f t="shared" si="10"/>
        <v>"30000": 50.44}}},</v>
      </c>
    </row>
    <row r="315" spans="1:16" x14ac:dyDescent="0.25">
      <c r="A315" s="1" t="s">
        <v>5</v>
      </c>
      <c r="B315" s="1" t="s">
        <v>20</v>
      </c>
      <c r="C315" s="1" t="s">
        <v>6</v>
      </c>
      <c r="D315" s="8">
        <v>0</v>
      </c>
      <c r="E315" s="8">
        <v>500</v>
      </c>
      <c r="F315" s="8">
        <v>22.338999999999999</v>
      </c>
      <c r="G315" s="1">
        <v>10</v>
      </c>
      <c r="H315" s="4"/>
      <c r="I315" s="4" t="str">
        <f>IF(AND(C315="Capital",D315=0),CONCATENATE("""",TRIM(B315),"""",": {"),"")</f>
        <v>"PB": {</v>
      </c>
      <c r="J315" s="1" t="str">
        <f>IF(D315=0,CONCATENATE("""",C315,"""",": ", "{"),"")</f>
        <v>"Capital": {</v>
      </c>
      <c r="K315" s="6" t="str">
        <f>IF(D315=0,CONCATENATE("""","delivery_estimate_business_days","""",": ",G315,","),"")</f>
        <v>"delivery_estimate_business_days": 10,</v>
      </c>
      <c r="L315" s="6" t="str">
        <f>IF(D315=0,CONCATENATE("""","final_shipping_cost","""",": {"),"")</f>
        <v>"final_shipping_cost": {</v>
      </c>
      <c r="M315" s="1" t="str">
        <f>CONCATENATE("""",E315,"""",": ",SUBSTITUTE(ROUND(F315,2),",","."))</f>
        <v>"500": 22.34</v>
      </c>
      <c r="N315" s="1" t="str">
        <f t="shared" si="11"/>
        <v>,</v>
      </c>
      <c r="P315" s="1" t="str">
        <f t="shared" si="10"/>
        <v>"PB": {"Capital": {"delivery_estimate_business_days": 10,"final_shipping_cost": {"500": 22.34,</v>
      </c>
    </row>
    <row r="316" spans="1:16" x14ac:dyDescent="0.25">
      <c r="A316" s="1" t="s">
        <v>5</v>
      </c>
      <c r="B316" s="1" t="s">
        <v>20</v>
      </c>
      <c r="C316" s="1" t="s">
        <v>6</v>
      </c>
      <c r="D316" s="8">
        <v>501</v>
      </c>
      <c r="E316" s="8">
        <v>1000</v>
      </c>
      <c r="F316" s="8">
        <v>23.934999999999999</v>
      </c>
      <c r="G316" s="1">
        <v>10</v>
      </c>
      <c r="H316" s="4"/>
      <c r="I316" s="4" t="str">
        <f>IF(AND(C316="Capital",D316=0),CONCATENATE("""",TRIM(B316),"""",": {"),"")</f>
        <v/>
      </c>
      <c r="J316" s="1" t="str">
        <f>IF(D316=0,CONCATENATE("""",C316,"""",": ", "{"),"")</f>
        <v/>
      </c>
      <c r="K316" s="6" t="str">
        <f>IF(D316=0,CONCATENATE("""","delivery_estimate_business_days","""",": ",G316,","),"")</f>
        <v/>
      </c>
      <c r="L316" s="6" t="str">
        <f>IF(D316=0,CONCATENATE("""","final_shipping_cost","""",": {"),"")</f>
        <v/>
      </c>
      <c r="M316" s="1" t="str">
        <f>CONCATENATE("""",E316,"""",": ",SUBSTITUTE(ROUND(F316,2),",","."))</f>
        <v>"1000": 23.94</v>
      </c>
      <c r="N316" s="1" t="str">
        <f t="shared" si="11"/>
        <v>,</v>
      </c>
      <c r="P316" s="1" t="str">
        <f t="shared" ref="P316:P367" si="12">CONCATENATE(H316,I316,J316,K316,L316,M316,N316,O316)</f>
        <v>"1000": 23.94,</v>
      </c>
    </row>
    <row r="317" spans="1:16" x14ac:dyDescent="0.25">
      <c r="A317" s="1" t="s">
        <v>5</v>
      </c>
      <c r="B317" s="1" t="s">
        <v>20</v>
      </c>
      <c r="C317" s="1" t="s">
        <v>6</v>
      </c>
      <c r="D317" s="8">
        <v>1001</v>
      </c>
      <c r="E317" s="8">
        <v>1500</v>
      </c>
      <c r="F317" s="8">
        <v>26.332999999999998</v>
      </c>
      <c r="G317" s="1">
        <v>10</v>
      </c>
      <c r="H317" s="4"/>
      <c r="I317" s="4" t="str">
        <f>IF(AND(C317="Capital",D317=0),CONCATENATE("""",TRIM(B317),"""",": {"),"")</f>
        <v/>
      </c>
      <c r="J317" s="1" t="str">
        <f>IF(D317=0,CONCATENATE("""",C317,"""",": ", "{"),"")</f>
        <v/>
      </c>
      <c r="K317" s="6" t="str">
        <f>IF(D317=0,CONCATENATE("""","delivery_estimate_business_days","""",": ",G317,","),"")</f>
        <v/>
      </c>
      <c r="L317" s="6" t="str">
        <f>IF(D317=0,CONCATENATE("""","final_shipping_cost","""",": {"),"")</f>
        <v/>
      </c>
      <c r="M317" s="1" t="str">
        <f>CONCATENATE("""",E317,"""",": ",SUBSTITUTE(ROUND(F317,2),",","."))</f>
        <v>"1500": 26.33</v>
      </c>
      <c r="N317" s="1" t="str">
        <f t="shared" si="11"/>
        <v>,</v>
      </c>
      <c r="P317" s="1" t="str">
        <f t="shared" si="12"/>
        <v>"1500": 26.33,</v>
      </c>
    </row>
    <row r="318" spans="1:16" x14ac:dyDescent="0.25">
      <c r="A318" s="1" t="s">
        <v>5</v>
      </c>
      <c r="B318" s="1" t="s">
        <v>20</v>
      </c>
      <c r="C318" s="1" t="s">
        <v>6</v>
      </c>
      <c r="D318" s="8">
        <v>1501</v>
      </c>
      <c r="E318" s="8">
        <v>2000</v>
      </c>
      <c r="F318" s="8">
        <v>28.731000000000002</v>
      </c>
      <c r="G318" s="1">
        <v>10</v>
      </c>
      <c r="H318" s="4"/>
      <c r="I318" s="4" t="str">
        <f>IF(AND(C318="Capital",D318=0),CONCATENATE("""",TRIM(B318),"""",": {"),"")</f>
        <v/>
      </c>
      <c r="J318" s="1" t="str">
        <f>IF(D318=0,CONCATENATE("""",C318,"""",": ", "{"),"")</f>
        <v/>
      </c>
      <c r="K318" s="6" t="str">
        <f>IF(D318=0,CONCATENATE("""","delivery_estimate_business_days","""",": ",G318,","),"")</f>
        <v/>
      </c>
      <c r="L318" s="6" t="str">
        <f>IF(D318=0,CONCATENATE("""","final_shipping_cost","""",": {"),"")</f>
        <v/>
      </c>
      <c r="M318" s="1" t="str">
        <f>CONCATENATE("""",E318,"""",": ",SUBSTITUTE(ROUND(F318,2),",","."))</f>
        <v>"2000": 28.73</v>
      </c>
      <c r="N318" s="1" t="str">
        <f t="shared" si="11"/>
        <v>,</v>
      </c>
      <c r="P318" s="1" t="str">
        <f t="shared" si="12"/>
        <v>"2000": 28.73,</v>
      </c>
    </row>
    <row r="319" spans="1:16" x14ac:dyDescent="0.25">
      <c r="A319" s="1" t="s">
        <v>5</v>
      </c>
      <c r="B319" s="1" t="s">
        <v>20</v>
      </c>
      <c r="C319" s="1" t="s">
        <v>6</v>
      </c>
      <c r="D319" s="8">
        <v>2001</v>
      </c>
      <c r="E319" s="8">
        <v>3000</v>
      </c>
      <c r="F319" s="8">
        <v>31.448</v>
      </c>
      <c r="G319" s="1">
        <v>10</v>
      </c>
      <c r="H319" s="4"/>
      <c r="I319" s="4" t="str">
        <f>IF(AND(C319="Capital",D319=0),CONCATENATE("""",TRIM(B319),"""",": {"),"")</f>
        <v/>
      </c>
      <c r="J319" s="1" t="str">
        <f>IF(D319=0,CONCATENATE("""",C319,"""",": ", "{"),"")</f>
        <v/>
      </c>
      <c r="K319" s="6" t="str">
        <f>IF(D319=0,CONCATENATE("""","delivery_estimate_business_days","""",": ",G319,","),"")</f>
        <v/>
      </c>
      <c r="L319" s="6" t="str">
        <f>IF(D319=0,CONCATENATE("""","final_shipping_cost","""",": {"),"")</f>
        <v/>
      </c>
      <c r="M319" s="1" t="str">
        <f>CONCATENATE("""",E319,"""",": ",SUBSTITUTE(ROUND(F319,2),",","."))</f>
        <v>"3000": 31.45</v>
      </c>
      <c r="N319" s="1" t="str">
        <f t="shared" si="11"/>
        <v>,</v>
      </c>
      <c r="P319" s="1" t="str">
        <f t="shared" si="12"/>
        <v>"3000": 31.45,</v>
      </c>
    </row>
    <row r="320" spans="1:16" x14ac:dyDescent="0.25">
      <c r="A320" s="1" t="s">
        <v>5</v>
      </c>
      <c r="B320" s="1" t="s">
        <v>20</v>
      </c>
      <c r="C320" s="1" t="s">
        <v>6</v>
      </c>
      <c r="D320" s="8">
        <v>3001</v>
      </c>
      <c r="E320" s="8">
        <v>4000</v>
      </c>
      <c r="F320" s="8">
        <v>33.557000000000002</v>
      </c>
      <c r="G320" s="1">
        <v>10</v>
      </c>
      <c r="H320" s="4"/>
      <c r="I320" s="4" t="str">
        <f>IF(AND(C320="Capital",D320=0),CONCATENATE("""",TRIM(B320),"""",": {"),"")</f>
        <v/>
      </c>
      <c r="J320" s="1" t="str">
        <f>IF(D320=0,CONCATENATE("""",C320,"""",": ", "{"),"")</f>
        <v/>
      </c>
      <c r="K320" s="6" t="str">
        <f>IF(D320=0,CONCATENATE("""","delivery_estimate_business_days","""",": ",G320,","),"")</f>
        <v/>
      </c>
      <c r="L320" s="6" t="str">
        <f>IF(D320=0,CONCATENATE("""","final_shipping_cost","""",": {"),"")</f>
        <v/>
      </c>
      <c r="M320" s="1" t="str">
        <f>CONCATENATE("""",E320,"""",": ",SUBSTITUTE(ROUND(F320,2),",","."))</f>
        <v>"4000": 33.56</v>
      </c>
      <c r="N320" s="1" t="str">
        <f t="shared" si="11"/>
        <v>,</v>
      </c>
      <c r="P320" s="1" t="str">
        <f t="shared" si="12"/>
        <v>"4000": 33.56,</v>
      </c>
    </row>
    <row r="321" spans="1:16" x14ac:dyDescent="0.25">
      <c r="A321" s="1" t="s">
        <v>5</v>
      </c>
      <c r="B321" s="1" t="s">
        <v>20</v>
      </c>
      <c r="C321" s="1" t="s">
        <v>6</v>
      </c>
      <c r="D321" s="8">
        <v>4001</v>
      </c>
      <c r="E321" s="8">
        <v>5000</v>
      </c>
      <c r="F321" s="8">
        <v>35.853999999999999</v>
      </c>
      <c r="G321" s="1">
        <v>10</v>
      </c>
      <c r="H321" s="4"/>
      <c r="I321" s="4" t="str">
        <f>IF(AND(C321="Capital",D321=0),CONCATENATE("""",TRIM(B321),"""",": {"),"")</f>
        <v/>
      </c>
      <c r="J321" s="1" t="str">
        <f>IF(D321=0,CONCATENATE("""",C321,"""",": ", "{"),"")</f>
        <v/>
      </c>
      <c r="K321" s="6" t="str">
        <f>IF(D321=0,CONCATENATE("""","delivery_estimate_business_days","""",": ",G321,","),"")</f>
        <v/>
      </c>
      <c r="L321" s="6" t="str">
        <f>IF(D321=0,CONCATENATE("""","final_shipping_cost","""",": {"),"")</f>
        <v/>
      </c>
      <c r="M321" s="1" t="str">
        <f>CONCATENATE("""",E321,"""",": ",SUBSTITUTE(ROUND(F321,2),",","."))</f>
        <v>"5000": 35.85</v>
      </c>
      <c r="N321" s="1" t="str">
        <f t="shared" si="11"/>
        <v>,</v>
      </c>
      <c r="P321" s="1" t="str">
        <f t="shared" si="12"/>
        <v>"5000": 35.85,</v>
      </c>
    </row>
    <row r="322" spans="1:16" x14ac:dyDescent="0.25">
      <c r="A322" s="1" t="s">
        <v>5</v>
      </c>
      <c r="B322" s="1" t="s">
        <v>20</v>
      </c>
      <c r="C322" s="1" t="s">
        <v>6</v>
      </c>
      <c r="D322" s="8">
        <v>5001</v>
      </c>
      <c r="E322" s="8">
        <v>6000</v>
      </c>
      <c r="F322" s="8">
        <v>42.134999999999998</v>
      </c>
      <c r="G322" s="1">
        <v>10</v>
      </c>
      <c r="H322" s="4"/>
      <c r="I322" s="4" t="str">
        <f>IF(AND(C322="Capital",D322=0),CONCATENATE("""",TRIM(B322),"""",": {"),"")</f>
        <v/>
      </c>
      <c r="J322" s="1" t="str">
        <f>IF(D322=0,CONCATENATE("""",C322,"""",": ", "{"),"")</f>
        <v/>
      </c>
      <c r="K322" s="6" t="str">
        <f>IF(D322=0,CONCATENATE("""","delivery_estimate_business_days","""",": ",G322,","),"")</f>
        <v/>
      </c>
      <c r="L322" s="6" t="str">
        <f>IF(D322=0,CONCATENATE("""","final_shipping_cost","""",": {"),"")</f>
        <v/>
      </c>
      <c r="M322" s="1" t="str">
        <f>CONCATENATE("""",E322,"""",": ",SUBSTITUTE(ROUND(F322,2),",","."))</f>
        <v>"6000": 42.14</v>
      </c>
      <c r="N322" s="1" t="str">
        <f t="shared" si="11"/>
        <v>,</v>
      </c>
      <c r="P322" s="1" t="str">
        <f t="shared" si="12"/>
        <v>"6000": 42.14,</v>
      </c>
    </row>
    <row r="323" spans="1:16" x14ac:dyDescent="0.25">
      <c r="A323" s="1" t="s">
        <v>5</v>
      </c>
      <c r="B323" s="1" t="s">
        <v>20</v>
      </c>
      <c r="C323" s="1" t="s">
        <v>6</v>
      </c>
      <c r="D323" s="8">
        <v>6001</v>
      </c>
      <c r="E323" s="8">
        <v>7000</v>
      </c>
      <c r="F323" s="8">
        <v>48.462000000000003</v>
      </c>
      <c r="G323" s="1">
        <v>10</v>
      </c>
      <c r="H323" s="4"/>
      <c r="I323" s="4" t="str">
        <f>IF(AND(C323="Capital",D323=0),CONCATENATE("""",TRIM(B323),"""",": {"),"")</f>
        <v/>
      </c>
      <c r="J323" s="1" t="str">
        <f>IF(D323=0,CONCATENATE("""",C323,"""",": ", "{"),"")</f>
        <v/>
      </c>
      <c r="K323" s="6" t="str">
        <f>IF(D323=0,CONCATENATE("""","delivery_estimate_business_days","""",": ",G323,","),"")</f>
        <v/>
      </c>
      <c r="L323" s="6" t="str">
        <f>IF(D323=0,CONCATENATE("""","final_shipping_cost","""",": {"),"")</f>
        <v/>
      </c>
      <c r="M323" s="1" t="str">
        <f>CONCATENATE("""",E323,"""",": ",SUBSTITUTE(ROUND(F323,2),",","."))</f>
        <v>"7000": 48.46</v>
      </c>
      <c r="N323" s="1" t="str">
        <f t="shared" si="11"/>
        <v>,</v>
      </c>
      <c r="P323" s="1" t="str">
        <f t="shared" si="12"/>
        <v>"7000": 48.46,</v>
      </c>
    </row>
    <row r="324" spans="1:16" x14ac:dyDescent="0.25">
      <c r="A324" s="1" t="s">
        <v>5</v>
      </c>
      <c r="B324" s="1" t="s">
        <v>20</v>
      </c>
      <c r="C324" s="1" t="s">
        <v>6</v>
      </c>
      <c r="D324" s="8">
        <v>7001</v>
      </c>
      <c r="E324" s="8">
        <v>8000</v>
      </c>
      <c r="F324" s="8">
        <v>54.476999999999997</v>
      </c>
      <c r="G324" s="1">
        <v>10</v>
      </c>
      <c r="H324" s="4"/>
      <c r="I324" s="4" t="str">
        <f>IF(AND(C324="Capital",D324=0),CONCATENATE("""",TRIM(B324),"""",": {"),"")</f>
        <v/>
      </c>
      <c r="J324" s="1" t="str">
        <f>IF(D324=0,CONCATENATE("""",C324,"""",": ", "{"),"")</f>
        <v/>
      </c>
      <c r="K324" s="6" t="str">
        <f>IF(D324=0,CONCATENATE("""","delivery_estimate_business_days","""",": ",G324,","),"")</f>
        <v/>
      </c>
      <c r="L324" s="6" t="str">
        <f>IF(D324=0,CONCATENATE("""","final_shipping_cost","""",": {"),"")</f>
        <v/>
      </c>
      <c r="M324" s="1" t="str">
        <f>CONCATENATE("""",E324,"""",": ",SUBSTITUTE(ROUND(F324,2),",","."))</f>
        <v>"8000": 54.48</v>
      </c>
      <c r="N324" s="1" t="str">
        <f t="shared" si="11"/>
        <v>,</v>
      </c>
      <c r="P324" s="1" t="str">
        <f t="shared" si="12"/>
        <v>"8000": 54.48,</v>
      </c>
    </row>
    <row r="325" spans="1:16" x14ac:dyDescent="0.25">
      <c r="A325" s="1" t="s">
        <v>5</v>
      </c>
      <c r="B325" s="1" t="s">
        <v>20</v>
      </c>
      <c r="C325" s="1" t="s">
        <v>6</v>
      </c>
      <c r="D325" s="8">
        <v>8001</v>
      </c>
      <c r="E325" s="8">
        <v>9000</v>
      </c>
      <c r="F325" s="8">
        <v>58.076999999999998</v>
      </c>
      <c r="G325" s="1">
        <v>10</v>
      </c>
      <c r="H325" s="4"/>
      <c r="I325" s="4" t="str">
        <f>IF(AND(C325="Capital",D325=0),CONCATENATE("""",TRIM(B325),"""",": {"),"")</f>
        <v/>
      </c>
      <c r="J325" s="1" t="str">
        <f>IF(D325=0,CONCATENATE("""",C325,"""",": ", "{"),"")</f>
        <v/>
      </c>
      <c r="K325" s="6" t="str">
        <f>IF(D325=0,CONCATENATE("""","delivery_estimate_business_days","""",": ",G325,","),"")</f>
        <v/>
      </c>
      <c r="L325" s="6" t="str">
        <f>IF(D325=0,CONCATENATE("""","final_shipping_cost","""",": {"),"")</f>
        <v/>
      </c>
      <c r="M325" s="1" t="str">
        <f>CONCATENATE("""",E325,"""",": ",SUBSTITUTE(ROUND(F325,2),",","."))</f>
        <v>"9000": 58.08</v>
      </c>
      <c r="N325" s="1" t="str">
        <f t="shared" si="11"/>
        <v>,</v>
      </c>
      <c r="P325" s="1" t="str">
        <f t="shared" si="12"/>
        <v>"9000": 58.08,</v>
      </c>
    </row>
    <row r="326" spans="1:16" x14ac:dyDescent="0.25">
      <c r="A326" s="1" t="s">
        <v>5</v>
      </c>
      <c r="B326" s="1" t="s">
        <v>20</v>
      </c>
      <c r="C326" s="1" t="s">
        <v>6</v>
      </c>
      <c r="D326" s="8">
        <v>9001</v>
      </c>
      <c r="E326" s="8">
        <v>10000</v>
      </c>
      <c r="F326" s="8">
        <v>60.646999999999998</v>
      </c>
      <c r="G326" s="1">
        <v>10</v>
      </c>
      <c r="H326" s="4"/>
      <c r="I326" s="4" t="str">
        <f>IF(AND(C326="Capital",D326=0),CONCATENATE("""",TRIM(B326),"""",": {"),"")</f>
        <v/>
      </c>
      <c r="J326" s="1" t="str">
        <f>IF(D326=0,CONCATENATE("""",C326,"""",": ", "{"),"")</f>
        <v/>
      </c>
      <c r="K326" s="6" t="str">
        <f>IF(D326=0,CONCATENATE("""","delivery_estimate_business_days","""",": ",G326,","),"")</f>
        <v/>
      </c>
      <c r="L326" s="6" t="str">
        <f>IF(D326=0,CONCATENATE("""","final_shipping_cost","""",": {"),"")</f>
        <v/>
      </c>
      <c r="M326" s="1" t="str">
        <f>CONCATENATE("""",E326,"""",": ",SUBSTITUTE(ROUND(F326,2),",","."))</f>
        <v>"10000": 60.65</v>
      </c>
      <c r="N326" s="1" t="str">
        <f t="shared" si="11"/>
        <v>,</v>
      </c>
      <c r="P326" s="1" t="str">
        <f t="shared" si="12"/>
        <v>"10000": 60.65,</v>
      </c>
    </row>
    <row r="327" spans="1:16" x14ac:dyDescent="0.25">
      <c r="A327" s="1" t="s">
        <v>5</v>
      </c>
      <c r="B327" s="1" t="s">
        <v>20</v>
      </c>
      <c r="C327" s="1" t="s">
        <v>6</v>
      </c>
      <c r="D327" s="8">
        <v>10001</v>
      </c>
      <c r="E327" s="8">
        <v>30000</v>
      </c>
      <c r="F327" s="8">
        <v>60.646999999999998</v>
      </c>
      <c r="G327" s="1">
        <v>10</v>
      </c>
      <c r="H327" s="4"/>
      <c r="I327" s="4" t="str">
        <f>IF(AND(C327="Capital",D327=0),CONCATENATE("""",TRIM(B327),"""",": {"),"")</f>
        <v/>
      </c>
      <c r="J327" s="1" t="str">
        <f>IF(D327=0,CONCATENATE("""",C327,"""",": ", "{"),"")</f>
        <v/>
      </c>
      <c r="K327" s="6" t="str">
        <f>IF(D327=0,CONCATENATE("""","delivery_estimate_business_days","""",": ",G327,","),"")</f>
        <v/>
      </c>
      <c r="L327" s="6" t="str">
        <f>IF(D327=0,CONCATENATE("""","final_shipping_cost","""",": {"),"")</f>
        <v/>
      </c>
      <c r="M327" s="1" t="str">
        <f>CONCATENATE("""",E327,"""",": ",SUBSTITUTE(ROUND(F327,2),",","."))</f>
        <v>"30000": 60.65</v>
      </c>
      <c r="N327" s="1" t="str">
        <f t="shared" si="11"/>
        <v>}},</v>
      </c>
      <c r="P327" s="1" t="str">
        <f t="shared" si="12"/>
        <v>"30000": 60.65}},</v>
      </c>
    </row>
    <row r="328" spans="1:16" x14ac:dyDescent="0.25">
      <c r="A328" s="1" t="s">
        <v>5</v>
      </c>
      <c r="B328" s="1" t="s">
        <v>20</v>
      </c>
      <c r="C328" s="1" t="s">
        <v>7</v>
      </c>
      <c r="D328" s="8">
        <v>0</v>
      </c>
      <c r="E328" s="8">
        <v>500</v>
      </c>
      <c r="F328" s="8">
        <v>22.786000000000001</v>
      </c>
      <c r="G328" s="1">
        <v>14</v>
      </c>
      <c r="H328" s="4"/>
      <c r="I328" s="4" t="str">
        <f>IF(AND(C328="Capital",D328=0),CONCATENATE("""",TRIM(B328),"""",": {"),"")</f>
        <v/>
      </c>
      <c r="J328" s="1" t="str">
        <f>IF(D328=0,CONCATENATE("""",C328,"""",": ", "{"),"")</f>
        <v>"Interior": {</v>
      </c>
      <c r="K328" s="6" t="str">
        <f>IF(D328=0,CONCATENATE("""","delivery_estimate_business_days","""",": ",G328,","),"")</f>
        <v>"delivery_estimate_business_days": 14,</v>
      </c>
      <c r="L328" s="6" t="str">
        <f>IF(D328=0,CONCATENATE("""","final_shipping_cost","""",": {"),"")</f>
        <v>"final_shipping_cost": {</v>
      </c>
      <c r="M328" s="1" t="str">
        <f>CONCATENATE("""",E328,"""",": ",SUBSTITUTE(ROUND(F328,2),",","."))</f>
        <v>"500": 22.79</v>
      </c>
      <c r="N328" s="1" t="str">
        <f t="shared" si="11"/>
        <v>,</v>
      </c>
      <c r="P328" s="1" t="str">
        <f t="shared" si="12"/>
        <v>"Interior": {"delivery_estimate_business_days": 14,"final_shipping_cost": {"500": 22.79,</v>
      </c>
    </row>
    <row r="329" spans="1:16" x14ac:dyDescent="0.25">
      <c r="A329" s="1" t="s">
        <v>5</v>
      </c>
      <c r="B329" s="1" t="s">
        <v>20</v>
      </c>
      <c r="C329" s="1" t="s">
        <v>7</v>
      </c>
      <c r="D329" s="8">
        <v>501</v>
      </c>
      <c r="E329" s="8">
        <v>1000</v>
      </c>
      <c r="F329" s="8">
        <v>24.413</v>
      </c>
      <c r="G329" s="1">
        <v>14</v>
      </c>
      <c r="H329" s="4"/>
      <c r="I329" s="4" t="str">
        <f>IF(AND(C329="Capital",D329=0),CONCATENATE("""",TRIM(B329),"""",": {"),"")</f>
        <v/>
      </c>
      <c r="J329" s="1" t="str">
        <f>IF(D329=0,CONCATENATE("""",C329,"""",": ", "{"),"")</f>
        <v/>
      </c>
      <c r="K329" s="6" t="str">
        <f>IF(D329=0,CONCATENATE("""","delivery_estimate_business_days","""",": ",G329,","),"")</f>
        <v/>
      </c>
      <c r="L329" s="6" t="str">
        <f>IF(D329=0,CONCATENATE("""","final_shipping_cost","""",": {"),"")</f>
        <v/>
      </c>
      <c r="M329" s="1" t="str">
        <f>CONCATENATE("""",E329,"""",": ",SUBSTITUTE(ROUND(F329,2),",","."))</f>
        <v>"1000": 24.41</v>
      </c>
      <c r="N329" s="1" t="str">
        <f t="shared" si="11"/>
        <v>,</v>
      </c>
      <c r="P329" s="1" t="str">
        <f t="shared" si="12"/>
        <v>"1000": 24.41,</v>
      </c>
    </row>
    <row r="330" spans="1:16" x14ac:dyDescent="0.25">
      <c r="A330" s="1" t="s">
        <v>5</v>
      </c>
      <c r="B330" s="1" t="s">
        <v>20</v>
      </c>
      <c r="C330" s="1" t="s">
        <v>7</v>
      </c>
      <c r="D330" s="8">
        <v>1001</v>
      </c>
      <c r="E330" s="8">
        <v>1500</v>
      </c>
      <c r="F330" s="8">
        <v>26.859000000000002</v>
      </c>
      <c r="G330" s="1">
        <v>14</v>
      </c>
      <c r="H330" s="4"/>
      <c r="I330" s="4" t="str">
        <f>IF(AND(C330="Capital",D330=0),CONCATENATE("""",TRIM(B330),"""",": {"),"")</f>
        <v/>
      </c>
      <c r="J330" s="1" t="str">
        <f>IF(D330=0,CONCATENATE("""",C330,"""",": ", "{"),"")</f>
        <v/>
      </c>
      <c r="K330" s="6" t="str">
        <f>IF(D330=0,CONCATENATE("""","delivery_estimate_business_days","""",": ",G330,","),"")</f>
        <v/>
      </c>
      <c r="L330" s="6" t="str">
        <f>IF(D330=0,CONCATENATE("""","final_shipping_cost","""",": {"),"")</f>
        <v/>
      </c>
      <c r="M330" s="1" t="str">
        <f>CONCATENATE("""",E330,"""",": ",SUBSTITUTE(ROUND(F330,2),",","."))</f>
        <v>"1500": 26.86</v>
      </c>
      <c r="N330" s="1" t="str">
        <f t="shared" si="11"/>
        <v>,</v>
      </c>
      <c r="P330" s="1" t="str">
        <f t="shared" si="12"/>
        <v>"1500": 26.86,</v>
      </c>
    </row>
    <row r="331" spans="1:16" x14ac:dyDescent="0.25">
      <c r="A331" s="1" t="s">
        <v>5</v>
      </c>
      <c r="B331" s="1" t="s">
        <v>20</v>
      </c>
      <c r="C331" s="1" t="s">
        <v>7</v>
      </c>
      <c r="D331" s="8">
        <v>1501</v>
      </c>
      <c r="E331" s="8">
        <v>2000</v>
      </c>
      <c r="F331" s="8">
        <v>29.305</v>
      </c>
      <c r="G331" s="1">
        <v>14</v>
      </c>
      <c r="H331" s="4"/>
      <c r="I331" s="4" t="str">
        <f>IF(AND(C331="Capital",D331=0),CONCATENATE("""",TRIM(B331),"""",": {"),"")</f>
        <v/>
      </c>
      <c r="J331" s="1" t="str">
        <f>IF(D331=0,CONCATENATE("""",C331,"""",": ", "{"),"")</f>
        <v/>
      </c>
      <c r="K331" s="6" t="str">
        <f>IF(D331=0,CONCATENATE("""","delivery_estimate_business_days","""",": ",G331,","),"")</f>
        <v/>
      </c>
      <c r="L331" s="6" t="str">
        <f>IF(D331=0,CONCATENATE("""","final_shipping_cost","""",": {"),"")</f>
        <v/>
      </c>
      <c r="M331" s="1" t="str">
        <f>CONCATENATE("""",E331,"""",": ",SUBSTITUTE(ROUND(F331,2),",","."))</f>
        <v>"2000": 29.31</v>
      </c>
      <c r="N331" s="1" t="str">
        <f t="shared" si="11"/>
        <v>,</v>
      </c>
      <c r="P331" s="1" t="str">
        <f t="shared" si="12"/>
        <v>"2000": 29.31,</v>
      </c>
    </row>
    <row r="332" spans="1:16" x14ac:dyDescent="0.25">
      <c r="A332" s="1" t="s">
        <v>5</v>
      </c>
      <c r="B332" s="1" t="s">
        <v>20</v>
      </c>
      <c r="C332" s="1" t="s">
        <v>7</v>
      </c>
      <c r="D332" s="8">
        <v>2001</v>
      </c>
      <c r="E332" s="8">
        <v>3000</v>
      </c>
      <c r="F332" s="8">
        <v>32.076999999999998</v>
      </c>
      <c r="G332" s="1">
        <v>14</v>
      </c>
      <c r="H332" s="4"/>
      <c r="I332" s="4" t="str">
        <f>IF(AND(C332="Capital",D332=0),CONCATENATE("""",TRIM(B332),"""",": {"),"")</f>
        <v/>
      </c>
      <c r="J332" s="1" t="str">
        <f>IF(D332=0,CONCATENATE("""",C332,"""",": ", "{"),"")</f>
        <v/>
      </c>
      <c r="K332" s="6" t="str">
        <f>IF(D332=0,CONCATENATE("""","delivery_estimate_business_days","""",": ",G332,","),"")</f>
        <v/>
      </c>
      <c r="L332" s="6" t="str">
        <f>IF(D332=0,CONCATENATE("""","final_shipping_cost","""",": {"),"")</f>
        <v/>
      </c>
      <c r="M332" s="1" t="str">
        <f>CONCATENATE("""",E332,"""",": ",SUBSTITUTE(ROUND(F332,2),",","."))</f>
        <v>"3000": 32.08</v>
      </c>
      <c r="N332" s="1" t="str">
        <f t="shared" si="11"/>
        <v>,</v>
      </c>
      <c r="P332" s="1" t="str">
        <f t="shared" si="12"/>
        <v>"3000": 32.08,</v>
      </c>
    </row>
    <row r="333" spans="1:16" x14ac:dyDescent="0.25">
      <c r="A333" s="1" t="s">
        <v>5</v>
      </c>
      <c r="B333" s="1" t="s">
        <v>20</v>
      </c>
      <c r="C333" s="1" t="s">
        <v>7</v>
      </c>
      <c r="D333" s="8">
        <v>3001</v>
      </c>
      <c r="E333" s="8">
        <v>4000</v>
      </c>
      <c r="F333" s="8">
        <v>34.228000000000002</v>
      </c>
      <c r="G333" s="1">
        <v>14</v>
      </c>
      <c r="H333" s="4"/>
      <c r="I333" s="4" t="str">
        <f>IF(AND(C333="Capital",D333=0),CONCATENATE("""",TRIM(B333),"""",": {"),"")</f>
        <v/>
      </c>
      <c r="J333" s="1" t="str">
        <f>IF(D333=0,CONCATENATE("""",C333,"""",": ", "{"),"")</f>
        <v/>
      </c>
      <c r="K333" s="6" t="str">
        <f>IF(D333=0,CONCATENATE("""","delivery_estimate_business_days","""",": ",G333,","),"")</f>
        <v/>
      </c>
      <c r="L333" s="6" t="str">
        <f>IF(D333=0,CONCATENATE("""","final_shipping_cost","""",": {"),"")</f>
        <v/>
      </c>
      <c r="M333" s="1" t="str">
        <f>CONCATENATE("""",E333,"""",": ",SUBSTITUTE(ROUND(F333,2),",","."))</f>
        <v>"4000": 34.23</v>
      </c>
      <c r="N333" s="1" t="str">
        <f t="shared" si="11"/>
        <v>,</v>
      </c>
      <c r="P333" s="1" t="str">
        <f t="shared" si="12"/>
        <v>"4000": 34.23,</v>
      </c>
    </row>
    <row r="334" spans="1:16" x14ac:dyDescent="0.25">
      <c r="A334" s="1" t="s">
        <v>5</v>
      </c>
      <c r="B334" s="1" t="s">
        <v>20</v>
      </c>
      <c r="C334" s="1" t="s">
        <v>7</v>
      </c>
      <c r="D334" s="8">
        <v>4001</v>
      </c>
      <c r="E334" s="8">
        <v>5000</v>
      </c>
      <c r="F334" s="8">
        <v>36.570999999999998</v>
      </c>
      <c r="G334" s="1">
        <v>14</v>
      </c>
      <c r="H334" s="4"/>
      <c r="I334" s="4" t="str">
        <f>IF(AND(C334="Capital",D334=0),CONCATENATE("""",TRIM(B334),"""",": {"),"")</f>
        <v/>
      </c>
      <c r="J334" s="1" t="str">
        <f>IF(D334=0,CONCATENATE("""",C334,"""",": ", "{"),"")</f>
        <v/>
      </c>
      <c r="K334" s="6" t="str">
        <f>IF(D334=0,CONCATENATE("""","delivery_estimate_business_days","""",": ",G334,","),"")</f>
        <v/>
      </c>
      <c r="L334" s="6" t="str">
        <f>IF(D334=0,CONCATENATE("""","final_shipping_cost","""",": {"),"")</f>
        <v/>
      </c>
      <c r="M334" s="1" t="str">
        <f>CONCATENATE("""",E334,"""",": ",SUBSTITUTE(ROUND(F334,2),",","."))</f>
        <v>"5000": 36.57</v>
      </c>
      <c r="N334" s="1" t="str">
        <f t="shared" si="11"/>
        <v>,</v>
      </c>
      <c r="P334" s="1" t="str">
        <f t="shared" si="12"/>
        <v>"5000": 36.57,</v>
      </c>
    </row>
    <row r="335" spans="1:16" x14ac:dyDescent="0.25">
      <c r="A335" s="1" t="s">
        <v>5</v>
      </c>
      <c r="B335" s="1" t="s">
        <v>20</v>
      </c>
      <c r="C335" s="1" t="s">
        <v>7</v>
      </c>
      <c r="D335" s="8">
        <v>5001</v>
      </c>
      <c r="E335" s="8">
        <v>6000</v>
      </c>
      <c r="F335" s="8">
        <v>42.978000000000002</v>
      </c>
      <c r="G335" s="1">
        <v>14</v>
      </c>
      <c r="H335" s="4"/>
      <c r="I335" s="4" t="str">
        <f>IF(AND(C335="Capital",D335=0),CONCATENATE("""",TRIM(B335),"""",": {"),"")</f>
        <v/>
      </c>
      <c r="J335" s="1" t="str">
        <f>IF(D335=0,CONCATENATE("""",C335,"""",": ", "{"),"")</f>
        <v/>
      </c>
      <c r="K335" s="6" t="str">
        <f>IF(D335=0,CONCATENATE("""","delivery_estimate_business_days","""",": ",G335,","),"")</f>
        <v/>
      </c>
      <c r="L335" s="6" t="str">
        <f>IF(D335=0,CONCATENATE("""","final_shipping_cost","""",": {"),"")</f>
        <v/>
      </c>
      <c r="M335" s="1" t="str">
        <f>CONCATENATE("""",E335,"""",": ",SUBSTITUTE(ROUND(F335,2),",","."))</f>
        <v>"6000": 42.98</v>
      </c>
      <c r="N335" s="1" t="str">
        <f t="shared" si="11"/>
        <v>,</v>
      </c>
      <c r="P335" s="1" t="str">
        <f t="shared" si="12"/>
        <v>"6000": 42.98,</v>
      </c>
    </row>
    <row r="336" spans="1:16" x14ac:dyDescent="0.25">
      <c r="A336" s="1" t="s">
        <v>5</v>
      </c>
      <c r="B336" s="1" t="s">
        <v>20</v>
      </c>
      <c r="C336" s="1" t="s">
        <v>7</v>
      </c>
      <c r="D336" s="8">
        <v>6001</v>
      </c>
      <c r="E336" s="8">
        <v>7000</v>
      </c>
      <c r="F336" s="8">
        <v>49.430999999999997</v>
      </c>
      <c r="G336" s="1">
        <v>14</v>
      </c>
      <c r="H336" s="4"/>
      <c r="I336" s="4" t="str">
        <f>IF(AND(C336="Capital",D336=0),CONCATENATE("""",TRIM(B336),"""",": {"),"")</f>
        <v/>
      </c>
      <c r="J336" s="1" t="str">
        <f>IF(D336=0,CONCATENATE("""",C336,"""",": ", "{"),"")</f>
        <v/>
      </c>
      <c r="K336" s="6" t="str">
        <f>IF(D336=0,CONCATENATE("""","delivery_estimate_business_days","""",": ",G336,","),"")</f>
        <v/>
      </c>
      <c r="L336" s="6" t="str">
        <f>IF(D336=0,CONCATENATE("""","final_shipping_cost","""",": {"),"")</f>
        <v/>
      </c>
      <c r="M336" s="1" t="str">
        <f>CONCATENATE("""",E336,"""",": ",SUBSTITUTE(ROUND(F336,2),",","."))</f>
        <v>"7000": 49.43</v>
      </c>
      <c r="N336" s="1" t="str">
        <f t="shared" si="11"/>
        <v>,</v>
      </c>
      <c r="P336" s="1" t="str">
        <f t="shared" si="12"/>
        <v>"7000": 49.43,</v>
      </c>
    </row>
    <row r="337" spans="1:16" x14ac:dyDescent="0.25">
      <c r="A337" s="1" t="s">
        <v>5</v>
      </c>
      <c r="B337" s="1" t="s">
        <v>20</v>
      </c>
      <c r="C337" s="1" t="s">
        <v>7</v>
      </c>
      <c r="D337" s="8">
        <v>7001</v>
      </c>
      <c r="E337" s="8">
        <v>8000</v>
      </c>
      <c r="F337" s="8">
        <v>55.566000000000003</v>
      </c>
      <c r="G337" s="1">
        <v>14</v>
      </c>
      <c r="H337" s="4"/>
      <c r="I337" s="4" t="str">
        <f>IF(AND(C337="Capital",D337=0),CONCATENATE("""",TRIM(B337),"""",": {"),"")</f>
        <v/>
      </c>
      <c r="J337" s="1" t="str">
        <f>IF(D337=0,CONCATENATE("""",C337,"""",": ", "{"),"")</f>
        <v/>
      </c>
      <c r="K337" s="6" t="str">
        <f>IF(D337=0,CONCATENATE("""","delivery_estimate_business_days","""",": ",G337,","),"")</f>
        <v/>
      </c>
      <c r="L337" s="6" t="str">
        <f>IF(D337=0,CONCATENATE("""","final_shipping_cost","""",": {"),"")</f>
        <v/>
      </c>
      <c r="M337" s="1" t="str">
        <f>CONCATENATE("""",E337,"""",": ",SUBSTITUTE(ROUND(F337,2),",","."))</f>
        <v>"8000": 55.57</v>
      </c>
      <c r="N337" s="1" t="str">
        <f t="shared" ref="N337:N388" si="13">IF(E337=30000,IF(C337="Interior","}}},","}},"),",")</f>
        <v>,</v>
      </c>
      <c r="P337" s="1" t="str">
        <f t="shared" si="12"/>
        <v>"8000": 55.57,</v>
      </c>
    </row>
    <row r="338" spans="1:16" x14ac:dyDescent="0.25">
      <c r="A338" s="1" t="s">
        <v>5</v>
      </c>
      <c r="B338" s="1" t="s">
        <v>20</v>
      </c>
      <c r="C338" s="1" t="s">
        <v>7</v>
      </c>
      <c r="D338" s="8">
        <v>8001</v>
      </c>
      <c r="E338" s="8">
        <v>9000</v>
      </c>
      <c r="F338" s="8">
        <v>59.238</v>
      </c>
      <c r="G338" s="1">
        <v>14</v>
      </c>
      <c r="H338" s="4"/>
      <c r="I338" s="4" t="str">
        <f>IF(AND(C338="Capital",D338=0),CONCATENATE("""",TRIM(B338),"""",": {"),"")</f>
        <v/>
      </c>
      <c r="J338" s="1" t="str">
        <f>IF(D338=0,CONCATENATE("""",C338,"""",": ", "{"),"")</f>
        <v/>
      </c>
      <c r="K338" s="6" t="str">
        <f>IF(D338=0,CONCATENATE("""","delivery_estimate_business_days","""",": ",G338,","),"")</f>
        <v/>
      </c>
      <c r="L338" s="6" t="str">
        <f>IF(D338=0,CONCATENATE("""","final_shipping_cost","""",": {"),"")</f>
        <v/>
      </c>
      <c r="M338" s="1" t="str">
        <f>CONCATENATE("""",E338,"""",": ",SUBSTITUTE(ROUND(F338,2),",","."))</f>
        <v>"9000": 59.24</v>
      </c>
      <c r="N338" s="1" t="str">
        <f t="shared" si="13"/>
        <v>,</v>
      </c>
      <c r="P338" s="1" t="str">
        <f t="shared" si="12"/>
        <v>"9000": 59.24,</v>
      </c>
    </row>
    <row r="339" spans="1:16" x14ac:dyDescent="0.25">
      <c r="A339" s="1" t="s">
        <v>5</v>
      </c>
      <c r="B339" s="1" t="s">
        <v>20</v>
      </c>
      <c r="C339" s="1" t="s">
        <v>7</v>
      </c>
      <c r="D339" s="8">
        <v>9001</v>
      </c>
      <c r="E339" s="8">
        <v>10000</v>
      </c>
      <c r="F339" s="8">
        <v>61.86</v>
      </c>
      <c r="G339" s="1">
        <v>14</v>
      </c>
      <c r="H339" s="4"/>
      <c r="I339" s="4" t="str">
        <f>IF(AND(C339="Capital",D339=0),CONCATENATE("""",TRIM(B339),"""",": {"),"")</f>
        <v/>
      </c>
      <c r="J339" s="1" t="str">
        <f>IF(D339=0,CONCATENATE("""",C339,"""",": ", "{"),"")</f>
        <v/>
      </c>
      <c r="K339" s="6" t="str">
        <f>IF(D339=0,CONCATENATE("""","delivery_estimate_business_days","""",": ",G339,","),"")</f>
        <v/>
      </c>
      <c r="L339" s="6" t="str">
        <f>IF(D339=0,CONCATENATE("""","final_shipping_cost","""",": {"),"")</f>
        <v/>
      </c>
      <c r="M339" s="1" t="str">
        <f>CONCATENATE("""",E339,"""",": ",SUBSTITUTE(ROUND(F339,2),",","."))</f>
        <v>"10000": 61.86</v>
      </c>
      <c r="N339" s="1" t="str">
        <f t="shared" si="13"/>
        <v>,</v>
      </c>
      <c r="P339" s="1" t="str">
        <f t="shared" si="12"/>
        <v>"10000": 61.86,</v>
      </c>
    </row>
    <row r="340" spans="1:16" x14ac:dyDescent="0.25">
      <c r="A340" s="1" t="s">
        <v>5</v>
      </c>
      <c r="B340" s="1" t="s">
        <v>20</v>
      </c>
      <c r="C340" s="1" t="s">
        <v>7</v>
      </c>
      <c r="D340" s="8">
        <v>10001</v>
      </c>
      <c r="E340" s="8">
        <v>30000</v>
      </c>
      <c r="F340" s="8">
        <v>61.86</v>
      </c>
      <c r="G340" s="1">
        <v>14</v>
      </c>
      <c r="H340" s="4"/>
      <c r="I340" s="4" t="str">
        <f>IF(AND(C340="Capital",D340=0),CONCATENATE("""",TRIM(B340),"""",": {"),"")</f>
        <v/>
      </c>
      <c r="J340" s="1" t="str">
        <f>IF(D340=0,CONCATENATE("""",C340,"""",": ", "{"),"")</f>
        <v/>
      </c>
      <c r="K340" s="6" t="str">
        <f>IF(D340=0,CONCATENATE("""","delivery_estimate_business_days","""",": ",G340,","),"")</f>
        <v/>
      </c>
      <c r="L340" s="6" t="str">
        <f>IF(D340=0,CONCATENATE("""","final_shipping_cost","""",": {"),"")</f>
        <v/>
      </c>
      <c r="M340" s="1" t="str">
        <f>CONCATENATE("""",E340,"""",": ",SUBSTITUTE(ROUND(F340,2),",","."))</f>
        <v>"30000": 61.86</v>
      </c>
      <c r="N340" s="1" t="str">
        <f t="shared" si="13"/>
        <v>}}},</v>
      </c>
      <c r="P340" s="1" t="str">
        <f t="shared" si="12"/>
        <v>"30000": 61.86}}},</v>
      </c>
    </row>
    <row r="341" spans="1:16" x14ac:dyDescent="0.25">
      <c r="A341" s="1" t="s">
        <v>5</v>
      </c>
      <c r="B341" s="1" t="s">
        <v>21</v>
      </c>
      <c r="C341" s="1" t="s">
        <v>6</v>
      </c>
      <c r="D341" s="8">
        <v>0</v>
      </c>
      <c r="E341" s="8">
        <v>500</v>
      </c>
      <c r="F341" s="8">
        <v>22.338999999999999</v>
      </c>
      <c r="G341" s="1">
        <v>9</v>
      </c>
      <c r="H341" s="4"/>
      <c r="I341" s="4" t="str">
        <f>IF(AND(C341="Capital",D341=0),CONCATENATE("""",TRIM(B341),"""",": {"),"")</f>
        <v>"PE": {</v>
      </c>
      <c r="J341" s="1" t="str">
        <f>IF(D341=0,CONCATENATE("""",C341,"""",": ", "{"),"")</f>
        <v>"Capital": {</v>
      </c>
      <c r="K341" s="6" t="str">
        <f>IF(D341=0,CONCATENATE("""","delivery_estimate_business_days","""",": ",G341,","),"")</f>
        <v>"delivery_estimate_business_days": 9,</v>
      </c>
      <c r="L341" s="6" t="str">
        <f>IF(D341=0,CONCATENATE("""","final_shipping_cost","""",": {"),"")</f>
        <v>"final_shipping_cost": {</v>
      </c>
      <c r="M341" s="1" t="str">
        <f>CONCATENATE("""",E341,"""",": ",SUBSTITUTE(ROUND(F341,2),",","."))</f>
        <v>"500": 22.34</v>
      </c>
      <c r="N341" s="1" t="str">
        <f t="shared" si="13"/>
        <v>,</v>
      </c>
      <c r="P341" s="1" t="str">
        <f t="shared" si="12"/>
        <v>"PE": {"Capital": {"delivery_estimate_business_days": 9,"final_shipping_cost": {"500": 22.34,</v>
      </c>
    </row>
    <row r="342" spans="1:16" x14ac:dyDescent="0.25">
      <c r="A342" s="1" t="s">
        <v>5</v>
      </c>
      <c r="B342" s="1" t="s">
        <v>21</v>
      </c>
      <c r="C342" s="1" t="s">
        <v>6</v>
      </c>
      <c r="D342" s="8">
        <v>501</v>
      </c>
      <c r="E342" s="8">
        <v>1000</v>
      </c>
      <c r="F342" s="8">
        <v>23.934999999999999</v>
      </c>
      <c r="G342" s="1">
        <v>9</v>
      </c>
      <c r="H342" s="4"/>
      <c r="I342" s="4" t="str">
        <f>IF(AND(C342="Capital",D342=0),CONCATENATE("""",TRIM(B342),"""",": {"),"")</f>
        <v/>
      </c>
      <c r="J342" s="1" t="str">
        <f>IF(D342=0,CONCATENATE("""",C342,"""",": ", "{"),"")</f>
        <v/>
      </c>
      <c r="K342" s="6" t="str">
        <f>IF(D342=0,CONCATENATE("""","delivery_estimate_business_days","""",": ",G342,","),"")</f>
        <v/>
      </c>
      <c r="L342" s="6" t="str">
        <f>IF(D342=0,CONCATENATE("""","final_shipping_cost","""",": {"),"")</f>
        <v/>
      </c>
      <c r="M342" s="1" t="str">
        <f>CONCATENATE("""",E342,"""",": ",SUBSTITUTE(ROUND(F342,2),",","."))</f>
        <v>"1000": 23.94</v>
      </c>
      <c r="N342" s="1" t="str">
        <f t="shared" si="13"/>
        <v>,</v>
      </c>
      <c r="P342" s="1" t="str">
        <f t="shared" si="12"/>
        <v>"1000": 23.94,</v>
      </c>
    </row>
    <row r="343" spans="1:16" x14ac:dyDescent="0.25">
      <c r="A343" s="1" t="s">
        <v>5</v>
      </c>
      <c r="B343" s="1" t="s">
        <v>21</v>
      </c>
      <c r="C343" s="1" t="s">
        <v>6</v>
      </c>
      <c r="D343" s="8">
        <v>1001</v>
      </c>
      <c r="E343" s="8">
        <v>1500</v>
      </c>
      <c r="F343" s="8">
        <v>26.332999999999998</v>
      </c>
      <c r="G343" s="1">
        <v>9</v>
      </c>
      <c r="H343" s="4"/>
      <c r="I343" s="4" t="str">
        <f>IF(AND(C343="Capital",D343=0),CONCATENATE("""",TRIM(B343),"""",": {"),"")</f>
        <v/>
      </c>
      <c r="J343" s="1" t="str">
        <f>IF(D343=0,CONCATENATE("""",C343,"""",": ", "{"),"")</f>
        <v/>
      </c>
      <c r="K343" s="6" t="str">
        <f>IF(D343=0,CONCATENATE("""","delivery_estimate_business_days","""",": ",G343,","),"")</f>
        <v/>
      </c>
      <c r="L343" s="6" t="str">
        <f>IF(D343=0,CONCATENATE("""","final_shipping_cost","""",": {"),"")</f>
        <v/>
      </c>
      <c r="M343" s="1" t="str">
        <f>CONCATENATE("""",E343,"""",": ",SUBSTITUTE(ROUND(F343,2),",","."))</f>
        <v>"1500": 26.33</v>
      </c>
      <c r="N343" s="1" t="str">
        <f t="shared" si="13"/>
        <v>,</v>
      </c>
      <c r="P343" s="1" t="str">
        <f t="shared" si="12"/>
        <v>"1500": 26.33,</v>
      </c>
    </row>
    <row r="344" spans="1:16" x14ac:dyDescent="0.25">
      <c r="A344" s="1" t="s">
        <v>5</v>
      </c>
      <c r="B344" s="1" t="s">
        <v>21</v>
      </c>
      <c r="C344" s="1" t="s">
        <v>6</v>
      </c>
      <c r="D344" s="8">
        <v>1501</v>
      </c>
      <c r="E344" s="8">
        <v>2000</v>
      </c>
      <c r="F344" s="8">
        <v>28.731000000000002</v>
      </c>
      <c r="G344" s="1">
        <v>9</v>
      </c>
      <c r="H344" s="4"/>
      <c r="I344" s="4" t="str">
        <f>IF(AND(C344="Capital",D344=0),CONCATENATE("""",TRIM(B344),"""",": {"),"")</f>
        <v/>
      </c>
      <c r="J344" s="1" t="str">
        <f>IF(D344=0,CONCATENATE("""",C344,"""",": ", "{"),"")</f>
        <v/>
      </c>
      <c r="K344" s="6" t="str">
        <f>IF(D344=0,CONCATENATE("""","delivery_estimate_business_days","""",": ",G344,","),"")</f>
        <v/>
      </c>
      <c r="L344" s="6" t="str">
        <f>IF(D344=0,CONCATENATE("""","final_shipping_cost","""",": {"),"")</f>
        <v/>
      </c>
      <c r="M344" s="1" t="str">
        <f>CONCATENATE("""",E344,"""",": ",SUBSTITUTE(ROUND(F344,2),",","."))</f>
        <v>"2000": 28.73</v>
      </c>
      <c r="N344" s="1" t="str">
        <f t="shared" si="13"/>
        <v>,</v>
      </c>
      <c r="P344" s="1" t="str">
        <f t="shared" si="12"/>
        <v>"2000": 28.73,</v>
      </c>
    </row>
    <row r="345" spans="1:16" x14ac:dyDescent="0.25">
      <c r="A345" s="1" t="s">
        <v>5</v>
      </c>
      <c r="B345" s="1" t="s">
        <v>21</v>
      </c>
      <c r="C345" s="1" t="s">
        <v>6</v>
      </c>
      <c r="D345" s="8">
        <v>2001</v>
      </c>
      <c r="E345" s="8">
        <v>3000</v>
      </c>
      <c r="F345" s="8">
        <v>31.448</v>
      </c>
      <c r="G345" s="1">
        <v>9</v>
      </c>
      <c r="H345" s="4"/>
      <c r="I345" s="4" t="str">
        <f>IF(AND(C345="Capital",D345=0),CONCATENATE("""",TRIM(B345),"""",": {"),"")</f>
        <v/>
      </c>
      <c r="J345" s="1" t="str">
        <f>IF(D345=0,CONCATENATE("""",C345,"""",": ", "{"),"")</f>
        <v/>
      </c>
      <c r="K345" s="6" t="str">
        <f>IF(D345=0,CONCATENATE("""","delivery_estimate_business_days","""",": ",G345,","),"")</f>
        <v/>
      </c>
      <c r="L345" s="6" t="str">
        <f>IF(D345=0,CONCATENATE("""","final_shipping_cost","""",": {"),"")</f>
        <v/>
      </c>
      <c r="M345" s="1" t="str">
        <f>CONCATENATE("""",E345,"""",": ",SUBSTITUTE(ROUND(F345,2),",","."))</f>
        <v>"3000": 31.45</v>
      </c>
      <c r="N345" s="1" t="str">
        <f t="shared" si="13"/>
        <v>,</v>
      </c>
      <c r="P345" s="1" t="str">
        <f t="shared" si="12"/>
        <v>"3000": 31.45,</v>
      </c>
    </row>
    <row r="346" spans="1:16" x14ac:dyDescent="0.25">
      <c r="A346" s="1" t="s">
        <v>5</v>
      </c>
      <c r="B346" s="1" t="s">
        <v>21</v>
      </c>
      <c r="C346" s="1" t="s">
        <v>6</v>
      </c>
      <c r="D346" s="8">
        <v>3001</v>
      </c>
      <c r="E346" s="8">
        <v>4000</v>
      </c>
      <c r="F346" s="8">
        <v>33.557000000000002</v>
      </c>
      <c r="G346" s="1">
        <v>9</v>
      </c>
      <c r="H346" s="4"/>
      <c r="I346" s="4" t="str">
        <f>IF(AND(C346="Capital",D346=0),CONCATENATE("""",TRIM(B346),"""",": {"),"")</f>
        <v/>
      </c>
      <c r="J346" s="1" t="str">
        <f>IF(D346=0,CONCATENATE("""",C346,"""",": ", "{"),"")</f>
        <v/>
      </c>
      <c r="K346" s="6" t="str">
        <f>IF(D346=0,CONCATENATE("""","delivery_estimate_business_days","""",": ",G346,","),"")</f>
        <v/>
      </c>
      <c r="L346" s="6" t="str">
        <f>IF(D346=0,CONCATENATE("""","final_shipping_cost","""",": {"),"")</f>
        <v/>
      </c>
      <c r="M346" s="1" t="str">
        <f>CONCATENATE("""",E346,"""",": ",SUBSTITUTE(ROUND(F346,2),",","."))</f>
        <v>"4000": 33.56</v>
      </c>
      <c r="N346" s="1" t="str">
        <f t="shared" si="13"/>
        <v>,</v>
      </c>
      <c r="P346" s="1" t="str">
        <f t="shared" si="12"/>
        <v>"4000": 33.56,</v>
      </c>
    </row>
    <row r="347" spans="1:16" x14ac:dyDescent="0.25">
      <c r="A347" s="1" t="s">
        <v>5</v>
      </c>
      <c r="B347" s="1" t="s">
        <v>21</v>
      </c>
      <c r="C347" s="1" t="s">
        <v>6</v>
      </c>
      <c r="D347" s="8">
        <v>4001</v>
      </c>
      <c r="E347" s="8">
        <v>5000</v>
      </c>
      <c r="F347" s="8">
        <v>35.853999999999999</v>
      </c>
      <c r="G347" s="1">
        <v>9</v>
      </c>
      <c r="H347" s="4"/>
      <c r="I347" s="4" t="str">
        <f>IF(AND(C347="Capital",D347=0),CONCATENATE("""",TRIM(B347),"""",": {"),"")</f>
        <v/>
      </c>
      <c r="J347" s="1" t="str">
        <f>IF(D347=0,CONCATENATE("""",C347,"""",": ", "{"),"")</f>
        <v/>
      </c>
      <c r="K347" s="6" t="str">
        <f>IF(D347=0,CONCATENATE("""","delivery_estimate_business_days","""",": ",G347,","),"")</f>
        <v/>
      </c>
      <c r="L347" s="6" t="str">
        <f>IF(D347=0,CONCATENATE("""","final_shipping_cost","""",": {"),"")</f>
        <v/>
      </c>
      <c r="M347" s="1" t="str">
        <f>CONCATENATE("""",E347,"""",": ",SUBSTITUTE(ROUND(F347,2),",","."))</f>
        <v>"5000": 35.85</v>
      </c>
      <c r="N347" s="1" t="str">
        <f t="shared" si="13"/>
        <v>,</v>
      </c>
      <c r="P347" s="1" t="str">
        <f t="shared" si="12"/>
        <v>"5000": 35.85,</v>
      </c>
    </row>
    <row r="348" spans="1:16" x14ac:dyDescent="0.25">
      <c r="A348" s="1" t="s">
        <v>5</v>
      </c>
      <c r="B348" s="1" t="s">
        <v>21</v>
      </c>
      <c r="C348" s="1" t="s">
        <v>6</v>
      </c>
      <c r="D348" s="8">
        <v>5001</v>
      </c>
      <c r="E348" s="8">
        <v>6000</v>
      </c>
      <c r="F348" s="8">
        <v>42.134999999999998</v>
      </c>
      <c r="G348" s="1">
        <v>9</v>
      </c>
      <c r="H348" s="4"/>
      <c r="I348" s="4" t="str">
        <f>IF(AND(C348="Capital",D348=0),CONCATENATE("""",TRIM(B348),"""",": {"),"")</f>
        <v/>
      </c>
      <c r="J348" s="1" t="str">
        <f>IF(D348=0,CONCATENATE("""",C348,"""",": ", "{"),"")</f>
        <v/>
      </c>
      <c r="K348" s="6" t="str">
        <f>IF(D348=0,CONCATENATE("""","delivery_estimate_business_days","""",": ",G348,","),"")</f>
        <v/>
      </c>
      <c r="L348" s="6" t="str">
        <f>IF(D348=0,CONCATENATE("""","final_shipping_cost","""",": {"),"")</f>
        <v/>
      </c>
      <c r="M348" s="1" t="str">
        <f>CONCATENATE("""",E348,"""",": ",SUBSTITUTE(ROUND(F348,2),",","."))</f>
        <v>"6000": 42.14</v>
      </c>
      <c r="N348" s="1" t="str">
        <f t="shared" si="13"/>
        <v>,</v>
      </c>
      <c r="P348" s="1" t="str">
        <f t="shared" si="12"/>
        <v>"6000": 42.14,</v>
      </c>
    </row>
    <row r="349" spans="1:16" x14ac:dyDescent="0.25">
      <c r="A349" s="1" t="s">
        <v>5</v>
      </c>
      <c r="B349" s="1" t="s">
        <v>21</v>
      </c>
      <c r="C349" s="1" t="s">
        <v>6</v>
      </c>
      <c r="D349" s="8">
        <v>6001</v>
      </c>
      <c r="E349" s="8">
        <v>7000</v>
      </c>
      <c r="F349" s="8">
        <v>48.462000000000003</v>
      </c>
      <c r="G349" s="1">
        <v>9</v>
      </c>
      <c r="H349" s="4"/>
      <c r="I349" s="4" t="str">
        <f>IF(AND(C349="Capital",D349=0),CONCATENATE("""",TRIM(B349),"""",": {"),"")</f>
        <v/>
      </c>
      <c r="J349" s="1" t="str">
        <f>IF(D349=0,CONCATENATE("""",C349,"""",": ", "{"),"")</f>
        <v/>
      </c>
      <c r="K349" s="6" t="str">
        <f>IF(D349=0,CONCATENATE("""","delivery_estimate_business_days","""",": ",G349,","),"")</f>
        <v/>
      </c>
      <c r="L349" s="6" t="str">
        <f>IF(D349=0,CONCATENATE("""","final_shipping_cost","""",": {"),"")</f>
        <v/>
      </c>
      <c r="M349" s="1" t="str">
        <f>CONCATENATE("""",E349,"""",": ",SUBSTITUTE(ROUND(F349,2),",","."))</f>
        <v>"7000": 48.46</v>
      </c>
      <c r="N349" s="1" t="str">
        <f t="shared" si="13"/>
        <v>,</v>
      </c>
      <c r="P349" s="1" t="str">
        <f t="shared" si="12"/>
        <v>"7000": 48.46,</v>
      </c>
    </row>
    <row r="350" spans="1:16" x14ac:dyDescent="0.25">
      <c r="A350" s="1" t="s">
        <v>5</v>
      </c>
      <c r="B350" s="1" t="s">
        <v>21</v>
      </c>
      <c r="C350" s="1" t="s">
        <v>6</v>
      </c>
      <c r="D350" s="8">
        <v>7001</v>
      </c>
      <c r="E350" s="8">
        <v>8000</v>
      </c>
      <c r="F350" s="8">
        <v>54.476999999999997</v>
      </c>
      <c r="G350" s="1">
        <v>9</v>
      </c>
      <c r="H350" s="4"/>
      <c r="I350" s="4" t="str">
        <f>IF(AND(C350="Capital",D350=0),CONCATENATE("""",TRIM(B350),"""",": {"),"")</f>
        <v/>
      </c>
      <c r="J350" s="1" t="str">
        <f>IF(D350=0,CONCATENATE("""",C350,"""",": ", "{"),"")</f>
        <v/>
      </c>
      <c r="K350" s="6" t="str">
        <f>IF(D350=0,CONCATENATE("""","delivery_estimate_business_days","""",": ",G350,","),"")</f>
        <v/>
      </c>
      <c r="L350" s="6" t="str">
        <f>IF(D350=0,CONCATENATE("""","final_shipping_cost","""",": {"),"")</f>
        <v/>
      </c>
      <c r="M350" s="1" t="str">
        <f>CONCATENATE("""",E350,"""",": ",SUBSTITUTE(ROUND(F350,2),",","."))</f>
        <v>"8000": 54.48</v>
      </c>
      <c r="N350" s="1" t="str">
        <f t="shared" si="13"/>
        <v>,</v>
      </c>
      <c r="P350" s="1" t="str">
        <f t="shared" si="12"/>
        <v>"8000": 54.48,</v>
      </c>
    </row>
    <row r="351" spans="1:16" x14ac:dyDescent="0.25">
      <c r="A351" s="1" t="s">
        <v>5</v>
      </c>
      <c r="B351" s="1" t="s">
        <v>21</v>
      </c>
      <c r="C351" s="1" t="s">
        <v>6</v>
      </c>
      <c r="D351" s="8">
        <v>8001</v>
      </c>
      <c r="E351" s="8">
        <v>9000</v>
      </c>
      <c r="F351" s="8">
        <v>58.076999999999998</v>
      </c>
      <c r="G351" s="1">
        <v>9</v>
      </c>
      <c r="H351" s="4"/>
      <c r="I351" s="4" t="str">
        <f>IF(AND(C351="Capital",D351=0),CONCATENATE("""",TRIM(B351),"""",": {"),"")</f>
        <v/>
      </c>
      <c r="J351" s="1" t="str">
        <f>IF(D351=0,CONCATENATE("""",C351,"""",": ", "{"),"")</f>
        <v/>
      </c>
      <c r="K351" s="6" t="str">
        <f>IF(D351=0,CONCATENATE("""","delivery_estimate_business_days","""",": ",G351,","),"")</f>
        <v/>
      </c>
      <c r="L351" s="6" t="str">
        <f>IF(D351=0,CONCATENATE("""","final_shipping_cost","""",": {"),"")</f>
        <v/>
      </c>
      <c r="M351" s="1" t="str">
        <f>CONCATENATE("""",E351,"""",": ",SUBSTITUTE(ROUND(F351,2),",","."))</f>
        <v>"9000": 58.08</v>
      </c>
      <c r="N351" s="1" t="str">
        <f t="shared" si="13"/>
        <v>,</v>
      </c>
      <c r="P351" s="1" t="str">
        <f t="shared" si="12"/>
        <v>"9000": 58.08,</v>
      </c>
    </row>
    <row r="352" spans="1:16" x14ac:dyDescent="0.25">
      <c r="A352" s="1" t="s">
        <v>5</v>
      </c>
      <c r="B352" s="1" t="s">
        <v>21</v>
      </c>
      <c r="C352" s="1" t="s">
        <v>6</v>
      </c>
      <c r="D352" s="8">
        <v>9001</v>
      </c>
      <c r="E352" s="8">
        <v>10000</v>
      </c>
      <c r="F352" s="8">
        <v>60.646999999999998</v>
      </c>
      <c r="G352" s="1">
        <v>9</v>
      </c>
      <c r="H352" s="4"/>
      <c r="I352" s="4" t="str">
        <f>IF(AND(C352="Capital",D352=0),CONCATENATE("""",TRIM(B352),"""",": {"),"")</f>
        <v/>
      </c>
      <c r="J352" s="1" t="str">
        <f>IF(D352=0,CONCATENATE("""",C352,"""",": ", "{"),"")</f>
        <v/>
      </c>
      <c r="K352" s="6" t="str">
        <f>IF(D352=0,CONCATENATE("""","delivery_estimate_business_days","""",": ",G352,","),"")</f>
        <v/>
      </c>
      <c r="L352" s="6" t="str">
        <f>IF(D352=0,CONCATENATE("""","final_shipping_cost","""",": {"),"")</f>
        <v/>
      </c>
      <c r="M352" s="1" t="str">
        <f>CONCATENATE("""",E352,"""",": ",SUBSTITUTE(ROUND(F352,2),",","."))</f>
        <v>"10000": 60.65</v>
      </c>
      <c r="N352" s="1" t="str">
        <f t="shared" si="13"/>
        <v>,</v>
      </c>
      <c r="P352" s="1" t="str">
        <f t="shared" si="12"/>
        <v>"10000": 60.65,</v>
      </c>
    </row>
    <row r="353" spans="1:16" x14ac:dyDescent="0.25">
      <c r="A353" s="1" t="s">
        <v>5</v>
      </c>
      <c r="B353" s="1" t="s">
        <v>21</v>
      </c>
      <c r="C353" s="1" t="s">
        <v>6</v>
      </c>
      <c r="D353" s="8">
        <v>10001</v>
      </c>
      <c r="E353" s="8">
        <v>30000</v>
      </c>
      <c r="F353" s="8">
        <v>60.646999999999998</v>
      </c>
      <c r="G353" s="1">
        <v>9</v>
      </c>
      <c r="H353" s="4"/>
      <c r="I353" s="4" t="str">
        <f>IF(AND(C353="Capital",D353=0),CONCATENATE("""",TRIM(B353),"""",": {"),"")</f>
        <v/>
      </c>
      <c r="J353" s="1" t="str">
        <f>IF(D353=0,CONCATENATE("""",C353,"""",": ", "{"),"")</f>
        <v/>
      </c>
      <c r="K353" s="6" t="str">
        <f>IF(D353=0,CONCATENATE("""","delivery_estimate_business_days","""",": ",G353,","),"")</f>
        <v/>
      </c>
      <c r="L353" s="6" t="str">
        <f>IF(D353=0,CONCATENATE("""","final_shipping_cost","""",": {"),"")</f>
        <v/>
      </c>
      <c r="M353" s="1" t="str">
        <f>CONCATENATE("""",E353,"""",": ",SUBSTITUTE(ROUND(F353,2),",","."))</f>
        <v>"30000": 60.65</v>
      </c>
      <c r="N353" s="1" t="str">
        <f t="shared" si="13"/>
        <v>}},</v>
      </c>
      <c r="P353" s="1" t="str">
        <f t="shared" si="12"/>
        <v>"30000": 60.65}},</v>
      </c>
    </row>
    <row r="354" spans="1:16" x14ac:dyDescent="0.25">
      <c r="A354" s="1" t="s">
        <v>5</v>
      </c>
      <c r="B354" s="1" t="s">
        <v>21</v>
      </c>
      <c r="C354" s="1" t="s">
        <v>7</v>
      </c>
      <c r="D354" s="8">
        <v>0</v>
      </c>
      <c r="E354" s="8">
        <v>500</v>
      </c>
      <c r="F354" s="8">
        <v>22.786000000000001</v>
      </c>
      <c r="G354" s="1">
        <v>11</v>
      </c>
      <c r="H354" s="4"/>
      <c r="I354" s="4" t="str">
        <f>IF(AND(C354="Capital",D354=0),CONCATENATE("""",TRIM(B354),"""",": {"),"")</f>
        <v/>
      </c>
      <c r="J354" s="1" t="str">
        <f>IF(D354=0,CONCATENATE("""",C354,"""",": ", "{"),"")</f>
        <v>"Interior": {</v>
      </c>
      <c r="K354" s="6" t="str">
        <f>IF(D354=0,CONCATENATE("""","delivery_estimate_business_days","""",": ",G354,","),"")</f>
        <v>"delivery_estimate_business_days": 11,</v>
      </c>
      <c r="L354" s="6" t="str">
        <f>IF(D354=0,CONCATENATE("""","final_shipping_cost","""",": {"),"")</f>
        <v>"final_shipping_cost": {</v>
      </c>
      <c r="M354" s="1" t="str">
        <f>CONCATENATE("""",E354,"""",": ",SUBSTITUTE(ROUND(F354,2),",","."))</f>
        <v>"500": 22.79</v>
      </c>
      <c r="N354" s="1" t="str">
        <f t="shared" si="13"/>
        <v>,</v>
      </c>
      <c r="P354" s="1" t="str">
        <f t="shared" si="12"/>
        <v>"Interior": {"delivery_estimate_business_days": 11,"final_shipping_cost": {"500": 22.79,</v>
      </c>
    </row>
    <row r="355" spans="1:16" x14ac:dyDescent="0.25">
      <c r="A355" s="1" t="s">
        <v>5</v>
      </c>
      <c r="B355" s="1" t="s">
        <v>21</v>
      </c>
      <c r="C355" s="1" t="s">
        <v>7</v>
      </c>
      <c r="D355" s="8">
        <v>501</v>
      </c>
      <c r="E355" s="8">
        <v>1000</v>
      </c>
      <c r="F355" s="8">
        <v>24.413</v>
      </c>
      <c r="G355" s="1">
        <v>11</v>
      </c>
      <c r="H355" s="4"/>
      <c r="I355" s="4" t="str">
        <f>IF(AND(C355="Capital",D355=0),CONCATENATE("""",TRIM(B355),"""",": {"),"")</f>
        <v/>
      </c>
      <c r="J355" s="1" t="str">
        <f>IF(D355=0,CONCATENATE("""",C355,"""",": ", "{"),"")</f>
        <v/>
      </c>
      <c r="K355" s="6" t="str">
        <f>IF(D355=0,CONCATENATE("""","delivery_estimate_business_days","""",": ",G355,","),"")</f>
        <v/>
      </c>
      <c r="L355" s="6" t="str">
        <f>IF(D355=0,CONCATENATE("""","final_shipping_cost","""",": {"),"")</f>
        <v/>
      </c>
      <c r="M355" s="1" t="str">
        <f>CONCATENATE("""",E355,"""",": ",SUBSTITUTE(ROUND(F355,2),",","."))</f>
        <v>"1000": 24.41</v>
      </c>
      <c r="N355" s="1" t="str">
        <f t="shared" si="13"/>
        <v>,</v>
      </c>
      <c r="P355" s="1" t="str">
        <f t="shared" si="12"/>
        <v>"1000": 24.41,</v>
      </c>
    </row>
    <row r="356" spans="1:16" x14ac:dyDescent="0.25">
      <c r="A356" s="1" t="s">
        <v>5</v>
      </c>
      <c r="B356" s="1" t="s">
        <v>21</v>
      </c>
      <c r="C356" s="1" t="s">
        <v>7</v>
      </c>
      <c r="D356" s="8">
        <v>1001</v>
      </c>
      <c r="E356" s="8">
        <v>1500</v>
      </c>
      <c r="F356" s="8">
        <v>26.859000000000002</v>
      </c>
      <c r="G356" s="1">
        <v>11</v>
      </c>
      <c r="H356" s="4"/>
      <c r="I356" s="4" t="str">
        <f>IF(AND(C356="Capital",D356=0),CONCATENATE("""",TRIM(B356),"""",": {"),"")</f>
        <v/>
      </c>
      <c r="J356" s="1" t="str">
        <f>IF(D356=0,CONCATENATE("""",C356,"""",": ", "{"),"")</f>
        <v/>
      </c>
      <c r="K356" s="6" t="str">
        <f>IF(D356=0,CONCATENATE("""","delivery_estimate_business_days","""",": ",G356,","),"")</f>
        <v/>
      </c>
      <c r="L356" s="6" t="str">
        <f>IF(D356=0,CONCATENATE("""","final_shipping_cost","""",": {"),"")</f>
        <v/>
      </c>
      <c r="M356" s="1" t="str">
        <f>CONCATENATE("""",E356,"""",": ",SUBSTITUTE(ROUND(F356,2),",","."))</f>
        <v>"1500": 26.86</v>
      </c>
      <c r="N356" s="1" t="str">
        <f t="shared" si="13"/>
        <v>,</v>
      </c>
      <c r="P356" s="1" t="str">
        <f t="shared" si="12"/>
        <v>"1500": 26.86,</v>
      </c>
    </row>
    <row r="357" spans="1:16" x14ac:dyDescent="0.25">
      <c r="A357" s="1" t="s">
        <v>5</v>
      </c>
      <c r="B357" s="1" t="s">
        <v>21</v>
      </c>
      <c r="C357" s="1" t="s">
        <v>7</v>
      </c>
      <c r="D357" s="8">
        <v>1501</v>
      </c>
      <c r="E357" s="8">
        <v>2000</v>
      </c>
      <c r="F357" s="8">
        <v>29.305</v>
      </c>
      <c r="G357" s="1">
        <v>11</v>
      </c>
      <c r="H357" s="4"/>
      <c r="I357" s="4" t="str">
        <f>IF(AND(C357="Capital",D357=0),CONCATENATE("""",TRIM(B357),"""",": {"),"")</f>
        <v/>
      </c>
      <c r="J357" s="1" t="str">
        <f>IF(D357=0,CONCATENATE("""",C357,"""",": ", "{"),"")</f>
        <v/>
      </c>
      <c r="K357" s="6" t="str">
        <f>IF(D357=0,CONCATENATE("""","delivery_estimate_business_days","""",": ",G357,","),"")</f>
        <v/>
      </c>
      <c r="L357" s="6" t="str">
        <f>IF(D357=0,CONCATENATE("""","final_shipping_cost","""",": {"),"")</f>
        <v/>
      </c>
      <c r="M357" s="1" t="str">
        <f>CONCATENATE("""",E357,"""",": ",SUBSTITUTE(ROUND(F357,2),",","."))</f>
        <v>"2000": 29.31</v>
      </c>
      <c r="N357" s="1" t="str">
        <f t="shared" si="13"/>
        <v>,</v>
      </c>
      <c r="P357" s="1" t="str">
        <f t="shared" si="12"/>
        <v>"2000": 29.31,</v>
      </c>
    </row>
    <row r="358" spans="1:16" x14ac:dyDescent="0.25">
      <c r="A358" s="1" t="s">
        <v>5</v>
      </c>
      <c r="B358" s="1" t="s">
        <v>21</v>
      </c>
      <c r="C358" s="1" t="s">
        <v>7</v>
      </c>
      <c r="D358" s="8">
        <v>2001</v>
      </c>
      <c r="E358" s="8">
        <v>3000</v>
      </c>
      <c r="F358" s="8">
        <v>32.076999999999998</v>
      </c>
      <c r="G358" s="1">
        <v>11</v>
      </c>
      <c r="H358" s="4"/>
      <c r="I358" s="4" t="str">
        <f>IF(AND(C358="Capital",D358=0),CONCATENATE("""",TRIM(B358),"""",": {"),"")</f>
        <v/>
      </c>
      <c r="J358" s="1" t="str">
        <f>IF(D358=0,CONCATENATE("""",C358,"""",": ", "{"),"")</f>
        <v/>
      </c>
      <c r="K358" s="6" t="str">
        <f>IF(D358=0,CONCATENATE("""","delivery_estimate_business_days","""",": ",G358,","),"")</f>
        <v/>
      </c>
      <c r="L358" s="6" t="str">
        <f>IF(D358=0,CONCATENATE("""","final_shipping_cost","""",": {"),"")</f>
        <v/>
      </c>
      <c r="M358" s="1" t="str">
        <f>CONCATENATE("""",E358,"""",": ",SUBSTITUTE(ROUND(F358,2),",","."))</f>
        <v>"3000": 32.08</v>
      </c>
      <c r="N358" s="1" t="str">
        <f t="shared" si="13"/>
        <v>,</v>
      </c>
      <c r="P358" s="1" t="str">
        <f t="shared" si="12"/>
        <v>"3000": 32.08,</v>
      </c>
    </row>
    <row r="359" spans="1:16" x14ac:dyDescent="0.25">
      <c r="A359" s="1" t="s">
        <v>5</v>
      </c>
      <c r="B359" s="1" t="s">
        <v>21</v>
      </c>
      <c r="C359" s="1" t="s">
        <v>7</v>
      </c>
      <c r="D359" s="8">
        <v>3001</v>
      </c>
      <c r="E359" s="8">
        <v>4000</v>
      </c>
      <c r="F359" s="8">
        <v>34.228000000000002</v>
      </c>
      <c r="G359" s="1">
        <v>11</v>
      </c>
      <c r="H359" s="4"/>
      <c r="I359" s="4" t="str">
        <f>IF(AND(C359="Capital",D359=0),CONCATENATE("""",TRIM(B359),"""",": {"),"")</f>
        <v/>
      </c>
      <c r="J359" s="1" t="str">
        <f>IF(D359=0,CONCATENATE("""",C359,"""",": ", "{"),"")</f>
        <v/>
      </c>
      <c r="K359" s="6" t="str">
        <f>IF(D359=0,CONCATENATE("""","delivery_estimate_business_days","""",": ",G359,","),"")</f>
        <v/>
      </c>
      <c r="L359" s="6" t="str">
        <f>IF(D359=0,CONCATENATE("""","final_shipping_cost","""",": {"),"")</f>
        <v/>
      </c>
      <c r="M359" s="1" t="str">
        <f>CONCATENATE("""",E359,"""",": ",SUBSTITUTE(ROUND(F359,2),",","."))</f>
        <v>"4000": 34.23</v>
      </c>
      <c r="N359" s="1" t="str">
        <f t="shared" si="13"/>
        <v>,</v>
      </c>
      <c r="P359" s="1" t="str">
        <f t="shared" si="12"/>
        <v>"4000": 34.23,</v>
      </c>
    </row>
    <row r="360" spans="1:16" x14ac:dyDescent="0.25">
      <c r="A360" s="1" t="s">
        <v>5</v>
      </c>
      <c r="B360" s="1" t="s">
        <v>21</v>
      </c>
      <c r="C360" s="1" t="s">
        <v>7</v>
      </c>
      <c r="D360" s="8">
        <v>4001</v>
      </c>
      <c r="E360" s="8">
        <v>5000</v>
      </c>
      <c r="F360" s="8">
        <v>36.570999999999998</v>
      </c>
      <c r="G360" s="1">
        <v>11</v>
      </c>
      <c r="H360" s="4"/>
      <c r="I360" s="4" t="str">
        <f>IF(AND(C360="Capital",D360=0),CONCATENATE("""",TRIM(B360),"""",": {"),"")</f>
        <v/>
      </c>
      <c r="J360" s="1" t="str">
        <f>IF(D360=0,CONCATENATE("""",C360,"""",": ", "{"),"")</f>
        <v/>
      </c>
      <c r="K360" s="6" t="str">
        <f>IF(D360=0,CONCATENATE("""","delivery_estimate_business_days","""",": ",G360,","),"")</f>
        <v/>
      </c>
      <c r="L360" s="6" t="str">
        <f>IF(D360=0,CONCATENATE("""","final_shipping_cost","""",": {"),"")</f>
        <v/>
      </c>
      <c r="M360" s="1" t="str">
        <f>CONCATENATE("""",E360,"""",": ",SUBSTITUTE(ROUND(F360,2),",","."))</f>
        <v>"5000": 36.57</v>
      </c>
      <c r="N360" s="1" t="str">
        <f t="shared" si="13"/>
        <v>,</v>
      </c>
      <c r="P360" s="1" t="str">
        <f t="shared" si="12"/>
        <v>"5000": 36.57,</v>
      </c>
    </row>
    <row r="361" spans="1:16" x14ac:dyDescent="0.25">
      <c r="A361" s="1" t="s">
        <v>5</v>
      </c>
      <c r="B361" s="1" t="s">
        <v>21</v>
      </c>
      <c r="C361" s="1" t="s">
        <v>7</v>
      </c>
      <c r="D361" s="8">
        <v>5001</v>
      </c>
      <c r="E361" s="8">
        <v>6000</v>
      </c>
      <c r="F361" s="8">
        <v>42.978000000000002</v>
      </c>
      <c r="G361" s="1">
        <v>11</v>
      </c>
      <c r="H361" s="4"/>
      <c r="I361" s="4" t="str">
        <f>IF(AND(C361="Capital",D361=0),CONCATENATE("""",TRIM(B361),"""",": {"),"")</f>
        <v/>
      </c>
      <c r="J361" s="1" t="str">
        <f>IF(D361=0,CONCATENATE("""",C361,"""",": ", "{"),"")</f>
        <v/>
      </c>
      <c r="K361" s="6" t="str">
        <f>IF(D361=0,CONCATENATE("""","delivery_estimate_business_days","""",": ",G361,","),"")</f>
        <v/>
      </c>
      <c r="L361" s="6" t="str">
        <f>IF(D361=0,CONCATENATE("""","final_shipping_cost","""",": {"),"")</f>
        <v/>
      </c>
      <c r="M361" s="1" t="str">
        <f>CONCATENATE("""",E361,"""",": ",SUBSTITUTE(ROUND(F361,2),",","."))</f>
        <v>"6000": 42.98</v>
      </c>
      <c r="N361" s="1" t="str">
        <f t="shared" si="13"/>
        <v>,</v>
      </c>
      <c r="P361" s="1" t="str">
        <f t="shared" si="12"/>
        <v>"6000": 42.98,</v>
      </c>
    </row>
    <row r="362" spans="1:16" x14ac:dyDescent="0.25">
      <c r="A362" s="1" t="s">
        <v>5</v>
      </c>
      <c r="B362" s="1" t="s">
        <v>21</v>
      </c>
      <c r="C362" s="1" t="s">
        <v>7</v>
      </c>
      <c r="D362" s="8">
        <v>6001</v>
      </c>
      <c r="E362" s="8">
        <v>7000</v>
      </c>
      <c r="F362" s="8">
        <v>49.430999999999997</v>
      </c>
      <c r="G362" s="1">
        <v>11</v>
      </c>
      <c r="H362" s="4"/>
      <c r="I362" s="4" t="str">
        <f>IF(AND(C362="Capital",D362=0),CONCATENATE("""",TRIM(B362),"""",": {"),"")</f>
        <v/>
      </c>
      <c r="J362" s="1" t="str">
        <f>IF(D362=0,CONCATENATE("""",C362,"""",": ", "{"),"")</f>
        <v/>
      </c>
      <c r="K362" s="6" t="str">
        <f>IF(D362=0,CONCATENATE("""","delivery_estimate_business_days","""",": ",G362,","),"")</f>
        <v/>
      </c>
      <c r="L362" s="6" t="str">
        <f>IF(D362=0,CONCATENATE("""","final_shipping_cost","""",": {"),"")</f>
        <v/>
      </c>
      <c r="M362" s="1" t="str">
        <f>CONCATENATE("""",E362,"""",": ",SUBSTITUTE(ROUND(F362,2),",","."))</f>
        <v>"7000": 49.43</v>
      </c>
      <c r="N362" s="1" t="str">
        <f t="shared" si="13"/>
        <v>,</v>
      </c>
      <c r="P362" s="1" t="str">
        <f t="shared" si="12"/>
        <v>"7000": 49.43,</v>
      </c>
    </row>
    <row r="363" spans="1:16" x14ac:dyDescent="0.25">
      <c r="A363" s="1" t="s">
        <v>5</v>
      </c>
      <c r="B363" s="1" t="s">
        <v>21</v>
      </c>
      <c r="C363" s="1" t="s">
        <v>7</v>
      </c>
      <c r="D363" s="8">
        <v>7001</v>
      </c>
      <c r="E363" s="8">
        <v>8000</v>
      </c>
      <c r="F363" s="8">
        <v>55.566000000000003</v>
      </c>
      <c r="G363" s="1">
        <v>11</v>
      </c>
      <c r="H363" s="4"/>
      <c r="I363" s="4" t="str">
        <f>IF(AND(C363="Capital",D363=0),CONCATENATE("""",TRIM(B363),"""",": {"),"")</f>
        <v/>
      </c>
      <c r="J363" s="1" t="str">
        <f>IF(D363=0,CONCATENATE("""",C363,"""",": ", "{"),"")</f>
        <v/>
      </c>
      <c r="K363" s="6" t="str">
        <f>IF(D363=0,CONCATENATE("""","delivery_estimate_business_days","""",": ",G363,","),"")</f>
        <v/>
      </c>
      <c r="L363" s="6" t="str">
        <f>IF(D363=0,CONCATENATE("""","final_shipping_cost","""",": {"),"")</f>
        <v/>
      </c>
      <c r="M363" s="1" t="str">
        <f>CONCATENATE("""",E363,"""",": ",SUBSTITUTE(ROUND(F363,2),",","."))</f>
        <v>"8000": 55.57</v>
      </c>
      <c r="N363" s="1" t="str">
        <f t="shared" si="13"/>
        <v>,</v>
      </c>
      <c r="P363" s="1" t="str">
        <f t="shared" si="12"/>
        <v>"8000": 55.57,</v>
      </c>
    </row>
    <row r="364" spans="1:16" x14ac:dyDescent="0.25">
      <c r="A364" s="1" t="s">
        <v>5</v>
      </c>
      <c r="B364" s="1" t="s">
        <v>21</v>
      </c>
      <c r="C364" s="1" t="s">
        <v>7</v>
      </c>
      <c r="D364" s="8">
        <v>8001</v>
      </c>
      <c r="E364" s="8">
        <v>9000</v>
      </c>
      <c r="F364" s="8">
        <v>59.238</v>
      </c>
      <c r="G364" s="1">
        <v>11</v>
      </c>
      <c r="H364" s="4"/>
      <c r="I364" s="4" t="str">
        <f>IF(AND(C364="Capital",D364=0),CONCATENATE("""",TRIM(B364),"""",": {"),"")</f>
        <v/>
      </c>
      <c r="J364" s="1" t="str">
        <f>IF(D364=0,CONCATENATE("""",C364,"""",": ", "{"),"")</f>
        <v/>
      </c>
      <c r="K364" s="6" t="str">
        <f>IF(D364=0,CONCATENATE("""","delivery_estimate_business_days","""",": ",G364,","),"")</f>
        <v/>
      </c>
      <c r="L364" s="6" t="str">
        <f>IF(D364=0,CONCATENATE("""","final_shipping_cost","""",": {"),"")</f>
        <v/>
      </c>
      <c r="M364" s="1" t="str">
        <f>CONCATENATE("""",E364,"""",": ",SUBSTITUTE(ROUND(F364,2),",","."))</f>
        <v>"9000": 59.24</v>
      </c>
      <c r="N364" s="1" t="str">
        <f t="shared" si="13"/>
        <v>,</v>
      </c>
      <c r="P364" s="1" t="str">
        <f t="shared" si="12"/>
        <v>"9000": 59.24,</v>
      </c>
    </row>
    <row r="365" spans="1:16" x14ac:dyDescent="0.25">
      <c r="A365" s="1" t="s">
        <v>5</v>
      </c>
      <c r="B365" s="1" t="s">
        <v>21</v>
      </c>
      <c r="C365" s="1" t="s">
        <v>7</v>
      </c>
      <c r="D365" s="8">
        <v>9001</v>
      </c>
      <c r="E365" s="8">
        <v>10000</v>
      </c>
      <c r="F365" s="8">
        <v>61.86</v>
      </c>
      <c r="G365" s="1">
        <v>11</v>
      </c>
      <c r="H365" s="4"/>
      <c r="I365" s="4" t="str">
        <f>IF(AND(C365="Capital",D365=0),CONCATENATE("""",TRIM(B365),"""",": {"),"")</f>
        <v/>
      </c>
      <c r="J365" s="1" t="str">
        <f>IF(D365=0,CONCATENATE("""",C365,"""",": ", "{"),"")</f>
        <v/>
      </c>
      <c r="K365" s="6" t="str">
        <f>IF(D365=0,CONCATENATE("""","delivery_estimate_business_days","""",": ",G365,","),"")</f>
        <v/>
      </c>
      <c r="L365" s="6" t="str">
        <f>IF(D365=0,CONCATENATE("""","final_shipping_cost","""",": {"),"")</f>
        <v/>
      </c>
      <c r="M365" s="1" t="str">
        <f>CONCATENATE("""",E365,"""",": ",SUBSTITUTE(ROUND(F365,2),",","."))</f>
        <v>"10000": 61.86</v>
      </c>
      <c r="N365" s="1" t="str">
        <f t="shared" si="13"/>
        <v>,</v>
      </c>
      <c r="P365" s="1" t="str">
        <f t="shared" si="12"/>
        <v>"10000": 61.86,</v>
      </c>
    </row>
    <row r="366" spans="1:16" x14ac:dyDescent="0.25">
      <c r="A366" s="1" t="s">
        <v>5</v>
      </c>
      <c r="B366" s="1" t="s">
        <v>21</v>
      </c>
      <c r="C366" s="1" t="s">
        <v>7</v>
      </c>
      <c r="D366" s="8">
        <v>10001</v>
      </c>
      <c r="E366" s="8">
        <v>30000</v>
      </c>
      <c r="F366" s="8">
        <v>61.86</v>
      </c>
      <c r="G366" s="1">
        <v>11</v>
      </c>
      <c r="H366" s="4"/>
      <c r="I366" s="4" t="str">
        <f>IF(AND(C366="Capital",D366=0),CONCATENATE("""",TRIM(B366),"""",": {"),"")</f>
        <v/>
      </c>
      <c r="J366" s="1" t="str">
        <f>IF(D366=0,CONCATENATE("""",C366,"""",": ", "{"),"")</f>
        <v/>
      </c>
      <c r="K366" s="6" t="str">
        <f>IF(D366=0,CONCATENATE("""","delivery_estimate_business_days","""",": ",G366,","),"")</f>
        <v/>
      </c>
      <c r="L366" s="6" t="str">
        <f>IF(D366=0,CONCATENATE("""","final_shipping_cost","""",": {"),"")</f>
        <v/>
      </c>
      <c r="M366" s="1" t="str">
        <f>CONCATENATE("""",E366,"""",": ",SUBSTITUTE(ROUND(F366,2),",","."))</f>
        <v>"30000": 61.86</v>
      </c>
      <c r="N366" s="1" t="str">
        <f t="shared" si="13"/>
        <v>}}},</v>
      </c>
      <c r="P366" s="1" t="str">
        <f t="shared" si="12"/>
        <v>"30000": 61.86}}},</v>
      </c>
    </row>
    <row r="367" spans="1:16" x14ac:dyDescent="0.25">
      <c r="A367" s="1" t="s">
        <v>5</v>
      </c>
      <c r="B367" s="1" t="s">
        <v>22</v>
      </c>
      <c r="C367" s="1" t="s">
        <v>6</v>
      </c>
      <c r="D367" s="8">
        <v>0</v>
      </c>
      <c r="E367" s="8">
        <v>500</v>
      </c>
      <c r="F367" s="8">
        <v>18.704999999999998</v>
      </c>
      <c r="G367" s="1">
        <v>10</v>
      </c>
      <c r="H367" s="4"/>
      <c r="I367" s="4" t="str">
        <f>IF(AND(C367="Capital",D367=0),CONCATENATE("""",TRIM(B367),"""",": {"),"")</f>
        <v>"SE": {</v>
      </c>
      <c r="J367" s="1" t="str">
        <f>IF(D367=0,CONCATENATE("""",C367,"""",": ", "{"),"")</f>
        <v>"Capital": {</v>
      </c>
      <c r="K367" s="6" t="str">
        <f>IF(D367=0,CONCATENATE("""","delivery_estimate_business_days","""",": ",G367,","),"")</f>
        <v>"delivery_estimate_business_days": 10,</v>
      </c>
      <c r="L367" s="6" t="str">
        <f>IF(D367=0,CONCATENATE("""","final_shipping_cost","""",": {"),"")</f>
        <v>"final_shipping_cost": {</v>
      </c>
      <c r="M367" s="1" t="str">
        <f>CONCATENATE("""",E367,"""",": ",SUBSTITUTE(ROUND(F367,2),",","."))</f>
        <v>"500": 18.71</v>
      </c>
      <c r="N367" s="1" t="str">
        <f t="shared" si="13"/>
        <v>,</v>
      </c>
      <c r="P367" s="1" t="str">
        <f t="shared" si="12"/>
        <v>"SE": {"Capital": {"delivery_estimate_business_days": 10,"final_shipping_cost": {"500": 18.71,</v>
      </c>
    </row>
    <row r="368" spans="1:16" x14ac:dyDescent="0.25">
      <c r="A368" s="1" t="s">
        <v>5</v>
      </c>
      <c r="B368" s="1" t="s">
        <v>22</v>
      </c>
      <c r="C368" s="1" t="s">
        <v>6</v>
      </c>
      <c r="D368" s="8">
        <v>501</v>
      </c>
      <c r="E368" s="8">
        <v>1000</v>
      </c>
      <c r="F368" s="8">
        <v>20.041</v>
      </c>
      <c r="G368" s="1">
        <v>10</v>
      </c>
      <c r="H368" s="4"/>
      <c r="I368" s="4" t="str">
        <f>IF(AND(C368="Capital",D368=0),CONCATENATE("""",TRIM(B368),"""",": {"),"")</f>
        <v/>
      </c>
      <c r="J368" s="1" t="str">
        <f>IF(D368=0,CONCATENATE("""",C368,"""",": ", "{"),"")</f>
        <v/>
      </c>
      <c r="K368" s="6" t="str">
        <f>IF(D368=0,CONCATENATE("""","delivery_estimate_business_days","""",": ",G368,","),"")</f>
        <v/>
      </c>
      <c r="L368" s="6" t="str">
        <f>IF(D368=0,CONCATENATE("""","final_shipping_cost","""",": {"),"")</f>
        <v/>
      </c>
      <c r="M368" s="1" t="str">
        <f>CONCATENATE("""",E368,"""",": ",SUBSTITUTE(ROUND(F368,2),",","."))</f>
        <v>"1000": 20.04</v>
      </c>
      <c r="N368" s="1" t="str">
        <f t="shared" si="13"/>
        <v>,</v>
      </c>
      <c r="P368" s="1" t="str">
        <f t="shared" ref="P368:P419" si="14">CONCATENATE(H368,I368,J368,K368,L368,M368,N368,O368)</f>
        <v>"1000": 20.04,</v>
      </c>
    </row>
    <row r="369" spans="1:16" x14ac:dyDescent="0.25">
      <c r="A369" s="1" t="s">
        <v>5</v>
      </c>
      <c r="B369" s="1" t="s">
        <v>22</v>
      </c>
      <c r="C369" s="1" t="s">
        <v>6</v>
      </c>
      <c r="D369" s="8">
        <v>1001</v>
      </c>
      <c r="E369" s="8">
        <v>1500</v>
      </c>
      <c r="F369" s="8">
        <v>22.081</v>
      </c>
      <c r="G369" s="1">
        <v>10</v>
      </c>
      <c r="H369" s="4"/>
      <c r="I369" s="4" t="str">
        <f>IF(AND(C369="Capital",D369=0),CONCATENATE("""",TRIM(B369),"""",": {"),"")</f>
        <v/>
      </c>
      <c r="J369" s="1" t="str">
        <f>IF(D369=0,CONCATENATE("""",C369,"""",": ", "{"),"")</f>
        <v/>
      </c>
      <c r="K369" s="6" t="str">
        <f>IF(D369=0,CONCATENATE("""","delivery_estimate_business_days","""",": ",G369,","),"")</f>
        <v/>
      </c>
      <c r="L369" s="6" t="str">
        <f>IF(D369=0,CONCATENATE("""","final_shipping_cost","""",": {"),"")</f>
        <v/>
      </c>
      <c r="M369" s="1" t="str">
        <f>CONCATENATE("""",E369,"""",": ",SUBSTITUTE(ROUND(F369,2),",","."))</f>
        <v>"1500": 22.08</v>
      </c>
      <c r="N369" s="1" t="str">
        <f t="shared" si="13"/>
        <v>,</v>
      </c>
      <c r="P369" s="1" t="str">
        <f t="shared" si="14"/>
        <v>"1500": 22.08,</v>
      </c>
    </row>
    <row r="370" spans="1:16" x14ac:dyDescent="0.25">
      <c r="A370" s="1" t="s">
        <v>5</v>
      </c>
      <c r="B370" s="1" t="s">
        <v>22</v>
      </c>
      <c r="C370" s="1" t="s">
        <v>6</v>
      </c>
      <c r="D370" s="8">
        <v>1501</v>
      </c>
      <c r="E370" s="8">
        <v>2000</v>
      </c>
      <c r="F370" s="8">
        <v>24.12</v>
      </c>
      <c r="G370" s="1">
        <v>10</v>
      </c>
      <c r="H370" s="4"/>
      <c r="I370" s="4" t="str">
        <f>IF(AND(C370="Capital",D370=0),CONCATENATE("""",TRIM(B370),"""",": {"),"")</f>
        <v/>
      </c>
      <c r="J370" s="1" t="str">
        <f>IF(D370=0,CONCATENATE("""",C370,"""",": ", "{"),"")</f>
        <v/>
      </c>
      <c r="K370" s="6" t="str">
        <f>IF(D370=0,CONCATENATE("""","delivery_estimate_business_days","""",": ",G370,","),"")</f>
        <v/>
      </c>
      <c r="L370" s="6" t="str">
        <f>IF(D370=0,CONCATENATE("""","final_shipping_cost","""",": {"),"")</f>
        <v/>
      </c>
      <c r="M370" s="1" t="str">
        <f>CONCATENATE("""",E370,"""",": ",SUBSTITUTE(ROUND(F370,2),",","."))</f>
        <v>"2000": 24.12</v>
      </c>
      <c r="N370" s="1" t="str">
        <f t="shared" si="13"/>
        <v>,</v>
      </c>
      <c r="P370" s="1" t="str">
        <f t="shared" si="14"/>
        <v>"2000": 24.12,</v>
      </c>
    </row>
    <row r="371" spans="1:16" x14ac:dyDescent="0.25">
      <c r="A371" s="1" t="s">
        <v>5</v>
      </c>
      <c r="B371" s="1" t="s">
        <v>22</v>
      </c>
      <c r="C371" s="1" t="s">
        <v>6</v>
      </c>
      <c r="D371" s="8">
        <v>2001</v>
      </c>
      <c r="E371" s="8">
        <v>3000</v>
      </c>
      <c r="F371" s="8">
        <v>26.43</v>
      </c>
      <c r="G371" s="1">
        <v>10</v>
      </c>
      <c r="H371" s="4"/>
      <c r="I371" s="4" t="str">
        <f>IF(AND(C371="Capital",D371=0),CONCATENATE("""",TRIM(B371),"""",": {"),"")</f>
        <v/>
      </c>
      <c r="J371" s="1" t="str">
        <f>IF(D371=0,CONCATENATE("""",C371,"""",": ", "{"),"")</f>
        <v/>
      </c>
      <c r="K371" s="6" t="str">
        <f>IF(D371=0,CONCATENATE("""","delivery_estimate_business_days","""",": ",G371,","),"")</f>
        <v/>
      </c>
      <c r="L371" s="6" t="str">
        <f>IF(D371=0,CONCATENATE("""","final_shipping_cost","""",": {"),"")</f>
        <v/>
      </c>
      <c r="M371" s="1" t="str">
        <f>CONCATENATE("""",E371,"""",": ",SUBSTITUTE(ROUND(F371,2),",","."))</f>
        <v>"3000": 26.43</v>
      </c>
      <c r="N371" s="1" t="str">
        <f t="shared" si="13"/>
        <v>,</v>
      </c>
      <c r="P371" s="1" t="str">
        <f t="shared" si="14"/>
        <v>"3000": 26.43,</v>
      </c>
    </row>
    <row r="372" spans="1:16" x14ac:dyDescent="0.25">
      <c r="A372" s="1" t="s">
        <v>5</v>
      </c>
      <c r="B372" s="1" t="s">
        <v>22</v>
      </c>
      <c r="C372" s="1" t="s">
        <v>6</v>
      </c>
      <c r="D372" s="8">
        <v>3001</v>
      </c>
      <c r="E372" s="8">
        <v>4000</v>
      </c>
      <c r="F372" s="8">
        <v>28.222999999999999</v>
      </c>
      <c r="G372" s="1">
        <v>10</v>
      </c>
      <c r="H372" s="4"/>
      <c r="I372" s="4" t="str">
        <f>IF(AND(C372="Capital",D372=0),CONCATENATE("""",TRIM(B372),"""",": {"),"")</f>
        <v/>
      </c>
      <c r="J372" s="1" t="str">
        <f>IF(D372=0,CONCATENATE("""",C372,"""",": ", "{"),"")</f>
        <v/>
      </c>
      <c r="K372" s="6" t="str">
        <f>IF(D372=0,CONCATENATE("""","delivery_estimate_business_days","""",": ",G372,","),"")</f>
        <v/>
      </c>
      <c r="L372" s="6" t="str">
        <f>IF(D372=0,CONCATENATE("""","final_shipping_cost","""",": {"),"")</f>
        <v/>
      </c>
      <c r="M372" s="1" t="str">
        <f>CONCATENATE("""",E372,"""",": ",SUBSTITUTE(ROUND(F372,2),",","."))</f>
        <v>"4000": 28.22</v>
      </c>
      <c r="N372" s="1" t="str">
        <f t="shared" si="13"/>
        <v>,</v>
      </c>
      <c r="P372" s="1" t="str">
        <f t="shared" si="14"/>
        <v>"4000": 28.22,</v>
      </c>
    </row>
    <row r="373" spans="1:16" x14ac:dyDescent="0.25">
      <c r="A373" s="1" t="s">
        <v>5</v>
      </c>
      <c r="B373" s="1" t="s">
        <v>22</v>
      </c>
      <c r="C373" s="1" t="s">
        <v>6</v>
      </c>
      <c r="D373" s="8">
        <v>4001</v>
      </c>
      <c r="E373" s="8">
        <v>5000</v>
      </c>
      <c r="F373" s="8">
        <v>30.177</v>
      </c>
      <c r="G373" s="1">
        <v>10</v>
      </c>
      <c r="H373" s="4"/>
      <c r="I373" s="4" t="str">
        <f>IF(AND(C373="Capital",D373=0),CONCATENATE("""",TRIM(B373),"""",": {"),"")</f>
        <v/>
      </c>
      <c r="J373" s="1" t="str">
        <f>IF(D373=0,CONCATENATE("""",C373,"""",": ", "{"),"")</f>
        <v/>
      </c>
      <c r="K373" s="6" t="str">
        <f>IF(D373=0,CONCATENATE("""","delivery_estimate_business_days","""",": ",G373,","),"")</f>
        <v/>
      </c>
      <c r="L373" s="6" t="str">
        <f>IF(D373=0,CONCATENATE("""","final_shipping_cost","""",": {"),"")</f>
        <v/>
      </c>
      <c r="M373" s="1" t="str">
        <f>CONCATENATE("""",E373,"""",": ",SUBSTITUTE(ROUND(F373,2),",","."))</f>
        <v>"5000": 30.18</v>
      </c>
      <c r="N373" s="1" t="str">
        <f t="shared" si="13"/>
        <v>,</v>
      </c>
      <c r="P373" s="1" t="str">
        <f t="shared" si="14"/>
        <v>"5000": 30.18,</v>
      </c>
    </row>
    <row r="374" spans="1:16" x14ac:dyDescent="0.25">
      <c r="A374" s="1" t="s">
        <v>5</v>
      </c>
      <c r="B374" s="1" t="s">
        <v>22</v>
      </c>
      <c r="C374" s="1" t="s">
        <v>6</v>
      </c>
      <c r="D374" s="8">
        <v>5001</v>
      </c>
      <c r="E374" s="8">
        <v>6000</v>
      </c>
      <c r="F374" s="8">
        <v>35.058999999999997</v>
      </c>
      <c r="G374" s="1">
        <v>10</v>
      </c>
      <c r="H374" s="4"/>
      <c r="I374" s="4" t="str">
        <f>IF(AND(C374="Capital",D374=0),CONCATENATE("""",TRIM(B374),"""",": {"),"")</f>
        <v/>
      </c>
      <c r="J374" s="1" t="str">
        <f>IF(D374=0,CONCATENATE("""",C374,"""",": ", "{"),"")</f>
        <v/>
      </c>
      <c r="K374" s="6" t="str">
        <f>IF(D374=0,CONCATENATE("""","delivery_estimate_business_days","""",": ",G374,","),"")</f>
        <v/>
      </c>
      <c r="L374" s="6" t="str">
        <f>IF(D374=0,CONCATENATE("""","final_shipping_cost","""",": {"),"")</f>
        <v/>
      </c>
      <c r="M374" s="1" t="str">
        <f>CONCATENATE("""",E374,"""",": ",SUBSTITUTE(ROUND(F374,2),",","."))</f>
        <v>"6000": 35.06</v>
      </c>
      <c r="N374" s="1" t="str">
        <f t="shared" si="13"/>
        <v>,</v>
      </c>
      <c r="P374" s="1" t="str">
        <f t="shared" si="14"/>
        <v>"6000": 35.06,</v>
      </c>
    </row>
    <row r="375" spans="1:16" x14ac:dyDescent="0.25">
      <c r="A375" s="1" t="s">
        <v>5</v>
      </c>
      <c r="B375" s="1" t="s">
        <v>22</v>
      </c>
      <c r="C375" s="1" t="s">
        <v>6</v>
      </c>
      <c r="D375" s="8">
        <v>6001</v>
      </c>
      <c r="E375" s="8">
        <v>7000</v>
      </c>
      <c r="F375" s="8">
        <v>39.976999999999997</v>
      </c>
      <c r="G375" s="1">
        <v>10</v>
      </c>
      <c r="H375" s="4"/>
      <c r="I375" s="4" t="str">
        <f>IF(AND(C375="Capital",D375=0),CONCATENATE("""",TRIM(B375),"""",": {"),"")</f>
        <v/>
      </c>
      <c r="J375" s="1" t="str">
        <f>IF(D375=0,CONCATENATE("""",C375,"""",": ", "{"),"")</f>
        <v/>
      </c>
      <c r="K375" s="6" t="str">
        <f>IF(D375=0,CONCATENATE("""","delivery_estimate_business_days","""",": ",G375,","),"")</f>
        <v/>
      </c>
      <c r="L375" s="6" t="str">
        <f>IF(D375=0,CONCATENATE("""","final_shipping_cost","""",": {"),"")</f>
        <v/>
      </c>
      <c r="M375" s="1" t="str">
        <f>CONCATENATE("""",E375,"""",": ",SUBSTITUTE(ROUND(F375,2),",","."))</f>
        <v>"7000": 39.98</v>
      </c>
      <c r="N375" s="1" t="str">
        <f t="shared" si="13"/>
        <v>,</v>
      </c>
      <c r="P375" s="1" t="str">
        <f t="shared" si="14"/>
        <v>"7000": 39.98,</v>
      </c>
    </row>
    <row r="376" spans="1:16" x14ac:dyDescent="0.25">
      <c r="A376" s="1" t="s">
        <v>5</v>
      </c>
      <c r="B376" s="1" t="s">
        <v>22</v>
      </c>
      <c r="C376" s="1" t="s">
        <v>6</v>
      </c>
      <c r="D376" s="8">
        <v>7001</v>
      </c>
      <c r="E376" s="8">
        <v>8000</v>
      </c>
      <c r="F376" s="8">
        <v>44.652999999999999</v>
      </c>
      <c r="G376" s="1">
        <v>10</v>
      </c>
      <c r="H376" s="4"/>
      <c r="I376" s="4" t="str">
        <f>IF(AND(C376="Capital",D376=0),CONCATENATE("""",TRIM(B376),"""",": {"),"")</f>
        <v/>
      </c>
      <c r="J376" s="1" t="str">
        <f>IF(D376=0,CONCATENATE("""",C376,"""",": ", "{"),"")</f>
        <v/>
      </c>
      <c r="K376" s="6" t="str">
        <f>IF(D376=0,CONCATENATE("""","delivery_estimate_business_days","""",": ",G376,","),"")</f>
        <v/>
      </c>
      <c r="L376" s="6" t="str">
        <f>IF(D376=0,CONCATENATE("""","final_shipping_cost","""",": {"),"")</f>
        <v/>
      </c>
      <c r="M376" s="1" t="str">
        <f>CONCATENATE("""",E376,"""",": ",SUBSTITUTE(ROUND(F376,2),",","."))</f>
        <v>"8000": 44.65</v>
      </c>
      <c r="N376" s="1" t="str">
        <f t="shared" si="13"/>
        <v>,</v>
      </c>
      <c r="P376" s="1" t="str">
        <f t="shared" si="14"/>
        <v>"8000": 44.65,</v>
      </c>
    </row>
    <row r="377" spans="1:16" x14ac:dyDescent="0.25">
      <c r="A377" s="1" t="s">
        <v>5</v>
      </c>
      <c r="B377" s="1" t="s">
        <v>22</v>
      </c>
      <c r="C377" s="1" t="s">
        <v>6</v>
      </c>
      <c r="D377" s="8">
        <v>8001</v>
      </c>
      <c r="E377" s="8">
        <v>9000</v>
      </c>
      <c r="F377" s="8">
        <v>47.451000000000001</v>
      </c>
      <c r="G377" s="1">
        <v>10</v>
      </c>
      <c r="H377" s="4"/>
      <c r="I377" s="4" t="str">
        <f>IF(AND(C377="Capital",D377=0),CONCATENATE("""",TRIM(B377),"""",": {"),"")</f>
        <v/>
      </c>
      <c r="J377" s="1" t="str">
        <f>IF(D377=0,CONCATENATE("""",C377,"""",": ", "{"),"")</f>
        <v/>
      </c>
      <c r="K377" s="6" t="str">
        <f>IF(D377=0,CONCATENATE("""","delivery_estimate_business_days","""",": ",G377,","),"")</f>
        <v/>
      </c>
      <c r="L377" s="6" t="str">
        <f>IF(D377=0,CONCATENATE("""","final_shipping_cost","""",": {"),"")</f>
        <v/>
      </c>
      <c r="M377" s="1" t="str">
        <f>CONCATENATE("""",E377,"""",": ",SUBSTITUTE(ROUND(F377,2),",","."))</f>
        <v>"9000": 47.45</v>
      </c>
      <c r="N377" s="1" t="str">
        <f t="shared" si="13"/>
        <v>,</v>
      </c>
      <c r="P377" s="1" t="str">
        <f t="shared" si="14"/>
        <v>"9000": 47.45,</v>
      </c>
    </row>
    <row r="378" spans="1:16" x14ac:dyDescent="0.25">
      <c r="A378" s="1" t="s">
        <v>5</v>
      </c>
      <c r="B378" s="1" t="s">
        <v>22</v>
      </c>
      <c r="C378" s="1" t="s">
        <v>6</v>
      </c>
      <c r="D378" s="8">
        <v>9001</v>
      </c>
      <c r="E378" s="8">
        <v>10000</v>
      </c>
      <c r="F378" s="8">
        <v>49.448999999999998</v>
      </c>
      <c r="G378" s="1">
        <v>10</v>
      </c>
      <c r="H378" s="4"/>
      <c r="I378" s="4" t="str">
        <f>IF(AND(C378="Capital",D378=0),CONCATENATE("""",TRIM(B378),"""",": {"),"")</f>
        <v/>
      </c>
      <c r="J378" s="1" t="str">
        <f>IF(D378=0,CONCATENATE("""",C378,"""",": ", "{"),"")</f>
        <v/>
      </c>
      <c r="K378" s="6" t="str">
        <f>IF(D378=0,CONCATENATE("""","delivery_estimate_business_days","""",": ",G378,","),"")</f>
        <v/>
      </c>
      <c r="L378" s="6" t="str">
        <f>IF(D378=0,CONCATENATE("""","final_shipping_cost","""",": {"),"")</f>
        <v/>
      </c>
      <c r="M378" s="1" t="str">
        <f>CONCATENATE("""",E378,"""",": ",SUBSTITUTE(ROUND(F378,2),",","."))</f>
        <v>"10000": 49.45</v>
      </c>
      <c r="N378" s="1" t="str">
        <f t="shared" si="13"/>
        <v>,</v>
      </c>
      <c r="P378" s="1" t="str">
        <f t="shared" si="14"/>
        <v>"10000": 49.45,</v>
      </c>
    </row>
    <row r="379" spans="1:16" x14ac:dyDescent="0.25">
      <c r="A379" s="1" t="s">
        <v>5</v>
      </c>
      <c r="B379" s="1" t="s">
        <v>22</v>
      </c>
      <c r="C379" s="1" t="s">
        <v>6</v>
      </c>
      <c r="D379" s="8">
        <v>10001</v>
      </c>
      <c r="E379" s="8">
        <v>30000</v>
      </c>
      <c r="F379" s="8">
        <v>49.448999999999998</v>
      </c>
      <c r="G379" s="1">
        <v>10</v>
      </c>
      <c r="H379" s="4"/>
      <c r="I379" s="4" t="str">
        <f>IF(AND(C379="Capital",D379=0),CONCATENATE("""",TRIM(B379),"""",": {"),"")</f>
        <v/>
      </c>
      <c r="J379" s="1" t="str">
        <f>IF(D379=0,CONCATENATE("""",C379,"""",": ", "{"),"")</f>
        <v/>
      </c>
      <c r="K379" s="6" t="str">
        <f>IF(D379=0,CONCATENATE("""","delivery_estimate_business_days","""",": ",G379,","),"")</f>
        <v/>
      </c>
      <c r="L379" s="6" t="str">
        <f>IF(D379=0,CONCATENATE("""","final_shipping_cost","""",": {"),"")</f>
        <v/>
      </c>
      <c r="M379" s="1" t="str">
        <f>CONCATENATE("""",E379,"""",": ",SUBSTITUTE(ROUND(F379,2),",","."))</f>
        <v>"30000": 49.45</v>
      </c>
      <c r="N379" s="1" t="str">
        <f t="shared" si="13"/>
        <v>}},</v>
      </c>
      <c r="P379" s="1" t="str">
        <f t="shared" si="14"/>
        <v>"30000": 49.45}},</v>
      </c>
    </row>
    <row r="380" spans="1:16" x14ac:dyDescent="0.25">
      <c r="A380" s="1" t="s">
        <v>5</v>
      </c>
      <c r="B380" s="1" t="s">
        <v>22</v>
      </c>
      <c r="C380" s="1" t="s">
        <v>7</v>
      </c>
      <c r="D380" s="8">
        <v>0</v>
      </c>
      <c r="E380" s="8">
        <v>500</v>
      </c>
      <c r="F380" s="8">
        <v>19.079000000000001</v>
      </c>
      <c r="G380" s="1">
        <v>11</v>
      </c>
      <c r="H380" s="4"/>
      <c r="I380" s="4" t="str">
        <f>IF(AND(C380="Capital",D380=0),CONCATENATE("""",TRIM(B380),"""",": {"),"")</f>
        <v/>
      </c>
      <c r="J380" s="1" t="str">
        <f>IF(D380=0,CONCATENATE("""",C380,"""",": ", "{"),"")</f>
        <v>"Interior": {</v>
      </c>
      <c r="K380" s="6" t="str">
        <f>IF(D380=0,CONCATENATE("""","delivery_estimate_business_days","""",": ",G380,","),"")</f>
        <v>"delivery_estimate_business_days": 11,</v>
      </c>
      <c r="L380" s="6" t="str">
        <f>IF(D380=0,CONCATENATE("""","final_shipping_cost","""",": {"),"")</f>
        <v>"final_shipping_cost": {</v>
      </c>
      <c r="M380" s="1" t="str">
        <f>CONCATENATE("""",E380,"""",": ",SUBSTITUTE(ROUND(F380,2),",","."))</f>
        <v>"500": 19.08</v>
      </c>
      <c r="N380" s="1" t="str">
        <f t="shared" si="13"/>
        <v>,</v>
      </c>
      <c r="P380" s="1" t="str">
        <f t="shared" si="14"/>
        <v>"Interior": {"delivery_estimate_business_days": 11,"final_shipping_cost": {"500": 19.08,</v>
      </c>
    </row>
    <row r="381" spans="1:16" x14ac:dyDescent="0.25">
      <c r="A381" s="1" t="s">
        <v>5</v>
      </c>
      <c r="B381" s="1" t="s">
        <v>22</v>
      </c>
      <c r="C381" s="1" t="s">
        <v>7</v>
      </c>
      <c r="D381" s="8">
        <v>501</v>
      </c>
      <c r="E381" s="8">
        <v>1000</v>
      </c>
      <c r="F381" s="8">
        <v>20.442</v>
      </c>
      <c r="G381" s="1">
        <v>11</v>
      </c>
      <c r="H381" s="4"/>
      <c r="I381" s="4" t="str">
        <f>IF(AND(C381="Capital",D381=0),CONCATENATE("""",TRIM(B381),"""",": {"),"")</f>
        <v/>
      </c>
      <c r="J381" s="1" t="str">
        <f>IF(D381=0,CONCATENATE("""",C381,"""",": ", "{"),"")</f>
        <v/>
      </c>
      <c r="K381" s="6" t="str">
        <f>IF(D381=0,CONCATENATE("""","delivery_estimate_business_days","""",": ",G381,","),"")</f>
        <v/>
      </c>
      <c r="L381" s="6" t="str">
        <f>IF(D381=0,CONCATENATE("""","final_shipping_cost","""",": {"),"")</f>
        <v/>
      </c>
      <c r="M381" s="1" t="str">
        <f>CONCATENATE("""",E381,"""",": ",SUBSTITUTE(ROUND(F381,2),",","."))</f>
        <v>"1000": 20.44</v>
      </c>
      <c r="N381" s="1" t="str">
        <f t="shared" si="13"/>
        <v>,</v>
      </c>
      <c r="P381" s="1" t="str">
        <f t="shared" si="14"/>
        <v>"1000": 20.44,</v>
      </c>
    </row>
    <row r="382" spans="1:16" x14ac:dyDescent="0.25">
      <c r="A382" s="1" t="s">
        <v>5</v>
      </c>
      <c r="B382" s="1" t="s">
        <v>22</v>
      </c>
      <c r="C382" s="1" t="s">
        <v>7</v>
      </c>
      <c r="D382" s="8">
        <v>1001</v>
      </c>
      <c r="E382" s="8">
        <v>1500</v>
      </c>
      <c r="F382" s="8">
        <v>22.521999999999998</v>
      </c>
      <c r="G382" s="1">
        <v>11</v>
      </c>
      <c r="H382" s="4"/>
      <c r="I382" s="4" t="str">
        <f>IF(AND(C382="Capital",D382=0),CONCATENATE("""",TRIM(B382),"""",": {"),"")</f>
        <v/>
      </c>
      <c r="J382" s="1" t="str">
        <f>IF(D382=0,CONCATENATE("""",C382,"""",": ", "{"),"")</f>
        <v/>
      </c>
      <c r="K382" s="6" t="str">
        <f>IF(D382=0,CONCATENATE("""","delivery_estimate_business_days","""",": ",G382,","),"")</f>
        <v/>
      </c>
      <c r="L382" s="6" t="str">
        <f>IF(D382=0,CONCATENATE("""","final_shipping_cost","""",": {"),"")</f>
        <v/>
      </c>
      <c r="M382" s="1" t="str">
        <f>CONCATENATE("""",E382,"""",": ",SUBSTITUTE(ROUND(F382,2),",","."))</f>
        <v>"1500": 22.52</v>
      </c>
      <c r="N382" s="1" t="str">
        <f t="shared" si="13"/>
        <v>,</v>
      </c>
      <c r="P382" s="1" t="str">
        <f t="shared" si="14"/>
        <v>"1500": 22.52,</v>
      </c>
    </row>
    <row r="383" spans="1:16" x14ac:dyDescent="0.25">
      <c r="A383" s="1" t="s">
        <v>5</v>
      </c>
      <c r="B383" s="1" t="s">
        <v>22</v>
      </c>
      <c r="C383" s="1" t="s">
        <v>7</v>
      </c>
      <c r="D383" s="8">
        <v>1501</v>
      </c>
      <c r="E383" s="8">
        <v>2000</v>
      </c>
      <c r="F383" s="8">
        <v>24.602</v>
      </c>
      <c r="G383" s="1">
        <v>11</v>
      </c>
      <c r="H383" s="4"/>
      <c r="I383" s="4" t="str">
        <f>IF(AND(C383="Capital",D383=0),CONCATENATE("""",TRIM(B383),"""",": {"),"")</f>
        <v/>
      </c>
      <c r="J383" s="1" t="str">
        <f>IF(D383=0,CONCATENATE("""",C383,"""",": ", "{"),"")</f>
        <v/>
      </c>
      <c r="K383" s="6" t="str">
        <f>IF(D383=0,CONCATENATE("""","delivery_estimate_business_days","""",": ",G383,","),"")</f>
        <v/>
      </c>
      <c r="L383" s="6" t="str">
        <f>IF(D383=0,CONCATENATE("""","final_shipping_cost","""",": {"),"")</f>
        <v/>
      </c>
      <c r="M383" s="1" t="str">
        <f>CONCATENATE("""",E383,"""",": ",SUBSTITUTE(ROUND(F383,2),",","."))</f>
        <v>"2000": 24.6</v>
      </c>
      <c r="N383" s="1" t="str">
        <f t="shared" si="13"/>
        <v>,</v>
      </c>
      <c r="P383" s="1" t="str">
        <f t="shared" si="14"/>
        <v>"2000": 24.6,</v>
      </c>
    </row>
    <row r="384" spans="1:16" x14ac:dyDescent="0.25">
      <c r="A384" s="1" t="s">
        <v>5</v>
      </c>
      <c r="B384" s="1" t="s">
        <v>22</v>
      </c>
      <c r="C384" s="1" t="s">
        <v>7</v>
      </c>
      <c r="D384" s="8">
        <v>2001</v>
      </c>
      <c r="E384" s="8">
        <v>3000</v>
      </c>
      <c r="F384" s="8">
        <v>26.957999999999998</v>
      </c>
      <c r="G384" s="1">
        <v>11</v>
      </c>
      <c r="H384" s="4"/>
      <c r="I384" s="4" t="str">
        <f>IF(AND(C384="Capital",D384=0),CONCATENATE("""",TRIM(B384),"""",": {"),"")</f>
        <v/>
      </c>
      <c r="J384" s="1" t="str">
        <f>IF(D384=0,CONCATENATE("""",C384,"""",": ", "{"),"")</f>
        <v/>
      </c>
      <c r="K384" s="6" t="str">
        <f>IF(D384=0,CONCATENATE("""","delivery_estimate_business_days","""",": ",G384,","),"")</f>
        <v/>
      </c>
      <c r="L384" s="6" t="str">
        <f>IF(D384=0,CONCATENATE("""","final_shipping_cost","""",": {"),"")</f>
        <v/>
      </c>
      <c r="M384" s="1" t="str">
        <f>CONCATENATE("""",E384,"""",": ",SUBSTITUTE(ROUND(F384,2),",","."))</f>
        <v>"3000": 26.96</v>
      </c>
      <c r="N384" s="1" t="str">
        <f t="shared" si="13"/>
        <v>,</v>
      </c>
      <c r="P384" s="1" t="str">
        <f t="shared" si="14"/>
        <v>"3000": 26.96,</v>
      </c>
    </row>
    <row r="385" spans="1:16" x14ac:dyDescent="0.25">
      <c r="A385" s="1" t="s">
        <v>5</v>
      </c>
      <c r="B385" s="1" t="s">
        <v>22</v>
      </c>
      <c r="C385" s="1" t="s">
        <v>7</v>
      </c>
      <c r="D385" s="8">
        <v>3001</v>
      </c>
      <c r="E385" s="8">
        <v>4000</v>
      </c>
      <c r="F385" s="8">
        <v>28.788</v>
      </c>
      <c r="G385" s="1">
        <v>11</v>
      </c>
      <c r="H385" s="4"/>
      <c r="I385" s="4" t="str">
        <f>IF(AND(C385="Capital",D385=0),CONCATENATE("""",TRIM(B385),"""",": {"),"")</f>
        <v/>
      </c>
      <c r="J385" s="1" t="str">
        <f>IF(D385=0,CONCATENATE("""",C385,"""",": ", "{"),"")</f>
        <v/>
      </c>
      <c r="K385" s="6" t="str">
        <f>IF(D385=0,CONCATENATE("""","delivery_estimate_business_days","""",": ",G385,","),"")</f>
        <v/>
      </c>
      <c r="L385" s="6" t="str">
        <f>IF(D385=0,CONCATENATE("""","final_shipping_cost","""",": {"),"")</f>
        <v/>
      </c>
      <c r="M385" s="1" t="str">
        <f>CONCATENATE("""",E385,"""",": ",SUBSTITUTE(ROUND(F385,2),",","."))</f>
        <v>"4000": 28.79</v>
      </c>
      <c r="N385" s="1" t="str">
        <f t="shared" si="13"/>
        <v>,</v>
      </c>
      <c r="P385" s="1" t="str">
        <f t="shared" si="14"/>
        <v>"4000": 28.79,</v>
      </c>
    </row>
    <row r="386" spans="1:16" x14ac:dyDescent="0.25">
      <c r="A386" s="1" t="s">
        <v>5</v>
      </c>
      <c r="B386" s="1" t="s">
        <v>22</v>
      </c>
      <c r="C386" s="1" t="s">
        <v>7</v>
      </c>
      <c r="D386" s="8">
        <v>4001</v>
      </c>
      <c r="E386" s="8">
        <v>5000</v>
      </c>
      <c r="F386" s="8">
        <v>30.78</v>
      </c>
      <c r="G386" s="1">
        <v>11</v>
      </c>
      <c r="H386" s="4"/>
      <c r="I386" s="4" t="str">
        <f>IF(AND(C386="Capital",D386=0),CONCATENATE("""",TRIM(B386),"""",": {"),"")</f>
        <v/>
      </c>
      <c r="J386" s="1" t="str">
        <f>IF(D386=0,CONCATENATE("""",C386,"""",": ", "{"),"")</f>
        <v/>
      </c>
      <c r="K386" s="6" t="str">
        <f>IF(D386=0,CONCATENATE("""","delivery_estimate_business_days","""",": ",G386,","),"")</f>
        <v/>
      </c>
      <c r="L386" s="6" t="str">
        <f>IF(D386=0,CONCATENATE("""","final_shipping_cost","""",": {"),"")</f>
        <v/>
      </c>
      <c r="M386" s="1" t="str">
        <f>CONCATENATE("""",E386,"""",": ",SUBSTITUTE(ROUND(F386,2),",","."))</f>
        <v>"5000": 30.78</v>
      </c>
      <c r="N386" s="1" t="str">
        <f t="shared" si="13"/>
        <v>,</v>
      </c>
      <c r="P386" s="1" t="str">
        <f t="shared" si="14"/>
        <v>"5000": 30.78,</v>
      </c>
    </row>
    <row r="387" spans="1:16" x14ac:dyDescent="0.25">
      <c r="A387" s="1" t="s">
        <v>5</v>
      </c>
      <c r="B387" s="1" t="s">
        <v>22</v>
      </c>
      <c r="C387" s="1" t="s">
        <v>7</v>
      </c>
      <c r="D387" s="8">
        <v>5001</v>
      </c>
      <c r="E387" s="8">
        <v>6000</v>
      </c>
      <c r="F387" s="8">
        <v>35.76</v>
      </c>
      <c r="G387" s="1">
        <v>11</v>
      </c>
      <c r="H387" s="4"/>
      <c r="I387" s="4" t="str">
        <f>IF(AND(C387="Capital",D387=0),CONCATENATE("""",TRIM(B387),"""",": {"),"")</f>
        <v/>
      </c>
      <c r="J387" s="1" t="str">
        <f>IF(D387=0,CONCATENATE("""",C387,"""",": ", "{"),"")</f>
        <v/>
      </c>
      <c r="K387" s="6" t="str">
        <f>IF(D387=0,CONCATENATE("""","delivery_estimate_business_days","""",": ",G387,","),"")</f>
        <v/>
      </c>
      <c r="L387" s="6" t="str">
        <f>IF(D387=0,CONCATENATE("""","final_shipping_cost","""",": {"),"")</f>
        <v/>
      </c>
      <c r="M387" s="1" t="str">
        <f>CONCATENATE("""",E387,"""",": ",SUBSTITUTE(ROUND(F387,2),",","."))</f>
        <v>"6000": 35.76</v>
      </c>
      <c r="N387" s="1" t="str">
        <f t="shared" si="13"/>
        <v>,</v>
      </c>
      <c r="P387" s="1" t="str">
        <f t="shared" si="14"/>
        <v>"6000": 35.76,</v>
      </c>
    </row>
    <row r="388" spans="1:16" x14ac:dyDescent="0.25">
      <c r="A388" s="1" t="s">
        <v>5</v>
      </c>
      <c r="B388" s="1" t="s">
        <v>22</v>
      </c>
      <c r="C388" s="1" t="s">
        <v>7</v>
      </c>
      <c r="D388" s="8">
        <v>6001</v>
      </c>
      <c r="E388" s="8">
        <v>7000</v>
      </c>
      <c r="F388" s="8">
        <v>40.777000000000001</v>
      </c>
      <c r="G388" s="1">
        <v>11</v>
      </c>
      <c r="H388" s="4"/>
      <c r="I388" s="4" t="str">
        <f>IF(AND(C388="Capital",D388=0),CONCATENATE("""",TRIM(B388),"""",": {"),"")</f>
        <v/>
      </c>
      <c r="J388" s="1" t="str">
        <f>IF(D388=0,CONCATENATE("""",C388,"""",": ", "{"),"")</f>
        <v/>
      </c>
      <c r="K388" s="6" t="str">
        <f>IF(D388=0,CONCATENATE("""","delivery_estimate_business_days","""",": ",G388,","),"")</f>
        <v/>
      </c>
      <c r="L388" s="6" t="str">
        <f>IF(D388=0,CONCATENATE("""","final_shipping_cost","""",": {"),"")</f>
        <v/>
      </c>
      <c r="M388" s="1" t="str">
        <f>CONCATENATE("""",E388,"""",": ",SUBSTITUTE(ROUND(F388,2),",","."))</f>
        <v>"7000": 40.78</v>
      </c>
      <c r="N388" s="1" t="str">
        <f t="shared" si="13"/>
        <v>,</v>
      </c>
      <c r="P388" s="1" t="str">
        <f t="shared" si="14"/>
        <v>"7000": 40.78,</v>
      </c>
    </row>
    <row r="389" spans="1:16" x14ac:dyDescent="0.25">
      <c r="A389" s="1" t="s">
        <v>5</v>
      </c>
      <c r="B389" s="1" t="s">
        <v>22</v>
      </c>
      <c r="C389" s="1" t="s">
        <v>7</v>
      </c>
      <c r="D389" s="8">
        <v>7001</v>
      </c>
      <c r="E389" s="8">
        <v>8000</v>
      </c>
      <c r="F389" s="8">
        <v>45.545999999999999</v>
      </c>
      <c r="G389" s="1">
        <v>11</v>
      </c>
      <c r="H389" s="4"/>
      <c r="I389" s="4" t="str">
        <f>IF(AND(C389="Capital",D389=0),CONCATENATE("""",TRIM(B389),"""",": {"),"")</f>
        <v/>
      </c>
      <c r="J389" s="1" t="str">
        <f>IF(D389=0,CONCATENATE("""",C389,"""",": ", "{"),"")</f>
        <v/>
      </c>
      <c r="K389" s="6" t="str">
        <f>IF(D389=0,CONCATENATE("""","delivery_estimate_business_days","""",": ",G389,","),"")</f>
        <v/>
      </c>
      <c r="L389" s="6" t="str">
        <f>IF(D389=0,CONCATENATE("""","final_shipping_cost","""",": {"),"")</f>
        <v/>
      </c>
      <c r="M389" s="1" t="str">
        <f>CONCATENATE("""",E389,"""",": ",SUBSTITUTE(ROUND(F389,2),",","."))</f>
        <v>"8000": 45.55</v>
      </c>
      <c r="N389" s="1" t="str">
        <f t="shared" ref="N389:N440" si="15">IF(E389=30000,IF(C389="Interior","}}},","}},"),",")</f>
        <v>,</v>
      </c>
      <c r="P389" s="1" t="str">
        <f t="shared" si="14"/>
        <v>"8000": 45.55,</v>
      </c>
    </row>
    <row r="390" spans="1:16" x14ac:dyDescent="0.25">
      <c r="A390" s="1" t="s">
        <v>5</v>
      </c>
      <c r="B390" s="1" t="s">
        <v>22</v>
      </c>
      <c r="C390" s="1" t="s">
        <v>7</v>
      </c>
      <c r="D390" s="8">
        <v>8001</v>
      </c>
      <c r="E390" s="8">
        <v>9000</v>
      </c>
      <c r="F390" s="8">
        <v>48.4</v>
      </c>
      <c r="G390" s="1">
        <v>11</v>
      </c>
      <c r="H390" s="4"/>
      <c r="I390" s="4" t="str">
        <f>IF(AND(C390="Capital",D390=0),CONCATENATE("""",TRIM(B390),"""",": {"),"")</f>
        <v/>
      </c>
      <c r="J390" s="1" t="str">
        <f>IF(D390=0,CONCATENATE("""",C390,"""",": ", "{"),"")</f>
        <v/>
      </c>
      <c r="K390" s="6" t="str">
        <f>IF(D390=0,CONCATENATE("""","delivery_estimate_business_days","""",": ",G390,","),"")</f>
        <v/>
      </c>
      <c r="L390" s="6" t="str">
        <f>IF(D390=0,CONCATENATE("""","final_shipping_cost","""",": {"),"")</f>
        <v/>
      </c>
      <c r="M390" s="1" t="str">
        <f>CONCATENATE("""",E390,"""",": ",SUBSTITUTE(ROUND(F390,2),",","."))</f>
        <v>"9000": 48.4</v>
      </c>
      <c r="N390" s="1" t="str">
        <f t="shared" si="15"/>
        <v>,</v>
      </c>
      <c r="P390" s="1" t="str">
        <f t="shared" si="14"/>
        <v>"9000": 48.4,</v>
      </c>
    </row>
    <row r="391" spans="1:16" x14ac:dyDescent="0.25">
      <c r="A391" s="1" t="s">
        <v>5</v>
      </c>
      <c r="B391" s="1" t="s">
        <v>22</v>
      </c>
      <c r="C391" s="1" t="s">
        <v>7</v>
      </c>
      <c r="D391" s="8">
        <v>9001</v>
      </c>
      <c r="E391" s="8">
        <v>10000</v>
      </c>
      <c r="F391" s="8">
        <v>50.438000000000002</v>
      </c>
      <c r="G391" s="1">
        <v>11</v>
      </c>
      <c r="H391" s="4"/>
      <c r="I391" s="4" t="str">
        <f>IF(AND(C391="Capital",D391=0),CONCATENATE("""",TRIM(B391),"""",": {"),"")</f>
        <v/>
      </c>
      <c r="J391" s="1" t="str">
        <f>IF(D391=0,CONCATENATE("""",C391,"""",": ", "{"),"")</f>
        <v/>
      </c>
      <c r="K391" s="6" t="str">
        <f>IF(D391=0,CONCATENATE("""","delivery_estimate_business_days","""",": ",G391,","),"")</f>
        <v/>
      </c>
      <c r="L391" s="6" t="str">
        <f>IF(D391=0,CONCATENATE("""","final_shipping_cost","""",": {"),"")</f>
        <v/>
      </c>
      <c r="M391" s="1" t="str">
        <f>CONCATENATE("""",E391,"""",": ",SUBSTITUTE(ROUND(F391,2),",","."))</f>
        <v>"10000": 50.44</v>
      </c>
      <c r="N391" s="1" t="str">
        <f t="shared" si="15"/>
        <v>,</v>
      </c>
      <c r="P391" s="1" t="str">
        <f t="shared" si="14"/>
        <v>"10000": 50.44,</v>
      </c>
    </row>
    <row r="392" spans="1:16" x14ac:dyDescent="0.25">
      <c r="A392" s="1" t="s">
        <v>5</v>
      </c>
      <c r="B392" s="1" t="s">
        <v>22</v>
      </c>
      <c r="C392" s="1" t="s">
        <v>7</v>
      </c>
      <c r="D392" s="8">
        <v>10001</v>
      </c>
      <c r="E392" s="8">
        <v>30000</v>
      </c>
      <c r="F392" s="8">
        <v>50.438000000000002</v>
      </c>
      <c r="G392" s="1">
        <v>11</v>
      </c>
      <c r="H392" s="4"/>
      <c r="I392" s="4" t="str">
        <f>IF(AND(C392="Capital",D392=0),CONCATENATE("""",TRIM(B392),"""",": {"),"")</f>
        <v/>
      </c>
      <c r="J392" s="1" t="str">
        <f>IF(D392=0,CONCATENATE("""",C392,"""",": ", "{"),"")</f>
        <v/>
      </c>
      <c r="K392" s="6" t="str">
        <f>IF(D392=0,CONCATENATE("""","delivery_estimate_business_days","""",": ",G392,","),"")</f>
        <v/>
      </c>
      <c r="L392" s="6" t="str">
        <f>IF(D392=0,CONCATENATE("""","final_shipping_cost","""",": {"),"")</f>
        <v/>
      </c>
      <c r="M392" s="1" t="str">
        <f>CONCATENATE("""",E392,"""",": ",SUBSTITUTE(ROUND(F392,2),",","."))</f>
        <v>"30000": 50.44</v>
      </c>
      <c r="N392" s="1" t="str">
        <f t="shared" si="15"/>
        <v>}}},</v>
      </c>
      <c r="P392" s="1" t="str">
        <f t="shared" si="14"/>
        <v>"30000": 50.44}}},</v>
      </c>
    </row>
    <row r="393" spans="1:16" x14ac:dyDescent="0.25">
      <c r="A393" s="1" t="s">
        <v>5</v>
      </c>
      <c r="B393" s="1" t="s">
        <v>23</v>
      </c>
      <c r="C393" s="1" t="s">
        <v>6</v>
      </c>
      <c r="D393" s="8">
        <v>0</v>
      </c>
      <c r="E393" s="8">
        <v>500</v>
      </c>
      <c r="F393" s="8">
        <v>15.917999999999999</v>
      </c>
      <c r="G393" s="1">
        <v>6</v>
      </c>
      <c r="H393" s="4"/>
      <c r="I393" s="4" t="str">
        <f>IF(AND(C393="Capital",D393=0),CONCATENATE("""",TRIM(B393),"""",": {"),"")</f>
        <v>"TO": {</v>
      </c>
      <c r="J393" s="1" t="str">
        <f>IF(D393=0,CONCATENATE("""",C393,"""",": ", "{"),"")</f>
        <v>"Capital": {</v>
      </c>
      <c r="K393" s="6" t="str">
        <f>IF(D393=0,CONCATENATE("""","delivery_estimate_business_days","""",": ",G393,","),"")</f>
        <v>"delivery_estimate_business_days": 6,</v>
      </c>
      <c r="L393" s="6" t="str">
        <f>IF(D393=0,CONCATENATE("""","final_shipping_cost","""",": {"),"")</f>
        <v>"final_shipping_cost": {</v>
      </c>
      <c r="M393" s="1" t="str">
        <f>CONCATENATE("""",E393,"""",": ",SUBSTITUTE(ROUND(F393,2),",","."))</f>
        <v>"500": 15.92</v>
      </c>
      <c r="N393" s="1" t="str">
        <f t="shared" si="15"/>
        <v>,</v>
      </c>
      <c r="P393" s="1" t="str">
        <f t="shared" si="14"/>
        <v>"TO": {"Capital": {"delivery_estimate_business_days": 6,"final_shipping_cost": {"500": 15.92,</v>
      </c>
    </row>
    <row r="394" spans="1:16" x14ac:dyDescent="0.25">
      <c r="A394" s="1" t="s">
        <v>5</v>
      </c>
      <c r="B394" s="1" t="s">
        <v>23</v>
      </c>
      <c r="C394" s="1" t="s">
        <v>6</v>
      </c>
      <c r="D394" s="8">
        <v>501</v>
      </c>
      <c r="E394" s="8">
        <v>1000</v>
      </c>
      <c r="F394" s="8">
        <v>17.055</v>
      </c>
      <c r="G394" s="1">
        <v>6</v>
      </c>
      <c r="H394" s="4"/>
      <c r="I394" s="4" t="str">
        <f>IF(AND(C394="Capital",D394=0),CONCATENATE("""",TRIM(B394),"""",": {"),"")</f>
        <v/>
      </c>
      <c r="J394" s="1" t="str">
        <f>IF(D394=0,CONCATENATE("""",C394,"""",": ", "{"),"")</f>
        <v/>
      </c>
      <c r="K394" s="6" t="str">
        <f>IF(D394=0,CONCATENATE("""","delivery_estimate_business_days","""",": ",G394,","),"")</f>
        <v/>
      </c>
      <c r="L394" s="6" t="str">
        <f>IF(D394=0,CONCATENATE("""","final_shipping_cost","""",": {"),"")</f>
        <v/>
      </c>
      <c r="M394" s="1" t="str">
        <f>CONCATENATE("""",E394,"""",": ",SUBSTITUTE(ROUND(F394,2),",","."))</f>
        <v>"1000": 17.06</v>
      </c>
      <c r="N394" s="1" t="str">
        <f t="shared" si="15"/>
        <v>,</v>
      </c>
      <c r="P394" s="1" t="str">
        <f t="shared" si="14"/>
        <v>"1000": 17.06,</v>
      </c>
    </row>
    <row r="395" spans="1:16" x14ac:dyDescent="0.25">
      <c r="A395" s="1" t="s">
        <v>5</v>
      </c>
      <c r="B395" s="1" t="s">
        <v>23</v>
      </c>
      <c r="C395" s="1" t="s">
        <v>6</v>
      </c>
      <c r="D395" s="8">
        <v>1001</v>
      </c>
      <c r="E395" s="8">
        <v>1500</v>
      </c>
      <c r="F395" s="8">
        <v>18.779</v>
      </c>
      <c r="G395" s="1">
        <v>6</v>
      </c>
      <c r="H395" s="4"/>
      <c r="I395" s="4" t="str">
        <f>IF(AND(C395="Capital",D395=0),CONCATENATE("""",TRIM(B395),"""",": {"),"")</f>
        <v/>
      </c>
      <c r="J395" s="1" t="str">
        <f>IF(D395=0,CONCATENATE("""",C395,"""",": ", "{"),"")</f>
        <v/>
      </c>
      <c r="K395" s="6" t="str">
        <f>IF(D395=0,CONCATENATE("""","delivery_estimate_business_days","""",": ",G395,","),"")</f>
        <v/>
      </c>
      <c r="L395" s="6" t="str">
        <f>IF(D395=0,CONCATENATE("""","final_shipping_cost","""",": {"),"")</f>
        <v/>
      </c>
      <c r="M395" s="1" t="str">
        <f>CONCATENATE("""",E395,"""",": ",SUBSTITUTE(ROUND(F395,2),",","."))</f>
        <v>"1500": 18.78</v>
      </c>
      <c r="N395" s="1" t="str">
        <f t="shared" si="15"/>
        <v>,</v>
      </c>
      <c r="P395" s="1" t="str">
        <f t="shared" si="14"/>
        <v>"1500": 18.78,</v>
      </c>
    </row>
    <row r="396" spans="1:16" x14ac:dyDescent="0.25">
      <c r="A396" s="1" t="s">
        <v>5</v>
      </c>
      <c r="B396" s="1" t="s">
        <v>23</v>
      </c>
      <c r="C396" s="1" t="s">
        <v>6</v>
      </c>
      <c r="D396" s="8">
        <v>1501</v>
      </c>
      <c r="E396" s="8">
        <v>2000</v>
      </c>
      <c r="F396" s="8">
        <v>20.504000000000001</v>
      </c>
      <c r="G396" s="1">
        <v>6</v>
      </c>
      <c r="H396" s="4"/>
      <c r="I396" s="4" t="str">
        <f>IF(AND(C396="Capital",D396=0),CONCATENATE("""",TRIM(B396),"""",": {"),"")</f>
        <v/>
      </c>
      <c r="J396" s="1" t="str">
        <f>IF(D396=0,CONCATENATE("""",C396,"""",": ", "{"),"")</f>
        <v/>
      </c>
      <c r="K396" s="6" t="str">
        <f>IF(D396=0,CONCATENATE("""","delivery_estimate_business_days","""",": ",G396,","),"")</f>
        <v/>
      </c>
      <c r="L396" s="6" t="str">
        <f>IF(D396=0,CONCATENATE("""","final_shipping_cost","""",": {"),"")</f>
        <v/>
      </c>
      <c r="M396" s="1" t="str">
        <f>CONCATENATE("""",E396,"""",": ",SUBSTITUTE(ROUND(F396,2),",","."))</f>
        <v>"2000": 20.5</v>
      </c>
      <c r="N396" s="1" t="str">
        <f t="shared" si="15"/>
        <v>,</v>
      </c>
      <c r="P396" s="1" t="str">
        <f t="shared" si="14"/>
        <v>"2000": 20.5,</v>
      </c>
    </row>
    <row r="397" spans="1:16" x14ac:dyDescent="0.25">
      <c r="A397" s="1" t="s">
        <v>5</v>
      </c>
      <c r="B397" s="1" t="s">
        <v>23</v>
      </c>
      <c r="C397" s="1" t="s">
        <v>6</v>
      </c>
      <c r="D397" s="8">
        <v>2001</v>
      </c>
      <c r="E397" s="8">
        <v>3000</v>
      </c>
      <c r="F397" s="8">
        <v>22.457999999999998</v>
      </c>
      <c r="G397" s="1">
        <v>6</v>
      </c>
      <c r="H397" s="4"/>
      <c r="I397" s="4" t="str">
        <f>IF(AND(C397="Capital",D397=0),CONCATENATE("""",TRIM(B397),"""",": {"),"")</f>
        <v/>
      </c>
      <c r="J397" s="1" t="str">
        <f>IF(D397=0,CONCATENATE("""",C397,"""",": ", "{"),"")</f>
        <v/>
      </c>
      <c r="K397" s="6" t="str">
        <f>IF(D397=0,CONCATENATE("""","delivery_estimate_business_days","""",": ",G397,","),"")</f>
        <v/>
      </c>
      <c r="L397" s="6" t="str">
        <f>IF(D397=0,CONCATENATE("""","final_shipping_cost","""",": {"),"")</f>
        <v/>
      </c>
      <c r="M397" s="1" t="str">
        <f>CONCATENATE("""",E397,"""",": ",SUBSTITUTE(ROUND(F397,2),",","."))</f>
        <v>"3000": 22.46</v>
      </c>
      <c r="N397" s="1" t="str">
        <f t="shared" si="15"/>
        <v>,</v>
      </c>
      <c r="P397" s="1" t="str">
        <f t="shared" si="14"/>
        <v>"3000": 22.46,</v>
      </c>
    </row>
    <row r="398" spans="1:16" x14ac:dyDescent="0.25">
      <c r="A398" s="1" t="s">
        <v>5</v>
      </c>
      <c r="B398" s="1" t="s">
        <v>23</v>
      </c>
      <c r="C398" s="1" t="s">
        <v>6</v>
      </c>
      <c r="D398" s="8">
        <v>3001</v>
      </c>
      <c r="E398" s="8">
        <v>4000</v>
      </c>
      <c r="F398" s="8">
        <v>23.975000000000001</v>
      </c>
      <c r="G398" s="1">
        <v>6</v>
      </c>
      <c r="H398" s="4"/>
      <c r="I398" s="4" t="str">
        <f>IF(AND(C398="Capital",D398=0),CONCATENATE("""",TRIM(B398),"""",": {"),"")</f>
        <v/>
      </c>
      <c r="J398" s="1" t="str">
        <f>IF(D398=0,CONCATENATE("""",C398,"""",": ", "{"),"")</f>
        <v/>
      </c>
      <c r="K398" s="6" t="str">
        <f>IF(D398=0,CONCATENATE("""","delivery_estimate_business_days","""",": ",G398,","),"")</f>
        <v/>
      </c>
      <c r="L398" s="6" t="str">
        <f>IF(D398=0,CONCATENATE("""","final_shipping_cost","""",": {"),"")</f>
        <v/>
      </c>
      <c r="M398" s="1" t="str">
        <f>CONCATENATE("""",E398,"""",": ",SUBSTITUTE(ROUND(F398,2),",","."))</f>
        <v>"4000": 23.98</v>
      </c>
      <c r="N398" s="1" t="str">
        <f t="shared" si="15"/>
        <v>,</v>
      </c>
      <c r="P398" s="1" t="str">
        <f t="shared" si="14"/>
        <v>"4000": 23.98,</v>
      </c>
    </row>
    <row r="399" spans="1:16" x14ac:dyDescent="0.25">
      <c r="A399" s="1" t="s">
        <v>5</v>
      </c>
      <c r="B399" s="1" t="s">
        <v>23</v>
      </c>
      <c r="C399" s="1" t="s">
        <v>6</v>
      </c>
      <c r="D399" s="8">
        <v>4001</v>
      </c>
      <c r="E399" s="8">
        <v>5000</v>
      </c>
      <c r="F399" s="8">
        <v>25.626999999999999</v>
      </c>
      <c r="G399" s="1">
        <v>6</v>
      </c>
      <c r="H399" s="4"/>
      <c r="I399" s="4" t="str">
        <f>IF(AND(C399="Capital",D399=0),CONCATENATE("""",TRIM(B399),"""",": {"),"")</f>
        <v/>
      </c>
      <c r="J399" s="1" t="str">
        <f>IF(D399=0,CONCATENATE("""",C399,"""",": ", "{"),"")</f>
        <v/>
      </c>
      <c r="K399" s="6" t="str">
        <f>IF(D399=0,CONCATENATE("""","delivery_estimate_business_days","""",": ",G399,","),"")</f>
        <v/>
      </c>
      <c r="L399" s="6" t="str">
        <f>IF(D399=0,CONCATENATE("""","final_shipping_cost","""",": {"),"")</f>
        <v/>
      </c>
      <c r="M399" s="1" t="str">
        <f>CONCATENATE("""",E399,"""",": ",SUBSTITUTE(ROUND(F399,2),",","."))</f>
        <v>"5000": 25.63</v>
      </c>
      <c r="N399" s="1" t="str">
        <f t="shared" si="15"/>
        <v>,</v>
      </c>
      <c r="P399" s="1" t="str">
        <f t="shared" si="14"/>
        <v>"5000": 25.63,</v>
      </c>
    </row>
    <row r="400" spans="1:16" x14ac:dyDescent="0.25">
      <c r="A400" s="1" t="s">
        <v>5</v>
      </c>
      <c r="B400" s="1" t="s">
        <v>23</v>
      </c>
      <c r="C400" s="1" t="s">
        <v>6</v>
      </c>
      <c r="D400" s="8">
        <v>5001</v>
      </c>
      <c r="E400" s="8">
        <v>6000</v>
      </c>
      <c r="F400" s="8">
        <v>28.994</v>
      </c>
      <c r="G400" s="1">
        <v>6</v>
      </c>
      <c r="H400" s="4"/>
      <c r="I400" s="4" t="str">
        <f>IF(AND(C400="Capital",D400=0),CONCATENATE("""",TRIM(B400),"""",": {"),"")</f>
        <v/>
      </c>
      <c r="J400" s="1" t="str">
        <f>IF(D400=0,CONCATENATE("""",C400,"""",": ", "{"),"")</f>
        <v/>
      </c>
      <c r="K400" s="6" t="str">
        <f>IF(D400=0,CONCATENATE("""","delivery_estimate_business_days","""",": ",G400,","),"")</f>
        <v/>
      </c>
      <c r="L400" s="6" t="str">
        <f>IF(D400=0,CONCATENATE("""","final_shipping_cost","""",": {"),"")</f>
        <v/>
      </c>
      <c r="M400" s="1" t="str">
        <f>CONCATENATE("""",E400,"""",": ",SUBSTITUTE(ROUND(F400,2),",","."))</f>
        <v>"6000": 28.99</v>
      </c>
      <c r="N400" s="1" t="str">
        <f t="shared" si="15"/>
        <v>,</v>
      </c>
      <c r="P400" s="1" t="str">
        <f t="shared" si="14"/>
        <v>"6000": 28.99,</v>
      </c>
    </row>
    <row r="401" spans="1:16" x14ac:dyDescent="0.25">
      <c r="A401" s="1" t="s">
        <v>5</v>
      </c>
      <c r="B401" s="1" t="s">
        <v>23</v>
      </c>
      <c r="C401" s="1" t="s">
        <v>6</v>
      </c>
      <c r="D401" s="8">
        <v>6001</v>
      </c>
      <c r="E401" s="8">
        <v>7000</v>
      </c>
      <c r="F401" s="8">
        <v>32.386000000000003</v>
      </c>
      <c r="G401" s="1">
        <v>6</v>
      </c>
      <c r="H401" s="4"/>
      <c r="I401" s="4" t="str">
        <f>IF(AND(C401="Capital",D401=0),CONCATENATE("""",TRIM(B401),"""",": {"),"")</f>
        <v/>
      </c>
      <c r="J401" s="1" t="str">
        <f>IF(D401=0,CONCATENATE("""",C401,"""",": ", "{"),"")</f>
        <v/>
      </c>
      <c r="K401" s="6" t="str">
        <f>IF(D401=0,CONCATENATE("""","delivery_estimate_business_days","""",": ",G401,","),"")</f>
        <v/>
      </c>
      <c r="L401" s="6" t="str">
        <f>IF(D401=0,CONCATENATE("""","final_shipping_cost","""",": {"),"")</f>
        <v/>
      </c>
      <c r="M401" s="1" t="str">
        <f>CONCATENATE("""",E401,"""",": ",SUBSTITUTE(ROUND(F401,2),",","."))</f>
        <v>"7000": 32.39</v>
      </c>
      <c r="N401" s="1" t="str">
        <f t="shared" si="15"/>
        <v>,</v>
      </c>
      <c r="P401" s="1" t="str">
        <f t="shared" si="14"/>
        <v>"7000": 32.39,</v>
      </c>
    </row>
    <row r="402" spans="1:16" x14ac:dyDescent="0.25">
      <c r="A402" s="1" t="s">
        <v>5</v>
      </c>
      <c r="B402" s="1" t="s">
        <v>23</v>
      </c>
      <c r="C402" s="1" t="s">
        <v>6</v>
      </c>
      <c r="D402" s="8">
        <v>7001</v>
      </c>
      <c r="E402" s="8">
        <v>8000</v>
      </c>
      <c r="F402" s="8">
        <v>35.610999999999997</v>
      </c>
      <c r="G402" s="1">
        <v>6</v>
      </c>
      <c r="H402" s="4"/>
      <c r="I402" s="4" t="str">
        <f>IF(AND(C402="Capital",D402=0),CONCATENATE("""",TRIM(B402),"""",": {"),"")</f>
        <v/>
      </c>
      <c r="J402" s="1" t="str">
        <f>IF(D402=0,CONCATENATE("""",C402,"""",": ", "{"),"")</f>
        <v/>
      </c>
      <c r="K402" s="6" t="str">
        <f>IF(D402=0,CONCATENATE("""","delivery_estimate_business_days","""",": ",G402,","),"")</f>
        <v/>
      </c>
      <c r="L402" s="6" t="str">
        <f>IF(D402=0,CONCATENATE("""","final_shipping_cost","""",": {"),"")</f>
        <v/>
      </c>
      <c r="M402" s="1" t="str">
        <f>CONCATENATE("""",E402,"""",": ",SUBSTITUTE(ROUND(F402,2),",","."))</f>
        <v>"8000": 35.61</v>
      </c>
      <c r="N402" s="1" t="str">
        <f t="shared" si="15"/>
        <v>,</v>
      </c>
      <c r="P402" s="1" t="str">
        <f t="shared" si="14"/>
        <v>"8000": 35.61,</v>
      </c>
    </row>
    <row r="403" spans="1:16" x14ac:dyDescent="0.25">
      <c r="A403" s="1" t="s">
        <v>5</v>
      </c>
      <c r="B403" s="1" t="s">
        <v>23</v>
      </c>
      <c r="C403" s="1" t="s">
        <v>6</v>
      </c>
      <c r="D403" s="8">
        <v>8001</v>
      </c>
      <c r="E403" s="8">
        <v>9000</v>
      </c>
      <c r="F403" s="8">
        <v>37.54</v>
      </c>
      <c r="G403" s="1">
        <v>6</v>
      </c>
      <c r="H403" s="4"/>
      <c r="I403" s="4" t="str">
        <f>IF(AND(C403="Capital",D403=0),CONCATENATE("""",TRIM(B403),"""",": {"),"")</f>
        <v/>
      </c>
      <c r="J403" s="1" t="str">
        <f>IF(D403=0,CONCATENATE("""",C403,"""",": ", "{"),"")</f>
        <v/>
      </c>
      <c r="K403" s="6" t="str">
        <f>IF(D403=0,CONCATENATE("""","delivery_estimate_business_days","""",": ",G403,","),"")</f>
        <v/>
      </c>
      <c r="L403" s="6" t="str">
        <f>IF(D403=0,CONCATENATE("""","final_shipping_cost","""",": {"),"")</f>
        <v/>
      </c>
      <c r="M403" s="1" t="str">
        <f>CONCATENATE("""",E403,"""",": ",SUBSTITUTE(ROUND(F403,2),",","."))</f>
        <v>"9000": 37.54</v>
      </c>
      <c r="N403" s="1" t="str">
        <f t="shared" si="15"/>
        <v>,</v>
      </c>
      <c r="P403" s="1" t="str">
        <f t="shared" si="14"/>
        <v>"9000": 37.54,</v>
      </c>
    </row>
    <row r="404" spans="1:16" x14ac:dyDescent="0.25">
      <c r="A404" s="1" t="s">
        <v>5</v>
      </c>
      <c r="B404" s="1" t="s">
        <v>23</v>
      </c>
      <c r="C404" s="1" t="s">
        <v>6</v>
      </c>
      <c r="D404" s="8">
        <v>9001</v>
      </c>
      <c r="E404" s="8">
        <v>10000</v>
      </c>
      <c r="F404" s="8">
        <v>38.917999999999999</v>
      </c>
      <c r="G404" s="1">
        <v>6</v>
      </c>
      <c r="H404" s="4"/>
      <c r="I404" s="4" t="str">
        <f>IF(AND(C404="Capital",D404=0),CONCATENATE("""",TRIM(B404),"""",": {"),"")</f>
        <v/>
      </c>
      <c r="J404" s="1" t="str">
        <f>IF(D404=0,CONCATENATE("""",C404,"""",": ", "{"),"")</f>
        <v/>
      </c>
      <c r="K404" s="6" t="str">
        <f>IF(D404=0,CONCATENATE("""","delivery_estimate_business_days","""",": ",G404,","),"")</f>
        <v/>
      </c>
      <c r="L404" s="6" t="str">
        <f>IF(D404=0,CONCATENATE("""","final_shipping_cost","""",": {"),"")</f>
        <v/>
      </c>
      <c r="M404" s="1" t="str">
        <f>CONCATENATE("""",E404,"""",": ",SUBSTITUTE(ROUND(F404,2),",","."))</f>
        <v>"10000": 38.92</v>
      </c>
      <c r="N404" s="1" t="str">
        <f t="shared" si="15"/>
        <v>,</v>
      </c>
      <c r="P404" s="1" t="str">
        <f t="shared" si="14"/>
        <v>"10000": 38.92,</v>
      </c>
    </row>
    <row r="405" spans="1:16" x14ac:dyDescent="0.25">
      <c r="A405" s="1" t="s">
        <v>5</v>
      </c>
      <c r="B405" s="1" t="s">
        <v>23</v>
      </c>
      <c r="C405" s="1" t="s">
        <v>6</v>
      </c>
      <c r="D405" s="8">
        <v>10001</v>
      </c>
      <c r="E405" s="8">
        <v>30000</v>
      </c>
      <c r="F405" s="8">
        <v>38.917999999999999</v>
      </c>
      <c r="G405" s="1">
        <v>6</v>
      </c>
      <c r="H405" s="4"/>
      <c r="I405" s="4" t="str">
        <f>IF(AND(C405="Capital",D405=0),CONCATENATE("""",TRIM(B405),"""",": {"),"")</f>
        <v/>
      </c>
      <c r="J405" s="1" t="str">
        <f>IF(D405=0,CONCATENATE("""",C405,"""",": ", "{"),"")</f>
        <v/>
      </c>
      <c r="K405" s="6" t="str">
        <f>IF(D405=0,CONCATENATE("""","delivery_estimate_business_days","""",": ",G405,","),"")</f>
        <v/>
      </c>
      <c r="L405" s="6" t="str">
        <f>IF(D405=0,CONCATENATE("""","final_shipping_cost","""",": {"),"")</f>
        <v/>
      </c>
      <c r="M405" s="1" t="str">
        <f>CONCATENATE("""",E405,"""",": ",SUBSTITUTE(ROUND(F405,2),",","."))</f>
        <v>"30000": 38.92</v>
      </c>
      <c r="N405" s="1" t="str">
        <f t="shared" si="15"/>
        <v>}},</v>
      </c>
      <c r="P405" s="1" t="str">
        <f t="shared" si="14"/>
        <v>"30000": 38.92}},</v>
      </c>
    </row>
    <row r="406" spans="1:16" x14ac:dyDescent="0.25">
      <c r="A406" s="1" t="s">
        <v>5</v>
      </c>
      <c r="B406" s="1" t="s">
        <v>23</v>
      </c>
      <c r="C406" s="1" t="s">
        <v>7</v>
      </c>
      <c r="D406" s="8">
        <v>0</v>
      </c>
      <c r="E406" s="8">
        <v>500</v>
      </c>
      <c r="F406" s="8">
        <v>16.312999999999999</v>
      </c>
      <c r="G406" s="1">
        <v>15</v>
      </c>
      <c r="H406" s="4"/>
      <c r="I406" s="4" t="str">
        <f>IF(AND(C406="Capital",D406=0),CONCATENATE("""",TRIM(B406),"""",": {"),"")</f>
        <v/>
      </c>
      <c r="J406" s="1" t="str">
        <f>IF(D406=0,CONCATENATE("""",C406,"""",": ", "{"),"")</f>
        <v>"Interior": {</v>
      </c>
      <c r="K406" s="6" t="str">
        <f>IF(D406=0,CONCATENATE("""","delivery_estimate_business_days","""",": ",G406,","),"")</f>
        <v>"delivery_estimate_business_days": 15,</v>
      </c>
      <c r="L406" s="6" t="str">
        <f>IF(D406=0,CONCATENATE("""","final_shipping_cost","""",": {"),"")</f>
        <v>"final_shipping_cost": {</v>
      </c>
      <c r="M406" s="1" t="str">
        <f>CONCATENATE("""",E406,"""",": ",SUBSTITUTE(ROUND(F406,2),",","."))</f>
        <v>"500": 16.31</v>
      </c>
      <c r="N406" s="1" t="str">
        <f t="shared" si="15"/>
        <v>,</v>
      </c>
      <c r="P406" s="1" t="str">
        <f t="shared" si="14"/>
        <v>"Interior": {"delivery_estimate_business_days": 15,"final_shipping_cost": {"500": 16.31,</v>
      </c>
    </row>
    <row r="407" spans="1:16" x14ac:dyDescent="0.25">
      <c r="A407" s="1" t="s">
        <v>5</v>
      </c>
      <c r="B407" s="1" t="s">
        <v>23</v>
      </c>
      <c r="C407" s="1" t="s">
        <v>7</v>
      </c>
      <c r="D407" s="8">
        <v>501</v>
      </c>
      <c r="E407" s="8">
        <v>1000</v>
      </c>
      <c r="F407" s="8">
        <v>17.478000000000002</v>
      </c>
      <c r="G407" s="1">
        <v>15</v>
      </c>
      <c r="H407" s="4"/>
      <c r="I407" s="4" t="str">
        <f>IF(AND(C407="Capital",D407=0),CONCATENATE("""",TRIM(B407),"""",": {"),"")</f>
        <v/>
      </c>
      <c r="J407" s="1" t="str">
        <f>IF(D407=0,CONCATENATE("""",C407,"""",": ", "{"),"")</f>
        <v/>
      </c>
      <c r="K407" s="6" t="str">
        <f>IF(D407=0,CONCATENATE("""","delivery_estimate_business_days","""",": ",G407,","),"")</f>
        <v/>
      </c>
      <c r="L407" s="6" t="str">
        <f>IF(D407=0,CONCATENATE("""","final_shipping_cost","""",": {"),"")</f>
        <v/>
      </c>
      <c r="M407" s="1" t="str">
        <f>CONCATENATE("""",E407,"""",": ",SUBSTITUTE(ROUND(F407,2),",","."))</f>
        <v>"1000": 17.48</v>
      </c>
      <c r="N407" s="1" t="str">
        <f t="shared" si="15"/>
        <v>,</v>
      </c>
      <c r="P407" s="1" t="str">
        <f t="shared" si="14"/>
        <v>"1000": 17.48,</v>
      </c>
    </row>
    <row r="408" spans="1:16" x14ac:dyDescent="0.25">
      <c r="A408" s="1" t="s">
        <v>5</v>
      </c>
      <c r="B408" s="1" t="s">
        <v>23</v>
      </c>
      <c r="C408" s="1" t="s">
        <v>7</v>
      </c>
      <c r="D408" s="8">
        <v>1001</v>
      </c>
      <c r="E408" s="8">
        <v>1500</v>
      </c>
      <c r="F408" s="8">
        <v>19.245999999999999</v>
      </c>
      <c r="G408" s="1">
        <v>15</v>
      </c>
      <c r="H408" s="4"/>
      <c r="I408" s="4" t="str">
        <f>IF(AND(C408="Capital",D408=0),CONCATENATE("""",TRIM(B408),"""",": {"),"")</f>
        <v/>
      </c>
      <c r="J408" s="1" t="str">
        <f>IF(D408=0,CONCATENATE("""",C408,"""",": ", "{"),"")</f>
        <v/>
      </c>
      <c r="K408" s="6" t="str">
        <f>IF(D408=0,CONCATENATE("""","delivery_estimate_business_days","""",": ",G408,","),"")</f>
        <v/>
      </c>
      <c r="L408" s="6" t="str">
        <f>IF(D408=0,CONCATENATE("""","final_shipping_cost","""",": {"),"")</f>
        <v/>
      </c>
      <c r="M408" s="1" t="str">
        <f>CONCATENATE("""",E408,"""",": ",SUBSTITUTE(ROUND(F408,2),",","."))</f>
        <v>"1500": 19.25</v>
      </c>
      <c r="N408" s="1" t="str">
        <f t="shared" si="15"/>
        <v>,</v>
      </c>
      <c r="P408" s="1" t="str">
        <f t="shared" si="14"/>
        <v>"1500": 19.25,</v>
      </c>
    </row>
    <row r="409" spans="1:16" x14ac:dyDescent="0.25">
      <c r="A409" s="1" t="s">
        <v>5</v>
      </c>
      <c r="B409" s="1" t="s">
        <v>23</v>
      </c>
      <c r="C409" s="1" t="s">
        <v>7</v>
      </c>
      <c r="D409" s="8">
        <v>1501</v>
      </c>
      <c r="E409" s="8">
        <v>2000</v>
      </c>
      <c r="F409" s="8">
        <v>21.013000000000002</v>
      </c>
      <c r="G409" s="1">
        <v>15</v>
      </c>
      <c r="H409" s="4"/>
      <c r="I409" s="4" t="str">
        <f>IF(AND(C409="Capital",D409=0),CONCATENATE("""",TRIM(B409),"""",": {"),"")</f>
        <v/>
      </c>
      <c r="J409" s="1" t="str">
        <f>IF(D409=0,CONCATENATE("""",C409,"""",": ", "{"),"")</f>
        <v/>
      </c>
      <c r="K409" s="6" t="str">
        <f>IF(D409=0,CONCATENATE("""","delivery_estimate_business_days","""",": ",G409,","),"")</f>
        <v/>
      </c>
      <c r="L409" s="6" t="str">
        <f>IF(D409=0,CONCATENATE("""","final_shipping_cost","""",": {"),"")</f>
        <v/>
      </c>
      <c r="M409" s="1" t="str">
        <f>CONCATENATE("""",E409,"""",": ",SUBSTITUTE(ROUND(F409,2),",","."))</f>
        <v>"2000": 21.01</v>
      </c>
      <c r="N409" s="1" t="str">
        <f t="shared" si="15"/>
        <v>,</v>
      </c>
      <c r="P409" s="1" t="str">
        <f t="shared" si="14"/>
        <v>"2000": 21.01,</v>
      </c>
    </row>
    <row r="410" spans="1:16" x14ac:dyDescent="0.25">
      <c r="A410" s="1" t="s">
        <v>5</v>
      </c>
      <c r="B410" s="1" t="s">
        <v>23</v>
      </c>
      <c r="C410" s="1" t="s">
        <v>7</v>
      </c>
      <c r="D410" s="8">
        <v>2001</v>
      </c>
      <c r="E410" s="8">
        <v>3000</v>
      </c>
      <c r="F410" s="8">
        <v>23.015999999999998</v>
      </c>
      <c r="G410" s="1">
        <v>15</v>
      </c>
      <c r="H410" s="4"/>
      <c r="I410" s="4" t="str">
        <f>IF(AND(C410="Capital",D410=0),CONCATENATE("""",TRIM(B410),"""",": {"),"")</f>
        <v/>
      </c>
      <c r="J410" s="1" t="str">
        <f>IF(D410=0,CONCATENATE("""",C410,"""",": ", "{"),"")</f>
        <v/>
      </c>
      <c r="K410" s="6" t="str">
        <f>IF(D410=0,CONCATENATE("""","delivery_estimate_business_days","""",": ",G410,","),"")</f>
        <v/>
      </c>
      <c r="L410" s="6" t="str">
        <f>IF(D410=0,CONCATENATE("""","final_shipping_cost","""",": {"),"")</f>
        <v/>
      </c>
      <c r="M410" s="1" t="str">
        <f>CONCATENATE("""",E410,"""",": ",SUBSTITUTE(ROUND(F410,2),",","."))</f>
        <v>"3000": 23.02</v>
      </c>
      <c r="N410" s="1" t="str">
        <f t="shared" si="15"/>
        <v>,</v>
      </c>
      <c r="P410" s="1" t="str">
        <f t="shared" si="14"/>
        <v>"3000": 23.02,</v>
      </c>
    </row>
    <row r="411" spans="1:16" x14ac:dyDescent="0.25">
      <c r="A411" s="1" t="s">
        <v>5</v>
      </c>
      <c r="B411" s="1" t="s">
        <v>23</v>
      </c>
      <c r="C411" s="1" t="s">
        <v>7</v>
      </c>
      <c r="D411" s="8">
        <v>3001</v>
      </c>
      <c r="E411" s="8">
        <v>4000</v>
      </c>
      <c r="F411" s="8">
        <v>24.571000000000002</v>
      </c>
      <c r="G411" s="1">
        <v>15</v>
      </c>
      <c r="H411" s="4"/>
      <c r="I411" s="4" t="str">
        <f>IF(AND(C411="Capital",D411=0),CONCATENATE("""",TRIM(B411),"""",": {"),"")</f>
        <v/>
      </c>
      <c r="J411" s="1" t="str">
        <f>IF(D411=0,CONCATENATE("""",C411,"""",": ", "{"),"")</f>
        <v/>
      </c>
      <c r="K411" s="6" t="str">
        <f>IF(D411=0,CONCATENATE("""","delivery_estimate_business_days","""",": ",G411,","),"")</f>
        <v/>
      </c>
      <c r="L411" s="6" t="str">
        <f>IF(D411=0,CONCATENATE("""","final_shipping_cost","""",": {"),"")</f>
        <v/>
      </c>
      <c r="M411" s="1" t="str">
        <f>CONCATENATE("""",E411,"""",": ",SUBSTITUTE(ROUND(F411,2),",","."))</f>
        <v>"4000": 24.57</v>
      </c>
      <c r="N411" s="1" t="str">
        <f t="shared" si="15"/>
        <v>,</v>
      </c>
      <c r="P411" s="1" t="str">
        <f t="shared" si="14"/>
        <v>"4000": 24.57,</v>
      </c>
    </row>
    <row r="412" spans="1:16" x14ac:dyDescent="0.25">
      <c r="A412" s="1" t="s">
        <v>5</v>
      </c>
      <c r="B412" s="1" t="s">
        <v>23</v>
      </c>
      <c r="C412" s="1" t="s">
        <v>7</v>
      </c>
      <c r="D412" s="8">
        <v>4001</v>
      </c>
      <c r="E412" s="8">
        <v>5000</v>
      </c>
      <c r="F412" s="8">
        <v>26.263999999999999</v>
      </c>
      <c r="G412" s="1">
        <v>15</v>
      </c>
      <c r="H412" s="4"/>
      <c r="I412" s="4" t="str">
        <f>IF(AND(C412="Capital",D412=0),CONCATENATE("""",TRIM(B412),"""",": {"),"")</f>
        <v/>
      </c>
      <c r="J412" s="1" t="str">
        <f>IF(D412=0,CONCATENATE("""",C412,"""",": ", "{"),"")</f>
        <v/>
      </c>
      <c r="K412" s="6" t="str">
        <f>IF(D412=0,CONCATENATE("""","delivery_estimate_business_days","""",": ",G412,","),"")</f>
        <v/>
      </c>
      <c r="L412" s="6" t="str">
        <f>IF(D412=0,CONCATENATE("""","final_shipping_cost","""",": {"),"")</f>
        <v/>
      </c>
      <c r="M412" s="1" t="str">
        <f>CONCATENATE("""",E412,"""",": ",SUBSTITUTE(ROUND(F412,2),",","."))</f>
        <v>"5000": 26.26</v>
      </c>
      <c r="N412" s="1" t="str">
        <f t="shared" si="15"/>
        <v>,</v>
      </c>
      <c r="P412" s="1" t="str">
        <f t="shared" si="14"/>
        <v>"5000": 26.26,</v>
      </c>
    </row>
    <row r="413" spans="1:16" x14ac:dyDescent="0.25">
      <c r="A413" s="1" t="s">
        <v>5</v>
      </c>
      <c r="B413" s="1" t="s">
        <v>23</v>
      </c>
      <c r="C413" s="1" t="s">
        <v>7</v>
      </c>
      <c r="D413" s="8">
        <v>5001</v>
      </c>
      <c r="E413" s="8">
        <v>6000</v>
      </c>
      <c r="F413" s="8">
        <v>29.713999999999999</v>
      </c>
      <c r="G413" s="1">
        <v>15</v>
      </c>
      <c r="H413" s="4"/>
      <c r="I413" s="4" t="str">
        <f>IF(AND(C413="Capital",D413=0),CONCATENATE("""",TRIM(B413),"""",": {"),"")</f>
        <v/>
      </c>
      <c r="J413" s="1" t="str">
        <f>IF(D413=0,CONCATENATE("""",C413,"""",": ", "{"),"")</f>
        <v/>
      </c>
      <c r="K413" s="6" t="str">
        <f>IF(D413=0,CONCATENATE("""","delivery_estimate_business_days","""",": ",G413,","),"")</f>
        <v/>
      </c>
      <c r="L413" s="6" t="str">
        <f>IF(D413=0,CONCATENATE("""","final_shipping_cost","""",": {"),"")</f>
        <v/>
      </c>
      <c r="M413" s="1" t="str">
        <f>CONCATENATE("""",E413,"""",": ",SUBSTITUTE(ROUND(F413,2),",","."))</f>
        <v>"6000": 29.71</v>
      </c>
      <c r="N413" s="1" t="str">
        <f t="shared" si="15"/>
        <v>,</v>
      </c>
      <c r="P413" s="1" t="str">
        <f t="shared" si="14"/>
        <v>"6000": 29.71,</v>
      </c>
    </row>
    <row r="414" spans="1:16" x14ac:dyDescent="0.25">
      <c r="A414" s="1" t="s">
        <v>5</v>
      </c>
      <c r="B414" s="1" t="s">
        <v>23</v>
      </c>
      <c r="C414" s="1" t="s">
        <v>7</v>
      </c>
      <c r="D414" s="8">
        <v>6001</v>
      </c>
      <c r="E414" s="8">
        <v>7000</v>
      </c>
      <c r="F414" s="8">
        <v>33.191000000000003</v>
      </c>
      <c r="G414" s="1">
        <v>15</v>
      </c>
      <c r="H414" s="4"/>
      <c r="I414" s="4" t="str">
        <f>IF(AND(C414="Capital",D414=0),CONCATENATE("""",TRIM(B414),"""",": {"),"")</f>
        <v/>
      </c>
      <c r="J414" s="1" t="str">
        <f>IF(D414=0,CONCATENATE("""",C414,"""",": ", "{"),"")</f>
        <v/>
      </c>
      <c r="K414" s="6" t="str">
        <f>IF(D414=0,CONCATENATE("""","delivery_estimate_business_days","""",": ",G414,","),"")</f>
        <v/>
      </c>
      <c r="L414" s="6" t="str">
        <f>IF(D414=0,CONCATENATE("""","final_shipping_cost","""",": {"),"")</f>
        <v/>
      </c>
      <c r="M414" s="1" t="str">
        <f>CONCATENATE("""",E414,"""",": ",SUBSTITUTE(ROUND(F414,2),",","."))</f>
        <v>"7000": 33.19</v>
      </c>
      <c r="N414" s="1" t="str">
        <f t="shared" si="15"/>
        <v>,</v>
      </c>
      <c r="P414" s="1" t="str">
        <f t="shared" si="14"/>
        <v>"7000": 33.19,</v>
      </c>
    </row>
    <row r="415" spans="1:16" x14ac:dyDescent="0.25">
      <c r="A415" s="1" t="s">
        <v>5</v>
      </c>
      <c r="B415" s="1" t="s">
        <v>23</v>
      </c>
      <c r="C415" s="1" t="s">
        <v>7</v>
      </c>
      <c r="D415" s="8">
        <v>7001</v>
      </c>
      <c r="E415" s="8">
        <v>8000</v>
      </c>
      <c r="F415" s="8">
        <v>36.494999999999997</v>
      </c>
      <c r="G415" s="1">
        <v>15</v>
      </c>
      <c r="H415" s="4"/>
      <c r="I415" s="4" t="str">
        <f>IF(AND(C415="Capital",D415=0),CONCATENATE("""",TRIM(B415),"""",": {"),"")</f>
        <v/>
      </c>
      <c r="J415" s="1" t="str">
        <f>IF(D415=0,CONCATENATE("""",C415,"""",": ", "{"),"")</f>
        <v/>
      </c>
      <c r="K415" s="6" t="str">
        <f>IF(D415=0,CONCATENATE("""","delivery_estimate_business_days","""",": ",G415,","),"")</f>
        <v/>
      </c>
      <c r="L415" s="6" t="str">
        <f>IF(D415=0,CONCATENATE("""","final_shipping_cost","""",": {"),"")</f>
        <v/>
      </c>
      <c r="M415" s="1" t="str">
        <f>CONCATENATE("""",E415,"""",": ",SUBSTITUTE(ROUND(F415,2),",","."))</f>
        <v>"8000": 36.5</v>
      </c>
      <c r="N415" s="1" t="str">
        <f t="shared" si="15"/>
        <v>,</v>
      </c>
      <c r="P415" s="1" t="str">
        <f t="shared" si="14"/>
        <v>"8000": 36.5,</v>
      </c>
    </row>
    <row r="416" spans="1:16" x14ac:dyDescent="0.25">
      <c r="A416" s="1" t="s">
        <v>5</v>
      </c>
      <c r="B416" s="1" t="s">
        <v>23</v>
      </c>
      <c r="C416" s="1" t="s">
        <v>7</v>
      </c>
      <c r="D416" s="8">
        <v>8001</v>
      </c>
      <c r="E416" s="8">
        <v>9000</v>
      </c>
      <c r="F416" s="8">
        <v>38.472999999999999</v>
      </c>
      <c r="G416" s="1">
        <v>15</v>
      </c>
      <c r="H416" s="4"/>
      <c r="I416" s="4" t="str">
        <f>IF(AND(C416="Capital",D416=0),CONCATENATE("""",TRIM(B416),"""",": {"),"")</f>
        <v/>
      </c>
      <c r="J416" s="1" t="str">
        <f>IF(D416=0,CONCATENATE("""",C416,"""",": ", "{"),"")</f>
        <v/>
      </c>
      <c r="K416" s="6" t="str">
        <f>IF(D416=0,CONCATENATE("""","delivery_estimate_business_days","""",": ",G416,","),"")</f>
        <v/>
      </c>
      <c r="L416" s="6" t="str">
        <f>IF(D416=0,CONCATENATE("""","final_shipping_cost","""",": {"),"")</f>
        <v/>
      </c>
      <c r="M416" s="1" t="str">
        <f>CONCATENATE("""",E416,"""",": ",SUBSTITUTE(ROUND(F416,2),",","."))</f>
        <v>"9000": 38.47</v>
      </c>
      <c r="N416" s="1" t="str">
        <f t="shared" si="15"/>
        <v>,</v>
      </c>
      <c r="P416" s="1" t="str">
        <f t="shared" si="14"/>
        <v>"9000": 38.47,</v>
      </c>
    </row>
    <row r="417" spans="1:16" x14ac:dyDescent="0.25">
      <c r="A417" s="1" t="s">
        <v>5</v>
      </c>
      <c r="B417" s="1" t="s">
        <v>23</v>
      </c>
      <c r="C417" s="1" t="s">
        <v>7</v>
      </c>
      <c r="D417" s="8">
        <v>9001</v>
      </c>
      <c r="E417" s="8">
        <v>10000</v>
      </c>
      <c r="F417" s="8">
        <v>39.884999999999998</v>
      </c>
      <c r="G417" s="1">
        <v>15</v>
      </c>
      <c r="H417" s="4"/>
      <c r="I417" s="4" t="str">
        <f>IF(AND(C417="Capital",D417=0),CONCATENATE("""",TRIM(B417),"""",": {"),"")</f>
        <v/>
      </c>
      <c r="J417" s="1" t="str">
        <f>IF(D417=0,CONCATENATE("""",C417,"""",": ", "{"),"")</f>
        <v/>
      </c>
      <c r="K417" s="6" t="str">
        <f>IF(D417=0,CONCATENATE("""","delivery_estimate_business_days","""",": ",G417,","),"")</f>
        <v/>
      </c>
      <c r="L417" s="6" t="str">
        <f>IF(D417=0,CONCATENATE("""","final_shipping_cost","""",": {"),"")</f>
        <v/>
      </c>
      <c r="M417" s="1" t="str">
        <f>CONCATENATE("""",E417,"""",": ",SUBSTITUTE(ROUND(F417,2),",","."))</f>
        <v>"10000": 39.89</v>
      </c>
      <c r="N417" s="1" t="str">
        <f t="shared" si="15"/>
        <v>,</v>
      </c>
      <c r="P417" s="1" t="str">
        <f t="shared" si="14"/>
        <v>"10000": 39.89,</v>
      </c>
    </row>
    <row r="418" spans="1:16" x14ac:dyDescent="0.25">
      <c r="A418" s="1" t="s">
        <v>5</v>
      </c>
      <c r="B418" s="1" t="s">
        <v>23</v>
      </c>
      <c r="C418" s="1" t="s">
        <v>7</v>
      </c>
      <c r="D418" s="8">
        <v>10001</v>
      </c>
      <c r="E418" s="8">
        <v>30000</v>
      </c>
      <c r="F418" s="8">
        <v>39.884999999999998</v>
      </c>
      <c r="G418" s="1">
        <v>15</v>
      </c>
      <c r="H418" s="4"/>
      <c r="I418" s="4" t="str">
        <f>IF(AND(C418="Capital",D418=0),CONCATENATE("""",TRIM(B418),"""",": {"),"")</f>
        <v/>
      </c>
      <c r="J418" s="1" t="str">
        <f>IF(D418=0,CONCATENATE("""",C418,"""",": ", "{"),"")</f>
        <v/>
      </c>
      <c r="K418" s="6" t="str">
        <f>IF(D418=0,CONCATENATE("""","delivery_estimate_business_days","""",": ",G418,","),"")</f>
        <v/>
      </c>
      <c r="L418" s="6" t="str">
        <f>IF(D418=0,CONCATENATE("""","final_shipping_cost","""",": {"),"")</f>
        <v/>
      </c>
      <c r="M418" s="1" t="str">
        <f>CONCATENATE("""",E418,"""",": ",SUBSTITUTE(ROUND(F418,2),",","."))</f>
        <v>"30000": 39.89</v>
      </c>
      <c r="N418" s="1" t="str">
        <f t="shared" si="15"/>
        <v>}}},</v>
      </c>
      <c r="P418" s="1" t="str">
        <f t="shared" si="14"/>
        <v>"30000": 39.89}}},</v>
      </c>
    </row>
    <row r="419" spans="1:16" x14ac:dyDescent="0.25">
      <c r="A419" s="1" t="s">
        <v>5</v>
      </c>
      <c r="B419" s="1" t="s">
        <v>24</v>
      </c>
      <c r="C419" s="1" t="s">
        <v>6</v>
      </c>
      <c r="D419" s="8">
        <v>0</v>
      </c>
      <c r="E419" s="8">
        <v>500</v>
      </c>
      <c r="F419" s="8">
        <v>22.338999999999999</v>
      </c>
      <c r="G419" s="1">
        <v>10</v>
      </c>
      <c r="H419" s="4"/>
      <c r="I419" s="4" t="str">
        <f>IF(AND(C419="Capital",D419=0),CONCATENATE("""",TRIM(B419),"""",": {"),"")</f>
        <v>"AC": {</v>
      </c>
      <c r="J419" s="1" t="str">
        <f>IF(D419=0,CONCATENATE("""",C419,"""",": ", "{"),"")</f>
        <v>"Capital": {</v>
      </c>
      <c r="K419" s="6" t="str">
        <f>IF(D419=0,CONCATENATE("""","delivery_estimate_business_days","""",": ",G419,","),"")</f>
        <v>"delivery_estimate_business_days": 10,</v>
      </c>
      <c r="L419" s="6" t="str">
        <f>IF(D419=0,CONCATENATE("""","final_shipping_cost","""",": {"),"")</f>
        <v>"final_shipping_cost": {</v>
      </c>
      <c r="M419" s="1" t="str">
        <f>CONCATENATE("""",E419,"""",": ",SUBSTITUTE(ROUND(F419,2),",","."))</f>
        <v>"500": 22.34</v>
      </c>
      <c r="N419" s="1" t="str">
        <f t="shared" si="15"/>
        <v>,</v>
      </c>
      <c r="P419" s="1" t="str">
        <f t="shared" si="14"/>
        <v>"AC": {"Capital": {"delivery_estimate_business_days": 10,"final_shipping_cost": {"500": 22.34,</v>
      </c>
    </row>
    <row r="420" spans="1:16" x14ac:dyDescent="0.25">
      <c r="A420" s="1" t="s">
        <v>5</v>
      </c>
      <c r="B420" s="1" t="s">
        <v>24</v>
      </c>
      <c r="C420" s="1" t="s">
        <v>6</v>
      </c>
      <c r="D420" s="8">
        <v>501</v>
      </c>
      <c r="E420" s="8">
        <v>1000</v>
      </c>
      <c r="F420" s="8">
        <v>23.934999999999999</v>
      </c>
      <c r="G420" s="1">
        <v>10</v>
      </c>
      <c r="H420" s="4"/>
      <c r="I420" s="4" t="str">
        <f>IF(AND(C420="Capital",D420=0),CONCATENATE("""",TRIM(B420),"""",": {"),"")</f>
        <v/>
      </c>
      <c r="J420" s="1" t="str">
        <f>IF(D420=0,CONCATENATE("""",C420,"""",": ", "{"),"")</f>
        <v/>
      </c>
      <c r="K420" s="6" t="str">
        <f>IF(D420=0,CONCATENATE("""","delivery_estimate_business_days","""",": ",G420,","),"")</f>
        <v/>
      </c>
      <c r="L420" s="6" t="str">
        <f>IF(D420=0,CONCATENATE("""","final_shipping_cost","""",": {"),"")</f>
        <v/>
      </c>
      <c r="M420" s="1" t="str">
        <f>CONCATENATE("""",E420,"""",": ",SUBSTITUTE(ROUND(F420,2),",","."))</f>
        <v>"1000": 23.94</v>
      </c>
      <c r="N420" s="1" t="str">
        <f t="shared" si="15"/>
        <v>,</v>
      </c>
      <c r="P420" s="1" t="str">
        <f t="shared" ref="P420:P471" si="16">CONCATENATE(H420,I420,J420,K420,L420,M420,N420,O420)</f>
        <v>"1000": 23.94,</v>
      </c>
    </row>
    <row r="421" spans="1:16" x14ac:dyDescent="0.25">
      <c r="A421" s="1" t="s">
        <v>5</v>
      </c>
      <c r="B421" s="1" t="s">
        <v>24</v>
      </c>
      <c r="C421" s="1" t="s">
        <v>6</v>
      </c>
      <c r="D421" s="8">
        <v>1001</v>
      </c>
      <c r="E421" s="8">
        <v>1500</v>
      </c>
      <c r="F421" s="8">
        <v>26.332999999999998</v>
      </c>
      <c r="G421" s="1">
        <v>10</v>
      </c>
      <c r="H421" s="4"/>
      <c r="I421" s="4" t="str">
        <f>IF(AND(C421="Capital",D421=0),CONCATENATE("""",TRIM(B421),"""",": {"),"")</f>
        <v/>
      </c>
      <c r="J421" s="1" t="str">
        <f>IF(D421=0,CONCATENATE("""",C421,"""",": ", "{"),"")</f>
        <v/>
      </c>
      <c r="K421" s="6" t="str">
        <f>IF(D421=0,CONCATENATE("""","delivery_estimate_business_days","""",": ",G421,","),"")</f>
        <v/>
      </c>
      <c r="L421" s="6" t="str">
        <f>IF(D421=0,CONCATENATE("""","final_shipping_cost","""",": {"),"")</f>
        <v/>
      </c>
      <c r="M421" s="1" t="str">
        <f>CONCATENATE("""",E421,"""",": ",SUBSTITUTE(ROUND(F421,2),",","."))</f>
        <v>"1500": 26.33</v>
      </c>
      <c r="N421" s="1" t="str">
        <f t="shared" si="15"/>
        <v>,</v>
      </c>
      <c r="P421" s="1" t="str">
        <f t="shared" si="16"/>
        <v>"1500": 26.33,</v>
      </c>
    </row>
    <row r="422" spans="1:16" x14ac:dyDescent="0.25">
      <c r="A422" s="1" t="s">
        <v>5</v>
      </c>
      <c r="B422" s="1" t="s">
        <v>24</v>
      </c>
      <c r="C422" s="1" t="s">
        <v>6</v>
      </c>
      <c r="D422" s="8">
        <v>1501</v>
      </c>
      <c r="E422" s="8">
        <v>2000</v>
      </c>
      <c r="F422" s="8">
        <v>28.731000000000002</v>
      </c>
      <c r="G422" s="1">
        <v>10</v>
      </c>
      <c r="H422" s="4"/>
      <c r="I422" s="4" t="str">
        <f>IF(AND(C422="Capital",D422=0),CONCATENATE("""",TRIM(B422),"""",": {"),"")</f>
        <v/>
      </c>
      <c r="J422" s="1" t="str">
        <f>IF(D422=0,CONCATENATE("""",C422,"""",": ", "{"),"")</f>
        <v/>
      </c>
      <c r="K422" s="6" t="str">
        <f>IF(D422=0,CONCATENATE("""","delivery_estimate_business_days","""",": ",G422,","),"")</f>
        <v/>
      </c>
      <c r="L422" s="6" t="str">
        <f>IF(D422=0,CONCATENATE("""","final_shipping_cost","""",": {"),"")</f>
        <v/>
      </c>
      <c r="M422" s="1" t="str">
        <f>CONCATENATE("""",E422,"""",": ",SUBSTITUTE(ROUND(F422,2),",","."))</f>
        <v>"2000": 28.73</v>
      </c>
      <c r="N422" s="1" t="str">
        <f t="shared" si="15"/>
        <v>,</v>
      </c>
      <c r="P422" s="1" t="str">
        <f t="shared" si="16"/>
        <v>"2000": 28.73,</v>
      </c>
    </row>
    <row r="423" spans="1:16" x14ac:dyDescent="0.25">
      <c r="A423" s="1" t="s">
        <v>5</v>
      </c>
      <c r="B423" s="1" t="s">
        <v>24</v>
      </c>
      <c r="C423" s="1" t="s">
        <v>6</v>
      </c>
      <c r="D423" s="8">
        <v>2001</v>
      </c>
      <c r="E423" s="8">
        <v>3000</v>
      </c>
      <c r="F423" s="8">
        <v>31.448</v>
      </c>
      <c r="G423" s="1">
        <v>10</v>
      </c>
      <c r="H423" s="4"/>
      <c r="I423" s="4" t="str">
        <f>IF(AND(C423="Capital",D423=0),CONCATENATE("""",TRIM(B423),"""",": {"),"")</f>
        <v/>
      </c>
      <c r="J423" s="1" t="str">
        <f>IF(D423=0,CONCATENATE("""",C423,"""",": ", "{"),"")</f>
        <v/>
      </c>
      <c r="K423" s="6" t="str">
        <f>IF(D423=0,CONCATENATE("""","delivery_estimate_business_days","""",": ",G423,","),"")</f>
        <v/>
      </c>
      <c r="L423" s="6" t="str">
        <f>IF(D423=0,CONCATENATE("""","final_shipping_cost","""",": {"),"")</f>
        <v/>
      </c>
      <c r="M423" s="1" t="str">
        <f>CONCATENATE("""",E423,"""",": ",SUBSTITUTE(ROUND(F423,2),",","."))</f>
        <v>"3000": 31.45</v>
      </c>
      <c r="N423" s="1" t="str">
        <f t="shared" si="15"/>
        <v>,</v>
      </c>
      <c r="P423" s="1" t="str">
        <f t="shared" si="16"/>
        <v>"3000": 31.45,</v>
      </c>
    </row>
    <row r="424" spans="1:16" x14ac:dyDescent="0.25">
      <c r="A424" s="1" t="s">
        <v>5</v>
      </c>
      <c r="B424" s="1" t="s">
        <v>24</v>
      </c>
      <c r="C424" s="1" t="s">
        <v>6</v>
      </c>
      <c r="D424" s="8">
        <v>3001</v>
      </c>
      <c r="E424" s="8">
        <v>4000</v>
      </c>
      <c r="F424" s="8">
        <v>33.557000000000002</v>
      </c>
      <c r="G424" s="1">
        <v>10</v>
      </c>
      <c r="H424" s="4"/>
      <c r="I424" s="4" t="str">
        <f>IF(AND(C424="Capital",D424=0),CONCATENATE("""",TRIM(B424),"""",": {"),"")</f>
        <v/>
      </c>
      <c r="J424" s="1" t="str">
        <f>IF(D424=0,CONCATENATE("""",C424,"""",": ", "{"),"")</f>
        <v/>
      </c>
      <c r="K424" s="6" t="str">
        <f>IF(D424=0,CONCATENATE("""","delivery_estimate_business_days","""",": ",G424,","),"")</f>
        <v/>
      </c>
      <c r="L424" s="6" t="str">
        <f>IF(D424=0,CONCATENATE("""","final_shipping_cost","""",": {"),"")</f>
        <v/>
      </c>
      <c r="M424" s="1" t="str">
        <f>CONCATENATE("""",E424,"""",": ",SUBSTITUTE(ROUND(F424,2),",","."))</f>
        <v>"4000": 33.56</v>
      </c>
      <c r="N424" s="1" t="str">
        <f t="shared" si="15"/>
        <v>,</v>
      </c>
      <c r="P424" s="1" t="str">
        <f t="shared" si="16"/>
        <v>"4000": 33.56,</v>
      </c>
    </row>
    <row r="425" spans="1:16" x14ac:dyDescent="0.25">
      <c r="A425" s="1" t="s">
        <v>5</v>
      </c>
      <c r="B425" s="1" t="s">
        <v>24</v>
      </c>
      <c r="C425" s="1" t="s">
        <v>6</v>
      </c>
      <c r="D425" s="8">
        <v>4001</v>
      </c>
      <c r="E425" s="8">
        <v>5000</v>
      </c>
      <c r="F425" s="8">
        <v>35.853999999999999</v>
      </c>
      <c r="G425" s="1">
        <v>10</v>
      </c>
      <c r="H425" s="4"/>
      <c r="I425" s="4" t="str">
        <f>IF(AND(C425="Capital",D425=0),CONCATENATE("""",TRIM(B425),"""",": {"),"")</f>
        <v/>
      </c>
      <c r="J425" s="1" t="str">
        <f>IF(D425=0,CONCATENATE("""",C425,"""",": ", "{"),"")</f>
        <v/>
      </c>
      <c r="K425" s="6" t="str">
        <f>IF(D425=0,CONCATENATE("""","delivery_estimate_business_days","""",": ",G425,","),"")</f>
        <v/>
      </c>
      <c r="L425" s="6" t="str">
        <f>IF(D425=0,CONCATENATE("""","final_shipping_cost","""",": {"),"")</f>
        <v/>
      </c>
      <c r="M425" s="1" t="str">
        <f>CONCATENATE("""",E425,"""",": ",SUBSTITUTE(ROUND(F425,2),",","."))</f>
        <v>"5000": 35.85</v>
      </c>
      <c r="N425" s="1" t="str">
        <f t="shared" si="15"/>
        <v>,</v>
      </c>
      <c r="P425" s="1" t="str">
        <f t="shared" si="16"/>
        <v>"5000": 35.85,</v>
      </c>
    </row>
    <row r="426" spans="1:16" x14ac:dyDescent="0.25">
      <c r="A426" s="1" t="s">
        <v>5</v>
      </c>
      <c r="B426" s="1" t="s">
        <v>24</v>
      </c>
      <c r="C426" s="1" t="s">
        <v>6</v>
      </c>
      <c r="D426" s="8">
        <v>5001</v>
      </c>
      <c r="E426" s="8">
        <v>6000</v>
      </c>
      <c r="F426" s="8">
        <v>42.134999999999998</v>
      </c>
      <c r="G426" s="1">
        <v>10</v>
      </c>
      <c r="H426" s="4"/>
      <c r="I426" s="4" t="str">
        <f>IF(AND(C426="Capital",D426=0),CONCATENATE("""",TRIM(B426),"""",": {"),"")</f>
        <v/>
      </c>
      <c r="J426" s="1" t="str">
        <f>IF(D426=0,CONCATENATE("""",C426,"""",": ", "{"),"")</f>
        <v/>
      </c>
      <c r="K426" s="6" t="str">
        <f>IF(D426=0,CONCATENATE("""","delivery_estimate_business_days","""",": ",G426,","),"")</f>
        <v/>
      </c>
      <c r="L426" s="6" t="str">
        <f>IF(D426=0,CONCATENATE("""","final_shipping_cost","""",": {"),"")</f>
        <v/>
      </c>
      <c r="M426" s="1" t="str">
        <f>CONCATENATE("""",E426,"""",": ",SUBSTITUTE(ROUND(F426,2),",","."))</f>
        <v>"6000": 42.14</v>
      </c>
      <c r="N426" s="1" t="str">
        <f t="shared" si="15"/>
        <v>,</v>
      </c>
      <c r="P426" s="1" t="str">
        <f t="shared" si="16"/>
        <v>"6000": 42.14,</v>
      </c>
    </row>
    <row r="427" spans="1:16" x14ac:dyDescent="0.25">
      <c r="A427" s="1" t="s">
        <v>5</v>
      </c>
      <c r="B427" s="1" t="s">
        <v>24</v>
      </c>
      <c r="C427" s="1" t="s">
        <v>6</v>
      </c>
      <c r="D427" s="8">
        <v>6001</v>
      </c>
      <c r="E427" s="8">
        <v>7000</v>
      </c>
      <c r="F427" s="8">
        <v>48.462000000000003</v>
      </c>
      <c r="G427" s="1">
        <v>10</v>
      </c>
      <c r="H427" s="4"/>
      <c r="I427" s="4" t="str">
        <f>IF(AND(C427="Capital",D427=0),CONCATENATE("""",TRIM(B427),"""",": {"),"")</f>
        <v/>
      </c>
      <c r="J427" s="1" t="str">
        <f>IF(D427=0,CONCATENATE("""",C427,"""",": ", "{"),"")</f>
        <v/>
      </c>
      <c r="K427" s="6" t="str">
        <f>IF(D427=0,CONCATENATE("""","delivery_estimate_business_days","""",": ",G427,","),"")</f>
        <v/>
      </c>
      <c r="L427" s="6" t="str">
        <f>IF(D427=0,CONCATENATE("""","final_shipping_cost","""",": {"),"")</f>
        <v/>
      </c>
      <c r="M427" s="1" t="str">
        <f>CONCATENATE("""",E427,"""",": ",SUBSTITUTE(ROUND(F427,2),",","."))</f>
        <v>"7000": 48.46</v>
      </c>
      <c r="N427" s="1" t="str">
        <f t="shared" si="15"/>
        <v>,</v>
      </c>
      <c r="P427" s="1" t="str">
        <f t="shared" si="16"/>
        <v>"7000": 48.46,</v>
      </c>
    </row>
    <row r="428" spans="1:16" x14ac:dyDescent="0.25">
      <c r="A428" s="1" t="s">
        <v>5</v>
      </c>
      <c r="B428" s="1" t="s">
        <v>24</v>
      </c>
      <c r="C428" s="1" t="s">
        <v>6</v>
      </c>
      <c r="D428" s="8">
        <v>7001</v>
      </c>
      <c r="E428" s="8">
        <v>8000</v>
      </c>
      <c r="F428" s="8">
        <v>54.476999999999997</v>
      </c>
      <c r="G428" s="1">
        <v>10</v>
      </c>
      <c r="H428" s="4"/>
      <c r="I428" s="4" t="str">
        <f>IF(AND(C428="Capital",D428=0),CONCATENATE("""",TRIM(B428),"""",": {"),"")</f>
        <v/>
      </c>
      <c r="J428" s="1" t="str">
        <f>IF(D428=0,CONCATENATE("""",C428,"""",": ", "{"),"")</f>
        <v/>
      </c>
      <c r="K428" s="6" t="str">
        <f>IF(D428=0,CONCATENATE("""","delivery_estimate_business_days","""",": ",G428,","),"")</f>
        <v/>
      </c>
      <c r="L428" s="6" t="str">
        <f>IF(D428=0,CONCATENATE("""","final_shipping_cost","""",": {"),"")</f>
        <v/>
      </c>
      <c r="M428" s="1" t="str">
        <f>CONCATENATE("""",E428,"""",": ",SUBSTITUTE(ROUND(F428,2),",","."))</f>
        <v>"8000": 54.48</v>
      </c>
      <c r="N428" s="1" t="str">
        <f t="shared" si="15"/>
        <v>,</v>
      </c>
      <c r="P428" s="1" t="str">
        <f t="shared" si="16"/>
        <v>"8000": 54.48,</v>
      </c>
    </row>
    <row r="429" spans="1:16" x14ac:dyDescent="0.25">
      <c r="A429" s="1" t="s">
        <v>5</v>
      </c>
      <c r="B429" s="1" t="s">
        <v>24</v>
      </c>
      <c r="C429" s="1" t="s">
        <v>6</v>
      </c>
      <c r="D429" s="8">
        <v>8001</v>
      </c>
      <c r="E429" s="8">
        <v>9000</v>
      </c>
      <c r="F429" s="8">
        <v>58.076999999999998</v>
      </c>
      <c r="G429" s="1">
        <v>10</v>
      </c>
      <c r="H429" s="4"/>
      <c r="I429" s="4" t="str">
        <f>IF(AND(C429="Capital",D429=0),CONCATENATE("""",TRIM(B429),"""",": {"),"")</f>
        <v/>
      </c>
      <c r="J429" s="1" t="str">
        <f>IF(D429=0,CONCATENATE("""",C429,"""",": ", "{"),"")</f>
        <v/>
      </c>
      <c r="K429" s="6" t="str">
        <f>IF(D429=0,CONCATENATE("""","delivery_estimate_business_days","""",": ",G429,","),"")</f>
        <v/>
      </c>
      <c r="L429" s="6" t="str">
        <f>IF(D429=0,CONCATENATE("""","final_shipping_cost","""",": {"),"")</f>
        <v/>
      </c>
      <c r="M429" s="1" t="str">
        <f>CONCATENATE("""",E429,"""",": ",SUBSTITUTE(ROUND(F429,2),",","."))</f>
        <v>"9000": 58.08</v>
      </c>
      <c r="N429" s="1" t="str">
        <f t="shared" si="15"/>
        <v>,</v>
      </c>
      <c r="P429" s="1" t="str">
        <f t="shared" si="16"/>
        <v>"9000": 58.08,</v>
      </c>
    </row>
    <row r="430" spans="1:16" x14ac:dyDescent="0.25">
      <c r="A430" s="1" t="s">
        <v>5</v>
      </c>
      <c r="B430" s="1" t="s">
        <v>24</v>
      </c>
      <c r="C430" s="1" t="s">
        <v>6</v>
      </c>
      <c r="D430" s="8">
        <v>9001</v>
      </c>
      <c r="E430" s="8">
        <v>10000</v>
      </c>
      <c r="F430" s="8">
        <v>60.646999999999998</v>
      </c>
      <c r="G430" s="1">
        <v>10</v>
      </c>
      <c r="H430" s="4"/>
      <c r="I430" s="4" t="str">
        <f>IF(AND(C430="Capital",D430=0),CONCATENATE("""",TRIM(B430),"""",": {"),"")</f>
        <v/>
      </c>
      <c r="J430" s="1" t="str">
        <f>IF(D430=0,CONCATENATE("""",C430,"""",": ", "{"),"")</f>
        <v/>
      </c>
      <c r="K430" s="6" t="str">
        <f>IF(D430=0,CONCATENATE("""","delivery_estimate_business_days","""",": ",G430,","),"")</f>
        <v/>
      </c>
      <c r="L430" s="6" t="str">
        <f>IF(D430=0,CONCATENATE("""","final_shipping_cost","""",": {"),"")</f>
        <v/>
      </c>
      <c r="M430" s="1" t="str">
        <f>CONCATENATE("""",E430,"""",": ",SUBSTITUTE(ROUND(F430,2),",","."))</f>
        <v>"10000": 60.65</v>
      </c>
      <c r="N430" s="1" t="str">
        <f t="shared" si="15"/>
        <v>,</v>
      </c>
      <c r="P430" s="1" t="str">
        <f t="shared" si="16"/>
        <v>"10000": 60.65,</v>
      </c>
    </row>
    <row r="431" spans="1:16" x14ac:dyDescent="0.25">
      <c r="A431" s="1" t="s">
        <v>5</v>
      </c>
      <c r="B431" s="1" t="s">
        <v>24</v>
      </c>
      <c r="C431" s="1" t="s">
        <v>6</v>
      </c>
      <c r="D431" s="8">
        <v>10001</v>
      </c>
      <c r="E431" s="8">
        <v>30000</v>
      </c>
      <c r="F431" s="8">
        <v>60.646999999999998</v>
      </c>
      <c r="G431" s="1">
        <v>10</v>
      </c>
      <c r="H431" s="4"/>
      <c r="I431" s="4" t="str">
        <f>IF(AND(C431="Capital",D431=0),CONCATENATE("""",TRIM(B431),"""",": {"),"")</f>
        <v/>
      </c>
      <c r="J431" s="1" t="str">
        <f>IF(D431=0,CONCATENATE("""",C431,"""",": ", "{"),"")</f>
        <v/>
      </c>
      <c r="K431" s="6" t="str">
        <f>IF(D431=0,CONCATENATE("""","delivery_estimate_business_days","""",": ",G431,","),"")</f>
        <v/>
      </c>
      <c r="L431" s="6" t="str">
        <f>IF(D431=0,CONCATENATE("""","final_shipping_cost","""",": {"),"")</f>
        <v/>
      </c>
      <c r="M431" s="1" t="str">
        <f>CONCATENATE("""",E431,"""",": ",SUBSTITUTE(ROUND(F431,2),",","."))</f>
        <v>"30000": 60.65</v>
      </c>
      <c r="N431" s="1" t="str">
        <f t="shared" si="15"/>
        <v>}},</v>
      </c>
      <c r="P431" s="1" t="str">
        <f t="shared" si="16"/>
        <v>"30000": 60.65}},</v>
      </c>
    </row>
    <row r="432" spans="1:16" x14ac:dyDescent="0.25">
      <c r="A432" s="1" t="s">
        <v>5</v>
      </c>
      <c r="B432" s="1" t="s">
        <v>24</v>
      </c>
      <c r="C432" s="1" t="s">
        <v>7</v>
      </c>
      <c r="D432" s="8">
        <v>0</v>
      </c>
      <c r="E432" s="8">
        <v>500</v>
      </c>
      <c r="F432" s="8">
        <v>22.786000000000001</v>
      </c>
      <c r="G432" s="1">
        <v>16</v>
      </c>
      <c r="H432" s="4"/>
      <c r="I432" s="4" t="str">
        <f>IF(AND(C432="Capital",D432=0),CONCATENATE("""",TRIM(B432),"""",": {"),"")</f>
        <v/>
      </c>
      <c r="J432" s="1" t="str">
        <f>IF(D432=0,CONCATENATE("""",C432,"""",": ", "{"),"")</f>
        <v>"Interior": {</v>
      </c>
      <c r="K432" s="6" t="str">
        <f>IF(D432=0,CONCATENATE("""","delivery_estimate_business_days","""",": ",G432,","),"")</f>
        <v>"delivery_estimate_business_days": 16,</v>
      </c>
      <c r="L432" s="6" t="str">
        <f>IF(D432=0,CONCATENATE("""","final_shipping_cost","""",": {"),"")</f>
        <v>"final_shipping_cost": {</v>
      </c>
      <c r="M432" s="1" t="str">
        <f>CONCATENATE("""",E432,"""",": ",SUBSTITUTE(ROUND(F432,2),",","."))</f>
        <v>"500": 22.79</v>
      </c>
      <c r="N432" s="1" t="str">
        <f t="shared" si="15"/>
        <v>,</v>
      </c>
      <c r="P432" s="1" t="str">
        <f t="shared" si="16"/>
        <v>"Interior": {"delivery_estimate_business_days": 16,"final_shipping_cost": {"500": 22.79,</v>
      </c>
    </row>
    <row r="433" spans="1:16" x14ac:dyDescent="0.25">
      <c r="A433" s="1" t="s">
        <v>5</v>
      </c>
      <c r="B433" s="1" t="s">
        <v>24</v>
      </c>
      <c r="C433" s="1" t="s">
        <v>7</v>
      </c>
      <c r="D433" s="8">
        <v>501</v>
      </c>
      <c r="E433" s="8">
        <v>1000</v>
      </c>
      <c r="F433" s="8">
        <v>24.413</v>
      </c>
      <c r="G433" s="1">
        <v>16</v>
      </c>
      <c r="H433" s="4"/>
      <c r="I433" s="4" t="str">
        <f>IF(AND(C433="Capital",D433=0),CONCATENATE("""",TRIM(B433),"""",": {"),"")</f>
        <v/>
      </c>
      <c r="J433" s="1" t="str">
        <f>IF(D433=0,CONCATENATE("""",C433,"""",": ", "{"),"")</f>
        <v/>
      </c>
      <c r="K433" s="6" t="str">
        <f>IF(D433=0,CONCATENATE("""","delivery_estimate_business_days","""",": ",G433,","),"")</f>
        <v/>
      </c>
      <c r="L433" s="6" t="str">
        <f>IF(D433=0,CONCATENATE("""","final_shipping_cost","""",": {"),"")</f>
        <v/>
      </c>
      <c r="M433" s="1" t="str">
        <f>CONCATENATE("""",E433,"""",": ",SUBSTITUTE(ROUND(F433,2),",","."))</f>
        <v>"1000": 24.41</v>
      </c>
      <c r="N433" s="1" t="str">
        <f t="shared" si="15"/>
        <v>,</v>
      </c>
      <c r="P433" s="1" t="str">
        <f t="shared" si="16"/>
        <v>"1000": 24.41,</v>
      </c>
    </row>
    <row r="434" spans="1:16" x14ac:dyDescent="0.25">
      <c r="A434" s="1" t="s">
        <v>5</v>
      </c>
      <c r="B434" s="1" t="s">
        <v>24</v>
      </c>
      <c r="C434" s="1" t="s">
        <v>7</v>
      </c>
      <c r="D434" s="8">
        <v>1001</v>
      </c>
      <c r="E434" s="8">
        <v>1500</v>
      </c>
      <c r="F434" s="8">
        <v>26.859000000000002</v>
      </c>
      <c r="G434" s="1">
        <v>16</v>
      </c>
      <c r="H434" s="4"/>
      <c r="I434" s="4" t="str">
        <f>IF(AND(C434="Capital",D434=0),CONCATENATE("""",TRIM(B434),"""",": {"),"")</f>
        <v/>
      </c>
      <c r="J434" s="1" t="str">
        <f>IF(D434=0,CONCATENATE("""",C434,"""",": ", "{"),"")</f>
        <v/>
      </c>
      <c r="K434" s="6" t="str">
        <f>IF(D434=0,CONCATENATE("""","delivery_estimate_business_days","""",": ",G434,","),"")</f>
        <v/>
      </c>
      <c r="L434" s="6" t="str">
        <f>IF(D434=0,CONCATENATE("""","final_shipping_cost","""",": {"),"")</f>
        <v/>
      </c>
      <c r="M434" s="1" t="str">
        <f>CONCATENATE("""",E434,"""",": ",SUBSTITUTE(ROUND(F434,2),",","."))</f>
        <v>"1500": 26.86</v>
      </c>
      <c r="N434" s="1" t="str">
        <f t="shared" si="15"/>
        <v>,</v>
      </c>
      <c r="P434" s="1" t="str">
        <f t="shared" si="16"/>
        <v>"1500": 26.86,</v>
      </c>
    </row>
    <row r="435" spans="1:16" x14ac:dyDescent="0.25">
      <c r="A435" s="1" t="s">
        <v>5</v>
      </c>
      <c r="B435" s="1" t="s">
        <v>24</v>
      </c>
      <c r="C435" s="1" t="s">
        <v>7</v>
      </c>
      <c r="D435" s="8">
        <v>1501</v>
      </c>
      <c r="E435" s="8">
        <v>2000</v>
      </c>
      <c r="F435" s="8">
        <v>29.305</v>
      </c>
      <c r="G435" s="1">
        <v>16</v>
      </c>
      <c r="H435" s="4"/>
      <c r="I435" s="4" t="str">
        <f>IF(AND(C435="Capital",D435=0),CONCATENATE("""",TRIM(B435),"""",": {"),"")</f>
        <v/>
      </c>
      <c r="J435" s="1" t="str">
        <f>IF(D435=0,CONCATENATE("""",C435,"""",": ", "{"),"")</f>
        <v/>
      </c>
      <c r="K435" s="6" t="str">
        <f>IF(D435=0,CONCATENATE("""","delivery_estimate_business_days","""",": ",G435,","),"")</f>
        <v/>
      </c>
      <c r="L435" s="6" t="str">
        <f>IF(D435=0,CONCATENATE("""","final_shipping_cost","""",": {"),"")</f>
        <v/>
      </c>
      <c r="M435" s="1" t="str">
        <f>CONCATENATE("""",E435,"""",": ",SUBSTITUTE(ROUND(F435,2),",","."))</f>
        <v>"2000": 29.31</v>
      </c>
      <c r="N435" s="1" t="str">
        <f t="shared" si="15"/>
        <v>,</v>
      </c>
      <c r="P435" s="1" t="str">
        <f t="shared" si="16"/>
        <v>"2000": 29.31,</v>
      </c>
    </row>
    <row r="436" spans="1:16" x14ac:dyDescent="0.25">
      <c r="A436" s="1" t="s">
        <v>5</v>
      </c>
      <c r="B436" s="1" t="s">
        <v>24</v>
      </c>
      <c r="C436" s="1" t="s">
        <v>7</v>
      </c>
      <c r="D436" s="8">
        <v>2001</v>
      </c>
      <c r="E436" s="8">
        <v>3000</v>
      </c>
      <c r="F436" s="8">
        <v>32.076999999999998</v>
      </c>
      <c r="G436" s="1">
        <v>16</v>
      </c>
      <c r="H436" s="4"/>
      <c r="I436" s="4" t="str">
        <f>IF(AND(C436="Capital",D436=0),CONCATENATE("""",TRIM(B436),"""",": {"),"")</f>
        <v/>
      </c>
      <c r="J436" s="1" t="str">
        <f>IF(D436=0,CONCATENATE("""",C436,"""",": ", "{"),"")</f>
        <v/>
      </c>
      <c r="K436" s="6" t="str">
        <f>IF(D436=0,CONCATENATE("""","delivery_estimate_business_days","""",": ",G436,","),"")</f>
        <v/>
      </c>
      <c r="L436" s="6" t="str">
        <f>IF(D436=0,CONCATENATE("""","final_shipping_cost","""",": {"),"")</f>
        <v/>
      </c>
      <c r="M436" s="1" t="str">
        <f>CONCATENATE("""",E436,"""",": ",SUBSTITUTE(ROUND(F436,2),",","."))</f>
        <v>"3000": 32.08</v>
      </c>
      <c r="N436" s="1" t="str">
        <f t="shared" si="15"/>
        <v>,</v>
      </c>
      <c r="P436" s="1" t="str">
        <f t="shared" si="16"/>
        <v>"3000": 32.08,</v>
      </c>
    </row>
    <row r="437" spans="1:16" x14ac:dyDescent="0.25">
      <c r="A437" s="1" t="s">
        <v>5</v>
      </c>
      <c r="B437" s="1" t="s">
        <v>24</v>
      </c>
      <c r="C437" s="1" t="s">
        <v>7</v>
      </c>
      <c r="D437" s="8">
        <v>3001</v>
      </c>
      <c r="E437" s="8">
        <v>4000</v>
      </c>
      <c r="F437" s="8">
        <v>34.228000000000002</v>
      </c>
      <c r="G437" s="1">
        <v>16</v>
      </c>
      <c r="H437" s="4"/>
      <c r="I437" s="4" t="str">
        <f>IF(AND(C437="Capital",D437=0),CONCATENATE("""",TRIM(B437),"""",": {"),"")</f>
        <v/>
      </c>
      <c r="J437" s="1" t="str">
        <f>IF(D437=0,CONCATENATE("""",C437,"""",": ", "{"),"")</f>
        <v/>
      </c>
      <c r="K437" s="6" t="str">
        <f>IF(D437=0,CONCATENATE("""","delivery_estimate_business_days","""",": ",G437,","),"")</f>
        <v/>
      </c>
      <c r="L437" s="6" t="str">
        <f>IF(D437=0,CONCATENATE("""","final_shipping_cost","""",": {"),"")</f>
        <v/>
      </c>
      <c r="M437" s="1" t="str">
        <f>CONCATENATE("""",E437,"""",": ",SUBSTITUTE(ROUND(F437,2),",","."))</f>
        <v>"4000": 34.23</v>
      </c>
      <c r="N437" s="1" t="str">
        <f t="shared" si="15"/>
        <v>,</v>
      </c>
      <c r="P437" s="1" t="str">
        <f t="shared" si="16"/>
        <v>"4000": 34.23,</v>
      </c>
    </row>
    <row r="438" spans="1:16" x14ac:dyDescent="0.25">
      <c r="A438" s="1" t="s">
        <v>5</v>
      </c>
      <c r="B438" s="1" t="s">
        <v>24</v>
      </c>
      <c r="C438" s="1" t="s">
        <v>7</v>
      </c>
      <c r="D438" s="8">
        <v>4001</v>
      </c>
      <c r="E438" s="8">
        <v>5000</v>
      </c>
      <c r="F438" s="8">
        <v>36.570999999999998</v>
      </c>
      <c r="G438" s="1">
        <v>16</v>
      </c>
      <c r="H438" s="4"/>
      <c r="I438" s="4" t="str">
        <f>IF(AND(C438="Capital",D438=0),CONCATENATE("""",TRIM(B438),"""",": {"),"")</f>
        <v/>
      </c>
      <c r="J438" s="1" t="str">
        <f>IF(D438=0,CONCATENATE("""",C438,"""",": ", "{"),"")</f>
        <v/>
      </c>
      <c r="K438" s="6" t="str">
        <f>IF(D438=0,CONCATENATE("""","delivery_estimate_business_days","""",": ",G438,","),"")</f>
        <v/>
      </c>
      <c r="L438" s="6" t="str">
        <f>IF(D438=0,CONCATENATE("""","final_shipping_cost","""",": {"),"")</f>
        <v/>
      </c>
      <c r="M438" s="1" t="str">
        <f>CONCATENATE("""",E438,"""",": ",SUBSTITUTE(ROUND(F438,2),",","."))</f>
        <v>"5000": 36.57</v>
      </c>
      <c r="N438" s="1" t="str">
        <f t="shared" si="15"/>
        <v>,</v>
      </c>
      <c r="P438" s="1" t="str">
        <f t="shared" si="16"/>
        <v>"5000": 36.57,</v>
      </c>
    </row>
    <row r="439" spans="1:16" x14ac:dyDescent="0.25">
      <c r="A439" s="1" t="s">
        <v>5</v>
      </c>
      <c r="B439" s="1" t="s">
        <v>24</v>
      </c>
      <c r="C439" s="1" t="s">
        <v>7</v>
      </c>
      <c r="D439" s="8">
        <v>5001</v>
      </c>
      <c r="E439" s="8">
        <v>6000</v>
      </c>
      <c r="F439" s="8">
        <v>42.978000000000002</v>
      </c>
      <c r="G439" s="1">
        <v>16</v>
      </c>
      <c r="H439" s="4"/>
      <c r="I439" s="4" t="str">
        <f>IF(AND(C439="Capital",D439=0),CONCATENATE("""",TRIM(B439),"""",": {"),"")</f>
        <v/>
      </c>
      <c r="J439" s="1" t="str">
        <f>IF(D439=0,CONCATENATE("""",C439,"""",": ", "{"),"")</f>
        <v/>
      </c>
      <c r="K439" s="6" t="str">
        <f>IF(D439=0,CONCATENATE("""","delivery_estimate_business_days","""",": ",G439,","),"")</f>
        <v/>
      </c>
      <c r="L439" s="6" t="str">
        <f>IF(D439=0,CONCATENATE("""","final_shipping_cost","""",": {"),"")</f>
        <v/>
      </c>
      <c r="M439" s="1" t="str">
        <f>CONCATENATE("""",E439,"""",": ",SUBSTITUTE(ROUND(F439,2),",","."))</f>
        <v>"6000": 42.98</v>
      </c>
      <c r="N439" s="1" t="str">
        <f t="shared" si="15"/>
        <v>,</v>
      </c>
      <c r="P439" s="1" t="str">
        <f t="shared" si="16"/>
        <v>"6000": 42.98,</v>
      </c>
    </row>
    <row r="440" spans="1:16" x14ac:dyDescent="0.25">
      <c r="A440" s="1" t="s">
        <v>5</v>
      </c>
      <c r="B440" s="1" t="s">
        <v>24</v>
      </c>
      <c r="C440" s="1" t="s">
        <v>7</v>
      </c>
      <c r="D440" s="8">
        <v>6001</v>
      </c>
      <c r="E440" s="8">
        <v>7000</v>
      </c>
      <c r="F440" s="8">
        <v>49.430999999999997</v>
      </c>
      <c r="G440" s="1">
        <v>16</v>
      </c>
      <c r="H440" s="4"/>
      <c r="I440" s="4" t="str">
        <f>IF(AND(C440="Capital",D440=0),CONCATENATE("""",TRIM(B440),"""",": {"),"")</f>
        <v/>
      </c>
      <c r="J440" s="1" t="str">
        <f>IF(D440=0,CONCATENATE("""",C440,"""",": ", "{"),"")</f>
        <v/>
      </c>
      <c r="K440" s="6" t="str">
        <f>IF(D440=0,CONCATENATE("""","delivery_estimate_business_days","""",": ",G440,","),"")</f>
        <v/>
      </c>
      <c r="L440" s="6" t="str">
        <f>IF(D440=0,CONCATENATE("""","final_shipping_cost","""",": {"),"")</f>
        <v/>
      </c>
      <c r="M440" s="1" t="str">
        <f>CONCATENATE("""",E440,"""",": ",SUBSTITUTE(ROUND(F440,2),",","."))</f>
        <v>"7000": 49.43</v>
      </c>
      <c r="N440" s="1" t="str">
        <f t="shared" si="15"/>
        <v>,</v>
      </c>
      <c r="P440" s="1" t="str">
        <f t="shared" si="16"/>
        <v>"7000": 49.43,</v>
      </c>
    </row>
    <row r="441" spans="1:16" x14ac:dyDescent="0.25">
      <c r="A441" s="1" t="s">
        <v>5</v>
      </c>
      <c r="B441" s="1" t="s">
        <v>24</v>
      </c>
      <c r="C441" s="1" t="s">
        <v>7</v>
      </c>
      <c r="D441" s="8">
        <v>7001</v>
      </c>
      <c r="E441" s="8">
        <v>8000</v>
      </c>
      <c r="F441" s="8">
        <v>55.566000000000003</v>
      </c>
      <c r="G441" s="1">
        <v>16</v>
      </c>
      <c r="H441" s="4"/>
      <c r="I441" s="4" t="str">
        <f>IF(AND(C441="Capital",D441=0),CONCATENATE("""",TRIM(B441),"""",": {"),"")</f>
        <v/>
      </c>
      <c r="J441" s="1" t="str">
        <f>IF(D441=0,CONCATENATE("""",C441,"""",": ", "{"),"")</f>
        <v/>
      </c>
      <c r="K441" s="6" t="str">
        <f>IF(D441=0,CONCATENATE("""","delivery_estimate_business_days","""",": ",G441,","),"")</f>
        <v/>
      </c>
      <c r="L441" s="6" t="str">
        <f>IF(D441=0,CONCATENATE("""","final_shipping_cost","""",": {"),"")</f>
        <v/>
      </c>
      <c r="M441" s="1" t="str">
        <f>CONCATENATE("""",E441,"""",": ",SUBSTITUTE(ROUND(F441,2),",","."))</f>
        <v>"8000": 55.57</v>
      </c>
      <c r="N441" s="1" t="str">
        <f t="shared" ref="N441:N492" si="17">IF(E441=30000,IF(C441="Interior","}}},","}},"),",")</f>
        <v>,</v>
      </c>
      <c r="P441" s="1" t="str">
        <f t="shared" si="16"/>
        <v>"8000": 55.57,</v>
      </c>
    </row>
    <row r="442" spans="1:16" x14ac:dyDescent="0.25">
      <c r="A442" s="1" t="s">
        <v>5</v>
      </c>
      <c r="B442" s="1" t="s">
        <v>24</v>
      </c>
      <c r="C442" s="1" t="s">
        <v>7</v>
      </c>
      <c r="D442" s="8">
        <v>8001</v>
      </c>
      <c r="E442" s="8">
        <v>9000</v>
      </c>
      <c r="F442" s="8">
        <v>59.238</v>
      </c>
      <c r="G442" s="1">
        <v>16</v>
      </c>
      <c r="H442" s="4"/>
      <c r="I442" s="4" t="str">
        <f>IF(AND(C442="Capital",D442=0),CONCATENATE("""",TRIM(B442),"""",": {"),"")</f>
        <v/>
      </c>
      <c r="J442" s="1" t="str">
        <f>IF(D442=0,CONCATENATE("""",C442,"""",": ", "{"),"")</f>
        <v/>
      </c>
      <c r="K442" s="6" t="str">
        <f>IF(D442=0,CONCATENATE("""","delivery_estimate_business_days","""",": ",G442,","),"")</f>
        <v/>
      </c>
      <c r="L442" s="6" t="str">
        <f>IF(D442=0,CONCATENATE("""","final_shipping_cost","""",": {"),"")</f>
        <v/>
      </c>
      <c r="M442" s="1" t="str">
        <f>CONCATENATE("""",E442,"""",": ",SUBSTITUTE(ROUND(F442,2),",","."))</f>
        <v>"9000": 59.24</v>
      </c>
      <c r="N442" s="1" t="str">
        <f t="shared" si="17"/>
        <v>,</v>
      </c>
      <c r="P442" s="1" t="str">
        <f t="shared" si="16"/>
        <v>"9000": 59.24,</v>
      </c>
    </row>
    <row r="443" spans="1:16" x14ac:dyDescent="0.25">
      <c r="A443" s="1" t="s">
        <v>5</v>
      </c>
      <c r="B443" s="1" t="s">
        <v>24</v>
      </c>
      <c r="C443" s="1" t="s">
        <v>7</v>
      </c>
      <c r="D443" s="8">
        <v>9001</v>
      </c>
      <c r="E443" s="8">
        <v>10000</v>
      </c>
      <c r="F443" s="8">
        <v>61.86</v>
      </c>
      <c r="G443" s="1">
        <v>16</v>
      </c>
      <c r="H443" s="4"/>
      <c r="I443" s="4" t="str">
        <f>IF(AND(C443="Capital",D443=0),CONCATENATE("""",TRIM(B443),"""",": {"),"")</f>
        <v/>
      </c>
      <c r="J443" s="1" t="str">
        <f>IF(D443=0,CONCATENATE("""",C443,"""",": ", "{"),"")</f>
        <v/>
      </c>
      <c r="K443" s="6" t="str">
        <f>IF(D443=0,CONCATENATE("""","delivery_estimate_business_days","""",": ",G443,","),"")</f>
        <v/>
      </c>
      <c r="L443" s="6" t="str">
        <f>IF(D443=0,CONCATENATE("""","final_shipping_cost","""",": {"),"")</f>
        <v/>
      </c>
      <c r="M443" s="1" t="str">
        <f>CONCATENATE("""",E443,"""",": ",SUBSTITUTE(ROUND(F443,2),",","."))</f>
        <v>"10000": 61.86</v>
      </c>
      <c r="N443" s="1" t="str">
        <f t="shared" si="17"/>
        <v>,</v>
      </c>
      <c r="P443" s="1" t="str">
        <f t="shared" si="16"/>
        <v>"10000": 61.86,</v>
      </c>
    </row>
    <row r="444" spans="1:16" x14ac:dyDescent="0.25">
      <c r="A444" s="1" t="s">
        <v>5</v>
      </c>
      <c r="B444" s="1" t="s">
        <v>24</v>
      </c>
      <c r="C444" s="1" t="s">
        <v>7</v>
      </c>
      <c r="D444" s="8">
        <v>10001</v>
      </c>
      <c r="E444" s="8">
        <v>30000</v>
      </c>
      <c r="F444" s="8">
        <v>61.86</v>
      </c>
      <c r="G444" s="1">
        <v>16</v>
      </c>
      <c r="H444" s="4"/>
      <c r="I444" s="4" t="str">
        <f>IF(AND(C444="Capital",D444=0),CONCATENATE("""",TRIM(B444),"""",": {"),"")</f>
        <v/>
      </c>
      <c r="J444" s="1" t="str">
        <f>IF(D444=0,CONCATENATE("""",C444,"""",": ", "{"),"")</f>
        <v/>
      </c>
      <c r="K444" s="6" t="str">
        <f>IF(D444=0,CONCATENATE("""","delivery_estimate_business_days","""",": ",G444,","),"")</f>
        <v/>
      </c>
      <c r="L444" s="6" t="str">
        <f>IF(D444=0,CONCATENATE("""","final_shipping_cost","""",": {"),"")</f>
        <v/>
      </c>
      <c r="M444" s="1" t="str">
        <f>CONCATENATE("""",E444,"""",": ",SUBSTITUTE(ROUND(F444,2),",","."))</f>
        <v>"30000": 61.86</v>
      </c>
      <c r="N444" s="1" t="str">
        <f t="shared" si="17"/>
        <v>}}},</v>
      </c>
      <c r="P444" s="1" t="str">
        <f t="shared" si="16"/>
        <v>"30000": 61.86}}},</v>
      </c>
    </row>
    <row r="445" spans="1:16" x14ac:dyDescent="0.25">
      <c r="A445" s="1" t="s">
        <v>5</v>
      </c>
      <c r="B445" s="1" t="s">
        <v>25</v>
      </c>
      <c r="C445" s="1" t="s">
        <v>6</v>
      </c>
      <c r="D445" s="8">
        <v>0</v>
      </c>
      <c r="E445" s="8">
        <v>500</v>
      </c>
      <c r="F445" s="8">
        <v>22.786000000000001</v>
      </c>
      <c r="G445" s="1">
        <v>24</v>
      </c>
      <c r="H445" s="4"/>
      <c r="I445" s="4" t="str">
        <f>IF(AND(C445="Capital",D445=0),CONCATENATE("""",TRIM(B445),"""",": {"),"")</f>
        <v>"AM": {</v>
      </c>
      <c r="J445" s="1" t="str">
        <f>IF(D445=0,CONCATENATE("""",C445,"""",": ", "{"),"")</f>
        <v>"Capital": {</v>
      </c>
      <c r="K445" s="6" t="str">
        <f>IF(D445=0,CONCATENATE("""","delivery_estimate_business_days","""",": ",G445,","),"")</f>
        <v>"delivery_estimate_business_days": 24,</v>
      </c>
      <c r="L445" s="6" t="str">
        <f>IF(D445=0,CONCATENATE("""","final_shipping_cost","""",": {"),"")</f>
        <v>"final_shipping_cost": {</v>
      </c>
      <c r="M445" s="1" t="str">
        <f>CONCATENATE("""",E445,"""",": ",SUBSTITUTE(ROUND(F445,2),",","."))</f>
        <v>"500": 22.79</v>
      </c>
      <c r="N445" s="1" t="str">
        <f t="shared" si="17"/>
        <v>,</v>
      </c>
      <c r="P445" s="1" t="str">
        <f t="shared" si="16"/>
        <v>"AM": {"Capital": {"delivery_estimate_business_days": 24,"final_shipping_cost": {"500": 22.79,</v>
      </c>
    </row>
    <row r="446" spans="1:16" x14ac:dyDescent="0.25">
      <c r="A446" s="1" t="s">
        <v>5</v>
      </c>
      <c r="B446" s="1" t="s">
        <v>25</v>
      </c>
      <c r="C446" s="1" t="s">
        <v>6</v>
      </c>
      <c r="D446" s="8">
        <v>501</v>
      </c>
      <c r="E446" s="8">
        <v>1000</v>
      </c>
      <c r="F446" s="8">
        <v>24.413</v>
      </c>
      <c r="G446" s="1">
        <v>24</v>
      </c>
      <c r="H446" s="4"/>
      <c r="I446" s="4" t="str">
        <f>IF(AND(C446="Capital",D446=0),CONCATENATE("""",TRIM(B446),"""",": {"),"")</f>
        <v/>
      </c>
      <c r="J446" s="1" t="str">
        <f>IF(D446=0,CONCATENATE("""",C446,"""",": ", "{"),"")</f>
        <v/>
      </c>
      <c r="K446" s="6" t="str">
        <f>IF(D446=0,CONCATENATE("""","delivery_estimate_business_days","""",": ",G446,","),"")</f>
        <v/>
      </c>
      <c r="L446" s="6" t="str">
        <f>IF(D446=0,CONCATENATE("""","final_shipping_cost","""",": {"),"")</f>
        <v/>
      </c>
      <c r="M446" s="1" t="str">
        <f>CONCATENATE("""",E446,"""",": ",SUBSTITUTE(ROUND(F446,2),",","."))</f>
        <v>"1000": 24.41</v>
      </c>
      <c r="N446" s="1" t="str">
        <f t="shared" si="17"/>
        <v>,</v>
      </c>
      <c r="P446" s="1" t="str">
        <f t="shared" si="16"/>
        <v>"1000": 24.41,</v>
      </c>
    </row>
    <row r="447" spans="1:16" x14ac:dyDescent="0.25">
      <c r="A447" s="1" t="s">
        <v>5</v>
      </c>
      <c r="B447" s="1" t="s">
        <v>25</v>
      </c>
      <c r="C447" s="1" t="s">
        <v>6</v>
      </c>
      <c r="D447" s="8">
        <v>1001</v>
      </c>
      <c r="E447" s="8">
        <v>1500</v>
      </c>
      <c r="F447" s="8">
        <v>26.859000000000002</v>
      </c>
      <c r="G447" s="1">
        <v>24</v>
      </c>
      <c r="H447" s="4"/>
      <c r="I447" s="4" t="str">
        <f>IF(AND(C447="Capital",D447=0),CONCATENATE("""",TRIM(B447),"""",": {"),"")</f>
        <v/>
      </c>
      <c r="J447" s="1" t="str">
        <f>IF(D447=0,CONCATENATE("""",C447,"""",": ", "{"),"")</f>
        <v/>
      </c>
      <c r="K447" s="6" t="str">
        <f>IF(D447=0,CONCATENATE("""","delivery_estimate_business_days","""",": ",G447,","),"")</f>
        <v/>
      </c>
      <c r="L447" s="6" t="str">
        <f>IF(D447=0,CONCATENATE("""","final_shipping_cost","""",": {"),"")</f>
        <v/>
      </c>
      <c r="M447" s="1" t="str">
        <f>CONCATENATE("""",E447,"""",": ",SUBSTITUTE(ROUND(F447,2),",","."))</f>
        <v>"1500": 26.86</v>
      </c>
      <c r="N447" s="1" t="str">
        <f t="shared" si="17"/>
        <v>,</v>
      </c>
      <c r="P447" s="1" t="str">
        <f t="shared" si="16"/>
        <v>"1500": 26.86,</v>
      </c>
    </row>
    <row r="448" spans="1:16" x14ac:dyDescent="0.25">
      <c r="A448" s="1" t="s">
        <v>5</v>
      </c>
      <c r="B448" s="1" t="s">
        <v>25</v>
      </c>
      <c r="C448" s="1" t="s">
        <v>6</v>
      </c>
      <c r="D448" s="8">
        <v>1501</v>
      </c>
      <c r="E448" s="8">
        <v>2000</v>
      </c>
      <c r="F448" s="8">
        <v>29.305</v>
      </c>
      <c r="G448" s="1">
        <v>24</v>
      </c>
      <c r="H448" s="4"/>
      <c r="I448" s="4" t="str">
        <f>IF(AND(C448="Capital",D448=0),CONCATENATE("""",TRIM(B448),"""",": {"),"")</f>
        <v/>
      </c>
      <c r="J448" s="1" t="str">
        <f>IF(D448=0,CONCATENATE("""",C448,"""",": ", "{"),"")</f>
        <v/>
      </c>
      <c r="K448" s="6" t="str">
        <f>IF(D448=0,CONCATENATE("""","delivery_estimate_business_days","""",": ",G448,","),"")</f>
        <v/>
      </c>
      <c r="L448" s="6" t="str">
        <f>IF(D448=0,CONCATENATE("""","final_shipping_cost","""",": {"),"")</f>
        <v/>
      </c>
      <c r="M448" s="1" t="str">
        <f>CONCATENATE("""",E448,"""",": ",SUBSTITUTE(ROUND(F448,2),",","."))</f>
        <v>"2000": 29.31</v>
      </c>
      <c r="N448" s="1" t="str">
        <f t="shared" si="17"/>
        <v>,</v>
      </c>
      <c r="P448" s="1" t="str">
        <f t="shared" si="16"/>
        <v>"2000": 29.31,</v>
      </c>
    </row>
    <row r="449" spans="1:16" x14ac:dyDescent="0.25">
      <c r="A449" s="1" t="s">
        <v>5</v>
      </c>
      <c r="B449" s="1" t="s">
        <v>25</v>
      </c>
      <c r="C449" s="1" t="s">
        <v>6</v>
      </c>
      <c r="D449" s="8">
        <v>2001</v>
      </c>
      <c r="E449" s="8">
        <v>3000</v>
      </c>
      <c r="F449" s="8">
        <v>32.076999999999998</v>
      </c>
      <c r="G449" s="1">
        <v>24</v>
      </c>
      <c r="H449" s="4"/>
      <c r="I449" s="4" t="str">
        <f>IF(AND(C449="Capital",D449=0),CONCATENATE("""",TRIM(B449),"""",": {"),"")</f>
        <v/>
      </c>
      <c r="J449" s="1" t="str">
        <f>IF(D449=0,CONCATENATE("""",C449,"""",": ", "{"),"")</f>
        <v/>
      </c>
      <c r="K449" s="6" t="str">
        <f>IF(D449=0,CONCATENATE("""","delivery_estimate_business_days","""",": ",G449,","),"")</f>
        <v/>
      </c>
      <c r="L449" s="6" t="str">
        <f>IF(D449=0,CONCATENATE("""","final_shipping_cost","""",": {"),"")</f>
        <v/>
      </c>
      <c r="M449" s="1" t="str">
        <f>CONCATENATE("""",E449,"""",": ",SUBSTITUTE(ROUND(F449,2),",","."))</f>
        <v>"3000": 32.08</v>
      </c>
      <c r="N449" s="1" t="str">
        <f t="shared" si="17"/>
        <v>,</v>
      </c>
      <c r="P449" s="1" t="str">
        <f t="shared" si="16"/>
        <v>"3000": 32.08,</v>
      </c>
    </row>
    <row r="450" spans="1:16" x14ac:dyDescent="0.25">
      <c r="A450" s="1" t="s">
        <v>5</v>
      </c>
      <c r="B450" s="1" t="s">
        <v>25</v>
      </c>
      <c r="C450" s="1" t="s">
        <v>6</v>
      </c>
      <c r="D450" s="8">
        <v>3001</v>
      </c>
      <c r="E450" s="8">
        <v>4000</v>
      </c>
      <c r="F450" s="8">
        <v>34.228000000000002</v>
      </c>
      <c r="G450" s="1">
        <v>24</v>
      </c>
      <c r="H450" s="4"/>
      <c r="I450" s="4" t="str">
        <f>IF(AND(C450="Capital",D450=0),CONCATENATE("""",TRIM(B450),"""",": {"),"")</f>
        <v/>
      </c>
      <c r="J450" s="1" t="str">
        <f>IF(D450=0,CONCATENATE("""",C450,"""",": ", "{"),"")</f>
        <v/>
      </c>
      <c r="K450" s="6" t="str">
        <f>IF(D450=0,CONCATENATE("""","delivery_estimate_business_days","""",": ",G450,","),"")</f>
        <v/>
      </c>
      <c r="L450" s="6" t="str">
        <f>IF(D450=0,CONCATENATE("""","final_shipping_cost","""",": {"),"")</f>
        <v/>
      </c>
      <c r="M450" s="1" t="str">
        <f>CONCATENATE("""",E450,"""",": ",SUBSTITUTE(ROUND(F450,2),",","."))</f>
        <v>"4000": 34.23</v>
      </c>
      <c r="N450" s="1" t="str">
        <f t="shared" si="17"/>
        <v>,</v>
      </c>
      <c r="P450" s="1" t="str">
        <f t="shared" si="16"/>
        <v>"4000": 34.23,</v>
      </c>
    </row>
    <row r="451" spans="1:16" x14ac:dyDescent="0.25">
      <c r="A451" s="1" t="s">
        <v>5</v>
      </c>
      <c r="B451" s="1" t="s">
        <v>25</v>
      </c>
      <c r="C451" s="1" t="s">
        <v>6</v>
      </c>
      <c r="D451" s="8">
        <v>4001</v>
      </c>
      <c r="E451" s="8">
        <v>5000</v>
      </c>
      <c r="F451" s="8">
        <v>36.570999999999998</v>
      </c>
      <c r="G451" s="1">
        <v>24</v>
      </c>
      <c r="H451" s="4"/>
      <c r="I451" s="4" t="str">
        <f>IF(AND(C451="Capital",D451=0),CONCATENATE("""",TRIM(B451),"""",": {"),"")</f>
        <v/>
      </c>
      <c r="J451" s="1" t="str">
        <f>IF(D451=0,CONCATENATE("""",C451,"""",": ", "{"),"")</f>
        <v/>
      </c>
      <c r="K451" s="6" t="str">
        <f>IF(D451=0,CONCATENATE("""","delivery_estimate_business_days","""",": ",G451,","),"")</f>
        <v/>
      </c>
      <c r="L451" s="6" t="str">
        <f>IF(D451=0,CONCATENATE("""","final_shipping_cost","""",": {"),"")</f>
        <v/>
      </c>
      <c r="M451" s="1" t="str">
        <f>CONCATENATE("""",E451,"""",": ",SUBSTITUTE(ROUND(F451,2),",","."))</f>
        <v>"5000": 36.57</v>
      </c>
      <c r="N451" s="1" t="str">
        <f t="shared" si="17"/>
        <v>,</v>
      </c>
      <c r="P451" s="1" t="str">
        <f t="shared" si="16"/>
        <v>"5000": 36.57,</v>
      </c>
    </row>
    <row r="452" spans="1:16" x14ac:dyDescent="0.25">
      <c r="A452" s="1" t="s">
        <v>5</v>
      </c>
      <c r="B452" s="1" t="s">
        <v>25</v>
      </c>
      <c r="C452" s="1" t="s">
        <v>6</v>
      </c>
      <c r="D452" s="8">
        <v>5001</v>
      </c>
      <c r="E452" s="8">
        <v>6000</v>
      </c>
      <c r="F452" s="8">
        <v>42.978000000000002</v>
      </c>
      <c r="G452" s="1">
        <v>24</v>
      </c>
      <c r="H452" s="4"/>
      <c r="I452" s="4" t="str">
        <f>IF(AND(C452="Capital",D452=0),CONCATENATE("""",TRIM(B452),"""",": {"),"")</f>
        <v/>
      </c>
      <c r="J452" s="1" t="str">
        <f>IF(D452=0,CONCATENATE("""",C452,"""",": ", "{"),"")</f>
        <v/>
      </c>
      <c r="K452" s="6" t="str">
        <f>IF(D452=0,CONCATENATE("""","delivery_estimate_business_days","""",": ",G452,","),"")</f>
        <v/>
      </c>
      <c r="L452" s="6" t="str">
        <f>IF(D452=0,CONCATENATE("""","final_shipping_cost","""",": {"),"")</f>
        <v/>
      </c>
      <c r="M452" s="1" t="str">
        <f>CONCATENATE("""",E452,"""",": ",SUBSTITUTE(ROUND(F452,2),",","."))</f>
        <v>"6000": 42.98</v>
      </c>
      <c r="N452" s="1" t="str">
        <f t="shared" si="17"/>
        <v>,</v>
      </c>
      <c r="P452" s="1" t="str">
        <f t="shared" si="16"/>
        <v>"6000": 42.98,</v>
      </c>
    </row>
    <row r="453" spans="1:16" x14ac:dyDescent="0.25">
      <c r="A453" s="1" t="s">
        <v>5</v>
      </c>
      <c r="B453" s="1" t="s">
        <v>25</v>
      </c>
      <c r="C453" s="1" t="s">
        <v>6</v>
      </c>
      <c r="D453" s="8">
        <v>6001</v>
      </c>
      <c r="E453" s="8">
        <v>7000</v>
      </c>
      <c r="F453" s="8">
        <v>49.430999999999997</v>
      </c>
      <c r="G453" s="1">
        <v>24</v>
      </c>
      <c r="H453" s="4"/>
      <c r="I453" s="4" t="str">
        <f>IF(AND(C453="Capital",D453=0),CONCATENATE("""",TRIM(B453),"""",": {"),"")</f>
        <v/>
      </c>
      <c r="J453" s="1" t="str">
        <f>IF(D453=0,CONCATENATE("""",C453,"""",": ", "{"),"")</f>
        <v/>
      </c>
      <c r="K453" s="6" t="str">
        <f>IF(D453=0,CONCATENATE("""","delivery_estimate_business_days","""",": ",G453,","),"")</f>
        <v/>
      </c>
      <c r="L453" s="6" t="str">
        <f>IF(D453=0,CONCATENATE("""","final_shipping_cost","""",": {"),"")</f>
        <v/>
      </c>
      <c r="M453" s="1" t="str">
        <f>CONCATENATE("""",E453,"""",": ",SUBSTITUTE(ROUND(F453,2),",","."))</f>
        <v>"7000": 49.43</v>
      </c>
      <c r="N453" s="1" t="str">
        <f t="shared" si="17"/>
        <v>,</v>
      </c>
      <c r="P453" s="1" t="str">
        <f t="shared" si="16"/>
        <v>"7000": 49.43,</v>
      </c>
    </row>
    <row r="454" spans="1:16" x14ac:dyDescent="0.25">
      <c r="A454" s="1" t="s">
        <v>5</v>
      </c>
      <c r="B454" s="1" t="s">
        <v>25</v>
      </c>
      <c r="C454" s="1" t="s">
        <v>6</v>
      </c>
      <c r="D454" s="8">
        <v>7001</v>
      </c>
      <c r="E454" s="8">
        <v>8000</v>
      </c>
      <c r="F454" s="8">
        <v>55.566000000000003</v>
      </c>
      <c r="G454" s="1">
        <v>24</v>
      </c>
      <c r="H454" s="4"/>
      <c r="I454" s="4" t="str">
        <f>IF(AND(C454="Capital",D454=0),CONCATENATE("""",TRIM(B454),"""",": {"),"")</f>
        <v/>
      </c>
      <c r="J454" s="1" t="str">
        <f>IF(D454=0,CONCATENATE("""",C454,"""",": ", "{"),"")</f>
        <v/>
      </c>
      <c r="K454" s="6" t="str">
        <f>IF(D454=0,CONCATENATE("""","delivery_estimate_business_days","""",": ",G454,","),"")</f>
        <v/>
      </c>
      <c r="L454" s="6" t="str">
        <f>IF(D454=0,CONCATENATE("""","final_shipping_cost","""",": {"),"")</f>
        <v/>
      </c>
      <c r="M454" s="1" t="str">
        <f>CONCATENATE("""",E454,"""",": ",SUBSTITUTE(ROUND(F454,2),",","."))</f>
        <v>"8000": 55.57</v>
      </c>
      <c r="N454" s="1" t="str">
        <f t="shared" si="17"/>
        <v>,</v>
      </c>
      <c r="P454" s="1" t="str">
        <f t="shared" si="16"/>
        <v>"8000": 55.57,</v>
      </c>
    </row>
    <row r="455" spans="1:16" x14ac:dyDescent="0.25">
      <c r="A455" s="1" t="s">
        <v>5</v>
      </c>
      <c r="B455" s="1" t="s">
        <v>25</v>
      </c>
      <c r="C455" s="1" t="s">
        <v>6</v>
      </c>
      <c r="D455" s="8">
        <v>8001</v>
      </c>
      <c r="E455" s="8">
        <v>9000</v>
      </c>
      <c r="F455" s="8">
        <v>59.238</v>
      </c>
      <c r="G455" s="1">
        <v>24</v>
      </c>
      <c r="H455" s="4"/>
      <c r="I455" s="4" t="str">
        <f>IF(AND(C455="Capital",D455=0),CONCATENATE("""",TRIM(B455),"""",": {"),"")</f>
        <v/>
      </c>
      <c r="J455" s="1" t="str">
        <f>IF(D455=0,CONCATENATE("""",C455,"""",": ", "{"),"")</f>
        <v/>
      </c>
      <c r="K455" s="6" t="str">
        <f>IF(D455=0,CONCATENATE("""","delivery_estimate_business_days","""",": ",G455,","),"")</f>
        <v/>
      </c>
      <c r="L455" s="6" t="str">
        <f>IF(D455=0,CONCATENATE("""","final_shipping_cost","""",": {"),"")</f>
        <v/>
      </c>
      <c r="M455" s="1" t="str">
        <f>CONCATENATE("""",E455,"""",": ",SUBSTITUTE(ROUND(F455,2),",","."))</f>
        <v>"9000": 59.24</v>
      </c>
      <c r="N455" s="1" t="str">
        <f t="shared" si="17"/>
        <v>,</v>
      </c>
      <c r="P455" s="1" t="str">
        <f t="shared" si="16"/>
        <v>"9000": 59.24,</v>
      </c>
    </row>
    <row r="456" spans="1:16" x14ac:dyDescent="0.25">
      <c r="A456" s="1" t="s">
        <v>5</v>
      </c>
      <c r="B456" s="1" t="s">
        <v>25</v>
      </c>
      <c r="C456" s="1" t="s">
        <v>6</v>
      </c>
      <c r="D456" s="8">
        <v>9001</v>
      </c>
      <c r="E456" s="8">
        <v>10000</v>
      </c>
      <c r="F456" s="8">
        <v>61.86</v>
      </c>
      <c r="G456" s="1">
        <v>24</v>
      </c>
      <c r="H456" s="4"/>
      <c r="I456" s="4" t="str">
        <f>IF(AND(C456="Capital",D456=0),CONCATENATE("""",TRIM(B456),"""",": {"),"")</f>
        <v/>
      </c>
      <c r="J456" s="1" t="str">
        <f>IF(D456=0,CONCATENATE("""",C456,"""",": ", "{"),"")</f>
        <v/>
      </c>
      <c r="K456" s="6" t="str">
        <f>IF(D456=0,CONCATENATE("""","delivery_estimate_business_days","""",": ",G456,","),"")</f>
        <v/>
      </c>
      <c r="L456" s="6" t="str">
        <f>IF(D456=0,CONCATENATE("""","final_shipping_cost","""",": {"),"")</f>
        <v/>
      </c>
      <c r="M456" s="1" t="str">
        <f>CONCATENATE("""",E456,"""",": ",SUBSTITUTE(ROUND(F456,2),",","."))</f>
        <v>"10000": 61.86</v>
      </c>
      <c r="N456" s="1" t="str">
        <f t="shared" si="17"/>
        <v>,</v>
      </c>
      <c r="P456" s="1" t="str">
        <f t="shared" si="16"/>
        <v>"10000": 61.86,</v>
      </c>
    </row>
    <row r="457" spans="1:16" x14ac:dyDescent="0.25">
      <c r="A457" s="1" t="s">
        <v>5</v>
      </c>
      <c r="B457" s="1" t="s">
        <v>25</v>
      </c>
      <c r="C457" s="1" t="s">
        <v>6</v>
      </c>
      <c r="D457" s="8">
        <v>10001</v>
      </c>
      <c r="E457" s="8">
        <v>30000</v>
      </c>
      <c r="F457" s="8">
        <v>61.86</v>
      </c>
      <c r="G457" s="1">
        <v>24</v>
      </c>
      <c r="H457" s="4"/>
      <c r="I457" s="4" t="str">
        <f>IF(AND(C457="Capital",D457=0),CONCATENATE("""",TRIM(B457),"""",": {"),"")</f>
        <v/>
      </c>
      <c r="J457" s="1" t="str">
        <f>IF(D457=0,CONCATENATE("""",C457,"""",": ", "{"),"")</f>
        <v/>
      </c>
      <c r="K457" s="6" t="str">
        <f>IF(D457=0,CONCATENATE("""","delivery_estimate_business_days","""",": ",G457,","),"")</f>
        <v/>
      </c>
      <c r="L457" s="6" t="str">
        <f>IF(D457=0,CONCATENATE("""","final_shipping_cost","""",": {"),"")</f>
        <v/>
      </c>
      <c r="M457" s="1" t="str">
        <f>CONCATENATE("""",E457,"""",": ",SUBSTITUTE(ROUND(F457,2),",","."))</f>
        <v>"30000": 61.86</v>
      </c>
      <c r="N457" s="1" t="str">
        <f t="shared" si="17"/>
        <v>}},</v>
      </c>
      <c r="P457" s="1" t="str">
        <f t="shared" si="16"/>
        <v>"30000": 61.86}},</v>
      </c>
    </row>
    <row r="458" spans="1:16" x14ac:dyDescent="0.25">
      <c r="A458" s="1" t="s">
        <v>5</v>
      </c>
      <c r="B458" s="1" t="s">
        <v>25</v>
      </c>
      <c r="C458" s="1" t="s">
        <v>7</v>
      </c>
      <c r="D458" s="8">
        <v>0</v>
      </c>
      <c r="E458" s="8">
        <v>500</v>
      </c>
      <c r="F458" s="8">
        <v>22.786000000000001</v>
      </c>
      <c r="G458" s="1">
        <v>69</v>
      </c>
      <c r="H458" s="4"/>
      <c r="I458" s="4" t="str">
        <f>IF(AND(C458="Capital",D458=0),CONCATENATE("""",TRIM(B458),"""",": {"),"")</f>
        <v/>
      </c>
      <c r="J458" s="1" t="str">
        <f>IF(D458=0,CONCATENATE("""",C458,"""",": ", "{"),"")</f>
        <v>"Interior": {</v>
      </c>
      <c r="K458" s="6" t="str">
        <f>IF(D458=0,CONCATENATE("""","delivery_estimate_business_days","""",": ",G458,","),"")</f>
        <v>"delivery_estimate_business_days": 69,</v>
      </c>
      <c r="L458" s="6" t="str">
        <f>IF(D458=0,CONCATENATE("""","final_shipping_cost","""",": {"),"")</f>
        <v>"final_shipping_cost": {</v>
      </c>
      <c r="M458" s="1" t="str">
        <f>CONCATENATE("""",E458,"""",": ",SUBSTITUTE(ROUND(F458,2),",","."))</f>
        <v>"500": 22.79</v>
      </c>
      <c r="N458" s="1" t="str">
        <f t="shared" si="17"/>
        <v>,</v>
      </c>
      <c r="P458" s="1" t="str">
        <f t="shared" si="16"/>
        <v>"Interior": {"delivery_estimate_business_days": 69,"final_shipping_cost": {"500": 22.79,</v>
      </c>
    </row>
    <row r="459" spans="1:16" x14ac:dyDescent="0.25">
      <c r="A459" s="1" t="s">
        <v>5</v>
      </c>
      <c r="B459" s="1" t="s">
        <v>25</v>
      </c>
      <c r="C459" s="1" t="s">
        <v>7</v>
      </c>
      <c r="D459" s="8">
        <v>501</v>
      </c>
      <c r="E459" s="8">
        <v>1000</v>
      </c>
      <c r="F459" s="8">
        <v>24.413</v>
      </c>
      <c r="G459" s="1">
        <v>69</v>
      </c>
      <c r="H459" s="4"/>
      <c r="I459" s="4" t="str">
        <f>IF(AND(C459="Capital",D459=0),CONCATENATE("""",TRIM(B459),"""",": {"),"")</f>
        <v/>
      </c>
      <c r="J459" s="1" t="str">
        <f>IF(D459=0,CONCATENATE("""",C459,"""",": ", "{"),"")</f>
        <v/>
      </c>
      <c r="K459" s="6" t="str">
        <f>IF(D459=0,CONCATENATE("""","delivery_estimate_business_days","""",": ",G459,","),"")</f>
        <v/>
      </c>
      <c r="L459" s="6" t="str">
        <f>IF(D459=0,CONCATENATE("""","final_shipping_cost","""",": {"),"")</f>
        <v/>
      </c>
      <c r="M459" s="1" t="str">
        <f>CONCATENATE("""",E459,"""",": ",SUBSTITUTE(ROUND(F459,2),",","."))</f>
        <v>"1000": 24.41</v>
      </c>
      <c r="N459" s="1" t="str">
        <f t="shared" si="17"/>
        <v>,</v>
      </c>
      <c r="P459" s="1" t="str">
        <f t="shared" si="16"/>
        <v>"1000": 24.41,</v>
      </c>
    </row>
    <row r="460" spans="1:16" x14ac:dyDescent="0.25">
      <c r="A460" s="1" t="s">
        <v>5</v>
      </c>
      <c r="B460" s="1" t="s">
        <v>25</v>
      </c>
      <c r="C460" s="1" t="s">
        <v>7</v>
      </c>
      <c r="D460" s="8">
        <v>1001</v>
      </c>
      <c r="E460" s="8">
        <v>1500</v>
      </c>
      <c r="F460" s="8">
        <v>26.859000000000002</v>
      </c>
      <c r="G460" s="1">
        <v>69</v>
      </c>
      <c r="H460" s="4"/>
      <c r="I460" s="4" t="str">
        <f>IF(AND(C460="Capital",D460=0),CONCATENATE("""",TRIM(B460),"""",": {"),"")</f>
        <v/>
      </c>
      <c r="J460" s="1" t="str">
        <f>IF(D460=0,CONCATENATE("""",C460,"""",": ", "{"),"")</f>
        <v/>
      </c>
      <c r="K460" s="6" t="str">
        <f>IF(D460=0,CONCATENATE("""","delivery_estimate_business_days","""",": ",G460,","),"")</f>
        <v/>
      </c>
      <c r="L460" s="6" t="str">
        <f>IF(D460=0,CONCATENATE("""","final_shipping_cost","""",": {"),"")</f>
        <v/>
      </c>
      <c r="M460" s="1" t="str">
        <f>CONCATENATE("""",E460,"""",": ",SUBSTITUTE(ROUND(F460,2),",","."))</f>
        <v>"1500": 26.86</v>
      </c>
      <c r="N460" s="1" t="str">
        <f t="shared" si="17"/>
        <v>,</v>
      </c>
      <c r="P460" s="1" t="str">
        <f t="shared" si="16"/>
        <v>"1500": 26.86,</v>
      </c>
    </row>
    <row r="461" spans="1:16" x14ac:dyDescent="0.25">
      <c r="A461" s="1" t="s">
        <v>5</v>
      </c>
      <c r="B461" s="1" t="s">
        <v>25</v>
      </c>
      <c r="C461" s="1" t="s">
        <v>7</v>
      </c>
      <c r="D461" s="8">
        <v>1501</v>
      </c>
      <c r="E461" s="8">
        <v>2000</v>
      </c>
      <c r="F461" s="8">
        <v>29.305</v>
      </c>
      <c r="G461" s="1">
        <v>69</v>
      </c>
      <c r="H461" s="4"/>
      <c r="I461" s="4" t="str">
        <f>IF(AND(C461="Capital",D461=0),CONCATENATE("""",TRIM(B461),"""",": {"),"")</f>
        <v/>
      </c>
      <c r="J461" s="1" t="str">
        <f>IF(D461=0,CONCATENATE("""",C461,"""",": ", "{"),"")</f>
        <v/>
      </c>
      <c r="K461" s="6" t="str">
        <f>IF(D461=0,CONCATENATE("""","delivery_estimate_business_days","""",": ",G461,","),"")</f>
        <v/>
      </c>
      <c r="L461" s="6" t="str">
        <f>IF(D461=0,CONCATENATE("""","final_shipping_cost","""",": {"),"")</f>
        <v/>
      </c>
      <c r="M461" s="1" t="str">
        <f>CONCATENATE("""",E461,"""",": ",SUBSTITUTE(ROUND(F461,2),",","."))</f>
        <v>"2000": 29.31</v>
      </c>
      <c r="N461" s="1" t="str">
        <f t="shared" si="17"/>
        <v>,</v>
      </c>
      <c r="P461" s="1" t="str">
        <f t="shared" si="16"/>
        <v>"2000": 29.31,</v>
      </c>
    </row>
    <row r="462" spans="1:16" x14ac:dyDescent="0.25">
      <c r="A462" s="1" t="s">
        <v>5</v>
      </c>
      <c r="B462" s="1" t="s">
        <v>25</v>
      </c>
      <c r="C462" s="1" t="s">
        <v>7</v>
      </c>
      <c r="D462" s="8">
        <v>2001</v>
      </c>
      <c r="E462" s="8">
        <v>3000</v>
      </c>
      <c r="F462" s="8">
        <v>32.076999999999998</v>
      </c>
      <c r="G462" s="1">
        <v>69</v>
      </c>
      <c r="H462" s="4"/>
      <c r="I462" s="4" t="str">
        <f>IF(AND(C462="Capital",D462=0),CONCATENATE("""",TRIM(B462),"""",": {"),"")</f>
        <v/>
      </c>
      <c r="J462" s="1" t="str">
        <f>IF(D462=0,CONCATENATE("""",C462,"""",": ", "{"),"")</f>
        <v/>
      </c>
      <c r="K462" s="6" t="str">
        <f>IF(D462=0,CONCATENATE("""","delivery_estimate_business_days","""",": ",G462,","),"")</f>
        <v/>
      </c>
      <c r="L462" s="6" t="str">
        <f>IF(D462=0,CONCATENATE("""","final_shipping_cost","""",": {"),"")</f>
        <v/>
      </c>
      <c r="M462" s="1" t="str">
        <f>CONCATENATE("""",E462,"""",": ",SUBSTITUTE(ROUND(F462,2),",","."))</f>
        <v>"3000": 32.08</v>
      </c>
      <c r="N462" s="1" t="str">
        <f t="shared" si="17"/>
        <v>,</v>
      </c>
      <c r="P462" s="1" t="str">
        <f t="shared" si="16"/>
        <v>"3000": 32.08,</v>
      </c>
    </row>
    <row r="463" spans="1:16" x14ac:dyDescent="0.25">
      <c r="A463" s="1" t="s">
        <v>5</v>
      </c>
      <c r="B463" s="1" t="s">
        <v>25</v>
      </c>
      <c r="C463" s="1" t="s">
        <v>7</v>
      </c>
      <c r="D463" s="8">
        <v>3001</v>
      </c>
      <c r="E463" s="8">
        <v>4000</v>
      </c>
      <c r="F463" s="8">
        <v>34.228000000000002</v>
      </c>
      <c r="G463" s="1">
        <v>69</v>
      </c>
      <c r="H463" s="4"/>
      <c r="I463" s="4" t="str">
        <f>IF(AND(C463="Capital",D463=0),CONCATENATE("""",TRIM(B463),"""",": {"),"")</f>
        <v/>
      </c>
      <c r="J463" s="1" t="str">
        <f>IF(D463=0,CONCATENATE("""",C463,"""",": ", "{"),"")</f>
        <v/>
      </c>
      <c r="K463" s="6" t="str">
        <f>IF(D463=0,CONCATENATE("""","delivery_estimate_business_days","""",": ",G463,","),"")</f>
        <v/>
      </c>
      <c r="L463" s="6" t="str">
        <f>IF(D463=0,CONCATENATE("""","final_shipping_cost","""",": {"),"")</f>
        <v/>
      </c>
      <c r="M463" s="1" t="str">
        <f>CONCATENATE("""",E463,"""",": ",SUBSTITUTE(ROUND(F463,2),",","."))</f>
        <v>"4000": 34.23</v>
      </c>
      <c r="N463" s="1" t="str">
        <f t="shared" si="17"/>
        <v>,</v>
      </c>
      <c r="P463" s="1" t="str">
        <f t="shared" si="16"/>
        <v>"4000": 34.23,</v>
      </c>
    </row>
    <row r="464" spans="1:16" x14ac:dyDescent="0.25">
      <c r="A464" s="1" t="s">
        <v>5</v>
      </c>
      <c r="B464" s="1" t="s">
        <v>25</v>
      </c>
      <c r="C464" s="1" t="s">
        <v>7</v>
      </c>
      <c r="D464" s="8">
        <v>4001</v>
      </c>
      <c r="E464" s="8">
        <v>5000</v>
      </c>
      <c r="F464" s="8">
        <v>36.570999999999998</v>
      </c>
      <c r="G464" s="1">
        <v>69</v>
      </c>
      <c r="H464" s="4"/>
      <c r="I464" s="4" t="str">
        <f>IF(AND(C464="Capital",D464=0),CONCATENATE("""",TRIM(B464),"""",": {"),"")</f>
        <v/>
      </c>
      <c r="J464" s="1" t="str">
        <f>IF(D464=0,CONCATENATE("""",C464,"""",": ", "{"),"")</f>
        <v/>
      </c>
      <c r="K464" s="6" t="str">
        <f>IF(D464=0,CONCATENATE("""","delivery_estimate_business_days","""",": ",G464,","),"")</f>
        <v/>
      </c>
      <c r="L464" s="6" t="str">
        <f>IF(D464=0,CONCATENATE("""","final_shipping_cost","""",": {"),"")</f>
        <v/>
      </c>
      <c r="M464" s="1" t="str">
        <f>CONCATENATE("""",E464,"""",": ",SUBSTITUTE(ROUND(F464,2),",","."))</f>
        <v>"5000": 36.57</v>
      </c>
      <c r="N464" s="1" t="str">
        <f t="shared" si="17"/>
        <v>,</v>
      </c>
      <c r="P464" s="1" t="str">
        <f t="shared" si="16"/>
        <v>"5000": 36.57,</v>
      </c>
    </row>
    <row r="465" spans="1:16" x14ac:dyDescent="0.25">
      <c r="A465" s="1" t="s">
        <v>5</v>
      </c>
      <c r="B465" s="1" t="s">
        <v>25</v>
      </c>
      <c r="C465" s="1" t="s">
        <v>7</v>
      </c>
      <c r="D465" s="8">
        <v>5001</v>
      </c>
      <c r="E465" s="8">
        <v>6000</v>
      </c>
      <c r="F465" s="8">
        <v>42.978000000000002</v>
      </c>
      <c r="G465" s="1">
        <v>69</v>
      </c>
      <c r="H465" s="4"/>
      <c r="I465" s="4" t="str">
        <f>IF(AND(C465="Capital",D465=0),CONCATENATE("""",TRIM(B465),"""",": {"),"")</f>
        <v/>
      </c>
      <c r="J465" s="1" t="str">
        <f>IF(D465=0,CONCATENATE("""",C465,"""",": ", "{"),"")</f>
        <v/>
      </c>
      <c r="K465" s="6" t="str">
        <f>IF(D465=0,CONCATENATE("""","delivery_estimate_business_days","""",": ",G465,","),"")</f>
        <v/>
      </c>
      <c r="L465" s="6" t="str">
        <f>IF(D465=0,CONCATENATE("""","final_shipping_cost","""",": {"),"")</f>
        <v/>
      </c>
      <c r="M465" s="1" t="str">
        <f>CONCATENATE("""",E465,"""",": ",SUBSTITUTE(ROUND(F465,2),",","."))</f>
        <v>"6000": 42.98</v>
      </c>
      <c r="N465" s="1" t="str">
        <f t="shared" si="17"/>
        <v>,</v>
      </c>
      <c r="P465" s="1" t="str">
        <f t="shared" si="16"/>
        <v>"6000": 42.98,</v>
      </c>
    </row>
    <row r="466" spans="1:16" x14ac:dyDescent="0.25">
      <c r="A466" s="1" t="s">
        <v>5</v>
      </c>
      <c r="B466" s="1" t="s">
        <v>25</v>
      </c>
      <c r="C466" s="1" t="s">
        <v>7</v>
      </c>
      <c r="D466" s="8">
        <v>6001</v>
      </c>
      <c r="E466" s="8">
        <v>7000</v>
      </c>
      <c r="F466" s="8">
        <v>49.430999999999997</v>
      </c>
      <c r="G466" s="1">
        <v>69</v>
      </c>
      <c r="H466" s="4"/>
      <c r="I466" s="4" t="str">
        <f>IF(AND(C466="Capital",D466=0),CONCATENATE("""",TRIM(B466),"""",": {"),"")</f>
        <v/>
      </c>
      <c r="J466" s="1" t="str">
        <f>IF(D466=0,CONCATENATE("""",C466,"""",": ", "{"),"")</f>
        <v/>
      </c>
      <c r="K466" s="6" t="str">
        <f>IF(D466=0,CONCATENATE("""","delivery_estimate_business_days","""",": ",G466,","),"")</f>
        <v/>
      </c>
      <c r="L466" s="6" t="str">
        <f>IF(D466=0,CONCATENATE("""","final_shipping_cost","""",": {"),"")</f>
        <v/>
      </c>
      <c r="M466" s="1" t="str">
        <f>CONCATENATE("""",E466,"""",": ",SUBSTITUTE(ROUND(F466,2),",","."))</f>
        <v>"7000": 49.43</v>
      </c>
      <c r="N466" s="1" t="str">
        <f t="shared" si="17"/>
        <v>,</v>
      </c>
      <c r="P466" s="1" t="str">
        <f t="shared" si="16"/>
        <v>"7000": 49.43,</v>
      </c>
    </row>
    <row r="467" spans="1:16" x14ac:dyDescent="0.25">
      <c r="A467" s="1" t="s">
        <v>5</v>
      </c>
      <c r="B467" s="1" t="s">
        <v>25</v>
      </c>
      <c r="C467" s="1" t="s">
        <v>7</v>
      </c>
      <c r="D467" s="8">
        <v>7001</v>
      </c>
      <c r="E467" s="8">
        <v>8000</v>
      </c>
      <c r="F467" s="8">
        <v>55.566000000000003</v>
      </c>
      <c r="G467" s="1">
        <v>69</v>
      </c>
      <c r="H467" s="4"/>
      <c r="I467" s="4" t="str">
        <f>IF(AND(C467="Capital",D467=0),CONCATENATE("""",TRIM(B467),"""",": {"),"")</f>
        <v/>
      </c>
      <c r="J467" s="1" t="str">
        <f>IF(D467=0,CONCATENATE("""",C467,"""",": ", "{"),"")</f>
        <v/>
      </c>
      <c r="K467" s="6" t="str">
        <f>IF(D467=0,CONCATENATE("""","delivery_estimate_business_days","""",": ",G467,","),"")</f>
        <v/>
      </c>
      <c r="L467" s="6" t="str">
        <f>IF(D467=0,CONCATENATE("""","final_shipping_cost","""",": {"),"")</f>
        <v/>
      </c>
      <c r="M467" s="1" t="str">
        <f>CONCATENATE("""",E467,"""",": ",SUBSTITUTE(ROUND(F467,2),",","."))</f>
        <v>"8000": 55.57</v>
      </c>
      <c r="N467" s="1" t="str">
        <f t="shared" si="17"/>
        <v>,</v>
      </c>
      <c r="P467" s="1" t="str">
        <f t="shared" si="16"/>
        <v>"8000": 55.57,</v>
      </c>
    </row>
    <row r="468" spans="1:16" x14ac:dyDescent="0.25">
      <c r="A468" s="1" t="s">
        <v>5</v>
      </c>
      <c r="B468" s="1" t="s">
        <v>25</v>
      </c>
      <c r="C468" s="1" t="s">
        <v>7</v>
      </c>
      <c r="D468" s="8">
        <v>8001</v>
      </c>
      <c r="E468" s="8">
        <v>9000</v>
      </c>
      <c r="F468" s="8">
        <v>59.238</v>
      </c>
      <c r="G468" s="1">
        <v>69</v>
      </c>
      <c r="H468" s="4"/>
      <c r="I468" s="4" t="str">
        <f>IF(AND(C468="Capital",D468=0),CONCATENATE("""",TRIM(B468),"""",": {"),"")</f>
        <v/>
      </c>
      <c r="J468" s="1" t="str">
        <f>IF(D468=0,CONCATENATE("""",C468,"""",": ", "{"),"")</f>
        <v/>
      </c>
      <c r="K468" s="6" t="str">
        <f>IF(D468=0,CONCATENATE("""","delivery_estimate_business_days","""",": ",G468,","),"")</f>
        <v/>
      </c>
      <c r="L468" s="6" t="str">
        <f>IF(D468=0,CONCATENATE("""","final_shipping_cost","""",": {"),"")</f>
        <v/>
      </c>
      <c r="M468" s="1" t="str">
        <f>CONCATENATE("""",E468,"""",": ",SUBSTITUTE(ROUND(F468,2),",","."))</f>
        <v>"9000": 59.24</v>
      </c>
      <c r="N468" s="1" t="str">
        <f t="shared" si="17"/>
        <v>,</v>
      </c>
      <c r="P468" s="1" t="str">
        <f t="shared" si="16"/>
        <v>"9000": 59.24,</v>
      </c>
    </row>
    <row r="469" spans="1:16" x14ac:dyDescent="0.25">
      <c r="A469" s="1" t="s">
        <v>5</v>
      </c>
      <c r="B469" s="1" t="s">
        <v>25</v>
      </c>
      <c r="C469" s="1" t="s">
        <v>7</v>
      </c>
      <c r="D469" s="8">
        <v>9001</v>
      </c>
      <c r="E469" s="8">
        <v>10000</v>
      </c>
      <c r="F469" s="8">
        <v>61.86</v>
      </c>
      <c r="G469" s="1">
        <v>69</v>
      </c>
      <c r="H469" s="4"/>
      <c r="I469" s="4" t="str">
        <f>IF(AND(C469="Capital",D469=0),CONCATENATE("""",TRIM(B469),"""",": {"),"")</f>
        <v/>
      </c>
      <c r="J469" s="1" t="str">
        <f>IF(D469=0,CONCATENATE("""",C469,"""",": ", "{"),"")</f>
        <v/>
      </c>
      <c r="K469" s="6" t="str">
        <f>IF(D469=0,CONCATENATE("""","delivery_estimate_business_days","""",": ",G469,","),"")</f>
        <v/>
      </c>
      <c r="L469" s="6" t="str">
        <f>IF(D469=0,CONCATENATE("""","final_shipping_cost","""",": {"),"")</f>
        <v/>
      </c>
      <c r="M469" s="1" t="str">
        <f>CONCATENATE("""",E469,"""",": ",SUBSTITUTE(ROUND(F469,2),",","."))</f>
        <v>"10000": 61.86</v>
      </c>
      <c r="N469" s="1" t="str">
        <f t="shared" si="17"/>
        <v>,</v>
      </c>
      <c r="P469" s="1" t="str">
        <f t="shared" si="16"/>
        <v>"10000": 61.86,</v>
      </c>
    </row>
    <row r="470" spans="1:16" x14ac:dyDescent="0.25">
      <c r="A470" s="1" t="s">
        <v>5</v>
      </c>
      <c r="B470" s="1" t="s">
        <v>25</v>
      </c>
      <c r="C470" s="1" t="s">
        <v>7</v>
      </c>
      <c r="D470" s="8">
        <v>10001</v>
      </c>
      <c r="E470" s="8">
        <v>30000</v>
      </c>
      <c r="F470" s="8">
        <v>61.86</v>
      </c>
      <c r="G470" s="1">
        <v>69</v>
      </c>
      <c r="H470" s="4"/>
      <c r="I470" s="4" t="str">
        <f>IF(AND(C470="Capital",D470=0),CONCATENATE("""",TRIM(B470),"""",": {"),"")</f>
        <v/>
      </c>
      <c r="J470" s="1" t="str">
        <f>IF(D470=0,CONCATENATE("""",C470,"""",": ", "{"),"")</f>
        <v/>
      </c>
      <c r="K470" s="6" t="str">
        <f>IF(D470=0,CONCATENATE("""","delivery_estimate_business_days","""",": ",G470,","),"")</f>
        <v/>
      </c>
      <c r="L470" s="6" t="str">
        <f>IF(D470=0,CONCATENATE("""","final_shipping_cost","""",": {"),"")</f>
        <v/>
      </c>
      <c r="M470" s="1" t="str">
        <f>CONCATENATE("""",E470,"""",": ",SUBSTITUTE(ROUND(F470,2),",","."))</f>
        <v>"30000": 61.86</v>
      </c>
      <c r="N470" s="1" t="str">
        <f t="shared" si="17"/>
        <v>}}},</v>
      </c>
      <c r="P470" s="1" t="str">
        <f t="shared" si="16"/>
        <v>"30000": 61.86}}},</v>
      </c>
    </row>
    <row r="471" spans="1:16" x14ac:dyDescent="0.25">
      <c r="A471" s="1" t="s">
        <v>5</v>
      </c>
      <c r="B471" s="1" t="s">
        <v>26</v>
      </c>
      <c r="C471" s="1" t="s">
        <v>6</v>
      </c>
      <c r="D471" s="8">
        <v>0</v>
      </c>
      <c r="E471" s="8">
        <v>500</v>
      </c>
      <c r="F471" s="8">
        <v>22.338999999999999</v>
      </c>
      <c r="G471" s="1">
        <v>11</v>
      </c>
      <c r="H471" s="4"/>
      <c r="I471" s="4" t="str">
        <f>IF(AND(C471="Capital",D471=0),CONCATENATE("""",TRIM(B471),"""",": {"),"")</f>
        <v>"AP": {</v>
      </c>
      <c r="J471" s="1" t="str">
        <f>IF(D471=0,CONCATENATE("""",C471,"""",": ", "{"),"")</f>
        <v>"Capital": {</v>
      </c>
      <c r="K471" s="6" t="str">
        <f>IF(D471=0,CONCATENATE("""","delivery_estimate_business_days","""",": ",G471,","),"")</f>
        <v>"delivery_estimate_business_days": 11,</v>
      </c>
      <c r="L471" s="6" t="str">
        <f>IF(D471=0,CONCATENATE("""","final_shipping_cost","""",": {"),"")</f>
        <v>"final_shipping_cost": {</v>
      </c>
      <c r="M471" s="1" t="str">
        <f>CONCATENATE("""",E471,"""",": ",SUBSTITUTE(ROUND(F471,2),",","."))</f>
        <v>"500": 22.34</v>
      </c>
      <c r="N471" s="1" t="str">
        <f t="shared" si="17"/>
        <v>,</v>
      </c>
      <c r="P471" s="1" t="str">
        <f t="shared" si="16"/>
        <v>"AP": {"Capital": {"delivery_estimate_business_days": 11,"final_shipping_cost": {"500": 22.34,</v>
      </c>
    </row>
    <row r="472" spans="1:16" x14ac:dyDescent="0.25">
      <c r="A472" s="1" t="s">
        <v>5</v>
      </c>
      <c r="B472" s="1" t="s">
        <v>26</v>
      </c>
      <c r="C472" s="1" t="s">
        <v>6</v>
      </c>
      <c r="D472" s="8">
        <v>501</v>
      </c>
      <c r="E472" s="8">
        <v>1000</v>
      </c>
      <c r="F472" s="8">
        <v>23.934999999999999</v>
      </c>
      <c r="G472" s="1">
        <v>11</v>
      </c>
      <c r="H472" s="4"/>
      <c r="I472" s="4" t="str">
        <f>IF(AND(C472="Capital",D472=0),CONCATENATE("""",TRIM(B472),"""",": {"),"")</f>
        <v/>
      </c>
      <c r="J472" s="1" t="str">
        <f>IF(D472=0,CONCATENATE("""",C472,"""",": ", "{"),"")</f>
        <v/>
      </c>
      <c r="K472" s="6" t="str">
        <f>IF(D472=0,CONCATENATE("""","delivery_estimate_business_days","""",": ",G472,","),"")</f>
        <v/>
      </c>
      <c r="L472" s="6" t="str">
        <f>IF(D472=0,CONCATENATE("""","final_shipping_cost","""",": {"),"")</f>
        <v/>
      </c>
      <c r="M472" s="1" t="str">
        <f>CONCATENATE("""",E472,"""",": ",SUBSTITUTE(ROUND(F472,2),",","."))</f>
        <v>"1000": 23.94</v>
      </c>
      <c r="N472" s="1" t="str">
        <f t="shared" si="17"/>
        <v>,</v>
      </c>
      <c r="P472" s="1" t="str">
        <f t="shared" ref="P472:P523" si="18">CONCATENATE(H472,I472,J472,K472,L472,M472,N472,O472)</f>
        <v>"1000": 23.94,</v>
      </c>
    </row>
    <row r="473" spans="1:16" x14ac:dyDescent="0.25">
      <c r="A473" s="1" t="s">
        <v>5</v>
      </c>
      <c r="B473" s="1" t="s">
        <v>26</v>
      </c>
      <c r="C473" s="1" t="s">
        <v>6</v>
      </c>
      <c r="D473" s="8">
        <v>1001</v>
      </c>
      <c r="E473" s="8">
        <v>1500</v>
      </c>
      <c r="F473" s="8">
        <v>26.332999999999998</v>
      </c>
      <c r="G473" s="1">
        <v>11</v>
      </c>
      <c r="H473" s="4"/>
      <c r="I473" s="4" t="str">
        <f>IF(AND(C473="Capital",D473=0),CONCATENATE("""",TRIM(B473),"""",": {"),"")</f>
        <v/>
      </c>
      <c r="J473" s="1" t="str">
        <f>IF(D473=0,CONCATENATE("""",C473,"""",": ", "{"),"")</f>
        <v/>
      </c>
      <c r="K473" s="6" t="str">
        <f>IF(D473=0,CONCATENATE("""","delivery_estimate_business_days","""",": ",G473,","),"")</f>
        <v/>
      </c>
      <c r="L473" s="6" t="str">
        <f>IF(D473=0,CONCATENATE("""","final_shipping_cost","""",": {"),"")</f>
        <v/>
      </c>
      <c r="M473" s="1" t="str">
        <f>CONCATENATE("""",E473,"""",": ",SUBSTITUTE(ROUND(F473,2),",","."))</f>
        <v>"1500": 26.33</v>
      </c>
      <c r="N473" s="1" t="str">
        <f t="shared" si="17"/>
        <v>,</v>
      </c>
      <c r="P473" s="1" t="str">
        <f t="shared" si="18"/>
        <v>"1500": 26.33,</v>
      </c>
    </row>
    <row r="474" spans="1:16" x14ac:dyDescent="0.25">
      <c r="A474" s="1" t="s">
        <v>5</v>
      </c>
      <c r="B474" s="1" t="s">
        <v>26</v>
      </c>
      <c r="C474" s="1" t="s">
        <v>6</v>
      </c>
      <c r="D474" s="8">
        <v>1501</v>
      </c>
      <c r="E474" s="8">
        <v>2000</v>
      </c>
      <c r="F474" s="8">
        <v>28.731000000000002</v>
      </c>
      <c r="G474" s="1">
        <v>11</v>
      </c>
      <c r="H474" s="4"/>
      <c r="I474" s="4" t="str">
        <f>IF(AND(C474="Capital",D474=0),CONCATENATE("""",TRIM(B474),"""",": {"),"")</f>
        <v/>
      </c>
      <c r="J474" s="1" t="str">
        <f>IF(D474=0,CONCATENATE("""",C474,"""",": ", "{"),"")</f>
        <v/>
      </c>
      <c r="K474" s="6" t="str">
        <f>IF(D474=0,CONCATENATE("""","delivery_estimate_business_days","""",": ",G474,","),"")</f>
        <v/>
      </c>
      <c r="L474" s="6" t="str">
        <f>IF(D474=0,CONCATENATE("""","final_shipping_cost","""",": {"),"")</f>
        <v/>
      </c>
      <c r="M474" s="1" t="str">
        <f>CONCATENATE("""",E474,"""",": ",SUBSTITUTE(ROUND(F474,2),",","."))</f>
        <v>"2000": 28.73</v>
      </c>
      <c r="N474" s="1" t="str">
        <f t="shared" si="17"/>
        <v>,</v>
      </c>
      <c r="P474" s="1" t="str">
        <f t="shared" si="18"/>
        <v>"2000": 28.73,</v>
      </c>
    </row>
    <row r="475" spans="1:16" x14ac:dyDescent="0.25">
      <c r="A475" s="1" t="s">
        <v>5</v>
      </c>
      <c r="B475" s="1" t="s">
        <v>26</v>
      </c>
      <c r="C475" s="1" t="s">
        <v>6</v>
      </c>
      <c r="D475" s="8">
        <v>2001</v>
      </c>
      <c r="E475" s="8">
        <v>3000</v>
      </c>
      <c r="F475" s="8">
        <v>31.448</v>
      </c>
      <c r="G475" s="1">
        <v>11</v>
      </c>
      <c r="H475" s="4"/>
      <c r="I475" s="4" t="str">
        <f>IF(AND(C475="Capital",D475=0),CONCATENATE("""",TRIM(B475),"""",": {"),"")</f>
        <v/>
      </c>
      <c r="J475" s="1" t="str">
        <f>IF(D475=0,CONCATENATE("""",C475,"""",": ", "{"),"")</f>
        <v/>
      </c>
      <c r="K475" s="6" t="str">
        <f>IF(D475=0,CONCATENATE("""","delivery_estimate_business_days","""",": ",G475,","),"")</f>
        <v/>
      </c>
      <c r="L475" s="6" t="str">
        <f>IF(D475=0,CONCATENATE("""","final_shipping_cost","""",": {"),"")</f>
        <v/>
      </c>
      <c r="M475" s="1" t="str">
        <f>CONCATENATE("""",E475,"""",": ",SUBSTITUTE(ROUND(F475,2),",","."))</f>
        <v>"3000": 31.45</v>
      </c>
      <c r="N475" s="1" t="str">
        <f t="shared" si="17"/>
        <v>,</v>
      </c>
      <c r="P475" s="1" t="str">
        <f t="shared" si="18"/>
        <v>"3000": 31.45,</v>
      </c>
    </row>
    <row r="476" spans="1:16" x14ac:dyDescent="0.25">
      <c r="A476" s="1" t="s">
        <v>5</v>
      </c>
      <c r="B476" s="1" t="s">
        <v>26</v>
      </c>
      <c r="C476" s="1" t="s">
        <v>6</v>
      </c>
      <c r="D476" s="8">
        <v>3001</v>
      </c>
      <c r="E476" s="8">
        <v>4000</v>
      </c>
      <c r="F476" s="8">
        <v>33.557000000000002</v>
      </c>
      <c r="G476" s="1">
        <v>11</v>
      </c>
      <c r="H476" s="4"/>
      <c r="I476" s="4" t="str">
        <f>IF(AND(C476="Capital",D476=0),CONCATENATE("""",TRIM(B476),"""",": {"),"")</f>
        <v/>
      </c>
      <c r="J476" s="1" t="str">
        <f>IF(D476=0,CONCATENATE("""",C476,"""",": ", "{"),"")</f>
        <v/>
      </c>
      <c r="K476" s="6" t="str">
        <f>IF(D476=0,CONCATENATE("""","delivery_estimate_business_days","""",": ",G476,","),"")</f>
        <v/>
      </c>
      <c r="L476" s="6" t="str">
        <f>IF(D476=0,CONCATENATE("""","final_shipping_cost","""",": {"),"")</f>
        <v/>
      </c>
      <c r="M476" s="1" t="str">
        <f>CONCATENATE("""",E476,"""",": ",SUBSTITUTE(ROUND(F476,2),",","."))</f>
        <v>"4000": 33.56</v>
      </c>
      <c r="N476" s="1" t="str">
        <f t="shared" si="17"/>
        <v>,</v>
      </c>
      <c r="P476" s="1" t="str">
        <f t="shared" si="18"/>
        <v>"4000": 33.56,</v>
      </c>
    </row>
    <row r="477" spans="1:16" x14ac:dyDescent="0.25">
      <c r="A477" s="1" t="s">
        <v>5</v>
      </c>
      <c r="B477" s="1" t="s">
        <v>26</v>
      </c>
      <c r="C477" s="1" t="s">
        <v>6</v>
      </c>
      <c r="D477" s="8">
        <v>4001</v>
      </c>
      <c r="E477" s="8">
        <v>5000</v>
      </c>
      <c r="F477" s="8">
        <v>35.853999999999999</v>
      </c>
      <c r="G477" s="1">
        <v>11</v>
      </c>
      <c r="H477" s="4"/>
      <c r="I477" s="4" t="str">
        <f>IF(AND(C477="Capital",D477=0),CONCATENATE("""",TRIM(B477),"""",": {"),"")</f>
        <v/>
      </c>
      <c r="J477" s="1" t="str">
        <f>IF(D477=0,CONCATENATE("""",C477,"""",": ", "{"),"")</f>
        <v/>
      </c>
      <c r="K477" s="6" t="str">
        <f>IF(D477=0,CONCATENATE("""","delivery_estimate_business_days","""",": ",G477,","),"")</f>
        <v/>
      </c>
      <c r="L477" s="6" t="str">
        <f>IF(D477=0,CONCATENATE("""","final_shipping_cost","""",": {"),"")</f>
        <v/>
      </c>
      <c r="M477" s="1" t="str">
        <f>CONCATENATE("""",E477,"""",": ",SUBSTITUTE(ROUND(F477,2),",","."))</f>
        <v>"5000": 35.85</v>
      </c>
      <c r="N477" s="1" t="str">
        <f t="shared" si="17"/>
        <v>,</v>
      </c>
      <c r="P477" s="1" t="str">
        <f t="shared" si="18"/>
        <v>"5000": 35.85,</v>
      </c>
    </row>
    <row r="478" spans="1:16" x14ac:dyDescent="0.25">
      <c r="A478" s="1" t="s">
        <v>5</v>
      </c>
      <c r="B478" s="1" t="s">
        <v>26</v>
      </c>
      <c r="C478" s="1" t="s">
        <v>6</v>
      </c>
      <c r="D478" s="8">
        <v>5001</v>
      </c>
      <c r="E478" s="8">
        <v>6000</v>
      </c>
      <c r="F478" s="8">
        <v>42.134999999999998</v>
      </c>
      <c r="G478" s="1">
        <v>11</v>
      </c>
      <c r="H478" s="4"/>
      <c r="I478" s="4" t="str">
        <f>IF(AND(C478="Capital",D478=0),CONCATENATE("""",TRIM(B478),"""",": {"),"")</f>
        <v/>
      </c>
      <c r="J478" s="1" t="str">
        <f>IF(D478=0,CONCATENATE("""",C478,"""",": ", "{"),"")</f>
        <v/>
      </c>
      <c r="K478" s="6" t="str">
        <f>IF(D478=0,CONCATENATE("""","delivery_estimate_business_days","""",": ",G478,","),"")</f>
        <v/>
      </c>
      <c r="L478" s="6" t="str">
        <f>IF(D478=0,CONCATENATE("""","final_shipping_cost","""",": {"),"")</f>
        <v/>
      </c>
      <c r="M478" s="1" t="str">
        <f>CONCATENATE("""",E478,"""",": ",SUBSTITUTE(ROUND(F478,2),",","."))</f>
        <v>"6000": 42.14</v>
      </c>
      <c r="N478" s="1" t="str">
        <f t="shared" si="17"/>
        <v>,</v>
      </c>
      <c r="P478" s="1" t="str">
        <f t="shared" si="18"/>
        <v>"6000": 42.14,</v>
      </c>
    </row>
    <row r="479" spans="1:16" x14ac:dyDescent="0.25">
      <c r="A479" s="1" t="s">
        <v>5</v>
      </c>
      <c r="B479" s="1" t="s">
        <v>26</v>
      </c>
      <c r="C479" s="1" t="s">
        <v>6</v>
      </c>
      <c r="D479" s="8">
        <v>6001</v>
      </c>
      <c r="E479" s="8">
        <v>7000</v>
      </c>
      <c r="F479" s="8">
        <v>48.462000000000003</v>
      </c>
      <c r="G479" s="1">
        <v>11</v>
      </c>
      <c r="H479" s="4"/>
      <c r="I479" s="4" t="str">
        <f>IF(AND(C479="Capital",D479=0),CONCATENATE("""",TRIM(B479),"""",": {"),"")</f>
        <v/>
      </c>
      <c r="J479" s="1" t="str">
        <f>IF(D479=0,CONCATENATE("""",C479,"""",": ", "{"),"")</f>
        <v/>
      </c>
      <c r="K479" s="6" t="str">
        <f>IF(D479=0,CONCATENATE("""","delivery_estimate_business_days","""",": ",G479,","),"")</f>
        <v/>
      </c>
      <c r="L479" s="6" t="str">
        <f>IF(D479=0,CONCATENATE("""","final_shipping_cost","""",": {"),"")</f>
        <v/>
      </c>
      <c r="M479" s="1" t="str">
        <f>CONCATENATE("""",E479,"""",": ",SUBSTITUTE(ROUND(F479,2),",","."))</f>
        <v>"7000": 48.46</v>
      </c>
      <c r="N479" s="1" t="str">
        <f t="shared" si="17"/>
        <v>,</v>
      </c>
      <c r="P479" s="1" t="str">
        <f t="shared" si="18"/>
        <v>"7000": 48.46,</v>
      </c>
    </row>
    <row r="480" spans="1:16" x14ac:dyDescent="0.25">
      <c r="A480" s="1" t="s">
        <v>5</v>
      </c>
      <c r="B480" s="1" t="s">
        <v>26</v>
      </c>
      <c r="C480" s="1" t="s">
        <v>6</v>
      </c>
      <c r="D480" s="8">
        <v>7001</v>
      </c>
      <c r="E480" s="8">
        <v>8000</v>
      </c>
      <c r="F480" s="8">
        <v>54.476999999999997</v>
      </c>
      <c r="G480" s="1">
        <v>11</v>
      </c>
      <c r="H480" s="4"/>
      <c r="I480" s="4" t="str">
        <f>IF(AND(C480="Capital",D480=0),CONCATENATE("""",TRIM(B480),"""",": {"),"")</f>
        <v/>
      </c>
      <c r="J480" s="1" t="str">
        <f>IF(D480=0,CONCATENATE("""",C480,"""",": ", "{"),"")</f>
        <v/>
      </c>
      <c r="K480" s="6" t="str">
        <f>IF(D480=0,CONCATENATE("""","delivery_estimate_business_days","""",": ",G480,","),"")</f>
        <v/>
      </c>
      <c r="L480" s="6" t="str">
        <f>IF(D480=0,CONCATENATE("""","final_shipping_cost","""",": {"),"")</f>
        <v/>
      </c>
      <c r="M480" s="1" t="str">
        <f>CONCATENATE("""",E480,"""",": ",SUBSTITUTE(ROUND(F480,2),",","."))</f>
        <v>"8000": 54.48</v>
      </c>
      <c r="N480" s="1" t="str">
        <f t="shared" si="17"/>
        <v>,</v>
      </c>
      <c r="P480" s="1" t="str">
        <f t="shared" si="18"/>
        <v>"8000": 54.48,</v>
      </c>
    </row>
    <row r="481" spans="1:16" x14ac:dyDescent="0.25">
      <c r="A481" s="1" t="s">
        <v>5</v>
      </c>
      <c r="B481" s="1" t="s">
        <v>26</v>
      </c>
      <c r="C481" s="1" t="s">
        <v>6</v>
      </c>
      <c r="D481" s="8">
        <v>8001</v>
      </c>
      <c r="E481" s="8">
        <v>9000</v>
      </c>
      <c r="F481" s="8">
        <v>58.076999999999998</v>
      </c>
      <c r="G481" s="1">
        <v>11</v>
      </c>
      <c r="H481" s="4"/>
      <c r="I481" s="4" t="str">
        <f>IF(AND(C481="Capital",D481=0),CONCATENATE("""",TRIM(B481),"""",": {"),"")</f>
        <v/>
      </c>
      <c r="J481" s="1" t="str">
        <f>IF(D481=0,CONCATENATE("""",C481,"""",": ", "{"),"")</f>
        <v/>
      </c>
      <c r="K481" s="6" t="str">
        <f>IF(D481=0,CONCATENATE("""","delivery_estimate_business_days","""",": ",G481,","),"")</f>
        <v/>
      </c>
      <c r="L481" s="6" t="str">
        <f>IF(D481=0,CONCATENATE("""","final_shipping_cost","""",": {"),"")</f>
        <v/>
      </c>
      <c r="M481" s="1" t="str">
        <f>CONCATENATE("""",E481,"""",": ",SUBSTITUTE(ROUND(F481,2),",","."))</f>
        <v>"9000": 58.08</v>
      </c>
      <c r="N481" s="1" t="str">
        <f t="shared" si="17"/>
        <v>,</v>
      </c>
      <c r="P481" s="1" t="str">
        <f t="shared" si="18"/>
        <v>"9000": 58.08,</v>
      </c>
    </row>
    <row r="482" spans="1:16" x14ac:dyDescent="0.25">
      <c r="A482" s="1" t="s">
        <v>5</v>
      </c>
      <c r="B482" s="1" t="s">
        <v>26</v>
      </c>
      <c r="C482" s="1" t="s">
        <v>6</v>
      </c>
      <c r="D482" s="8">
        <v>9001</v>
      </c>
      <c r="E482" s="8">
        <v>10000</v>
      </c>
      <c r="F482" s="8">
        <v>60.646999999999998</v>
      </c>
      <c r="G482" s="1">
        <v>11</v>
      </c>
      <c r="H482" s="4"/>
      <c r="I482" s="4" t="str">
        <f>IF(AND(C482="Capital",D482=0),CONCATENATE("""",TRIM(B482),"""",": {"),"")</f>
        <v/>
      </c>
      <c r="J482" s="1" t="str">
        <f>IF(D482=0,CONCATENATE("""",C482,"""",": ", "{"),"")</f>
        <v/>
      </c>
      <c r="K482" s="6" t="str">
        <f>IF(D482=0,CONCATENATE("""","delivery_estimate_business_days","""",": ",G482,","),"")</f>
        <v/>
      </c>
      <c r="L482" s="6" t="str">
        <f>IF(D482=0,CONCATENATE("""","final_shipping_cost","""",": {"),"")</f>
        <v/>
      </c>
      <c r="M482" s="1" t="str">
        <f>CONCATENATE("""",E482,"""",": ",SUBSTITUTE(ROUND(F482,2),",","."))</f>
        <v>"10000": 60.65</v>
      </c>
      <c r="N482" s="1" t="str">
        <f t="shared" si="17"/>
        <v>,</v>
      </c>
      <c r="P482" s="1" t="str">
        <f t="shared" si="18"/>
        <v>"10000": 60.65,</v>
      </c>
    </row>
    <row r="483" spans="1:16" x14ac:dyDescent="0.25">
      <c r="A483" s="1" t="s">
        <v>5</v>
      </c>
      <c r="B483" s="1" t="s">
        <v>26</v>
      </c>
      <c r="C483" s="1" t="s">
        <v>6</v>
      </c>
      <c r="D483" s="8">
        <v>10001</v>
      </c>
      <c r="E483" s="8">
        <v>30000</v>
      </c>
      <c r="F483" s="8">
        <v>60.646999999999998</v>
      </c>
      <c r="G483" s="1">
        <v>11</v>
      </c>
      <c r="H483" s="4"/>
      <c r="I483" s="4" t="str">
        <f>IF(AND(C483="Capital",D483=0),CONCATENATE("""",TRIM(B483),"""",": {"),"")</f>
        <v/>
      </c>
      <c r="J483" s="1" t="str">
        <f>IF(D483=0,CONCATENATE("""",C483,"""",": ", "{"),"")</f>
        <v/>
      </c>
      <c r="K483" s="6" t="str">
        <f>IF(D483=0,CONCATENATE("""","delivery_estimate_business_days","""",": ",G483,","),"")</f>
        <v/>
      </c>
      <c r="L483" s="6" t="str">
        <f>IF(D483=0,CONCATENATE("""","final_shipping_cost","""",": {"),"")</f>
        <v/>
      </c>
      <c r="M483" s="1" t="str">
        <f>CONCATENATE("""",E483,"""",": ",SUBSTITUTE(ROUND(F483,2),",","."))</f>
        <v>"30000": 60.65</v>
      </c>
      <c r="N483" s="1" t="str">
        <f t="shared" si="17"/>
        <v>}},</v>
      </c>
      <c r="P483" s="1" t="str">
        <f t="shared" si="18"/>
        <v>"30000": 60.65}},</v>
      </c>
    </row>
    <row r="484" spans="1:16" x14ac:dyDescent="0.25">
      <c r="A484" s="1" t="s">
        <v>5</v>
      </c>
      <c r="B484" s="1" t="s">
        <v>26</v>
      </c>
      <c r="C484" s="1" t="s">
        <v>7</v>
      </c>
      <c r="D484" s="8">
        <v>0</v>
      </c>
      <c r="E484" s="8">
        <v>500</v>
      </c>
      <c r="F484" s="8">
        <v>22.786000000000001</v>
      </c>
      <c r="G484" s="1">
        <v>14</v>
      </c>
      <c r="H484" s="4"/>
      <c r="I484" s="4" t="str">
        <f>IF(AND(C484="Capital",D484=0),CONCATENATE("""",TRIM(B484),"""",": {"),"")</f>
        <v/>
      </c>
      <c r="J484" s="1" t="str">
        <f>IF(D484=0,CONCATENATE("""",C484,"""",": ", "{"),"")</f>
        <v>"Interior": {</v>
      </c>
      <c r="K484" s="6" t="str">
        <f>IF(D484=0,CONCATENATE("""","delivery_estimate_business_days","""",": ",G484,","),"")</f>
        <v>"delivery_estimate_business_days": 14,</v>
      </c>
      <c r="L484" s="6" t="str">
        <f>IF(D484=0,CONCATENATE("""","final_shipping_cost","""",": {"),"")</f>
        <v>"final_shipping_cost": {</v>
      </c>
      <c r="M484" s="1" t="str">
        <f>CONCATENATE("""",E484,"""",": ",SUBSTITUTE(ROUND(F484,2),",","."))</f>
        <v>"500": 22.79</v>
      </c>
      <c r="N484" s="1" t="str">
        <f t="shared" si="17"/>
        <v>,</v>
      </c>
      <c r="P484" s="1" t="str">
        <f t="shared" si="18"/>
        <v>"Interior": {"delivery_estimate_business_days": 14,"final_shipping_cost": {"500": 22.79,</v>
      </c>
    </row>
    <row r="485" spans="1:16" x14ac:dyDescent="0.25">
      <c r="A485" s="1" t="s">
        <v>5</v>
      </c>
      <c r="B485" s="1" t="s">
        <v>26</v>
      </c>
      <c r="C485" s="1" t="s">
        <v>7</v>
      </c>
      <c r="D485" s="8">
        <v>501</v>
      </c>
      <c r="E485" s="8">
        <v>1000</v>
      </c>
      <c r="F485" s="8">
        <v>24.413</v>
      </c>
      <c r="G485" s="1">
        <v>14</v>
      </c>
      <c r="H485" s="4"/>
      <c r="I485" s="4" t="str">
        <f>IF(AND(C485="Capital",D485=0),CONCATENATE("""",TRIM(B485),"""",": {"),"")</f>
        <v/>
      </c>
      <c r="J485" s="1" t="str">
        <f>IF(D485=0,CONCATENATE("""",C485,"""",": ", "{"),"")</f>
        <v/>
      </c>
      <c r="K485" s="6" t="str">
        <f>IF(D485=0,CONCATENATE("""","delivery_estimate_business_days","""",": ",G485,","),"")</f>
        <v/>
      </c>
      <c r="L485" s="6" t="str">
        <f>IF(D485=0,CONCATENATE("""","final_shipping_cost","""",": {"),"")</f>
        <v/>
      </c>
      <c r="M485" s="1" t="str">
        <f>CONCATENATE("""",E485,"""",": ",SUBSTITUTE(ROUND(F485,2),",","."))</f>
        <v>"1000": 24.41</v>
      </c>
      <c r="N485" s="1" t="str">
        <f t="shared" si="17"/>
        <v>,</v>
      </c>
      <c r="P485" s="1" t="str">
        <f t="shared" si="18"/>
        <v>"1000": 24.41,</v>
      </c>
    </row>
    <row r="486" spans="1:16" x14ac:dyDescent="0.25">
      <c r="A486" s="1" t="s">
        <v>5</v>
      </c>
      <c r="B486" s="1" t="s">
        <v>26</v>
      </c>
      <c r="C486" s="1" t="s">
        <v>7</v>
      </c>
      <c r="D486" s="8">
        <v>1001</v>
      </c>
      <c r="E486" s="8">
        <v>1500</v>
      </c>
      <c r="F486" s="8">
        <v>26.859000000000002</v>
      </c>
      <c r="G486" s="1">
        <v>14</v>
      </c>
      <c r="H486" s="4"/>
      <c r="I486" s="4" t="str">
        <f>IF(AND(C486="Capital",D486=0),CONCATENATE("""",TRIM(B486),"""",": {"),"")</f>
        <v/>
      </c>
      <c r="J486" s="1" t="str">
        <f>IF(D486=0,CONCATENATE("""",C486,"""",": ", "{"),"")</f>
        <v/>
      </c>
      <c r="K486" s="6" t="str">
        <f>IF(D486=0,CONCATENATE("""","delivery_estimate_business_days","""",": ",G486,","),"")</f>
        <v/>
      </c>
      <c r="L486" s="6" t="str">
        <f>IF(D486=0,CONCATENATE("""","final_shipping_cost","""",": {"),"")</f>
        <v/>
      </c>
      <c r="M486" s="1" t="str">
        <f>CONCATENATE("""",E486,"""",": ",SUBSTITUTE(ROUND(F486,2),",","."))</f>
        <v>"1500": 26.86</v>
      </c>
      <c r="N486" s="1" t="str">
        <f t="shared" si="17"/>
        <v>,</v>
      </c>
      <c r="P486" s="1" t="str">
        <f t="shared" si="18"/>
        <v>"1500": 26.86,</v>
      </c>
    </row>
    <row r="487" spans="1:16" x14ac:dyDescent="0.25">
      <c r="A487" s="1" t="s">
        <v>5</v>
      </c>
      <c r="B487" s="1" t="s">
        <v>26</v>
      </c>
      <c r="C487" s="1" t="s">
        <v>7</v>
      </c>
      <c r="D487" s="8">
        <v>1501</v>
      </c>
      <c r="E487" s="8">
        <v>2000</v>
      </c>
      <c r="F487" s="8">
        <v>29.305</v>
      </c>
      <c r="G487" s="1">
        <v>14</v>
      </c>
      <c r="H487" s="4"/>
      <c r="I487" s="4" t="str">
        <f>IF(AND(C487="Capital",D487=0),CONCATENATE("""",TRIM(B487),"""",": {"),"")</f>
        <v/>
      </c>
      <c r="J487" s="1" t="str">
        <f>IF(D487=0,CONCATENATE("""",C487,"""",": ", "{"),"")</f>
        <v/>
      </c>
      <c r="K487" s="6" t="str">
        <f>IF(D487=0,CONCATENATE("""","delivery_estimate_business_days","""",": ",G487,","),"")</f>
        <v/>
      </c>
      <c r="L487" s="6" t="str">
        <f>IF(D487=0,CONCATENATE("""","final_shipping_cost","""",": {"),"")</f>
        <v/>
      </c>
      <c r="M487" s="1" t="str">
        <f>CONCATENATE("""",E487,"""",": ",SUBSTITUTE(ROUND(F487,2),",","."))</f>
        <v>"2000": 29.31</v>
      </c>
      <c r="N487" s="1" t="str">
        <f t="shared" si="17"/>
        <v>,</v>
      </c>
      <c r="P487" s="1" t="str">
        <f t="shared" si="18"/>
        <v>"2000": 29.31,</v>
      </c>
    </row>
    <row r="488" spans="1:16" x14ac:dyDescent="0.25">
      <c r="A488" s="1" t="s">
        <v>5</v>
      </c>
      <c r="B488" s="1" t="s">
        <v>26</v>
      </c>
      <c r="C488" s="1" t="s">
        <v>7</v>
      </c>
      <c r="D488" s="8">
        <v>2001</v>
      </c>
      <c r="E488" s="8">
        <v>3000</v>
      </c>
      <c r="F488" s="8">
        <v>32.076999999999998</v>
      </c>
      <c r="G488" s="1">
        <v>14</v>
      </c>
      <c r="H488" s="4"/>
      <c r="I488" s="4" t="str">
        <f>IF(AND(C488="Capital",D488=0),CONCATENATE("""",TRIM(B488),"""",": {"),"")</f>
        <v/>
      </c>
      <c r="J488" s="1" t="str">
        <f>IF(D488=0,CONCATENATE("""",C488,"""",": ", "{"),"")</f>
        <v/>
      </c>
      <c r="K488" s="6" t="str">
        <f>IF(D488=0,CONCATENATE("""","delivery_estimate_business_days","""",": ",G488,","),"")</f>
        <v/>
      </c>
      <c r="L488" s="6" t="str">
        <f>IF(D488=0,CONCATENATE("""","final_shipping_cost","""",": {"),"")</f>
        <v/>
      </c>
      <c r="M488" s="1" t="str">
        <f>CONCATENATE("""",E488,"""",": ",SUBSTITUTE(ROUND(F488,2),",","."))</f>
        <v>"3000": 32.08</v>
      </c>
      <c r="N488" s="1" t="str">
        <f t="shared" si="17"/>
        <v>,</v>
      </c>
      <c r="P488" s="1" t="str">
        <f t="shared" si="18"/>
        <v>"3000": 32.08,</v>
      </c>
    </row>
    <row r="489" spans="1:16" x14ac:dyDescent="0.25">
      <c r="A489" s="1" t="s">
        <v>5</v>
      </c>
      <c r="B489" s="1" t="s">
        <v>26</v>
      </c>
      <c r="C489" s="1" t="s">
        <v>7</v>
      </c>
      <c r="D489" s="8">
        <v>3001</v>
      </c>
      <c r="E489" s="8">
        <v>4000</v>
      </c>
      <c r="F489" s="8">
        <v>34.228000000000002</v>
      </c>
      <c r="G489" s="1">
        <v>14</v>
      </c>
      <c r="H489" s="4"/>
      <c r="I489" s="4" t="str">
        <f>IF(AND(C489="Capital",D489=0),CONCATENATE("""",TRIM(B489),"""",": {"),"")</f>
        <v/>
      </c>
      <c r="J489" s="1" t="str">
        <f>IF(D489=0,CONCATENATE("""",C489,"""",": ", "{"),"")</f>
        <v/>
      </c>
      <c r="K489" s="6" t="str">
        <f>IF(D489=0,CONCATENATE("""","delivery_estimate_business_days","""",": ",G489,","),"")</f>
        <v/>
      </c>
      <c r="L489" s="6" t="str">
        <f>IF(D489=0,CONCATENATE("""","final_shipping_cost","""",": {"),"")</f>
        <v/>
      </c>
      <c r="M489" s="1" t="str">
        <f>CONCATENATE("""",E489,"""",": ",SUBSTITUTE(ROUND(F489,2),",","."))</f>
        <v>"4000": 34.23</v>
      </c>
      <c r="N489" s="1" t="str">
        <f t="shared" si="17"/>
        <v>,</v>
      </c>
      <c r="P489" s="1" t="str">
        <f t="shared" si="18"/>
        <v>"4000": 34.23,</v>
      </c>
    </row>
    <row r="490" spans="1:16" x14ac:dyDescent="0.25">
      <c r="A490" s="1" t="s">
        <v>5</v>
      </c>
      <c r="B490" s="1" t="s">
        <v>26</v>
      </c>
      <c r="C490" s="1" t="s">
        <v>7</v>
      </c>
      <c r="D490" s="8">
        <v>4001</v>
      </c>
      <c r="E490" s="8">
        <v>5000</v>
      </c>
      <c r="F490" s="8">
        <v>36.570999999999998</v>
      </c>
      <c r="G490" s="1">
        <v>14</v>
      </c>
      <c r="H490" s="4"/>
      <c r="I490" s="4" t="str">
        <f>IF(AND(C490="Capital",D490=0),CONCATENATE("""",TRIM(B490),"""",": {"),"")</f>
        <v/>
      </c>
      <c r="J490" s="1" t="str">
        <f>IF(D490=0,CONCATENATE("""",C490,"""",": ", "{"),"")</f>
        <v/>
      </c>
      <c r="K490" s="6" t="str">
        <f>IF(D490=0,CONCATENATE("""","delivery_estimate_business_days","""",": ",G490,","),"")</f>
        <v/>
      </c>
      <c r="L490" s="6" t="str">
        <f>IF(D490=0,CONCATENATE("""","final_shipping_cost","""",": {"),"")</f>
        <v/>
      </c>
      <c r="M490" s="1" t="str">
        <f>CONCATENATE("""",E490,"""",": ",SUBSTITUTE(ROUND(F490,2),",","."))</f>
        <v>"5000": 36.57</v>
      </c>
      <c r="N490" s="1" t="str">
        <f t="shared" si="17"/>
        <v>,</v>
      </c>
      <c r="P490" s="1" t="str">
        <f t="shared" si="18"/>
        <v>"5000": 36.57,</v>
      </c>
    </row>
    <row r="491" spans="1:16" x14ac:dyDescent="0.25">
      <c r="A491" s="1" t="s">
        <v>5</v>
      </c>
      <c r="B491" s="1" t="s">
        <v>26</v>
      </c>
      <c r="C491" s="1" t="s">
        <v>7</v>
      </c>
      <c r="D491" s="8">
        <v>5001</v>
      </c>
      <c r="E491" s="8">
        <v>6000</v>
      </c>
      <c r="F491" s="8">
        <v>42.978000000000002</v>
      </c>
      <c r="G491" s="1">
        <v>14</v>
      </c>
      <c r="H491" s="4"/>
      <c r="I491" s="4" t="str">
        <f>IF(AND(C491="Capital",D491=0),CONCATENATE("""",TRIM(B491),"""",": {"),"")</f>
        <v/>
      </c>
      <c r="J491" s="1" t="str">
        <f>IF(D491=0,CONCATENATE("""",C491,"""",": ", "{"),"")</f>
        <v/>
      </c>
      <c r="K491" s="6" t="str">
        <f>IF(D491=0,CONCATENATE("""","delivery_estimate_business_days","""",": ",G491,","),"")</f>
        <v/>
      </c>
      <c r="L491" s="6" t="str">
        <f>IF(D491=0,CONCATENATE("""","final_shipping_cost","""",": {"),"")</f>
        <v/>
      </c>
      <c r="M491" s="1" t="str">
        <f>CONCATENATE("""",E491,"""",": ",SUBSTITUTE(ROUND(F491,2),",","."))</f>
        <v>"6000": 42.98</v>
      </c>
      <c r="N491" s="1" t="str">
        <f t="shared" si="17"/>
        <v>,</v>
      </c>
      <c r="P491" s="1" t="str">
        <f t="shared" si="18"/>
        <v>"6000": 42.98,</v>
      </c>
    </row>
    <row r="492" spans="1:16" x14ac:dyDescent="0.25">
      <c r="A492" s="1" t="s">
        <v>5</v>
      </c>
      <c r="B492" s="1" t="s">
        <v>26</v>
      </c>
      <c r="C492" s="1" t="s">
        <v>7</v>
      </c>
      <c r="D492" s="8">
        <v>6001</v>
      </c>
      <c r="E492" s="8">
        <v>7000</v>
      </c>
      <c r="F492" s="8">
        <v>49.430999999999997</v>
      </c>
      <c r="G492" s="1">
        <v>14</v>
      </c>
      <c r="H492" s="4"/>
      <c r="I492" s="4" t="str">
        <f>IF(AND(C492="Capital",D492=0),CONCATENATE("""",TRIM(B492),"""",": {"),"")</f>
        <v/>
      </c>
      <c r="J492" s="1" t="str">
        <f>IF(D492=0,CONCATENATE("""",C492,"""",": ", "{"),"")</f>
        <v/>
      </c>
      <c r="K492" s="6" t="str">
        <f>IF(D492=0,CONCATENATE("""","delivery_estimate_business_days","""",": ",G492,","),"")</f>
        <v/>
      </c>
      <c r="L492" s="6" t="str">
        <f>IF(D492=0,CONCATENATE("""","final_shipping_cost","""",": {"),"")</f>
        <v/>
      </c>
      <c r="M492" s="1" t="str">
        <f>CONCATENATE("""",E492,"""",": ",SUBSTITUTE(ROUND(F492,2),",","."))</f>
        <v>"7000": 49.43</v>
      </c>
      <c r="N492" s="1" t="str">
        <f t="shared" si="17"/>
        <v>,</v>
      </c>
      <c r="P492" s="1" t="str">
        <f t="shared" si="18"/>
        <v>"7000": 49.43,</v>
      </c>
    </row>
    <row r="493" spans="1:16" x14ac:dyDescent="0.25">
      <c r="A493" s="1" t="s">
        <v>5</v>
      </c>
      <c r="B493" s="1" t="s">
        <v>26</v>
      </c>
      <c r="C493" s="1" t="s">
        <v>7</v>
      </c>
      <c r="D493" s="8">
        <v>7001</v>
      </c>
      <c r="E493" s="8">
        <v>8000</v>
      </c>
      <c r="F493" s="8">
        <v>55.566000000000003</v>
      </c>
      <c r="G493" s="1">
        <v>14</v>
      </c>
      <c r="H493" s="4"/>
      <c r="I493" s="4" t="str">
        <f>IF(AND(C493="Capital",D493=0),CONCATENATE("""",TRIM(B493),"""",": {"),"")</f>
        <v/>
      </c>
      <c r="J493" s="1" t="str">
        <f>IF(D493=0,CONCATENATE("""",C493,"""",": ", "{"),"")</f>
        <v/>
      </c>
      <c r="K493" s="6" t="str">
        <f>IF(D493=0,CONCATENATE("""","delivery_estimate_business_days","""",": ",G493,","),"")</f>
        <v/>
      </c>
      <c r="L493" s="6" t="str">
        <f>IF(D493=0,CONCATENATE("""","final_shipping_cost","""",": {"),"")</f>
        <v/>
      </c>
      <c r="M493" s="1" t="str">
        <f>CONCATENATE("""",E493,"""",": ",SUBSTITUTE(ROUND(F493,2),",","."))</f>
        <v>"8000": 55.57</v>
      </c>
      <c r="N493" s="1" t="str">
        <f t="shared" ref="N493:N544" si="19">IF(E493=30000,IF(C493="Interior","}}},","}},"),",")</f>
        <v>,</v>
      </c>
      <c r="P493" s="1" t="str">
        <f t="shared" si="18"/>
        <v>"8000": 55.57,</v>
      </c>
    </row>
    <row r="494" spans="1:16" x14ac:dyDescent="0.25">
      <c r="A494" s="1" t="s">
        <v>5</v>
      </c>
      <c r="B494" s="1" t="s">
        <v>26</v>
      </c>
      <c r="C494" s="1" t="s">
        <v>7</v>
      </c>
      <c r="D494" s="8">
        <v>8001</v>
      </c>
      <c r="E494" s="8">
        <v>9000</v>
      </c>
      <c r="F494" s="8">
        <v>59.238</v>
      </c>
      <c r="G494" s="1">
        <v>14</v>
      </c>
      <c r="H494" s="4"/>
      <c r="I494" s="4" t="str">
        <f>IF(AND(C494="Capital",D494=0),CONCATENATE("""",TRIM(B494),"""",": {"),"")</f>
        <v/>
      </c>
      <c r="J494" s="1" t="str">
        <f>IF(D494=0,CONCATENATE("""",C494,"""",": ", "{"),"")</f>
        <v/>
      </c>
      <c r="K494" s="6" t="str">
        <f>IF(D494=0,CONCATENATE("""","delivery_estimate_business_days","""",": ",G494,","),"")</f>
        <v/>
      </c>
      <c r="L494" s="6" t="str">
        <f>IF(D494=0,CONCATENATE("""","final_shipping_cost","""",": {"),"")</f>
        <v/>
      </c>
      <c r="M494" s="1" t="str">
        <f>CONCATENATE("""",E494,"""",": ",SUBSTITUTE(ROUND(F494,2),",","."))</f>
        <v>"9000": 59.24</v>
      </c>
      <c r="N494" s="1" t="str">
        <f t="shared" si="19"/>
        <v>,</v>
      </c>
      <c r="P494" s="1" t="str">
        <f t="shared" si="18"/>
        <v>"9000": 59.24,</v>
      </c>
    </row>
    <row r="495" spans="1:16" x14ac:dyDescent="0.25">
      <c r="A495" s="1" t="s">
        <v>5</v>
      </c>
      <c r="B495" s="1" t="s">
        <v>26</v>
      </c>
      <c r="C495" s="1" t="s">
        <v>7</v>
      </c>
      <c r="D495" s="8">
        <v>9001</v>
      </c>
      <c r="E495" s="8">
        <v>10000</v>
      </c>
      <c r="F495" s="8">
        <v>61.86</v>
      </c>
      <c r="G495" s="1">
        <v>14</v>
      </c>
      <c r="H495" s="4"/>
      <c r="I495" s="4" t="str">
        <f>IF(AND(C495="Capital",D495=0),CONCATENATE("""",TRIM(B495),"""",": {"),"")</f>
        <v/>
      </c>
      <c r="J495" s="1" t="str">
        <f>IF(D495=0,CONCATENATE("""",C495,"""",": ", "{"),"")</f>
        <v/>
      </c>
      <c r="K495" s="6" t="str">
        <f>IF(D495=0,CONCATENATE("""","delivery_estimate_business_days","""",": ",G495,","),"")</f>
        <v/>
      </c>
      <c r="L495" s="6" t="str">
        <f>IF(D495=0,CONCATENATE("""","final_shipping_cost","""",": {"),"")</f>
        <v/>
      </c>
      <c r="M495" s="1" t="str">
        <f>CONCATENATE("""",E495,"""",": ",SUBSTITUTE(ROUND(F495,2),",","."))</f>
        <v>"10000": 61.86</v>
      </c>
      <c r="N495" s="1" t="str">
        <f t="shared" si="19"/>
        <v>,</v>
      </c>
      <c r="P495" s="1" t="str">
        <f t="shared" si="18"/>
        <v>"10000": 61.86,</v>
      </c>
    </row>
    <row r="496" spans="1:16" x14ac:dyDescent="0.25">
      <c r="A496" s="1" t="s">
        <v>5</v>
      </c>
      <c r="B496" s="1" t="s">
        <v>26</v>
      </c>
      <c r="C496" s="1" t="s">
        <v>7</v>
      </c>
      <c r="D496" s="8">
        <v>10001</v>
      </c>
      <c r="E496" s="8">
        <v>30000</v>
      </c>
      <c r="F496" s="8">
        <v>61.86</v>
      </c>
      <c r="G496" s="1">
        <v>14</v>
      </c>
      <c r="H496" s="4"/>
      <c r="I496" s="4" t="str">
        <f>IF(AND(C496="Capital",D496=0),CONCATENATE("""",TRIM(B496),"""",": {"),"")</f>
        <v/>
      </c>
      <c r="J496" s="1" t="str">
        <f>IF(D496=0,CONCATENATE("""",C496,"""",": ", "{"),"")</f>
        <v/>
      </c>
      <c r="K496" s="6" t="str">
        <f>IF(D496=0,CONCATENATE("""","delivery_estimate_business_days","""",": ",G496,","),"")</f>
        <v/>
      </c>
      <c r="L496" s="6" t="str">
        <f>IF(D496=0,CONCATENATE("""","final_shipping_cost","""",": {"),"")</f>
        <v/>
      </c>
      <c r="M496" s="1" t="str">
        <f>CONCATENATE("""",E496,"""",": ",SUBSTITUTE(ROUND(F496,2),",","."))</f>
        <v>"30000": 61.86</v>
      </c>
      <c r="N496" s="1" t="str">
        <f t="shared" si="19"/>
        <v>}}},</v>
      </c>
      <c r="P496" s="1" t="str">
        <f t="shared" si="18"/>
        <v>"30000": 61.86}}},</v>
      </c>
    </row>
    <row r="497" spans="1:16" x14ac:dyDescent="0.25">
      <c r="A497" s="1" t="s">
        <v>5</v>
      </c>
      <c r="B497" s="1" t="s">
        <v>27</v>
      </c>
      <c r="C497" s="1" t="s">
        <v>6</v>
      </c>
      <c r="D497" s="8">
        <v>0</v>
      </c>
      <c r="E497" s="8">
        <v>500</v>
      </c>
      <c r="F497" s="8">
        <v>22.338999999999999</v>
      </c>
      <c r="G497" s="1">
        <v>11</v>
      </c>
      <c r="H497" s="4"/>
      <c r="I497" s="4" t="str">
        <f>IF(AND(C497="Capital",D497=0),CONCATENATE("""",TRIM(B497),"""",": {"),"")</f>
        <v>"MA": {</v>
      </c>
      <c r="J497" s="1" t="str">
        <f>IF(D497=0,CONCATENATE("""",C497,"""",": ", "{"),"")</f>
        <v>"Capital": {</v>
      </c>
      <c r="K497" s="6" t="str">
        <f>IF(D497=0,CONCATENATE("""","delivery_estimate_business_days","""",": ",G497,","),"")</f>
        <v>"delivery_estimate_business_days": 11,</v>
      </c>
      <c r="L497" s="6" t="str">
        <f>IF(D497=0,CONCATENATE("""","final_shipping_cost","""",": {"),"")</f>
        <v>"final_shipping_cost": {</v>
      </c>
      <c r="M497" s="1" t="str">
        <f>CONCATENATE("""",E497,"""",": ",SUBSTITUTE(ROUND(F497,2),",","."))</f>
        <v>"500": 22.34</v>
      </c>
      <c r="N497" s="1" t="str">
        <f t="shared" si="19"/>
        <v>,</v>
      </c>
      <c r="P497" s="1" t="str">
        <f t="shared" si="18"/>
        <v>"MA": {"Capital": {"delivery_estimate_business_days": 11,"final_shipping_cost": {"500": 22.34,</v>
      </c>
    </row>
    <row r="498" spans="1:16" x14ac:dyDescent="0.25">
      <c r="A498" s="1" t="s">
        <v>5</v>
      </c>
      <c r="B498" s="1" t="s">
        <v>27</v>
      </c>
      <c r="C498" s="1" t="s">
        <v>6</v>
      </c>
      <c r="D498" s="8">
        <v>501</v>
      </c>
      <c r="E498" s="8">
        <v>1000</v>
      </c>
      <c r="F498" s="8">
        <v>23.934999999999999</v>
      </c>
      <c r="G498" s="1">
        <v>11</v>
      </c>
      <c r="H498" s="4"/>
      <c r="I498" s="4" t="str">
        <f>IF(AND(C498="Capital",D498=0),CONCATENATE("""",TRIM(B498),"""",": {"),"")</f>
        <v/>
      </c>
      <c r="J498" s="1" t="str">
        <f>IF(D498=0,CONCATENATE("""",C498,"""",": ", "{"),"")</f>
        <v/>
      </c>
      <c r="K498" s="6" t="str">
        <f>IF(D498=0,CONCATENATE("""","delivery_estimate_business_days","""",": ",G498,","),"")</f>
        <v/>
      </c>
      <c r="L498" s="6" t="str">
        <f>IF(D498=0,CONCATENATE("""","final_shipping_cost","""",": {"),"")</f>
        <v/>
      </c>
      <c r="M498" s="1" t="str">
        <f>CONCATENATE("""",E498,"""",": ",SUBSTITUTE(ROUND(F498,2),",","."))</f>
        <v>"1000": 23.94</v>
      </c>
      <c r="N498" s="1" t="str">
        <f t="shared" si="19"/>
        <v>,</v>
      </c>
      <c r="P498" s="1" t="str">
        <f t="shared" si="18"/>
        <v>"1000": 23.94,</v>
      </c>
    </row>
    <row r="499" spans="1:16" x14ac:dyDescent="0.25">
      <c r="A499" s="1" t="s">
        <v>5</v>
      </c>
      <c r="B499" s="1" t="s">
        <v>27</v>
      </c>
      <c r="C499" s="1" t="s">
        <v>6</v>
      </c>
      <c r="D499" s="8">
        <v>1001</v>
      </c>
      <c r="E499" s="8">
        <v>1500</v>
      </c>
      <c r="F499" s="8">
        <v>26.332999999999998</v>
      </c>
      <c r="G499" s="1">
        <v>11</v>
      </c>
      <c r="H499" s="4"/>
      <c r="I499" s="4" t="str">
        <f>IF(AND(C499="Capital",D499=0),CONCATENATE("""",TRIM(B499),"""",": {"),"")</f>
        <v/>
      </c>
      <c r="J499" s="1" t="str">
        <f>IF(D499=0,CONCATENATE("""",C499,"""",": ", "{"),"")</f>
        <v/>
      </c>
      <c r="K499" s="6" t="str">
        <f>IF(D499=0,CONCATENATE("""","delivery_estimate_business_days","""",": ",G499,","),"")</f>
        <v/>
      </c>
      <c r="L499" s="6" t="str">
        <f>IF(D499=0,CONCATENATE("""","final_shipping_cost","""",": {"),"")</f>
        <v/>
      </c>
      <c r="M499" s="1" t="str">
        <f>CONCATENATE("""",E499,"""",": ",SUBSTITUTE(ROUND(F499,2),",","."))</f>
        <v>"1500": 26.33</v>
      </c>
      <c r="N499" s="1" t="str">
        <f t="shared" si="19"/>
        <v>,</v>
      </c>
      <c r="P499" s="1" t="str">
        <f t="shared" si="18"/>
        <v>"1500": 26.33,</v>
      </c>
    </row>
    <row r="500" spans="1:16" x14ac:dyDescent="0.25">
      <c r="A500" s="1" t="s">
        <v>5</v>
      </c>
      <c r="B500" s="1" t="s">
        <v>27</v>
      </c>
      <c r="C500" s="1" t="s">
        <v>6</v>
      </c>
      <c r="D500" s="8">
        <v>1501</v>
      </c>
      <c r="E500" s="8">
        <v>2000</v>
      </c>
      <c r="F500" s="8">
        <v>28.731000000000002</v>
      </c>
      <c r="G500" s="1">
        <v>11</v>
      </c>
      <c r="H500" s="4"/>
      <c r="I500" s="4" t="str">
        <f>IF(AND(C500="Capital",D500=0),CONCATENATE("""",TRIM(B500),"""",": {"),"")</f>
        <v/>
      </c>
      <c r="J500" s="1" t="str">
        <f>IF(D500=0,CONCATENATE("""",C500,"""",": ", "{"),"")</f>
        <v/>
      </c>
      <c r="K500" s="6" t="str">
        <f>IF(D500=0,CONCATENATE("""","delivery_estimate_business_days","""",": ",G500,","),"")</f>
        <v/>
      </c>
      <c r="L500" s="6" t="str">
        <f>IF(D500=0,CONCATENATE("""","final_shipping_cost","""",": {"),"")</f>
        <v/>
      </c>
      <c r="M500" s="1" t="str">
        <f>CONCATENATE("""",E500,"""",": ",SUBSTITUTE(ROUND(F500,2),",","."))</f>
        <v>"2000": 28.73</v>
      </c>
      <c r="N500" s="1" t="str">
        <f t="shared" si="19"/>
        <v>,</v>
      </c>
      <c r="P500" s="1" t="str">
        <f t="shared" si="18"/>
        <v>"2000": 28.73,</v>
      </c>
    </row>
    <row r="501" spans="1:16" x14ac:dyDescent="0.25">
      <c r="A501" s="1" t="s">
        <v>5</v>
      </c>
      <c r="B501" s="1" t="s">
        <v>27</v>
      </c>
      <c r="C501" s="1" t="s">
        <v>6</v>
      </c>
      <c r="D501" s="8">
        <v>2001</v>
      </c>
      <c r="E501" s="8">
        <v>3000</v>
      </c>
      <c r="F501" s="8">
        <v>31.448</v>
      </c>
      <c r="G501" s="1">
        <v>11</v>
      </c>
      <c r="H501" s="4"/>
      <c r="I501" s="4" t="str">
        <f>IF(AND(C501="Capital",D501=0),CONCATENATE("""",TRIM(B501),"""",": {"),"")</f>
        <v/>
      </c>
      <c r="J501" s="1" t="str">
        <f>IF(D501=0,CONCATENATE("""",C501,"""",": ", "{"),"")</f>
        <v/>
      </c>
      <c r="K501" s="6" t="str">
        <f>IF(D501=0,CONCATENATE("""","delivery_estimate_business_days","""",": ",G501,","),"")</f>
        <v/>
      </c>
      <c r="L501" s="6" t="str">
        <f>IF(D501=0,CONCATENATE("""","final_shipping_cost","""",": {"),"")</f>
        <v/>
      </c>
      <c r="M501" s="1" t="str">
        <f>CONCATENATE("""",E501,"""",": ",SUBSTITUTE(ROUND(F501,2),",","."))</f>
        <v>"3000": 31.45</v>
      </c>
      <c r="N501" s="1" t="str">
        <f t="shared" si="19"/>
        <v>,</v>
      </c>
      <c r="P501" s="1" t="str">
        <f t="shared" si="18"/>
        <v>"3000": 31.45,</v>
      </c>
    </row>
    <row r="502" spans="1:16" x14ac:dyDescent="0.25">
      <c r="A502" s="1" t="s">
        <v>5</v>
      </c>
      <c r="B502" s="1" t="s">
        <v>27</v>
      </c>
      <c r="C502" s="1" t="s">
        <v>6</v>
      </c>
      <c r="D502" s="8">
        <v>3001</v>
      </c>
      <c r="E502" s="8">
        <v>4000</v>
      </c>
      <c r="F502" s="8">
        <v>33.557000000000002</v>
      </c>
      <c r="G502" s="1">
        <v>11</v>
      </c>
      <c r="H502" s="4"/>
      <c r="I502" s="4" t="str">
        <f>IF(AND(C502="Capital",D502=0),CONCATENATE("""",TRIM(B502),"""",": {"),"")</f>
        <v/>
      </c>
      <c r="J502" s="1" t="str">
        <f>IF(D502=0,CONCATENATE("""",C502,"""",": ", "{"),"")</f>
        <v/>
      </c>
      <c r="K502" s="6" t="str">
        <f>IF(D502=0,CONCATENATE("""","delivery_estimate_business_days","""",": ",G502,","),"")</f>
        <v/>
      </c>
      <c r="L502" s="6" t="str">
        <f>IF(D502=0,CONCATENATE("""","final_shipping_cost","""",": {"),"")</f>
        <v/>
      </c>
      <c r="M502" s="1" t="str">
        <f>CONCATENATE("""",E502,"""",": ",SUBSTITUTE(ROUND(F502,2),",","."))</f>
        <v>"4000": 33.56</v>
      </c>
      <c r="N502" s="1" t="str">
        <f t="shared" si="19"/>
        <v>,</v>
      </c>
      <c r="P502" s="1" t="str">
        <f t="shared" si="18"/>
        <v>"4000": 33.56,</v>
      </c>
    </row>
    <row r="503" spans="1:16" x14ac:dyDescent="0.25">
      <c r="A503" s="1" t="s">
        <v>5</v>
      </c>
      <c r="B503" s="1" t="s">
        <v>27</v>
      </c>
      <c r="C503" s="1" t="s">
        <v>6</v>
      </c>
      <c r="D503" s="8">
        <v>4001</v>
      </c>
      <c r="E503" s="8">
        <v>5000</v>
      </c>
      <c r="F503" s="8">
        <v>35.853999999999999</v>
      </c>
      <c r="G503" s="1">
        <v>11</v>
      </c>
      <c r="H503" s="4"/>
      <c r="I503" s="4" t="str">
        <f>IF(AND(C503="Capital",D503=0),CONCATENATE("""",TRIM(B503),"""",": {"),"")</f>
        <v/>
      </c>
      <c r="J503" s="1" t="str">
        <f>IF(D503=0,CONCATENATE("""",C503,"""",": ", "{"),"")</f>
        <v/>
      </c>
      <c r="K503" s="6" t="str">
        <f>IF(D503=0,CONCATENATE("""","delivery_estimate_business_days","""",": ",G503,","),"")</f>
        <v/>
      </c>
      <c r="L503" s="6" t="str">
        <f>IF(D503=0,CONCATENATE("""","final_shipping_cost","""",": {"),"")</f>
        <v/>
      </c>
      <c r="M503" s="1" t="str">
        <f>CONCATENATE("""",E503,"""",": ",SUBSTITUTE(ROUND(F503,2),",","."))</f>
        <v>"5000": 35.85</v>
      </c>
      <c r="N503" s="1" t="str">
        <f t="shared" si="19"/>
        <v>,</v>
      </c>
      <c r="P503" s="1" t="str">
        <f t="shared" si="18"/>
        <v>"5000": 35.85,</v>
      </c>
    </row>
    <row r="504" spans="1:16" x14ac:dyDescent="0.25">
      <c r="A504" s="1" t="s">
        <v>5</v>
      </c>
      <c r="B504" s="1" t="s">
        <v>27</v>
      </c>
      <c r="C504" s="1" t="s">
        <v>6</v>
      </c>
      <c r="D504" s="8">
        <v>5001</v>
      </c>
      <c r="E504" s="8">
        <v>6000</v>
      </c>
      <c r="F504" s="8">
        <v>42.134999999999998</v>
      </c>
      <c r="G504" s="1">
        <v>11</v>
      </c>
      <c r="H504" s="4"/>
      <c r="I504" s="4" t="str">
        <f>IF(AND(C504="Capital",D504=0),CONCATENATE("""",TRIM(B504),"""",": {"),"")</f>
        <v/>
      </c>
      <c r="J504" s="1" t="str">
        <f>IF(D504=0,CONCATENATE("""",C504,"""",": ", "{"),"")</f>
        <v/>
      </c>
      <c r="K504" s="6" t="str">
        <f>IF(D504=0,CONCATENATE("""","delivery_estimate_business_days","""",": ",G504,","),"")</f>
        <v/>
      </c>
      <c r="L504" s="6" t="str">
        <f>IF(D504=0,CONCATENATE("""","final_shipping_cost","""",": {"),"")</f>
        <v/>
      </c>
      <c r="M504" s="1" t="str">
        <f>CONCATENATE("""",E504,"""",": ",SUBSTITUTE(ROUND(F504,2),",","."))</f>
        <v>"6000": 42.14</v>
      </c>
      <c r="N504" s="1" t="str">
        <f t="shared" si="19"/>
        <v>,</v>
      </c>
      <c r="P504" s="1" t="str">
        <f t="shared" si="18"/>
        <v>"6000": 42.14,</v>
      </c>
    </row>
    <row r="505" spans="1:16" x14ac:dyDescent="0.25">
      <c r="A505" s="1" t="s">
        <v>5</v>
      </c>
      <c r="B505" s="1" t="s">
        <v>27</v>
      </c>
      <c r="C505" s="1" t="s">
        <v>6</v>
      </c>
      <c r="D505" s="8">
        <v>6001</v>
      </c>
      <c r="E505" s="8">
        <v>7000</v>
      </c>
      <c r="F505" s="8">
        <v>48.462000000000003</v>
      </c>
      <c r="G505" s="1">
        <v>11</v>
      </c>
      <c r="H505" s="4"/>
      <c r="I505" s="4" t="str">
        <f>IF(AND(C505="Capital",D505=0),CONCATENATE("""",TRIM(B505),"""",": {"),"")</f>
        <v/>
      </c>
      <c r="J505" s="1" t="str">
        <f>IF(D505=0,CONCATENATE("""",C505,"""",": ", "{"),"")</f>
        <v/>
      </c>
      <c r="K505" s="6" t="str">
        <f>IF(D505=0,CONCATENATE("""","delivery_estimate_business_days","""",": ",G505,","),"")</f>
        <v/>
      </c>
      <c r="L505" s="6" t="str">
        <f>IF(D505=0,CONCATENATE("""","final_shipping_cost","""",": {"),"")</f>
        <v/>
      </c>
      <c r="M505" s="1" t="str">
        <f>CONCATENATE("""",E505,"""",": ",SUBSTITUTE(ROUND(F505,2),",","."))</f>
        <v>"7000": 48.46</v>
      </c>
      <c r="N505" s="1" t="str">
        <f t="shared" si="19"/>
        <v>,</v>
      </c>
      <c r="P505" s="1" t="str">
        <f t="shared" si="18"/>
        <v>"7000": 48.46,</v>
      </c>
    </row>
    <row r="506" spans="1:16" x14ac:dyDescent="0.25">
      <c r="A506" s="1" t="s">
        <v>5</v>
      </c>
      <c r="B506" s="1" t="s">
        <v>27</v>
      </c>
      <c r="C506" s="1" t="s">
        <v>6</v>
      </c>
      <c r="D506" s="8">
        <v>7001</v>
      </c>
      <c r="E506" s="8">
        <v>8000</v>
      </c>
      <c r="F506" s="8">
        <v>54.476999999999997</v>
      </c>
      <c r="G506" s="1">
        <v>11</v>
      </c>
      <c r="H506" s="4"/>
      <c r="I506" s="4" t="str">
        <f>IF(AND(C506="Capital",D506=0),CONCATENATE("""",TRIM(B506),"""",": {"),"")</f>
        <v/>
      </c>
      <c r="J506" s="1" t="str">
        <f>IF(D506=0,CONCATENATE("""",C506,"""",": ", "{"),"")</f>
        <v/>
      </c>
      <c r="K506" s="6" t="str">
        <f>IF(D506=0,CONCATENATE("""","delivery_estimate_business_days","""",": ",G506,","),"")</f>
        <v/>
      </c>
      <c r="L506" s="6" t="str">
        <f>IF(D506=0,CONCATENATE("""","final_shipping_cost","""",": {"),"")</f>
        <v/>
      </c>
      <c r="M506" s="1" t="str">
        <f>CONCATENATE("""",E506,"""",": ",SUBSTITUTE(ROUND(F506,2),",","."))</f>
        <v>"8000": 54.48</v>
      </c>
      <c r="N506" s="1" t="str">
        <f t="shared" si="19"/>
        <v>,</v>
      </c>
      <c r="P506" s="1" t="str">
        <f t="shared" si="18"/>
        <v>"8000": 54.48,</v>
      </c>
    </row>
    <row r="507" spans="1:16" x14ac:dyDescent="0.25">
      <c r="A507" s="1" t="s">
        <v>5</v>
      </c>
      <c r="B507" s="1" t="s">
        <v>27</v>
      </c>
      <c r="C507" s="1" t="s">
        <v>6</v>
      </c>
      <c r="D507" s="8">
        <v>8001</v>
      </c>
      <c r="E507" s="8">
        <v>9000</v>
      </c>
      <c r="F507" s="8">
        <v>58.076999999999998</v>
      </c>
      <c r="G507" s="1">
        <v>11</v>
      </c>
      <c r="H507" s="4"/>
      <c r="I507" s="4" t="str">
        <f>IF(AND(C507="Capital",D507=0),CONCATENATE("""",TRIM(B507),"""",": {"),"")</f>
        <v/>
      </c>
      <c r="J507" s="1" t="str">
        <f>IF(D507=0,CONCATENATE("""",C507,"""",": ", "{"),"")</f>
        <v/>
      </c>
      <c r="K507" s="6" t="str">
        <f>IF(D507=0,CONCATENATE("""","delivery_estimate_business_days","""",": ",G507,","),"")</f>
        <v/>
      </c>
      <c r="L507" s="6" t="str">
        <f>IF(D507=0,CONCATENATE("""","final_shipping_cost","""",": {"),"")</f>
        <v/>
      </c>
      <c r="M507" s="1" t="str">
        <f>CONCATENATE("""",E507,"""",": ",SUBSTITUTE(ROUND(F507,2),",","."))</f>
        <v>"9000": 58.08</v>
      </c>
      <c r="N507" s="1" t="str">
        <f t="shared" si="19"/>
        <v>,</v>
      </c>
      <c r="P507" s="1" t="str">
        <f t="shared" si="18"/>
        <v>"9000": 58.08,</v>
      </c>
    </row>
    <row r="508" spans="1:16" x14ac:dyDescent="0.25">
      <c r="A508" s="1" t="s">
        <v>5</v>
      </c>
      <c r="B508" s="1" t="s">
        <v>27</v>
      </c>
      <c r="C508" s="1" t="s">
        <v>6</v>
      </c>
      <c r="D508" s="8">
        <v>9001</v>
      </c>
      <c r="E508" s="8">
        <v>10000</v>
      </c>
      <c r="F508" s="8">
        <v>60.646999999999998</v>
      </c>
      <c r="G508" s="1">
        <v>11</v>
      </c>
      <c r="H508" s="4"/>
      <c r="I508" s="4" t="str">
        <f>IF(AND(C508="Capital",D508=0),CONCATENATE("""",TRIM(B508),"""",": {"),"")</f>
        <v/>
      </c>
      <c r="J508" s="1" t="str">
        <f>IF(D508=0,CONCATENATE("""",C508,"""",": ", "{"),"")</f>
        <v/>
      </c>
      <c r="K508" s="6" t="str">
        <f>IF(D508=0,CONCATENATE("""","delivery_estimate_business_days","""",": ",G508,","),"")</f>
        <v/>
      </c>
      <c r="L508" s="6" t="str">
        <f>IF(D508=0,CONCATENATE("""","final_shipping_cost","""",": {"),"")</f>
        <v/>
      </c>
      <c r="M508" s="1" t="str">
        <f>CONCATENATE("""",E508,"""",": ",SUBSTITUTE(ROUND(F508,2),",","."))</f>
        <v>"10000": 60.65</v>
      </c>
      <c r="N508" s="1" t="str">
        <f t="shared" si="19"/>
        <v>,</v>
      </c>
      <c r="P508" s="1" t="str">
        <f t="shared" si="18"/>
        <v>"10000": 60.65,</v>
      </c>
    </row>
    <row r="509" spans="1:16" x14ac:dyDescent="0.25">
      <c r="A509" s="1" t="s">
        <v>5</v>
      </c>
      <c r="B509" s="1" t="s">
        <v>27</v>
      </c>
      <c r="C509" s="1" t="s">
        <v>6</v>
      </c>
      <c r="D509" s="8">
        <v>10001</v>
      </c>
      <c r="E509" s="8">
        <v>30000</v>
      </c>
      <c r="F509" s="8">
        <v>60.646999999999998</v>
      </c>
      <c r="G509" s="1">
        <v>11</v>
      </c>
      <c r="H509" s="4"/>
      <c r="I509" s="4" t="str">
        <f>IF(AND(C509="Capital",D509=0),CONCATENATE("""",TRIM(B509),"""",": {"),"")</f>
        <v/>
      </c>
      <c r="J509" s="1" t="str">
        <f>IF(D509=0,CONCATENATE("""",C509,"""",": ", "{"),"")</f>
        <v/>
      </c>
      <c r="K509" s="6" t="str">
        <f>IF(D509=0,CONCATENATE("""","delivery_estimate_business_days","""",": ",G509,","),"")</f>
        <v/>
      </c>
      <c r="L509" s="6" t="str">
        <f>IF(D509=0,CONCATENATE("""","final_shipping_cost","""",": {"),"")</f>
        <v/>
      </c>
      <c r="M509" s="1" t="str">
        <f>CONCATENATE("""",E509,"""",": ",SUBSTITUTE(ROUND(F509,2),",","."))</f>
        <v>"30000": 60.65</v>
      </c>
      <c r="N509" s="1" t="str">
        <f t="shared" si="19"/>
        <v>}},</v>
      </c>
      <c r="P509" s="1" t="str">
        <f t="shared" si="18"/>
        <v>"30000": 60.65}},</v>
      </c>
    </row>
    <row r="510" spans="1:16" x14ac:dyDescent="0.25">
      <c r="A510" s="1" t="s">
        <v>5</v>
      </c>
      <c r="B510" s="1" t="s">
        <v>27</v>
      </c>
      <c r="C510" s="1" t="s">
        <v>7</v>
      </c>
      <c r="D510" s="8">
        <v>0</v>
      </c>
      <c r="E510" s="8">
        <v>500</v>
      </c>
      <c r="F510" s="8">
        <v>22.786000000000001</v>
      </c>
      <c r="G510" s="1">
        <v>21</v>
      </c>
      <c r="H510" s="4"/>
      <c r="I510" s="4" t="str">
        <f>IF(AND(C510="Capital",D510=0),CONCATENATE("""",TRIM(B510),"""",": {"),"")</f>
        <v/>
      </c>
      <c r="J510" s="1" t="str">
        <f>IF(D510=0,CONCATENATE("""",C510,"""",": ", "{"),"")</f>
        <v>"Interior": {</v>
      </c>
      <c r="K510" s="6" t="str">
        <f>IF(D510=0,CONCATENATE("""","delivery_estimate_business_days","""",": ",G510,","),"")</f>
        <v>"delivery_estimate_business_days": 21,</v>
      </c>
      <c r="L510" s="6" t="str">
        <f>IF(D510=0,CONCATENATE("""","final_shipping_cost","""",": {"),"")</f>
        <v>"final_shipping_cost": {</v>
      </c>
      <c r="M510" s="1" t="str">
        <f>CONCATENATE("""",E510,"""",": ",SUBSTITUTE(ROUND(F510,2),",","."))</f>
        <v>"500": 22.79</v>
      </c>
      <c r="N510" s="1" t="str">
        <f t="shared" si="19"/>
        <v>,</v>
      </c>
      <c r="P510" s="1" t="str">
        <f t="shared" si="18"/>
        <v>"Interior": {"delivery_estimate_business_days": 21,"final_shipping_cost": {"500": 22.79,</v>
      </c>
    </row>
    <row r="511" spans="1:16" x14ac:dyDescent="0.25">
      <c r="A511" s="1" t="s">
        <v>5</v>
      </c>
      <c r="B511" s="1" t="s">
        <v>27</v>
      </c>
      <c r="C511" s="1" t="s">
        <v>7</v>
      </c>
      <c r="D511" s="8">
        <v>501</v>
      </c>
      <c r="E511" s="8">
        <v>1000</v>
      </c>
      <c r="F511" s="8">
        <v>24.413</v>
      </c>
      <c r="G511" s="1">
        <v>21</v>
      </c>
      <c r="H511" s="4"/>
      <c r="I511" s="4" t="str">
        <f>IF(AND(C511="Capital",D511=0),CONCATENATE("""",TRIM(B511),"""",": {"),"")</f>
        <v/>
      </c>
      <c r="J511" s="1" t="str">
        <f>IF(D511=0,CONCATENATE("""",C511,"""",": ", "{"),"")</f>
        <v/>
      </c>
      <c r="K511" s="6" t="str">
        <f>IF(D511=0,CONCATENATE("""","delivery_estimate_business_days","""",": ",G511,","),"")</f>
        <v/>
      </c>
      <c r="L511" s="6" t="str">
        <f>IF(D511=0,CONCATENATE("""","final_shipping_cost","""",": {"),"")</f>
        <v/>
      </c>
      <c r="M511" s="1" t="str">
        <f>CONCATENATE("""",E511,"""",": ",SUBSTITUTE(ROUND(F511,2),",","."))</f>
        <v>"1000": 24.41</v>
      </c>
      <c r="N511" s="1" t="str">
        <f t="shared" si="19"/>
        <v>,</v>
      </c>
      <c r="P511" s="1" t="str">
        <f t="shared" si="18"/>
        <v>"1000": 24.41,</v>
      </c>
    </row>
    <row r="512" spans="1:16" x14ac:dyDescent="0.25">
      <c r="A512" s="1" t="s">
        <v>5</v>
      </c>
      <c r="B512" s="1" t="s">
        <v>27</v>
      </c>
      <c r="C512" s="1" t="s">
        <v>7</v>
      </c>
      <c r="D512" s="8">
        <v>1001</v>
      </c>
      <c r="E512" s="8">
        <v>1500</v>
      </c>
      <c r="F512" s="8">
        <v>26.859000000000002</v>
      </c>
      <c r="G512" s="1">
        <v>21</v>
      </c>
      <c r="H512" s="4"/>
      <c r="I512" s="4" t="str">
        <f>IF(AND(C512="Capital",D512=0),CONCATENATE("""",TRIM(B512),"""",": {"),"")</f>
        <v/>
      </c>
      <c r="J512" s="1" t="str">
        <f>IF(D512=0,CONCATENATE("""",C512,"""",": ", "{"),"")</f>
        <v/>
      </c>
      <c r="K512" s="6" t="str">
        <f>IF(D512=0,CONCATENATE("""","delivery_estimate_business_days","""",": ",G512,","),"")</f>
        <v/>
      </c>
      <c r="L512" s="6" t="str">
        <f>IF(D512=0,CONCATENATE("""","final_shipping_cost","""",": {"),"")</f>
        <v/>
      </c>
      <c r="M512" s="1" t="str">
        <f>CONCATENATE("""",E512,"""",": ",SUBSTITUTE(ROUND(F512,2),",","."))</f>
        <v>"1500": 26.86</v>
      </c>
      <c r="N512" s="1" t="str">
        <f t="shared" si="19"/>
        <v>,</v>
      </c>
      <c r="P512" s="1" t="str">
        <f t="shared" si="18"/>
        <v>"1500": 26.86,</v>
      </c>
    </row>
    <row r="513" spans="1:16" x14ac:dyDescent="0.25">
      <c r="A513" s="1" t="s">
        <v>5</v>
      </c>
      <c r="B513" s="1" t="s">
        <v>27</v>
      </c>
      <c r="C513" s="1" t="s">
        <v>7</v>
      </c>
      <c r="D513" s="8">
        <v>1501</v>
      </c>
      <c r="E513" s="8">
        <v>2000</v>
      </c>
      <c r="F513" s="8">
        <v>29.305</v>
      </c>
      <c r="G513" s="1">
        <v>21</v>
      </c>
      <c r="H513" s="4"/>
      <c r="I513" s="4" t="str">
        <f>IF(AND(C513="Capital",D513=0),CONCATENATE("""",TRIM(B513),"""",": {"),"")</f>
        <v/>
      </c>
      <c r="J513" s="1" t="str">
        <f>IF(D513=0,CONCATENATE("""",C513,"""",": ", "{"),"")</f>
        <v/>
      </c>
      <c r="K513" s="6" t="str">
        <f>IF(D513=0,CONCATENATE("""","delivery_estimate_business_days","""",": ",G513,","),"")</f>
        <v/>
      </c>
      <c r="L513" s="6" t="str">
        <f>IF(D513=0,CONCATENATE("""","final_shipping_cost","""",": {"),"")</f>
        <v/>
      </c>
      <c r="M513" s="1" t="str">
        <f>CONCATENATE("""",E513,"""",": ",SUBSTITUTE(ROUND(F513,2),",","."))</f>
        <v>"2000": 29.31</v>
      </c>
      <c r="N513" s="1" t="str">
        <f t="shared" si="19"/>
        <v>,</v>
      </c>
      <c r="P513" s="1" t="str">
        <f t="shared" si="18"/>
        <v>"2000": 29.31,</v>
      </c>
    </row>
    <row r="514" spans="1:16" x14ac:dyDescent="0.25">
      <c r="A514" s="1" t="s">
        <v>5</v>
      </c>
      <c r="B514" s="1" t="s">
        <v>27</v>
      </c>
      <c r="C514" s="1" t="s">
        <v>7</v>
      </c>
      <c r="D514" s="8">
        <v>2001</v>
      </c>
      <c r="E514" s="8">
        <v>3000</v>
      </c>
      <c r="F514" s="8">
        <v>32.076999999999998</v>
      </c>
      <c r="G514" s="1">
        <v>21</v>
      </c>
      <c r="H514" s="4"/>
      <c r="I514" s="4" t="str">
        <f>IF(AND(C514="Capital",D514=0),CONCATENATE("""",TRIM(B514),"""",": {"),"")</f>
        <v/>
      </c>
      <c r="J514" s="1" t="str">
        <f>IF(D514=0,CONCATENATE("""",C514,"""",": ", "{"),"")</f>
        <v/>
      </c>
      <c r="K514" s="6" t="str">
        <f>IF(D514=0,CONCATENATE("""","delivery_estimate_business_days","""",": ",G514,","),"")</f>
        <v/>
      </c>
      <c r="L514" s="6" t="str">
        <f>IF(D514=0,CONCATENATE("""","final_shipping_cost","""",": {"),"")</f>
        <v/>
      </c>
      <c r="M514" s="1" t="str">
        <f>CONCATENATE("""",E514,"""",": ",SUBSTITUTE(ROUND(F514,2),",","."))</f>
        <v>"3000": 32.08</v>
      </c>
      <c r="N514" s="1" t="str">
        <f t="shared" si="19"/>
        <v>,</v>
      </c>
      <c r="P514" s="1" t="str">
        <f t="shared" si="18"/>
        <v>"3000": 32.08,</v>
      </c>
    </row>
    <row r="515" spans="1:16" x14ac:dyDescent="0.25">
      <c r="A515" s="1" t="s">
        <v>5</v>
      </c>
      <c r="B515" s="1" t="s">
        <v>27</v>
      </c>
      <c r="C515" s="1" t="s">
        <v>7</v>
      </c>
      <c r="D515" s="8">
        <v>3001</v>
      </c>
      <c r="E515" s="8">
        <v>4000</v>
      </c>
      <c r="F515" s="8">
        <v>34.228000000000002</v>
      </c>
      <c r="G515" s="1">
        <v>21</v>
      </c>
      <c r="H515" s="4"/>
      <c r="I515" s="4" t="str">
        <f>IF(AND(C515="Capital",D515=0),CONCATENATE("""",TRIM(B515),"""",": {"),"")</f>
        <v/>
      </c>
      <c r="J515" s="1" t="str">
        <f>IF(D515=0,CONCATENATE("""",C515,"""",": ", "{"),"")</f>
        <v/>
      </c>
      <c r="K515" s="6" t="str">
        <f>IF(D515=0,CONCATENATE("""","delivery_estimate_business_days","""",": ",G515,","),"")</f>
        <v/>
      </c>
      <c r="L515" s="6" t="str">
        <f>IF(D515=0,CONCATENATE("""","final_shipping_cost","""",": {"),"")</f>
        <v/>
      </c>
      <c r="M515" s="1" t="str">
        <f>CONCATENATE("""",E515,"""",": ",SUBSTITUTE(ROUND(F515,2),",","."))</f>
        <v>"4000": 34.23</v>
      </c>
      <c r="N515" s="1" t="str">
        <f t="shared" si="19"/>
        <v>,</v>
      </c>
      <c r="P515" s="1" t="str">
        <f t="shared" si="18"/>
        <v>"4000": 34.23,</v>
      </c>
    </row>
    <row r="516" spans="1:16" x14ac:dyDescent="0.25">
      <c r="A516" s="1" t="s">
        <v>5</v>
      </c>
      <c r="B516" s="1" t="s">
        <v>27</v>
      </c>
      <c r="C516" s="1" t="s">
        <v>7</v>
      </c>
      <c r="D516" s="8">
        <v>4001</v>
      </c>
      <c r="E516" s="8">
        <v>5000</v>
      </c>
      <c r="F516" s="8">
        <v>36.570999999999998</v>
      </c>
      <c r="G516" s="1">
        <v>21</v>
      </c>
      <c r="H516" s="4"/>
      <c r="I516" s="4" t="str">
        <f>IF(AND(C516="Capital",D516=0),CONCATENATE("""",TRIM(B516),"""",": {"),"")</f>
        <v/>
      </c>
      <c r="J516" s="1" t="str">
        <f>IF(D516=0,CONCATENATE("""",C516,"""",": ", "{"),"")</f>
        <v/>
      </c>
      <c r="K516" s="6" t="str">
        <f>IF(D516=0,CONCATENATE("""","delivery_estimate_business_days","""",": ",G516,","),"")</f>
        <v/>
      </c>
      <c r="L516" s="6" t="str">
        <f>IF(D516=0,CONCATENATE("""","final_shipping_cost","""",": {"),"")</f>
        <v/>
      </c>
      <c r="M516" s="1" t="str">
        <f>CONCATENATE("""",E516,"""",": ",SUBSTITUTE(ROUND(F516,2),",","."))</f>
        <v>"5000": 36.57</v>
      </c>
      <c r="N516" s="1" t="str">
        <f t="shared" si="19"/>
        <v>,</v>
      </c>
      <c r="P516" s="1" t="str">
        <f t="shared" si="18"/>
        <v>"5000": 36.57,</v>
      </c>
    </row>
    <row r="517" spans="1:16" x14ac:dyDescent="0.25">
      <c r="A517" s="1" t="s">
        <v>5</v>
      </c>
      <c r="B517" s="1" t="s">
        <v>27</v>
      </c>
      <c r="C517" s="1" t="s">
        <v>7</v>
      </c>
      <c r="D517" s="8">
        <v>5001</v>
      </c>
      <c r="E517" s="8">
        <v>6000</v>
      </c>
      <c r="F517" s="8">
        <v>42.978000000000002</v>
      </c>
      <c r="G517" s="1">
        <v>21</v>
      </c>
      <c r="H517" s="4"/>
      <c r="I517" s="4" t="str">
        <f>IF(AND(C517="Capital",D517=0),CONCATENATE("""",TRIM(B517),"""",": {"),"")</f>
        <v/>
      </c>
      <c r="J517" s="1" t="str">
        <f>IF(D517=0,CONCATENATE("""",C517,"""",": ", "{"),"")</f>
        <v/>
      </c>
      <c r="K517" s="6" t="str">
        <f>IF(D517=0,CONCATENATE("""","delivery_estimate_business_days","""",": ",G517,","),"")</f>
        <v/>
      </c>
      <c r="L517" s="6" t="str">
        <f>IF(D517=0,CONCATENATE("""","final_shipping_cost","""",": {"),"")</f>
        <v/>
      </c>
      <c r="M517" s="1" t="str">
        <f>CONCATENATE("""",E517,"""",": ",SUBSTITUTE(ROUND(F517,2),",","."))</f>
        <v>"6000": 42.98</v>
      </c>
      <c r="N517" s="1" t="str">
        <f t="shared" si="19"/>
        <v>,</v>
      </c>
      <c r="P517" s="1" t="str">
        <f t="shared" si="18"/>
        <v>"6000": 42.98,</v>
      </c>
    </row>
    <row r="518" spans="1:16" x14ac:dyDescent="0.25">
      <c r="A518" s="1" t="s">
        <v>5</v>
      </c>
      <c r="B518" s="1" t="s">
        <v>27</v>
      </c>
      <c r="C518" s="1" t="s">
        <v>7</v>
      </c>
      <c r="D518" s="8">
        <v>6001</v>
      </c>
      <c r="E518" s="8">
        <v>7000</v>
      </c>
      <c r="F518" s="8">
        <v>49.430999999999997</v>
      </c>
      <c r="G518" s="1">
        <v>21</v>
      </c>
      <c r="H518" s="4"/>
      <c r="I518" s="4" t="str">
        <f>IF(AND(C518="Capital",D518=0),CONCATENATE("""",TRIM(B518),"""",": {"),"")</f>
        <v/>
      </c>
      <c r="J518" s="1" t="str">
        <f>IF(D518=0,CONCATENATE("""",C518,"""",": ", "{"),"")</f>
        <v/>
      </c>
      <c r="K518" s="6" t="str">
        <f>IF(D518=0,CONCATENATE("""","delivery_estimate_business_days","""",": ",G518,","),"")</f>
        <v/>
      </c>
      <c r="L518" s="6" t="str">
        <f>IF(D518=0,CONCATENATE("""","final_shipping_cost","""",": {"),"")</f>
        <v/>
      </c>
      <c r="M518" s="1" t="str">
        <f>CONCATENATE("""",E518,"""",": ",SUBSTITUTE(ROUND(F518,2),",","."))</f>
        <v>"7000": 49.43</v>
      </c>
      <c r="N518" s="1" t="str">
        <f t="shared" si="19"/>
        <v>,</v>
      </c>
      <c r="P518" s="1" t="str">
        <f t="shared" si="18"/>
        <v>"7000": 49.43,</v>
      </c>
    </row>
    <row r="519" spans="1:16" x14ac:dyDescent="0.25">
      <c r="A519" s="1" t="s">
        <v>5</v>
      </c>
      <c r="B519" s="1" t="s">
        <v>27</v>
      </c>
      <c r="C519" s="1" t="s">
        <v>7</v>
      </c>
      <c r="D519" s="8">
        <v>7001</v>
      </c>
      <c r="E519" s="8">
        <v>8000</v>
      </c>
      <c r="F519" s="8">
        <v>55.566000000000003</v>
      </c>
      <c r="G519" s="1">
        <v>21</v>
      </c>
      <c r="H519" s="4"/>
      <c r="I519" s="4" t="str">
        <f>IF(AND(C519="Capital",D519=0),CONCATENATE("""",TRIM(B519),"""",": {"),"")</f>
        <v/>
      </c>
      <c r="J519" s="1" t="str">
        <f>IF(D519=0,CONCATENATE("""",C519,"""",": ", "{"),"")</f>
        <v/>
      </c>
      <c r="K519" s="6" t="str">
        <f>IF(D519=0,CONCATENATE("""","delivery_estimate_business_days","""",": ",G519,","),"")</f>
        <v/>
      </c>
      <c r="L519" s="6" t="str">
        <f>IF(D519=0,CONCATENATE("""","final_shipping_cost","""",": {"),"")</f>
        <v/>
      </c>
      <c r="M519" s="1" t="str">
        <f>CONCATENATE("""",E519,"""",": ",SUBSTITUTE(ROUND(F519,2),",","."))</f>
        <v>"8000": 55.57</v>
      </c>
      <c r="N519" s="1" t="str">
        <f t="shared" si="19"/>
        <v>,</v>
      </c>
      <c r="P519" s="1" t="str">
        <f t="shared" si="18"/>
        <v>"8000": 55.57,</v>
      </c>
    </row>
    <row r="520" spans="1:16" x14ac:dyDescent="0.25">
      <c r="A520" s="1" t="s">
        <v>5</v>
      </c>
      <c r="B520" s="1" t="s">
        <v>27</v>
      </c>
      <c r="C520" s="1" t="s">
        <v>7</v>
      </c>
      <c r="D520" s="8">
        <v>8001</v>
      </c>
      <c r="E520" s="8">
        <v>9000</v>
      </c>
      <c r="F520" s="8">
        <v>59.238</v>
      </c>
      <c r="G520" s="1">
        <v>21</v>
      </c>
      <c r="H520" s="4"/>
      <c r="I520" s="4" t="str">
        <f>IF(AND(C520="Capital",D520=0),CONCATENATE("""",TRIM(B520),"""",": {"),"")</f>
        <v/>
      </c>
      <c r="J520" s="1" t="str">
        <f>IF(D520=0,CONCATENATE("""",C520,"""",": ", "{"),"")</f>
        <v/>
      </c>
      <c r="K520" s="6" t="str">
        <f>IF(D520=0,CONCATENATE("""","delivery_estimate_business_days","""",": ",G520,","),"")</f>
        <v/>
      </c>
      <c r="L520" s="6" t="str">
        <f>IF(D520=0,CONCATENATE("""","final_shipping_cost","""",": {"),"")</f>
        <v/>
      </c>
      <c r="M520" s="1" t="str">
        <f>CONCATENATE("""",E520,"""",": ",SUBSTITUTE(ROUND(F520,2),",","."))</f>
        <v>"9000": 59.24</v>
      </c>
      <c r="N520" s="1" t="str">
        <f t="shared" si="19"/>
        <v>,</v>
      </c>
      <c r="P520" s="1" t="str">
        <f t="shared" si="18"/>
        <v>"9000": 59.24,</v>
      </c>
    </row>
    <row r="521" spans="1:16" x14ac:dyDescent="0.25">
      <c r="A521" s="1" t="s">
        <v>5</v>
      </c>
      <c r="B521" s="1" t="s">
        <v>27</v>
      </c>
      <c r="C521" s="1" t="s">
        <v>7</v>
      </c>
      <c r="D521" s="8">
        <v>9001</v>
      </c>
      <c r="E521" s="8">
        <v>10000</v>
      </c>
      <c r="F521" s="8">
        <v>61.86</v>
      </c>
      <c r="G521" s="1">
        <v>21</v>
      </c>
      <c r="H521" s="4"/>
      <c r="I521" s="4" t="str">
        <f>IF(AND(C521="Capital",D521=0),CONCATENATE("""",TRIM(B521),"""",": {"),"")</f>
        <v/>
      </c>
      <c r="J521" s="1" t="str">
        <f>IF(D521=0,CONCATENATE("""",C521,"""",": ", "{"),"")</f>
        <v/>
      </c>
      <c r="K521" s="6" t="str">
        <f>IF(D521=0,CONCATENATE("""","delivery_estimate_business_days","""",": ",G521,","),"")</f>
        <v/>
      </c>
      <c r="L521" s="6" t="str">
        <f>IF(D521=0,CONCATENATE("""","final_shipping_cost","""",": {"),"")</f>
        <v/>
      </c>
      <c r="M521" s="1" t="str">
        <f>CONCATENATE("""",E521,"""",": ",SUBSTITUTE(ROUND(F521,2),",","."))</f>
        <v>"10000": 61.86</v>
      </c>
      <c r="N521" s="1" t="str">
        <f t="shared" si="19"/>
        <v>,</v>
      </c>
      <c r="P521" s="1" t="str">
        <f t="shared" si="18"/>
        <v>"10000": 61.86,</v>
      </c>
    </row>
    <row r="522" spans="1:16" x14ac:dyDescent="0.25">
      <c r="A522" s="1" t="s">
        <v>5</v>
      </c>
      <c r="B522" s="1" t="s">
        <v>27</v>
      </c>
      <c r="C522" s="1" t="s">
        <v>7</v>
      </c>
      <c r="D522" s="8">
        <v>10001</v>
      </c>
      <c r="E522" s="8">
        <v>30000</v>
      </c>
      <c r="F522" s="8">
        <v>61.86</v>
      </c>
      <c r="G522" s="1">
        <v>21</v>
      </c>
      <c r="H522" s="4"/>
      <c r="I522" s="4" t="str">
        <f>IF(AND(C522="Capital",D522=0),CONCATENATE("""",TRIM(B522),"""",": {"),"")</f>
        <v/>
      </c>
      <c r="J522" s="1" t="str">
        <f>IF(D522=0,CONCATENATE("""",C522,"""",": ", "{"),"")</f>
        <v/>
      </c>
      <c r="K522" s="6" t="str">
        <f>IF(D522=0,CONCATENATE("""","delivery_estimate_business_days","""",": ",G522,","),"")</f>
        <v/>
      </c>
      <c r="L522" s="6" t="str">
        <f>IF(D522=0,CONCATENATE("""","final_shipping_cost","""",": {"),"")</f>
        <v/>
      </c>
      <c r="M522" s="1" t="str">
        <f>CONCATENATE("""",E522,"""",": ",SUBSTITUTE(ROUND(F522,2),",","."))</f>
        <v>"30000": 61.86</v>
      </c>
      <c r="N522" s="1" t="str">
        <f t="shared" si="19"/>
        <v>}}},</v>
      </c>
      <c r="P522" s="1" t="str">
        <f t="shared" si="18"/>
        <v>"30000": 61.86}}},</v>
      </c>
    </row>
    <row r="523" spans="1:16" x14ac:dyDescent="0.25">
      <c r="A523" s="1" t="s">
        <v>5</v>
      </c>
      <c r="B523" s="1" t="s">
        <v>28</v>
      </c>
      <c r="C523" s="1" t="s">
        <v>6</v>
      </c>
      <c r="D523" s="8">
        <v>0</v>
      </c>
      <c r="E523" s="8">
        <v>500</v>
      </c>
      <c r="F523" s="8">
        <v>22.338999999999999</v>
      </c>
      <c r="G523" s="1">
        <v>7</v>
      </c>
      <c r="H523" s="4"/>
      <c r="I523" s="4" t="str">
        <f>IF(AND(C523="Capital",D523=0),CONCATENATE("""",TRIM(B523),"""",": {"),"")</f>
        <v>"PA": {</v>
      </c>
      <c r="J523" s="1" t="str">
        <f>IF(D523=0,CONCATENATE("""",C523,"""",": ", "{"),"")</f>
        <v>"Capital": {</v>
      </c>
      <c r="K523" s="6" t="str">
        <f>IF(D523=0,CONCATENATE("""","delivery_estimate_business_days","""",": ",G523,","),"")</f>
        <v>"delivery_estimate_business_days": 7,</v>
      </c>
      <c r="L523" s="6" t="str">
        <f>IF(D523=0,CONCATENATE("""","final_shipping_cost","""",": {"),"")</f>
        <v>"final_shipping_cost": {</v>
      </c>
      <c r="M523" s="1" t="str">
        <f>CONCATENATE("""",E523,"""",": ",SUBSTITUTE(ROUND(F523,2),",","."))</f>
        <v>"500": 22.34</v>
      </c>
      <c r="N523" s="1" t="str">
        <f t="shared" si="19"/>
        <v>,</v>
      </c>
      <c r="P523" s="1" t="str">
        <f t="shared" si="18"/>
        <v>"PA": {"Capital": {"delivery_estimate_business_days": 7,"final_shipping_cost": {"500": 22.34,</v>
      </c>
    </row>
    <row r="524" spans="1:16" x14ac:dyDescent="0.25">
      <c r="A524" s="1" t="s">
        <v>5</v>
      </c>
      <c r="B524" s="1" t="s">
        <v>28</v>
      </c>
      <c r="C524" s="1" t="s">
        <v>6</v>
      </c>
      <c r="D524" s="8">
        <v>501</v>
      </c>
      <c r="E524" s="8">
        <v>1000</v>
      </c>
      <c r="F524" s="8">
        <v>23.934999999999999</v>
      </c>
      <c r="G524" s="1">
        <v>7</v>
      </c>
      <c r="H524" s="4"/>
      <c r="I524" s="4" t="str">
        <f>IF(AND(C524="Capital",D524=0),CONCATENATE("""",TRIM(B524),"""",": {"),"")</f>
        <v/>
      </c>
      <c r="J524" s="1" t="str">
        <f>IF(D524=0,CONCATENATE("""",C524,"""",": ", "{"),"")</f>
        <v/>
      </c>
      <c r="K524" s="6" t="str">
        <f>IF(D524=0,CONCATENATE("""","delivery_estimate_business_days","""",": ",G524,","),"")</f>
        <v/>
      </c>
      <c r="L524" s="6" t="str">
        <f>IF(D524=0,CONCATENATE("""","final_shipping_cost","""",": {"),"")</f>
        <v/>
      </c>
      <c r="M524" s="1" t="str">
        <f>CONCATENATE("""",E524,"""",": ",SUBSTITUTE(ROUND(F524,2),",","."))</f>
        <v>"1000": 23.94</v>
      </c>
      <c r="N524" s="1" t="str">
        <f t="shared" si="19"/>
        <v>,</v>
      </c>
      <c r="P524" s="1" t="str">
        <f t="shared" ref="P524:P575" si="20">CONCATENATE(H524,I524,J524,K524,L524,M524,N524,O524)</f>
        <v>"1000": 23.94,</v>
      </c>
    </row>
    <row r="525" spans="1:16" x14ac:dyDescent="0.25">
      <c r="A525" s="1" t="s">
        <v>5</v>
      </c>
      <c r="B525" s="1" t="s">
        <v>28</v>
      </c>
      <c r="C525" s="1" t="s">
        <v>6</v>
      </c>
      <c r="D525" s="8">
        <v>1001</v>
      </c>
      <c r="E525" s="8">
        <v>1500</v>
      </c>
      <c r="F525" s="8">
        <v>26.332999999999998</v>
      </c>
      <c r="G525" s="1">
        <v>7</v>
      </c>
      <c r="H525" s="4"/>
      <c r="I525" s="4" t="str">
        <f>IF(AND(C525="Capital",D525=0),CONCATENATE("""",TRIM(B525),"""",": {"),"")</f>
        <v/>
      </c>
      <c r="J525" s="1" t="str">
        <f>IF(D525=0,CONCATENATE("""",C525,"""",": ", "{"),"")</f>
        <v/>
      </c>
      <c r="K525" s="6" t="str">
        <f>IF(D525=0,CONCATENATE("""","delivery_estimate_business_days","""",": ",G525,","),"")</f>
        <v/>
      </c>
      <c r="L525" s="6" t="str">
        <f>IF(D525=0,CONCATENATE("""","final_shipping_cost","""",": {"),"")</f>
        <v/>
      </c>
      <c r="M525" s="1" t="str">
        <f>CONCATENATE("""",E525,"""",": ",SUBSTITUTE(ROUND(F525,2),",","."))</f>
        <v>"1500": 26.33</v>
      </c>
      <c r="N525" s="1" t="str">
        <f t="shared" si="19"/>
        <v>,</v>
      </c>
      <c r="P525" s="1" t="str">
        <f t="shared" si="20"/>
        <v>"1500": 26.33,</v>
      </c>
    </row>
    <row r="526" spans="1:16" x14ac:dyDescent="0.25">
      <c r="A526" s="1" t="s">
        <v>5</v>
      </c>
      <c r="B526" s="1" t="s">
        <v>28</v>
      </c>
      <c r="C526" s="1" t="s">
        <v>6</v>
      </c>
      <c r="D526" s="8">
        <v>1501</v>
      </c>
      <c r="E526" s="8">
        <v>2000</v>
      </c>
      <c r="F526" s="8">
        <v>28.731000000000002</v>
      </c>
      <c r="G526" s="1">
        <v>7</v>
      </c>
      <c r="H526" s="4"/>
      <c r="I526" s="4" t="str">
        <f>IF(AND(C526="Capital",D526=0),CONCATENATE("""",TRIM(B526),"""",": {"),"")</f>
        <v/>
      </c>
      <c r="J526" s="1" t="str">
        <f>IF(D526=0,CONCATENATE("""",C526,"""",": ", "{"),"")</f>
        <v/>
      </c>
      <c r="K526" s="6" t="str">
        <f>IF(D526=0,CONCATENATE("""","delivery_estimate_business_days","""",": ",G526,","),"")</f>
        <v/>
      </c>
      <c r="L526" s="6" t="str">
        <f>IF(D526=0,CONCATENATE("""","final_shipping_cost","""",": {"),"")</f>
        <v/>
      </c>
      <c r="M526" s="1" t="str">
        <f>CONCATENATE("""",E526,"""",": ",SUBSTITUTE(ROUND(F526,2),",","."))</f>
        <v>"2000": 28.73</v>
      </c>
      <c r="N526" s="1" t="str">
        <f t="shared" si="19"/>
        <v>,</v>
      </c>
      <c r="P526" s="1" t="str">
        <f t="shared" si="20"/>
        <v>"2000": 28.73,</v>
      </c>
    </row>
    <row r="527" spans="1:16" x14ac:dyDescent="0.25">
      <c r="A527" s="1" t="s">
        <v>5</v>
      </c>
      <c r="B527" s="1" t="s">
        <v>28</v>
      </c>
      <c r="C527" s="1" t="s">
        <v>6</v>
      </c>
      <c r="D527" s="8">
        <v>2001</v>
      </c>
      <c r="E527" s="8">
        <v>3000</v>
      </c>
      <c r="F527" s="8">
        <v>31.448</v>
      </c>
      <c r="G527" s="1">
        <v>7</v>
      </c>
      <c r="H527" s="4"/>
      <c r="I527" s="4" t="str">
        <f>IF(AND(C527="Capital",D527=0),CONCATENATE("""",TRIM(B527),"""",": {"),"")</f>
        <v/>
      </c>
      <c r="J527" s="1" t="str">
        <f>IF(D527=0,CONCATENATE("""",C527,"""",": ", "{"),"")</f>
        <v/>
      </c>
      <c r="K527" s="6" t="str">
        <f>IF(D527=0,CONCATENATE("""","delivery_estimate_business_days","""",": ",G527,","),"")</f>
        <v/>
      </c>
      <c r="L527" s="6" t="str">
        <f>IF(D527=0,CONCATENATE("""","final_shipping_cost","""",": {"),"")</f>
        <v/>
      </c>
      <c r="M527" s="1" t="str">
        <f>CONCATENATE("""",E527,"""",": ",SUBSTITUTE(ROUND(F527,2),",","."))</f>
        <v>"3000": 31.45</v>
      </c>
      <c r="N527" s="1" t="str">
        <f t="shared" si="19"/>
        <v>,</v>
      </c>
      <c r="P527" s="1" t="str">
        <f t="shared" si="20"/>
        <v>"3000": 31.45,</v>
      </c>
    </row>
    <row r="528" spans="1:16" x14ac:dyDescent="0.25">
      <c r="A528" s="1" t="s">
        <v>5</v>
      </c>
      <c r="B528" s="1" t="s">
        <v>28</v>
      </c>
      <c r="C528" s="1" t="s">
        <v>6</v>
      </c>
      <c r="D528" s="8">
        <v>3001</v>
      </c>
      <c r="E528" s="8">
        <v>4000</v>
      </c>
      <c r="F528" s="8">
        <v>33.557000000000002</v>
      </c>
      <c r="G528" s="1">
        <v>7</v>
      </c>
      <c r="H528" s="4"/>
      <c r="I528" s="4" t="str">
        <f>IF(AND(C528="Capital",D528=0),CONCATENATE("""",TRIM(B528),"""",": {"),"")</f>
        <v/>
      </c>
      <c r="J528" s="1" t="str">
        <f>IF(D528=0,CONCATENATE("""",C528,"""",": ", "{"),"")</f>
        <v/>
      </c>
      <c r="K528" s="6" t="str">
        <f>IF(D528=0,CONCATENATE("""","delivery_estimate_business_days","""",": ",G528,","),"")</f>
        <v/>
      </c>
      <c r="L528" s="6" t="str">
        <f>IF(D528=0,CONCATENATE("""","final_shipping_cost","""",": {"),"")</f>
        <v/>
      </c>
      <c r="M528" s="1" t="str">
        <f>CONCATENATE("""",E528,"""",": ",SUBSTITUTE(ROUND(F528,2),",","."))</f>
        <v>"4000": 33.56</v>
      </c>
      <c r="N528" s="1" t="str">
        <f t="shared" si="19"/>
        <v>,</v>
      </c>
      <c r="P528" s="1" t="str">
        <f t="shared" si="20"/>
        <v>"4000": 33.56,</v>
      </c>
    </row>
    <row r="529" spans="1:16" x14ac:dyDescent="0.25">
      <c r="A529" s="1" t="s">
        <v>5</v>
      </c>
      <c r="B529" s="1" t="s">
        <v>28</v>
      </c>
      <c r="C529" s="1" t="s">
        <v>6</v>
      </c>
      <c r="D529" s="8">
        <v>4001</v>
      </c>
      <c r="E529" s="8">
        <v>5000</v>
      </c>
      <c r="F529" s="8">
        <v>35.853999999999999</v>
      </c>
      <c r="G529" s="1">
        <v>7</v>
      </c>
      <c r="H529" s="4"/>
      <c r="I529" s="4" t="str">
        <f>IF(AND(C529="Capital",D529=0),CONCATENATE("""",TRIM(B529),"""",": {"),"")</f>
        <v/>
      </c>
      <c r="J529" s="1" t="str">
        <f>IF(D529=0,CONCATENATE("""",C529,"""",": ", "{"),"")</f>
        <v/>
      </c>
      <c r="K529" s="6" t="str">
        <f>IF(D529=0,CONCATENATE("""","delivery_estimate_business_days","""",": ",G529,","),"")</f>
        <v/>
      </c>
      <c r="L529" s="6" t="str">
        <f>IF(D529=0,CONCATENATE("""","final_shipping_cost","""",": {"),"")</f>
        <v/>
      </c>
      <c r="M529" s="1" t="str">
        <f>CONCATENATE("""",E529,"""",": ",SUBSTITUTE(ROUND(F529,2),",","."))</f>
        <v>"5000": 35.85</v>
      </c>
      <c r="N529" s="1" t="str">
        <f t="shared" si="19"/>
        <v>,</v>
      </c>
      <c r="P529" s="1" t="str">
        <f t="shared" si="20"/>
        <v>"5000": 35.85,</v>
      </c>
    </row>
    <row r="530" spans="1:16" x14ac:dyDescent="0.25">
      <c r="A530" s="1" t="s">
        <v>5</v>
      </c>
      <c r="B530" s="1" t="s">
        <v>28</v>
      </c>
      <c r="C530" s="1" t="s">
        <v>6</v>
      </c>
      <c r="D530" s="8">
        <v>5001</v>
      </c>
      <c r="E530" s="8">
        <v>6000</v>
      </c>
      <c r="F530" s="8">
        <v>42.134999999999998</v>
      </c>
      <c r="G530" s="1">
        <v>7</v>
      </c>
      <c r="H530" s="4"/>
      <c r="I530" s="4" t="str">
        <f>IF(AND(C530="Capital",D530=0),CONCATENATE("""",TRIM(B530),"""",": {"),"")</f>
        <v/>
      </c>
      <c r="J530" s="1" t="str">
        <f>IF(D530=0,CONCATENATE("""",C530,"""",": ", "{"),"")</f>
        <v/>
      </c>
      <c r="K530" s="6" t="str">
        <f>IF(D530=0,CONCATENATE("""","delivery_estimate_business_days","""",": ",G530,","),"")</f>
        <v/>
      </c>
      <c r="L530" s="6" t="str">
        <f>IF(D530=0,CONCATENATE("""","final_shipping_cost","""",": {"),"")</f>
        <v/>
      </c>
      <c r="M530" s="1" t="str">
        <f>CONCATENATE("""",E530,"""",": ",SUBSTITUTE(ROUND(F530,2),",","."))</f>
        <v>"6000": 42.14</v>
      </c>
      <c r="N530" s="1" t="str">
        <f t="shared" si="19"/>
        <v>,</v>
      </c>
      <c r="P530" s="1" t="str">
        <f t="shared" si="20"/>
        <v>"6000": 42.14,</v>
      </c>
    </row>
    <row r="531" spans="1:16" x14ac:dyDescent="0.25">
      <c r="A531" s="1" t="s">
        <v>5</v>
      </c>
      <c r="B531" s="1" t="s">
        <v>28</v>
      </c>
      <c r="C531" s="1" t="s">
        <v>6</v>
      </c>
      <c r="D531" s="8">
        <v>6001</v>
      </c>
      <c r="E531" s="8">
        <v>7000</v>
      </c>
      <c r="F531" s="8">
        <v>48.462000000000003</v>
      </c>
      <c r="G531" s="1">
        <v>7</v>
      </c>
      <c r="H531" s="4"/>
      <c r="I531" s="4" t="str">
        <f>IF(AND(C531="Capital",D531=0),CONCATENATE("""",TRIM(B531),"""",": {"),"")</f>
        <v/>
      </c>
      <c r="J531" s="1" t="str">
        <f>IF(D531=0,CONCATENATE("""",C531,"""",": ", "{"),"")</f>
        <v/>
      </c>
      <c r="K531" s="6" t="str">
        <f>IF(D531=0,CONCATENATE("""","delivery_estimate_business_days","""",": ",G531,","),"")</f>
        <v/>
      </c>
      <c r="L531" s="6" t="str">
        <f>IF(D531=0,CONCATENATE("""","final_shipping_cost","""",": {"),"")</f>
        <v/>
      </c>
      <c r="M531" s="1" t="str">
        <f>CONCATENATE("""",E531,"""",": ",SUBSTITUTE(ROUND(F531,2),",","."))</f>
        <v>"7000": 48.46</v>
      </c>
      <c r="N531" s="1" t="str">
        <f t="shared" si="19"/>
        <v>,</v>
      </c>
      <c r="P531" s="1" t="str">
        <f t="shared" si="20"/>
        <v>"7000": 48.46,</v>
      </c>
    </row>
    <row r="532" spans="1:16" x14ac:dyDescent="0.25">
      <c r="A532" s="1" t="s">
        <v>5</v>
      </c>
      <c r="B532" s="1" t="s">
        <v>28</v>
      </c>
      <c r="C532" s="1" t="s">
        <v>6</v>
      </c>
      <c r="D532" s="8">
        <v>7001</v>
      </c>
      <c r="E532" s="8">
        <v>8000</v>
      </c>
      <c r="F532" s="8">
        <v>54.476999999999997</v>
      </c>
      <c r="G532" s="1">
        <v>7</v>
      </c>
      <c r="H532" s="4"/>
      <c r="I532" s="4" t="str">
        <f>IF(AND(C532="Capital",D532=0),CONCATENATE("""",TRIM(B532),"""",": {"),"")</f>
        <v/>
      </c>
      <c r="J532" s="1" t="str">
        <f>IF(D532=0,CONCATENATE("""",C532,"""",": ", "{"),"")</f>
        <v/>
      </c>
      <c r="K532" s="6" t="str">
        <f>IF(D532=0,CONCATENATE("""","delivery_estimate_business_days","""",": ",G532,","),"")</f>
        <v/>
      </c>
      <c r="L532" s="6" t="str">
        <f>IF(D532=0,CONCATENATE("""","final_shipping_cost","""",": {"),"")</f>
        <v/>
      </c>
      <c r="M532" s="1" t="str">
        <f>CONCATENATE("""",E532,"""",": ",SUBSTITUTE(ROUND(F532,2),",","."))</f>
        <v>"8000": 54.48</v>
      </c>
      <c r="N532" s="1" t="str">
        <f t="shared" si="19"/>
        <v>,</v>
      </c>
      <c r="P532" s="1" t="str">
        <f t="shared" si="20"/>
        <v>"8000": 54.48,</v>
      </c>
    </row>
    <row r="533" spans="1:16" x14ac:dyDescent="0.25">
      <c r="A533" s="1" t="s">
        <v>5</v>
      </c>
      <c r="B533" s="1" t="s">
        <v>28</v>
      </c>
      <c r="C533" s="1" t="s">
        <v>6</v>
      </c>
      <c r="D533" s="8">
        <v>8001</v>
      </c>
      <c r="E533" s="8">
        <v>9000</v>
      </c>
      <c r="F533" s="8">
        <v>58.076999999999998</v>
      </c>
      <c r="G533" s="1">
        <v>7</v>
      </c>
      <c r="H533" s="4"/>
      <c r="I533" s="4" t="str">
        <f>IF(AND(C533="Capital",D533=0),CONCATENATE("""",TRIM(B533),"""",": {"),"")</f>
        <v/>
      </c>
      <c r="J533" s="1" t="str">
        <f>IF(D533=0,CONCATENATE("""",C533,"""",": ", "{"),"")</f>
        <v/>
      </c>
      <c r="K533" s="6" t="str">
        <f>IF(D533=0,CONCATENATE("""","delivery_estimate_business_days","""",": ",G533,","),"")</f>
        <v/>
      </c>
      <c r="L533" s="6" t="str">
        <f>IF(D533=0,CONCATENATE("""","final_shipping_cost","""",": {"),"")</f>
        <v/>
      </c>
      <c r="M533" s="1" t="str">
        <f>CONCATENATE("""",E533,"""",": ",SUBSTITUTE(ROUND(F533,2),",","."))</f>
        <v>"9000": 58.08</v>
      </c>
      <c r="N533" s="1" t="str">
        <f t="shared" si="19"/>
        <v>,</v>
      </c>
      <c r="P533" s="1" t="str">
        <f t="shared" si="20"/>
        <v>"9000": 58.08,</v>
      </c>
    </row>
    <row r="534" spans="1:16" x14ac:dyDescent="0.25">
      <c r="A534" s="1" t="s">
        <v>5</v>
      </c>
      <c r="B534" s="1" t="s">
        <v>28</v>
      </c>
      <c r="C534" s="1" t="s">
        <v>6</v>
      </c>
      <c r="D534" s="8">
        <v>9001</v>
      </c>
      <c r="E534" s="8">
        <v>10000</v>
      </c>
      <c r="F534" s="8">
        <v>60.646999999999998</v>
      </c>
      <c r="G534" s="1">
        <v>7</v>
      </c>
      <c r="H534" s="4"/>
      <c r="I534" s="4" t="str">
        <f>IF(AND(C534="Capital",D534=0),CONCATENATE("""",TRIM(B534),"""",": {"),"")</f>
        <v/>
      </c>
      <c r="J534" s="1" t="str">
        <f>IF(D534=0,CONCATENATE("""",C534,"""",": ", "{"),"")</f>
        <v/>
      </c>
      <c r="K534" s="6" t="str">
        <f>IF(D534=0,CONCATENATE("""","delivery_estimate_business_days","""",": ",G534,","),"")</f>
        <v/>
      </c>
      <c r="L534" s="6" t="str">
        <f>IF(D534=0,CONCATENATE("""","final_shipping_cost","""",": {"),"")</f>
        <v/>
      </c>
      <c r="M534" s="1" t="str">
        <f>CONCATENATE("""",E534,"""",": ",SUBSTITUTE(ROUND(F534,2),",","."))</f>
        <v>"10000": 60.65</v>
      </c>
      <c r="N534" s="1" t="str">
        <f t="shared" si="19"/>
        <v>,</v>
      </c>
      <c r="P534" s="1" t="str">
        <f t="shared" si="20"/>
        <v>"10000": 60.65,</v>
      </c>
    </row>
    <row r="535" spans="1:16" x14ac:dyDescent="0.25">
      <c r="A535" s="1" t="s">
        <v>5</v>
      </c>
      <c r="B535" s="1" t="s">
        <v>28</v>
      </c>
      <c r="C535" s="1" t="s">
        <v>6</v>
      </c>
      <c r="D535" s="8">
        <v>10001</v>
      </c>
      <c r="E535" s="8">
        <v>30000</v>
      </c>
      <c r="F535" s="8">
        <v>60.646999999999998</v>
      </c>
      <c r="G535" s="1">
        <v>7</v>
      </c>
      <c r="H535" s="4"/>
      <c r="I535" s="4" t="str">
        <f>IF(AND(C535="Capital",D535=0),CONCATENATE("""",TRIM(B535),"""",": {"),"")</f>
        <v/>
      </c>
      <c r="J535" s="1" t="str">
        <f>IF(D535=0,CONCATENATE("""",C535,"""",": ", "{"),"")</f>
        <v/>
      </c>
      <c r="K535" s="6" t="str">
        <f>IF(D535=0,CONCATENATE("""","delivery_estimate_business_days","""",": ",G535,","),"")</f>
        <v/>
      </c>
      <c r="L535" s="6" t="str">
        <f>IF(D535=0,CONCATENATE("""","final_shipping_cost","""",": {"),"")</f>
        <v/>
      </c>
      <c r="M535" s="1" t="str">
        <f>CONCATENATE("""",E535,"""",": ",SUBSTITUTE(ROUND(F535,2),",","."))</f>
        <v>"30000": 60.65</v>
      </c>
      <c r="N535" s="1" t="str">
        <f t="shared" si="19"/>
        <v>}},</v>
      </c>
      <c r="P535" s="1" t="str">
        <f t="shared" si="20"/>
        <v>"30000": 60.65}},</v>
      </c>
    </row>
    <row r="536" spans="1:16" ht="14.25" customHeight="1" x14ac:dyDescent="0.25">
      <c r="A536" s="1" t="s">
        <v>5</v>
      </c>
      <c r="B536" s="1" t="s">
        <v>28</v>
      </c>
      <c r="C536" s="1" t="s">
        <v>7</v>
      </c>
      <c r="D536" s="8">
        <v>0</v>
      </c>
      <c r="E536" s="8">
        <v>500</v>
      </c>
      <c r="F536" s="8">
        <v>22.786000000000001</v>
      </c>
      <c r="G536" s="1">
        <v>20</v>
      </c>
      <c r="H536" s="4"/>
      <c r="I536" s="4" t="str">
        <f>IF(AND(C536="Capital",D536=0),CONCATENATE("""",TRIM(B536),"""",": {"),"")</f>
        <v/>
      </c>
      <c r="J536" s="1" t="str">
        <f>IF(D536=0,CONCATENATE("""",C536,"""",": ", "{"),"")</f>
        <v>"Interior": {</v>
      </c>
      <c r="K536" s="6" t="str">
        <f>IF(D536=0,CONCATENATE("""","delivery_estimate_business_days","""",": ",G536,","),"")</f>
        <v>"delivery_estimate_business_days": 20,</v>
      </c>
      <c r="L536" s="6" t="str">
        <f>IF(D536=0,CONCATENATE("""","final_shipping_cost","""",": {"),"")</f>
        <v>"final_shipping_cost": {</v>
      </c>
      <c r="M536" s="1" t="str">
        <f>CONCATENATE("""",E536,"""",": ",SUBSTITUTE(ROUND(F536,2),",","."))</f>
        <v>"500": 22.79</v>
      </c>
      <c r="N536" s="1" t="str">
        <f t="shared" si="19"/>
        <v>,</v>
      </c>
      <c r="P536" s="1" t="str">
        <f t="shared" si="20"/>
        <v>"Interior": {"delivery_estimate_business_days": 20,"final_shipping_cost": {"500": 22.79,</v>
      </c>
    </row>
    <row r="537" spans="1:16" x14ac:dyDescent="0.25">
      <c r="A537" s="1" t="s">
        <v>5</v>
      </c>
      <c r="B537" s="1" t="s">
        <v>28</v>
      </c>
      <c r="C537" s="1" t="s">
        <v>7</v>
      </c>
      <c r="D537" s="8">
        <v>501</v>
      </c>
      <c r="E537" s="8">
        <v>1000</v>
      </c>
      <c r="F537" s="8">
        <v>24.413</v>
      </c>
      <c r="G537" s="1">
        <v>20</v>
      </c>
      <c r="H537" s="4"/>
      <c r="I537" s="4" t="str">
        <f>IF(AND(C537="Capital",D537=0),CONCATENATE("""",TRIM(B537),"""",": {"),"")</f>
        <v/>
      </c>
      <c r="J537" s="1" t="str">
        <f>IF(D537=0,CONCATENATE("""",C537,"""",": ", "{"),"")</f>
        <v/>
      </c>
      <c r="K537" s="6" t="str">
        <f>IF(D537=0,CONCATENATE("""","delivery_estimate_business_days","""",": ",G537,","),"")</f>
        <v/>
      </c>
      <c r="L537" s="6" t="str">
        <f>IF(D537=0,CONCATENATE("""","final_shipping_cost","""",": {"),"")</f>
        <v/>
      </c>
      <c r="M537" s="1" t="str">
        <f>CONCATENATE("""",E537,"""",": ",SUBSTITUTE(ROUND(F537,2),",","."))</f>
        <v>"1000": 24.41</v>
      </c>
      <c r="N537" s="1" t="str">
        <f t="shared" si="19"/>
        <v>,</v>
      </c>
      <c r="P537" s="1" t="str">
        <f t="shared" si="20"/>
        <v>"1000": 24.41,</v>
      </c>
    </row>
    <row r="538" spans="1:16" x14ac:dyDescent="0.25">
      <c r="A538" s="1" t="s">
        <v>5</v>
      </c>
      <c r="B538" s="1" t="s">
        <v>28</v>
      </c>
      <c r="C538" s="1" t="s">
        <v>7</v>
      </c>
      <c r="D538" s="8">
        <v>1001</v>
      </c>
      <c r="E538" s="8">
        <v>1500</v>
      </c>
      <c r="F538" s="8">
        <v>26.859000000000002</v>
      </c>
      <c r="G538" s="1">
        <v>20</v>
      </c>
      <c r="H538" s="4"/>
      <c r="I538" s="4" t="str">
        <f>IF(AND(C538="Capital",D538=0),CONCATENATE("""",TRIM(B538),"""",": {"),"")</f>
        <v/>
      </c>
      <c r="J538" s="1" t="str">
        <f>IF(D538=0,CONCATENATE("""",C538,"""",": ", "{"),"")</f>
        <v/>
      </c>
      <c r="K538" s="6" t="str">
        <f>IF(D538=0,CONCATENATE("""","delivery_estimate_business_days","""",": ",G538,","),"")</f>
        <v/>
      </c>
      <c r="L538" s="6" t="str">
        <f>IF(D538=0,CONCATENATE("""","final_shipping_cost","""",": {"),"")</f>
        <v/>
      </c>
      <c r="M538" s="1" t="str">
        <f>CONCATENATE("""",E538,"""",": ",SUBSTITUTE(ROUND(F538,2),",","."))</f>
        <v>"1500": 26.86</v>
      </c>
      <c r="N538" s="1" t="str">
        <f t="shared" si="19"/>
        <v>,</v>
      </c>
      <c r="P538" s="1" t="str">
        <f t="shared" si="20"/>
        <v>"1500": 26.86,</v>
      </c>
    </row>
    <row r="539" spans="1:16" x14ac:dyDescent="0.25">
      <c r="A539" s="1" t="s">
        <v>5</v>
      </c>
      <c r="B539" s="1" t="s">
        <v>28</v>
      </c>
      <c r="C539" s="1" t="s">
        <v>7</v>
      </c>
      <c r="D539" s="8">
        <v>1501</v>
      </c>
      <c r="E539" s="8">
        <v>2000</v>
      </c>
      <c r="F539" s="8">
        <v>29.305</v>
      </c>
      <c r="G539" s="1">
        <v>20</v>
      </c>
      <c r="H539" s="4"/>
      <c r="I539" s="4" t="str">
        <f>IF(AND(C539="Capital",D539=0),CONCATENATE("""",TRIM(B539),"""",": {"),"")</f>
        <v/>
      </c>
      <c r="J539" s="1" t="str">
        <f>IF(D539=0,CONCATENATE("""",C539,"""",": ", "{"),"")</f>
        <v/>
      </c>
      <c r="K539" s="6" t="str">
        <f>IF(D539=0,CONCATENATE("""","delivery_estimate_business_days","""",": ",G539,","),"")</f>
        <v/>
      </c>
      <c r="L539" s="6" t="str">
        <f>IF(D539=0,CONCATENATE("""","final_shipping_cost","""",": {"),"")</f>
        <v/>
      </c>
      <c r="M539" s="1" t="str">
        <f>CONCATENATE("""",E539,"""",": ",SUBSTITUTE(ROUND(F539,2),",","."))</f>
        <v>"2000": 29.31</v>
      </c>
      <c r="N539" s="1" t="str">
        <f t="shared" si="19"/>
        <v>,</v>
      </c>
      <c r="P539" s="1" t="str">
        <f t="shared" si="20"/>
        <v>"2000": 29.31,</v>
      </c>
    </row>
    <row r="540" spans="1:16" x14ac:dyDescent="0.25">
      <c r="A540" s="1" t="s">
        <v>5</v>
      </c>
      <c r="B540" s="1" t="s">
        <v>28</v>
      </c>
      <c r="C540" s="1" t="s">
        <v>7</v>
      </c>
      <c r="D540" s="8">
        <v>2001</v>
      </c>
      <c r="E540" s="8">
        <v>3000</v>
      </c>
      <c r="F540" s="8">
        <v>32.076999999999998</v>
      </c>
      <c r="G540" s="1">
        <v>20</v>
      </c>
      <c r="H540" s="4"/>
      <c r="I540" s="4" t="str">
        <f>IF(AND(C540="Capital",D540=0),CONCATENATE("""",TRIM(B540),"""",": {"),"")</f>
        <v/>
      </c>
      <c r="J540" s="1" t="str">
        <f>IF(D540=0,CONCATENATE("""",C540,"""",": ", "{"),"")</f>
        <v/>
      </c>
      <c r="K540" s="6" t="str">
        <f>IF(D540=0,CONCATENATE("""","delivery_estimate_business_days","""",": ",G540,","),"")</f>
        <v/>
      </c>
      <c r="L540" s="6" t="str">
        <f>IF(D540=0,CONCATENATE("""","final_shipping_cost","""",": {"),"")</f>
        <v/>
      </c>
      <c r="M540" s="1" t="str">
        <f>CONCATENATE("""",E540,"""",": ",SUBSTITUTE(ROUND(F540,2),",","."))</f>
        <v>"3000": 32.08</v>
      </c>
      <c r="N540" s="1" t="str">
        <f t="shared" si="19"/>
        <v>,</v>
      </c>
      <c r="P540" s="1" t="str">
        <f t="shared" si="20"/>
        <v>"3000": 32.08,</v>
      </c>
    </row>
    <row r="541" spans="1:16" x14ac:dyDescent="0.25">
      <c r="A541" s="1" t="s">
        <v>5</v>
      </c>
      <c r="B541" s="1" t="s">
        <v>28</v>
      </c>
      <c r="C541" s="1" t="s">
        <v>7</v>
      </c>
      <c r="D541" s="8">
        <v>3001</v>
      </c>
      <c r="E541" s="8">
        <v>4000</v>
      </c>
      <c r="F541" s="8">
        <v>34.228000000000002</v>
      </c>
      <c r="G541" s="1">
        <v>20</v>
      </c>
      <c r="H541" s="4"/>
      <c r="I541" s="4" t="str">
        <f>IF(AND(C541="Capital",D541=0),CONCATENATE("""",TRIM(B541),"""",": {"),"")</f>
        <v/>
      </c>
      <c r="J541" s="1" t="str">
        <f>IF(D541=0,CONCATENATE("""",C541,"""",": ", "{"),"")</f>
        <v/>
      </c>
      <c r="K541" s="6" t="str">
        <f>IF(D541=0,CONCATENATE("""","delivery_estimate_business_days","""",": ",G541,","),"")</f>
        <v/>
      </c>
      <c r="L541" s="6" t="str">
        <f>IF(D541=0,CONCATENATE("""","final_shipping_cost","""",": {"),"")</f>
        <v/>
      </c>
      <c r="M541" s="1" t="str">
        <f>CONCATENATE("""",E541,"""",": ",SUBSTITUTE(ROUND(F541,2),",","."))</f>
        <v>"4000": 34.23</v>
      </c>
      <c r="N541" s="1" t="str">
        <f t="shared" si="19"/>
        <v>,</v>
      </c>
      <c r="P541" s="1" t="str">
        <f t="shared" si="20"/>
        <v>"4000": 34.23,</v>
      </c>
    </row>
    <row r="542" spans="1:16" x14ac:dyDescent="0.25">
      <c r="A542" s="1" t="s">
        <v>5</v>
      </c>
      <c r="B542" s="1" t="s">
        <v>28</v>
      </c>
      <c r="C542" s="1" t="s">
        <v>7</v>
      </c>
      <c r="D542" s="8">
        <v>4001</v>
      </c>
      <c r="E542" s="8">
        <v>5000</v>
      </c>
      <c r="F542" s="8">
        <v>36.570999999999998</v>
      </c>
      <c r="G542" s="1">
        <v>20</v>
      </c>
      <c r="H542" s="4"/>
      <c r="I542" s="4" t="str">
        <f>IF(AND(C542="Capital",D542=0),CONCATENATE("""",TRIM(B542),"""",": {"),"")</f>
        <v/>
      </c>
      <c r="J542" s="1" t="str">
        <f>IF(D542=0,CONCATENATE("""",C542,"""",": ", "{"),"")</f>
        <v/>
      </c>
      <c r="K542" s="6" t="str">
        <f>IF(D542=0,CONCATENATE("""","delivery_estimate_business_days","""",": ",G542,","),"")</f>
        <v/>
      </c>
      <c r="L542" s="6" t="str">
        <f>IF(D542=0,CONCATENATE("""","final_shipping_cost","""",": {"),"")</f>
        <v/>
      </c>
      <c r="M542" s="1" t="str">
        <f>CONCATENATE("""",E542,"""",": ",SUBSTITUTE(ROUND(F542,2),",","."))</f>
        <v>"5000": 36.57</v>
      </c>
      <c r="N542" s="1" t="str">
        <f t="shared" si="19"/>
        <v>,</v>
      </c>
      <c r="P542" s="1" t="str">
        <f t="shared" si="20"/>
        <v>"5000": 36.57,</v>
      </c>
    </row>
    <row r="543" spans="1:16" x14ac:dyDescent="0.25">
      <c r="A543" s="1" t="s">
        <v>5</v>
      </c>
      <c r="B543" s="1" t="s">
        <v>28</v>
      </c>
      <c r="C543" s="1" t="s">
        <v>7</v>
      </c>
      <c r="D543" s="8">
        <v>5001</v>
      </c>
      <c r="E543" s="8">
        <v>6000</v>
      </c>
      <c r="F543" s="8">
        <v>42.978000000000002</v>
      </c>
      <c r="G543" s="1">
        <v>20</v>
      </c>
      <c r="H543" s="4"/>
      <c r="I543" s="4" t="str">
        <f>IF(AND(C543="Capital",D543=0),CONCATENATE("""",TRIM(B543),"""",": {"),"")</f>
        <v/>
      </c>
      <c r="J543" s="1" t="str">
        <f>IF(D543=0,CONCATENATE("""",C543,"""",": ", "{"),"")</f>
        <v/>
      </c>
      <c r="K543" s="6" t="str">
        <f>IF(D543=0,CONCATENATE("""","delivery_estimate_business_days","""",": ",G543,","),"")</f>
        <v/>
      </c>
      <c r="L543" s="6" t="str">
        <f>IF(D543=0,CONCATENATE("""","final_shipping_cost","""",": {"),"")</f>
        <v/>
      </c>
      <c r="M543" s="1" t="str">
        <f>CONCATENATE("""",E543,"""",": ",SUBSTITUTE(ROUND(F543,2),",","."))</f>
        <v>"6000": 42.98</v>
      </c>
      <c r="N543" s="1" t="str">
        <f t="shared" si="19"/>
        <v>,</v>
      </c>
      <c r="P543" s="1" t="str">
        <f t="shared" si="20"/>
        <v>"6000": 42.98,</v>
      </c>
    </row>
    <row r="544" spans="1:16" x14ac:dyDescent="0.25">
      <c r="A544" s="1" t="s">
        <v>5</v>
      </c>
      <c r="B544" s="1" t="s">
        <v>28</v>
      </c>
      <c r="C544" s="1" t="s">
        <v>7</v>
      </c>
      <c r="D544" s="8">
        <v>6001</v>
      </c>
      <c r="E544" s="8">
        <v>7000</v>
      </c>
      <c r="F544" s="8">
        <v>49.430999999999997</v>
      </c>
      <c r="G544" s="1">
        <v>20</v>
      </c>
      <c r="H544" s="4"/>
      <c r="I544" s="4" t="str">
        <f>IF(AND(C544="Capital",D544=0),CONCATENATE("""",TRIM(B544),"""",": {"),"")</f>
        <v/>
      </c>
      <c r="J544" s="1" t="str">
        <f>IF(D544=0,CONCATENATE("""",C544,"""",": ", "{"),"")</f>
        <v/>
      </c>
      <c r="K544" s="6" t="str">
        <f>IF(D544=0,CONCATENATE("""","delivery_estimate_business_days","""",": ",G544,","),"")</f>
        <v/>
      </c>
      <c r="L544" s="6" t="str">
        <f>IF(D544=0,CONCATENATE("""","final_shipping_cost","""",": {"),"")</f>
        <v/>
      </c>
      <c r="M544" s="1" t="str">
        <f>CONCATENATE("""",E544,"""",": ",SUBSTITUTE(ROUND(F544,2),",","."))</f>
        <v>"7000": 49.43</v>
      </c>
      <c r="N544" s="1" t="str">
        <f t="shared" si="19"/>
        <v>,</v>
      </c>
      <c r="P544" s="1" t="str">
        <f t="shared" si="20"/>
        <v>"7000": 49.43,</v>
      </c>
    </row>
    <row r="545" spans="1:16" x14ac:dyDescent="0.25">
      <c r="A545" s="1" t="s">
        <v>5</v>
      </c>
      <c r="B545" s="1" t="s">
        <v>28</v>
      </c>
      <c r="C545" s="1" t="s">
        <v>7</v>
      </c>
      <c r="D545" s="8">
        <v>7001</v>
      </c>
      <c r="E545" s="8">
        <v>8000</v>
      </c>
      <c r="F545" s="8">
        <v>55.566000000000003</v>
      </c>
      <c r="G545" s="1">
        <v>20</v>
      </c>
      <c r="H545" s="4"/>
      <c r="I545" s="4" t="str">
        <f>IF(AND(C545="Capital",D545=0),CONCATENATE("""",TRIM(B545),"""",": {"),"")</f>
        <v/>
      </c>
      <c r="J545" s="1" t="str">
        <f>IF(D545=0,CONCATENATE("""",C545,"""",": ", "{"),"")</f>
        <v/>
      </c>
      <c r="K545" s="6" t="str">
        <f>IF(D545=0,CONCATENATE("""","delivery_estimate_business_days","""",": ",G545,","),"")</f>
        <v/>
      </c>
      <c r="L545" s="6" t="str">
        <f>IF(D545=0,CONCATENATE("""","final_shipping_cost","""",": {"),"")</f>
        <v/>
      </c>
      <c r="M545" s="1" t="str">
        <f>CONCATENATE("""",E545,"""",": ",SUBSTITUTE(ROUND(F545,2),",","."))</f>
        <v>"8000": 55.57</v>
      </c>
      <c r="N545" s="1" t="str">
        <f t="shared" ref="N545:N596" si="21">IF(E545=30000,IF(C545="Interior","}}},","}},"),",")</f>
        <v>,</v>
      </c>
      <c r="P545" s="1" t="str">
        <f t="shared" si="20"/>
        <v>"8000": 55.57,</v>
      </c>
    </row>
    <row r="546" spans="1:16" x14ac:dyDescent="0.25">
      <c r="A546" s="1" t="s">
        <v>5</v>
      </c>
      <c r="B546" s="1" t="s">
        <v>28</v>
      </c>
      <c r="C546" s="1" t="s">
        <v>7</v>
      </c>
      <c r="D546" s="8">
        <v>8001</v>
      </c>
      <c r="E546" s="8">
        <v>9000</v>
      </c>
      <c r="F546" s="8">
        <v>59.238</v>
      </c>
      <c r="G546" s="1">
        <v>20</v>
      </c>
      <c r="H546" s="4"/>
      <c r="I546" s="4" t="str">
        <f>IF(AND(C546="Capital",D546=0),CONCATENATE("""",TRIM(B546),"""",": {"),"")</f>
        <v/>
      </c>
      <c r="J546" s="1" t="str">
        <f>IF(D546=0,CONCATENATE("""",C546,"""",": ", "{"),"")</f>
        <v/>
      </c>
      <c r="K546" s="6" t="str">
        <f>IF(D546=0,CONCATENATE("""","delivery_estimate_business_days","""",": ",G546,","),"")</f>
        <v/>
      </c>
      <c r="L546" s="6" t="str">
        <f>IF(D546=0,CONCATENATE("""","final_shipping_cost","""",": {"),"")</f>
        <v/>
      </c>
      <c r="M546" s="1" t="str">
        <f>CONCATENATE("""",E546,"""",": ",SUBSTITUTE(ROUND(F546,2),",","."))</f>
        <v>"9000": 59.24</v>
      </c>
      <c r="N546" s="1" t="str">
        <f t="shared" si="21"/>
        <v>,</v>
      </c>
      <c r="P546" s="1" t="str">
        <f t="shared" si="20"/>
        <v>"9000": 59.24,</v>
      </c>
    </row>
    <row r="547" spans="1:16" x14ac:dyDescent="0.25">
      <c r="A547" s="1" t="s">
        <v>5</v>
      </c>
      <c r="B547" s="1" t="s">
        <v>28</v>
      </c>
      <c r="C547" s="1" t="s">
        <v>7</v>
      </c>
      <c r="D547" s="8">
        <v>9001</v>
      </c>
      <c r="E547" s="8">
        <v>10000</v>
      </c>
      <c r="F547" s="8">
        <v>61.86</v>
      </c>
      <c r="G547" s="1">
        <v>20</v>
      </c>
      <c r="H547" s="4"/>
      <c r="I547" s="4" t="str">
        <f>IF(AND(C547="Capital",D547=0),CONCATENATE("""",TRIM(B547),"""",": {"),"")</f>
        <v/>
      </c>
      <c r="J547" s="1" t="str">
        <f>IF(D547=0,CONCATENATE("""",C547,"""",": ", "{"),"")</f>
        <v/>
      </c>
      <c r="K547" s="6" t="str">
        <f>IF(D547=0,CONCATENATE("""","delivery_estimate_business_days","""",": ",G547,","),"")</f>
        <v/>
      </c>
      <c r="L547" s="6" t="str">
        <f>IF(D547=0,CONCATENATE("""","final_shipping_cost","""",": {"),"")</f>
        <v/>
      </c>
      <c r="M547" s="1" t="str">
        <f>CONCATENATE("""",E547,"""",": ",SUBSTITUTE(ROUND(F547,2),",","."))</f>
        <v>"10000": 61.86</v>
      </c>
      <c r="N547" s="1" t="str">
        <f t="shared" si="21"/>
        <v>,</v>
      </c>
      <c r="P547" s="1" t="str">
        <f t="shared" si="20"/>
        <v>"10000": 61.86,</v>
      </c>
    </row>
    <row r="548" spans="1:16" x14ac:dyDescent="0.25">
      <c r="A548" s="1" t="s">
        <v>5</v>
      </c>
      <c r="B548" s="1" t="s">
        <v>28</v>
      </c>
      <c r="C548" s="1" t="s">
        <v>7</v>
      </c>
      <c r="D548" s="8">
        <v>10001</v>
      </c>
      <c r="E548" s="8">
        <v>30000</v>
      </c>
      <c r="F548" s="8">
        <v>61.86</v>
      </c>
      <c r="G548" s="1">
        <v>20</v>
      </c>
      <c r="H548" s="4"/>
      <c r="I548" s="4" t="str">
        <f>IF(AND(C548="Capital",D548=0),CONCATENATE("""",TRIM(B548),"""",": {"),"")</f>
        <v/>
      </c>
      <c r="J548" s="1" t="str">
        <f>IF(D548=0,CONCATENATE("""",C548,"""",": ", "{"),"")</f>
        <v/>
      </c>
      <c r="K548" s="6" t="str">
        <f>IF(D548=0,CONCATENATE("""","delivery_estimate_business_days","""",": ",G548,","),"")</f>
        <v/>
      </c>
      <c r="L548" s="6" t="str">
        <f>IF(D548=0,CONCATENATE("""","final_shipping_cost","""",": {"),"")</f>
        <v/>
      </c>
      <c r="M548" s="1" t="str">
        <f>CONCATENATE("""",E548,"""",": ",SUBSTITUTE(ROUND(F548,2),",","."))</f>
        <v>"30000": 61.86</v>
      </c>
      <c r="N548" s="1" t="str">
        <f t="shared" si="21"/>
        <v>}}},</v>
      </c>
      <c r="P548" s="1" t="str">
        <f t="shared" si="20"/>
        <v>"30000": 61.86}}},</v>
      </c>
    </row>
    <row r="549" spans="1:16" x14ac:dyDescent="0.25">
      <c r="A549" s="1" t="s">
        <v>5</v>
      </c>
      <c r="B549" s="1" t="s">
        <v>29</v>
      </c>
      <c r="C549" s="1" t="s">
        <v>6</v>
      </c>
      <c r="D549" s="8">
        <v>0</v>
      </c>
      <c r="E549" s="8">
        <v>500</v>
      </c>
      <c r="F549" s="8">
        <v>22.338999999999999</v>
      </c>
      <c r="G549" s="1">
        <v>9</v>
      </c>
      <c r="H549" s="4"/>
      <c r="I549" s="4" t="str">
        <f>IF(AND(C549="Capital",D549=0),CONCATENATE("""",TRIM(B549),"""",": {"),"")</f>
        <v>"PI": {</v>
      </c>
      <c r="J549" s="1" t="str">
        <f>IF(D549=0,CONCATENATE("""",C549,"""",": ", "{"),"")</f>
        <v>"Capital": {</v>
      </c>
      <c r="K549" s="6" t="str">
        <f>IF(D549=0,CONCATENATE("""","delivery_estimate_business_days","""",": ",G549,","),"")</f>
        <v>"delivery_estimate_business_days": 9,</v>
      </c>
      <c r="L549" s="6" t="str">
        <f>IF(D549=0,CONCATENATE("""","final_shipping_cost","""",": {"),"")</f>
        <v>"final_shipping_cost": {</v>
      </c>
      <c r="M549" s="1" t="str">
        <f>CONCATENATE("""",E549,"""",": ",SUBSTITUTE(ROUND(F549,2),",","."))</f>
        <v>"500": 22.34</v>
      </c>
      <c r="N549" s="1" t="str">
        <f t="shared" si="21"/>
        <v>,</v>
      </c>
      <c r="P549" s="1" t="str">
        <f t="shared" si="20"/>
        <v>"PI": {"Capital": {"delivery_estimate_business_days": 9,"final_shipping_cost": {"500": 22.34,</v>
      </c>
    </row>
    <row r="550" spans="1:16" x14ac:dyDescent="0.25">
      <c r="A550" s="1" t="s">
        <v>5</v>
      </c>
      <c r="B550" s="1" t="s">
        <v>29</v>
      </c>
      <c r="C550" s="1" t="s">
        <v>6</v>
      </c>
      <c r="D550" s="8">
        <v>501</v>
      </c>
      <c r="E550" s="8">
        <v>1000</v>
      </c>
      <c r="F550" s="8">
        <v>23.934999999999999</v>
      </c>
      <c r="G550" s="1">
        <v>9</v>
      </c>
      <c r="H550" s="4"/>
      <c r="I550" s="4" t="str">
        <f>IF(AND(C550="Capital",D550=0),CONCATENATE("""",TRIM(B550),"""",": {"),"")</f>
        <v/>
      </c>
      <c r="J550" s="1" t="str">
        <f>IF(D550=0,CONCATENATE("""",C550,"""",": ", "{"),"")</f>
        <v/>
      </c>
      <c r="K550" s="6" t="str">
        <f>IF(D550=0,CONCATENATE("""","delivery_estimate_business_days","""",": ",G550,","),"")</f>
        <v/>
      </c>
      <c r="L550" s="6" t="str">
        <f>IF(D550=0,CONCATENATE("""","final_shipping_cost","""",": {"),"")</f>
        <v/>
      </c>
      <c r="M550" s="1" t="str">
        <f>CONCATENATE("""",E550,"""",": ",SUBSTITUTE(ROUND(F550,2),",","."))</f>
        <v>"1000": 23.94</v>
      </c>
      <c r="N550" s="1" t="str">
        <f t="shared" si="21"/>
        <v>,</v>
      </c>
      <c r="P550" s="1" t="str">
        <f t="shared" si="20"/>
        <v>"1000": 23.94,</v>
      </c>
    </row>
    <row r="551" spans="1:16" x14ac:dyDescent="0.25">
      <c r="A551" s="1" t="s">
        <v>5</v>
      </c>
      <c r="B551" s="1" t="s">
        <v>29</v>
      </c>
      <c r="C551" s="1" t="s">
        <v>6</v>
      </c>
      <c r="D551" s="8">
        <v>1001</v>
      </c>
      <c r="E551" s="8">
        <v>1500</v>
      </c>
      <c r="F551" s="8">
        <v>26.332999999999998</v>
      </c>
      <c r="G551" s="1">
        <v>9</v>
      </c>
      <c r="H551" s="4"/>
      <c r="I551" s="4" t="str">
        <f>IF(AND(C551="Capital",D551=0),CONCATENATE("""",TRIM(B551),"""",": {"),"")</f>
        <v/>
      </c>
      <c r="J551" s="1" t="str">
        <f>IF(D551=0,CONCATENATE("""",C551,"""",": ", "{"),"")</f>
        <v/>
      </c>
      <c r="K551" s="6" t="str">
        <f>IF(D551=0,CONCATENATE("""","delivery_estimate_business_days","""",": ",G551,","),"")</f>
        <v/>
      </c>
      <c r="L551" s="6" t="str">
        <f>IF(D551=0,CONCATENATE("""","final_shipping_cost","""",": {"),"")</f>
        <v/>
      </c>
      <c r="M551" s="1" t="str">
        <f>CONCATENATE("""",E551,"""",": ",SUBSTITUTE(ROUND(F551,2),",","."))</f>
        <v>"1500": 26.33</v>
      </c>
      <c r="N551" s="1" t="str">
        <f t="shared" si="21"/>
        <v>,</v>
      </c>
      <c r="P551" s="1" t="str">
        <f t="shared" si="20"/>
        <v>"1500": 26.33,</v>
      </c>
    </row>
    <row r="552" spans="1:16" x14ac:dyDescent="0.25">
      <c r="A552" s="1" t="s">
        <v>5</v>
      </c>
      <c r="B552" s="1" t="s">
        <v>29</v>
      </c>
      <c r="C552" s="1" t="s">
        <v>6</v>
      </c>
      <c r="D552" s="8">
        <v>1501</v>
      </c>
      <c r="E552" s="8">
        <v>2000</v>
      </c>
      <c r="F552" s="8">
        <v>28.731000000000002</v>
      </c>
      <c r="G552" s="1">
        <v>9</v>
      </c>
      <c r="H552" s="4"/>
      <c r="I552" s="4" t="str">
        <f>IF(AND(C552="Capital",D552=0),CONCATENATE("""",TRIM(B552),"""",": {"),"")</f>
        <v/>
      </c>
      <c r="J552" s="1" t="str">
        <f>IF(D552=0,CONCATENATE("""",C552,"""",": ", "{"),"")</f>
        <v/>
      </c>
      <c r="K552" s="6" t="str">
        <f>IF(D552=0,CONCATENATE("""","delivery_estimate_business_days","""",": ",G552,","),"")</f>
        <v/>
      </c>
      <c r="L552" s="6" t="str">
        <f>IF(D552=0,CONCATENATE("""","final_shipping_cost","""",": {"),"")</f>
        <v/>
      </c>
      <c r="M552" s="1" t="str">
        <f>CONCATENATE("""",E552,"""",": ",SUBSTITUTE(ROUND(F552,2),",","."))</f>
        <v>"2000": 28.73</v>
      </c>
      <c r="N552" s="1" t="str">
        <f t="shared" si="21"/>
        <v>,</v>
      </c>
      <c r="P552" s="1" t="str">
        <f t="shared" si="20"/>
        <v>"2000": 28.73,</v>
      </c>
    </row>
    <row r="553" spans="1:16" x14ac:dyDescent="0.25">
      <c r="A553" s="1" t="s">
        <v>5</v>
      </c>
      <c r="B553" s="1" t="s">
        <v>29</v>
      </c>
      <c r="C553" s="1" t="s">
        <v>6</v>
      </c>
      <c r="D553" s="8">
        <v>2001</v>
      </c>
      <c r="E553" s="8">
        <v>3000</v>
      </c>
      <c r="F553" s="8">
        <v>31.448</v>
      </c>
      <c r="G553" s="1">
        <v>9</v>
      </c>
      <c r="H553" s="4"/>
      <c r="I553" s="4" t="str">
        <f>IF(AND(C553="Capital",D553=0),CONCATENATE("""",TRIM(B553),"""",": {"),"")</f>
        <v/>
      </c>
      <c r="J553" s="1" t="str">
        <f>IF(D553=0,CONCATENATE("""",C553,"""",": ", "{"),"")</f>
        <v/>
      </c>
      <c r="K553" s="6" t="str">
        <f>IF(D553=0,CONCATENATE("""","delivery_estimate_business_days","""",": ",G553,","),"")</f>
        <v/>
      </c>
      <c r="L553" s="6" t="str">
        <f>IF(D553=0,CONCATENATE("""","final_shipping_cost","""",": {"),"")</f>
        <v/>
      </c>
      <c r="M553" s="1" t="str">
        <f>CONCATENATE("""",E553,"""",": ",SUBSTITUTE(ROUND(F553,2),",","."))</f>
        <v>"3000": 31.45</v>
      </c>
      <c r="N553" s="1" t="str">
        <f t="shared" si="21"/>
        <v>,</v>
      </c>
      <c r="P553" s="1" t="str">
        <f t="shared" si="20"/>
        <v>"3000": 31.45,</v>
      </c>
    </row>
    <row r="554" spans="1:16" x14ac:dyDescent="0.25">
      <c r="A554" s="1" t="s">
        <v>5</v>
      </c>
      <c r="B554" s="1" t="s">
        <v>29</v>
      </c>
      <c r="C554" s="1" t="s">
        <v>6</v>
      </c>
      <c r="D554" s="8">
        <v>3001</v>
      </c>
      <c r="E554" s="8">
        <v>4000</v>
      </c>
      <c r="F554" s="8">
        <v>33.557000000000002</v>
      </c>
      <c r="G554" s="1">
        <v>9</v>
      </c>
      <c r="H554" s="4"/>
      <c r="I554" s="4" t="str">
        <f>IF(AND(C554="Capital",D554=0),CONCATENATE("""",TRIM(B554),"""",": {"),"")</f>
        <v/>
      </c>
      <c r="J554" s="1" t="str">
        <f>IF(D554=0,CONCATENATE("""",C554,"""",": ", "{"),"")</f>
        <v/>
      </c>
      <c r="K554" s="6" t="str">
        <f>IF(D554=0,CONCATENATE("""","delivery_estimate_business_days","""",": ",G554,","),"")</f>
        <v/>
      </c>
      <c r="L554" s="6" t="str">
        <f>IF(D554=0,CONCATENATE("""","final_shipping_cost","""",": {"),"")</f>
        <v/>
      </c>
      <c r="M554" s="1" t="str">
        <f>CONCATENATE("""",E554,"""",": ",SUBSTITUTE(ROUND(F554,2),",","."))</f>
        <v>"4000": 33.56</v>
      </c>
      <c r="N554" s="1" t="str">
        <f t="shared" si="21"/>
        <v>,</v>
      </c>
      <c r="P554" s="1" t="str">
        <f t="shared" si="20"/>
        <v>"4000": 33.56,</v>
      </c>
    </row>
    <row r="555" spans="1:16" x14ac:dyDescent="0.25">
      <c r="A555" s="1" t="s">
        <v>5</v>
      </c>
      <c r="B555" s="1" t="s">
        <v>29</v>
      </c>
      <c r="C555" s="1" t="s">
        <v>6</v>
      </c>
      <c r="D555" s="8">
        <v>4001</v>
      </c>
      <c r="E555" s="8">
        <v>5000</v>
      </c>
      <c r="F555" s="8">
        <v>35.853999999999999</v>
      </c>
      <c r="G555" s="1">
        <v>9</v>
      </c>
      <c r="H555" s="4"/>
      <c r="I555" s="4" t="str">
        <f>IF(AND(C555="Capital",D555=0),CONCATENATE("""",TRIM(B555),"""",": {"),"")</f>
        <v/>
      </c>
      <c r="J555" s="1" t="str">
        <f>IF(D555=0,CONCATENATE("""",C555,"""",": ", "{"),"")</f>
        <v/>
      </c>
      <c r="K555" s="6" t="str">
        <f>IF(D555=0,CONCATENATE("""","delivery_estimate_business_days","""",": ",G555,","),"")</f>
        <v/>
      </c>
      <c r="L555" s="6" t="str">
        <f>IF(D555=0,CONCATENATE("""","final_shipping_cost","""",": {"),"")</f>
        <v/>
      </c>
      <c r="M555" s="1" t="str">
        <f>CONCATENATE("""",E555,"""",": ",SUBSTITUTE(ROUND(F555,2),",","."))</f>
        <v>"5000": 35.85</v>
      </c>
      <c r="N555" s="1" t="str">
        <f t="shared" si="21"/>
        <v>,</v>
      </c>
      <c r="P555" s="1" t="str">
        <f t="shared" si="20"/>
        <v>"5000": 35.85,</v>
      </c>
    </row>
    <row r="556" spans="1:16" x14ac:dyDescent="0.25">
      <c r="A556" s="1" t="s">
        <v>5</v>
      </c>
      <c r="B556" s="1" t="s">
        <v>29</v>
      </c>
      <c r="C556" s="1" t="s">
        <v>6</v>
      </c>
      <c r="D556" s="8">
        <v>5001</v>
      </c>
      <c r="E556" s="8">
        <v>6000</v>
      </c>
      <c r="F556" s="8">
        <v>42.134999999999998</v>
      </c>
      <c r="G556" s="1">
        <v>9</v>
      </c>
      <c r="H556" s="4"/>
      <c r="I556" s="4" t="str">
        <f>IF(AND(C556="Capital",D556=0),CONCATENATE("""",TRIM(B556),"""",": {"),"")</f>
        <v/>
      </c>
      <c r="J556" s="1" t="str">
        <f>IF(D556=0,CONCATENATE("""",C556,"""",": ", "{"),"")</f>
        <v/>
      </c>
      <c r="K556" s="6" t="str">
        <f>IF(D556=0,CONCATENATE("""","delivery_estimate_business_days","""",": ",G556,","),"")</f>
        <v/>
      </c>
      <c r="L556" s="6" t="str">
        <f>IF(D556=0,CONCATENATE("""","final_shipping_cost","""",": {"),"")</f>
        <v/>
      </c>
      <c r="M556" s="1" t="str">
        <f>CONCATENATE("""",E556,"""",": ",SUBSTITUTE(ROUND(F556,2),",","."))</f>
        <v>"6000": 42.14</v>
      </c>
      <c r="N556" s="1" t="str">
        <f t="shared" si="21"/>
        <v>,</v>
      </c>
      <c r="P556" s="1" t="str">
        <f t="shared" si="20"/>
        <v>"6000": 42.14,</v>
      </c>
    </row>
    <row r="557" spans="1:16" x14ac:dyDescent="0.25">
      <c r="A557" s="1" t="s">
        <v>5</v>
      </c>
      <c r="B557" s="1" t="s">
        <v>29</v>
      </c>
      <c r="C557" s="1" t="s">
        <v>6</v>
      </c>
      <c r="D557" s="8">
        <v>6001</v>
      </c>
      <c r="E557" s="8">
        <v>7000</v>
      </c>
      <c r="F557" s="8">
        <v>48.462000000000003</v>
      </c>
      <c r="G557" s="1">
        <v>9</v>
      </c>
      <c r="H557" s="4"/>
      <c r="I557" s="4" t="str">
        <f>IF(AND(C557="Capital",D557=0),CONCATENATE("""",TRIM(B557),"""",": {"),"")</f>
        <v/>
      </c>
      <c r="J557" s="1" t="str">
        <f>IF(D557=0,CONCATENATE("""",C557,"""",": ", "{"),"")</f>
        <v/>
      </c>
      <c r="K557" s="6" t="str">
        <f>IF(D557=0,CONCATENATE("""","delivery_estimate_business_days","""",": ",G557,","),"")</f>
        <v/>
      </c>
      <c r="L557" s="6" t="str">
        <f>IF(D557=0,CONCATENATE("""","final_shipping_cost","""",": {"),"")</f>
        <v/>
      </c>
      <c r="M557" s="1" t="str">
        <f>CONCATENATE("""",E557,"""",": ",SUBSTITUTE(ROUND(F557,2),",","."))</f>
        <v>"7000": 48.46</v>
      </c>
      <c r="N557" s="1" t="str">
        <f t="shared" si="21"/>
        <v>,</v>
      </c>
      <c r="P557" s="1" t="str">
        <f t="shared" si="20"/>
        <v>"7000": 48.46,</v>
      </c>
    </row>
    <row r="558" spans="1:16" x14ac:dyDescent="0.25">
      <c r="A558" s="1" t="s">
        <v>5</v>
      </c>
      <c r="B558" s="1" t="s">
        <v>29</v>
      </c>
      <c r="C558" s="1" t="s">
        <v>6</v>
      </c>
      <c r="D558" s="8">
        <v>7001</v>
      </c>
      <c r="E558" s="8">
        <v>8000</v>
      </c>
      <c r="F558" s="8">
        <v>54.476999999999997</v>
      </c>
      <c r="G558" s="1">
        <v>9</v>
      </c>
      <c r="H558" s="4"/>
      <c r="I558" s="4" t="str">
        <f>IF(AND(C558="Capital",D558=0),CONCATENATE("""",TRIM(B558),"""",": {"),"")</f>
        <v/>
      </c>
      <c r="J558" s="1" t="str">
        <f>IF(D558=0,CONCATENATE("""",C558,"""",": ", "{"),"")</f>
        <v/>
      </c>
      <c r="K558" s="6" t="str">
        <f>IF(D558=0,CONCATENATE("""","delivery_estimate_business_days","""",": ",G558,","),"")</f>
        <v/>
      </c>
      <c r="L558" s="6" t="str">
        <f>IF(D558=0,CONCATENATE("""","final_shipping_cost","""",": {"),"")</f>
        <v/>
      </c>
      <c r="M558" s="1" t="str">
        <f>CONCATENATE("""",E558,"""",": ",SUBSTITUTE(ROUND(F558,2),",","."))</f>
        <v>"8000": 54.48</v>
      </c>
      <c r="N558" s="1" t="str">
        <f t="shared" si="21"/>
        <v>,</v>
      </c>
      <c r="P558" s="1" t="str">
        <f t="shared" si="20"/>
        <v>"8000": 54.48,</v>
      </c>
    </row>
    <row r="559" spans="1:16" x14ac:dyDescent="0.25">
      <c r="A559" s="1" t="s">
        <v>5</v>
      </c>
      <c r="B559" s="1" t="s">
        <v>29</v>
      </c>
      <c r="C559" s="1" t="s">
        <v>6</v>
      </c>
      <c r="D559" s="8">
        <v>8001</v>
      </c>
      <c r="E559" s="8">
        <v>9000</v>
      </c>
      <c r="F559" s="8">
        <v>58.076999999999998</v>
      </c>
      <c r="G559" s="1">
        <v>9</v>
      </c>
      <c r="H559" s="4"/>
      <c r="I559" s="4" t="str">
        <f>IF(AND(C559="Capital",D559=0),CONCATENATE("""",TRIM(B559),"""",": {"),"")</f>
        <v/>
      </c>
      <c r="J559" s="1" t="str">
        <f>IF(D559=0,CONCATENATE("""",C559,"""",": ", "{"),"")</f>
        <v/>
      </c>
      <c r="K559" s="6" t="str">
        <f>IF(D559=0,CONCATENATE("""","delivery_estimate_business_days","""",": ",G559,","),"")</f>
        <v/>
      </c>
      <c r="L559" s="6" t="str">
        <f>IF(D559=0,CONCATENATE("""","final_shipping_cost","""",": {"),"")</f>
        <v/>
      </c>
      <c r="M559" s="1" t="str">
        <f>CONCATENATE("""",E559,"""",": ",SUBSTITUTE(ROUND(F559,2),",","."))</f>
        <v>"9000": 58.08</v>
      </c>
      <c r="N559" s="1" t="str">
        <f t="shared" si="21"/>
        <v>,</v>
      </c>
      <c r="P559" s="1" t="str">
        <f t="shared" si="20"/>
        <v>"9000": 58.08,</v>
      </c>
    </row>
    <row r="560" spans="1:16" x14ac:dyDescent="0.25">
      <c r="A560" s="1" t="s">
        <v>5</v>
      </c>
      <c r="B560" s="1" t="s">
        <v>29</v>
      </c>
      <c r="C560" s="1" t="s">
        <v>6</v>
      </c>
      <c r="D560" s="8">
        <v>9001</v>
      </c>
      <c r="E560" s="8">
        <v>10000</v>
      </c>
      <c r="F560" s="8">
        <v>60.646999999999998</v>
      </c>
      <c r="G560" s="1">
        <v>9</v>
      </c>
      <c r="H560" s="4"/>
      <c r="I560" s="4" t="str">
        <f>IF(AND(C560="Capital",D560=0),CONCATENATE("""",TRIM(B560),"""",": {"),"")</f>
        <v/>
      </c>
      <c r="J560" s="1" t="str">
        <f>IF(D560=0,CONCATENATE("""",C560,"""",": ", "{"),"")</f>
        <v/>
      </c>
      <c r="K560" s="6" t="str">
        <f>IF(D560=0,CONCATENATE("""","delivery_estimate_business_days","""",": ",G560,","),"")</f>
        <v/>
      </c>
      <c r="L560" s="6" t="str">
        <f>IF(D560=0,CONCATENATE("""","final_shipping_cost","""",": {"),"")</f>
        <v/>
      </c>
      <c r="M560" s="1" t="str">
        <f>CONCATENATE("""",E560,"""",": ",SUBSTITUTE(ROUND(F560,2),",","."))</f>
        <v>"10000": 60.65</v>
      </c>
      <c r="N560" s="1" t="str">
        <f t="shared" si="21"/>
        <v>,</v>
      </c>
      <c r="P560" s="1" t="str">
        <f t="shared" si="20"/>
        <v>"10000": 60.65,</v>
      </c>
    </row>
    <row r="561" spans="1:16" x14ac:dyDescent="0.25">
      <c r="A561" s="1" t="s">
        <v>5</v>
      </c>
      <c r="B561" s="1" t="s">
        <v>29</v>
      </c>
      <c r="C561" s="1" t="s">
        <v>6</v>
      </c>
      <c r="D561" s="8">
        <v>10001</v>
      </c>
      <c r="E561" s="8">
        <v>30000</v>
      </c>
      <c r="F561" s="8">
        <v>60.646999999999998</v>
      </c>
      <c r="G561" s="1">
        <v>9</v>
      </c>
      <c r="H561" s="4"/>
      <c r="I561" s="4" t="str">
        <f>IF(AND(C561="Capital",D561=0),CONCATENATE("""",TRIM(B561),"""",": {"),"")</f>
        <v/>
      </c>
      <c r="J561" s="1" t="str">
        <f>IF(D561=0,CONCATENATE("""",C561,"""",": ", "{"),"")</f>
        <v/>
      </c>
      <c r="K561" s="6" t="str">
        <f>IF(D561=0,CONCATENATE("""","delivery_estimate_business_days","""",": ",G561,","),"")</f>
        <v/>
      </c>
      <c r="L561" s="6" t="str">
        <f>IF(D561=0,CONCATENATE("""","final_shipping_cost","""",": {"),"")</f>
        <v/>
      </c>
      <c r="M561" s="1" t="str">
        <f>CONCATENATE("""",E561,"""",": ",SUBSTITUTE(ROUND(F561,2),",","."))</f>
        <v>"30000": 60.65</v>
      </c>
      <c r="N561" s="1" t="str">
        <f t="shared" si="21"/>
        <v>}},</v>
      </c>
      <c r="P561" s="1" t="str">
        <f t="shared" si="20"/>
        <v>"30000": 60.65}},</v>
      </c>
    </row>
    <row r="562" spans="1:16" x14ac:dyDescent="0.25">
      <c r="A562" s="1" t="s">
        <v>5</v>
      </c>
      <c r="B562" s="1" t="s">
        <v>29</v>
      </c>
      <c r="C562" s="1" t="s">
        <v>7</v>
      </c>
      <c r="D562" s="8">
        <v>0</v>
      </c>
      <c r="E562" s="8">
        <v>500</v>
      </c>
      <c r="F562" s="8">
        <v>22.786000000000001</v>
      </c>
      <c r="G562" s="1">
        <v>15</v>
      </c>
      <c r="H562" s="4"/>
      <c r="I562" s="4" t="str">
        <f>IF(AND(C562="Capital",D562=0),CONCATENATE("""",TRIM(B562),"""",": {"),"")</f>
        <v/>
      </c>
      <c r="J562" s="1" t="str">
        <f>IF(D562=0,CONCATENATE("""",C562,"""",": ", "{"),"")</f>
        <v>"Interior": {</v>
      </c>
      <c r="K562" s="6" t="str">
        <f>IF(D562=0,CONCATENATE("""","delivery_estimate_business_days","""",": ",G562,","),"")</f>
        <v>"delivery_estimate_business_days": 15,</v>
      </c>
      <c r="L562" s="6" t="str">
        <f>IF(D562=0,CONCATENATE("""","final_shipping_cost","""",": {"),"")</f>
        <v>"final_shipping_cost": {</v>
      </c>
      <c r="M562" s="1" t="str">
        <f>CONCATENATE("""",E562,"""",": ",SUBSTITUTE(ROUND(F562,2),",","."))</f>
        <v>"500": 22.79</v>
      </c>
      <c r="N562" s="1" t="str">
        <f t="shared" si="21"/>
        <v>,</v>
      </c>
      <c r="P562" s="1" t="str">
        <f t="shared" si="20"/>
        <v>"Interior": {"delivery_estimate_business_days": 15,"final_shipping_cost": {"500": 22.79,</v>
      </c>
    </row>
    <row r="563" spans="1:16" x14ac:dyDescent="0.25">
      <c r="A563" s="1" t="s">
        <v>5</v>
      </c>
      <c r="B563" s="1" t="s">
        <v>29</v>
      </c>
      <c r="C563" s="1" t="s">
        <v>7</v>
      </c>
      <c r="D563" s="8">
        <v>501</v>
      </c>
      <c r="E563" s="8">
        <v>1000</v>
      </c>
      <c r="F563" s="8">
        <v>24.413</v>
      </c>
      <c r="G563" s="1">
        <v>15</v>
      </c>
      <c r="H563" s="4"/>
      <c r="I563" s="4" t="str">
        <f>IF(AND(C563="Capital",D563=0),CONCATENATE("""",TRIM(B563),"""",": {"),"")</f>
        <v/>
      </c>
      <c r="J563" s="1" t="str">
        <f>IF(D563=0,CONCATENATE("""",C563,"""",": ", "{"),"")</f>
        <v/>
      </c>
      <c r="K563" s="6" t="str">
        <f>IF(D563=0,CONCATENATE("""","delivery_estimate_business_days","""",": ",G563,","),"")</f>
        <v/>
      </c>
      <c r="L563" s="6" t="str">
        <f>IF(D563=0,CONCATENATE("""","final_shipping_cost","""",": {"),"")</f>
        <v/>
      </c>
      <c r="M563" s="1" t="str">
        <f>CONCATENATE("""",E563,"""",": ",SUBSTITUTE(ROUND(F563,2),",","."))</f>
        <v>"1000": 24.41</v>
      </c>
      <c r="N563" s="1" t="str">
        <f t="shared" si="21"/>
        <v>,</v>
      </c>
      <c r="P563" s="1" t="str">
        <f t="shared" si="20"/>
        <v>"1000": 24.41,</v>
      </c>
    </row>
    <row r="564" spans="1:16" x14ac:dyDescent="0.25">
      <c r="A564" s="1" t="s">
        <v>5</v>
      </c>
      <c r="B564" s="1" t="s">
        <v>29</v>
      </c>
      <c r="C564" s="1" t="s">
        <v>7</v>
      </c>
      <c r="D564" s="8">
        <v>1001</v>
      </c>
      <c r="E564" s="8">
        <v>1500</v>
      </c>
      <c r="F564" s="8">
        <v>26.859000000000002</v>
      </c>
      <c r="G564" s="1">
        <v>15</v>
      </c>
      <c r="H564" s="4"/>
      <c r="I564" s="4" t="str">
        <f>IF(AND(C564="Capital",D564=0),CONCATENATE("""",TRIM(B564),"""",": {"),"")</f>
        <v/>
      </c>
      <c r="J564" s="1" t="str">
        <f>IF(D564=0,CONCATENATE("""",C564,"""",": ", "{"),"")</f>
        <v/>
      </c>
      <c r="K564" s="6" t="str">
        <f>IF(D564=0,CONCATENATE("""","delivery_estimate_business_days","""",": ",G564,","),"")</f>
        <v/>
      </c>
      <c r="L564" s="6" t="str">
        <f>IF(D564=0,CONCATENATE("""","final_shipping_cost","""",": {"),"")</f>
        <v/>
      </c>
      <c r="M564" s="1" t="str">
        <f>CONCATENATE("""",E564,"""",": ",SUBSTITUTE(ROUND(F564,2),",","."))</f>
        <v>"1500": 26.86</v>
      </c>
      <c r="N564" s="1" t="str">
        <f t="shared" si="21"/>
        <v>,</v>
      </c>
      <c r="P564" s="1" t="str">
        <f t="shared" si="20"/>
        <v>"1500": 26.86,</v>
      </c>
    </row>
    <row r="565" spans="1:16" x14ac:dyDescent="0.25">
      <c r="A565" s="1" t="s">
        <v>5</v>
      </c>
      <c r="B565" s="1" t="s">
        <v>29</v>
      </c>
      <c r="C565" s="1" t="s">
        <v>7</v>
      </c>
      <c r="D565" s="8">
        <v>1501</v>
      </c>
      <c r="E565" s="8">
        <v>2000</v>
      </c>
      <c r="F565" s="8">
        <v>29.305</v>
      </c>
      <c r="G565" s="1">
        <v>15</v>
      </c>
      <c r="H565" s="4"/>
      <c r="I565" s="4" t="str">
        <f>IF(AND(C565="Capital",D565=0),CONCATENATE("""",TRIM(B565),"""",": {"),"")</f>
        <v/>
      </c>
      <c r="J565" s="1" t="str">
        <f>IF(D565=0,CONCATENATE("""",C565,"""",": ", "{"),"")</f>
        <v/>
      </c>
      <c r="K565" s="6" t="str">
        <f>IF(D565=0,CONCATENATE("""","delivery_estimate_business_days","""",": ",G565,","),"")</f>
        <v/>
      </c>
      <c r="L565" s="6" t="str">
        <f>IF(D565=0,CONCATENATE("""","final_shipping_cost","""",": {"),"")</f>
        <v/>
      </c>
      <c r="M565" s="1" t="str">
        <f>CONCATENATE("""",E565,"""",": ",SUBSTITUTE(ROUND(F565,2),",","."))</f>
        <v>"2000": 29.31</v>
      </c>
      <c r="N565" s="1" t="str">
        <f t="shared" si="21"/>
        <v>,</v>
      </c>
      <c r="P565" s="1" t="str">
        <f t="shared" si="20"/>
        <v>"2000": 29.31,</v>
      </c>
    </row>
    <row r="566" spans="1:16" x14ac:dyDescent="0.25">
      <c r="A566" s="1" t="s">
        <v>5</v>
      </c>
      <c r="B566" s="1" t="s">
        <v>29</v>
      </c>
      <c r="C566" s="1" t="s">
        <v>7</v>
      </c>
      <c r="D566" s="8">
        <v>2001</v>
      </c>
      <c r="E566" s="8">
        <v>3000</v>
      </c>
      <c r="F566" s="8">
        <v>32.076999999999998</v>
      </c>
      <c r="G566" s="1">
        <v>15</v>
      </c>
      <c r="H566" s="4"/>
      <c r="I566" s="4" t="str">
        <f>IF(AND(C566="Capital",D566=0),CONCATENATE("""",TRIM(B566),"""",": {"),"")</f>
        <v/>
      </c>
      <c r="J566" s="1" t="str">
        <f>IF(D566=0,CONCATENATE("""",C566,"""",": ", "{"),"")</f>
        <v/>
      </c>
      <c r="K566" s="6" t="str">
        <f>IF(D566=0,CONCATENATE("""","delivery_estimate_business_days","""",": ",G566,","),"")</f>
        <v/>
      </c>
      <c r="L566" s="6" t="str">
        <f>IF(D566=0,CONCATENATE("""","final_shipping_cost","""",": {"),"")</f>
        <v/>
      </c>
      <c r="M566" s="1" t="str">
        <f>CONCATENATE("""",E566,"""",": ",SUBSTITUTE(ROUND(F566,2),",","."))</f>
        <v>"3000": 32.08</v>
      </c>
      <c r="N566" s="1" t="str">
        <f t="shared" si="21"/>
        <v>,</v>
      </c>
      <c r="P566" s="1" t="str">
        <f t="shared" si="20"/>
        <v>"3000": 32.08,</v>
      </c>
    </row>
    <row r="567" spans="1:16" x14ac:dyDescent="0.25">
      <c r="A567" s="1" t="s">
        <v>5</v>
      </c>
      <c r="B567" s="1" t="s">
        <v>29</v>
      </c>
      <c r="C567" s="1" t="s">
        <v>7</v>
      </c>
      <c r="D567" s="8">
        <v>3001</v>
      </c>
      <c r="E567" s="8">
        <v>4000</v>
      </c>
      <c r="F567" s="8">
        <v>34.228000000000002</v>
      </c>
      <c r="G567" s="1">
        <v>15</v>
      </c>
      <c r="H567" s="4"/>
      <c r="I567" s="4" t="str">
        <f>IF(AND(C567="Capital",D567=0),CONCATENATE("""",TRIM(B567),"""",": {"),"")</f>
        <v/>
      </c>
      <c r="J567" s="1" t="str">
        <f>IF(D567=0,CONCATENATE("""",C567,"""",": ", "{"),"")</f>
        <v/>
      </c>
      <c r="K567" s="6" t="str">
        <f>IF(D567=0,CONCATENATE("""","delivery_estimate_business_days","""",": ",G567,","),"")</f>
        <v/>
      </c>
      <c r="L567" s="6" t="str">
        <f>IF(D567=0,CONCATENATE("""","final_shipping_cost","""",": {"),"")</f>
        <v/>
      </c>
      <c r="M567" s="1" t="str">
        <f>CONCATENATE("""",E567,"""",": ",SUBSTITUTE(ROUND(F567,2),",","."))</f>
        <v>"4000": 34.23</v>
      </c>
      <c r="N567" s="1" t="str">
        <f t="shared" si="21"/>
        <v>,</v>
      </c>
      <c r="P567" s="1" t="str">
        <f t="shared" si="20"/>
        <v>"4000": 34.23,</v>
      </c>
    </row>
    <row r="568" spans="1:16" x14ac:dyDescent="0.25">
      <c r="A568" s="1" t="s">
        <v>5</v>
      </c>
      <c r="B568" s="1" t="s">
        <v>29</v>
      </c>
      <c r="C568" s="1" t="s">
        <v>7</v>
      </c>
      <c r="D568" s="8">
        <v>4001</v>
      </c>
      <c r="E568" s="8">
        <v>5000</v>
      </c>
      <c r="F568" s="8">
        <v>36.570999999999998</v>
      </c>
      <c r="G568" s="1">
        <v>15</v>
      </c>
      <c r="H568" s="4"/>
      <c r="I568" s="4" t="str">
        <f>IF(AND(C568="Capital",D568=0),CONCATENATE("""",TRIM(B568),"""",": {"),"")</f>
        <v/>
      </c>
      <c r="J568" s="1" t="str">
        <f>IF(D568=0,CONCATENATE("""",C568,"""",": ", "{"),"")</f>
        <v/>
      </c>
      <c r="K568" s="6" t="str">
        <f>IF(D568=0,CONCATENATE("""","delivery_estimate_business_days","""",": ",G568,","),"")</f>
        <v/>
      </c>
      <c r="L568" s="6" t="str">
        <f>IF(D568=0,CONCATENATE("""","final_shipping_cost","""",": {"),"")</f>
        <v/>
      </c>
      <c r="M568" s="1" t="str">
        <f>CONCATENATE("""",E568,"""",": ",SUBSTITUTE(ROUND(F568,2),",","."))</f>
        <v>"5000": 36.57</v>
      </c>
      <c r="N568" s="1" t="str">
        <f t="shared" si="21"/>
        <v>,</v>
      </c>
      <c r="P568" s="1" t="str">
        <f t="shared" si="20"/>
        <v>"5000": 36.57,</v>
      </c>
    </row>
    <row r="569" spans="1:16" x14ac:dyDescent="0.25">
      <c r="A569" s="1" t="s">
        <v>5</v>
      </c>
      <c r="B569" s="1" t="s">
        <v>29</v>
      </c>
      <c r="C569" s="1" t="s">
        <v>7</v>
      </c>
      <c r="D569" s="8">
        <v>5001</v>
      </c>
      <c r="E569" s="8">
        <v>6000</v>
      </c>
      <c r="F569" s="8">
        <v>42.978000000000002</v>
      </c>
      <c r="G569" s="1">
        <v>15</v>
      </c>
      <c r="H569" s="4"/>
      <c r="I569" s="4" t="str">
        <f>IF(AND(C569="Capital",D569=0),CONCATENATE("""",TRIM(B569),"""",": {"),"")</f>
        <v/>
      </c>
      <c r="J569" s="1" t="str">
        <f>IF(D569=0,CONCATENATE("""",C569,"""",": ", "{"),"")</f>
        <v/>
      </c>
      <c r="K569" s="6" t="str">
        <f>IF(D569=0,CONCATENATE("""","delivery_estimate_business_days","""",": ",G569,","),"")</f>
        <v/>
      </c>
      <c r="L569" s="6" t="str">
        <f>IF(D569=0,CONCATENATE("""","final_shipping_cost","""",": {"),"")</f>
        <v/>
      </c>
      <c r="M569" s="1" t="str">
        <f>CONCATENATE("""",E569,"""",": ",SUBSTITUTE(ROUND(F569,2),",","."))</f>
        <v>"6000": 42.98</v>
      </c>
      <c r="N569" s="1" t="str">
        <f t="shared" si="21"/>
        <v>,</v>
      </c>
      <c r="P569" s="1" t="str">
        <f t="shared" si="20"/>
        <v>"6000": 42.98,</v>
      </c>
    </row>
    <row r="570" spans="1:16" x14ac:dyDescent="0.25">
      <c r="A570" s="1" t="s">
        <v>5</v>
      </c>
      <c r="B570" s="1" t="s">
        <v>29</v>
      </c>
      <c r="C570" s="1" t="s">
        <v>7</v>
      </c>
      <c r="D570" s="8">
        <v>6001</v>
      </c>
      <c r="E570" s="8">
        <v>7000</v>
      </c>
      <c r="F570" s="8">
        <v>49.430999999999997</v>
      </c>
      <c r="G570" s="1">
        <v>15</v>
      </c>
      <c r="H570" s="4"/>
      <c r="I570" s="4" t="str">
        <f>IF(AND(C570="Capital",D570=0),CONCATENATE("""",TRIM(B570),"""",": {"),"")</f>
        <v/>
      </c>
      <c r="J570" s="1" t="str">
        <f>IF(D570=0,CONCATENATE("""",C570,"""",": ", "{"),"")</f>
        <v/>
      </c>
      <c r="K570" s="6" t="str">
        <f>IF(D570=0,CONCATENATE("""","delivery_estimate_business_days","""",": ",G570,","),"")</f>
        <v/>
      </c>
      <c r="L570" s="6" t="str">
        <f>IF(D570=0,CONCATENATE("""","final_shipping_cost","""",": {"),"")</f>
        <v/>
      </c>
      <c r="M570" s="1" t="str">
        <f>CONCATENATE("""",E570,"""",": ",SUBSTITUTE(ROUND(F570,2),",","."))</f>
        <v>"7000": 49.43</v>
      </c>
      <c r="N570" s="1" t="str">
        <f t="shared" si="21"/>
        <v>,</v>
      </c>
      <c r="P570" s="1" t="str">
        <f t="shared" si="20"/>
        <v>"7000": 49.43,</v>
      </c>
    </row>
    <row r="571" spans="1:16" x14ac:dyDescent="0.25">
      <c r="A571" s="1" t="s">
        <v>5</v>
      </c>
      <c r="B571" s="1" t="s">
        <v>29</v>
      </c>
      <c r="C571" s="1" t="s">
        <v>7</v>
      </c>
      <c r="D571" s="8">
        <v>7001</v>
      </c>
      <c r="E571" s="8">
        <v>8000</v>
      </c>
      <c r="F571" s="8">
        <v>55.566000000000003</v>
      </c>
      <c r="G571" s="1">
        <v>15</v>
      </c>
      <c r="H571" s="4"/>
      <c r="I571" s="4" t="str">
        <f>IF(AND(C571="Capital",D571=0),CONCATENATE("""",TRIM(B571),"""",": {"),"")</f>
        <v/>
      </c>
      <c r="J571" s="1" t="str">
        <f>IF(D571=0,CONCATENATE("""",C571,"""",": ", "{"),"")</f>
        <v/>
      </c>
      <c r="K571" s="6" t="str">
        <f>IF(D571=0,CONCATENATE("""","delivery_estimate_business_days","""",": ",G571,","),"")</f>
        <v/>
      </c>
      <c r="L571" s="6" t="str">
        <f>IF(D571=0,CONCATENATE("""","final_shipping_cost","""",": {"),"")</f>
        <v/>
      </c>
      <c r="M571" s="1" t="str">
        <f>CONCATENATE("""",E571,"""",": ",SUBSTITUTE(ROUND(F571,2),",","."))</f>
        <v>"8000": 55.57</v>
      </c>
      <c r="N571" s="1" t="str">
        <f t="shared" si="21"/>
        <v>,</v>
      </c>
      <c r="P571" s="1" t="str">
        <f t="shared" si="20"/>
        <v>"8000": 55.57,</v>
      </c>
    </row>
    <row r="572" spans="1:16" x14ac:dyDescent="0.25">
      <c r="A572" s="1" t="s">
        <v>5</v>
      </c>
      <c r="B572" s="1" t="s">
        <v>29</v>
      </c>
      <c r="C572" s="1" t="s">
        <v>7</v>
      </c>
      <c r="D572" s="8">
        <v>8001</v>
      </c>
      <c r="E572" s="8">
        <v>9000</v>
      </c>
      <c r="F572" s="8">
        <v>59.238</v>
      </c>
      <c r="G572" s="1">
        <v>15</v>
      </c>
      <c r="H572" s="4"/>
      <c r="I572" s="4" t="str">
        <f>IF(AND(C572="Capital",D572=0),CONCATENATE("""",TRIM(B572),"""",": {"),"")</f>
        <v/>
      </c>
      <c r="J572" s="1" t="str">
        <f>IF(D572=0,CONCATENATE("""",C572,"""",": ", "{"),"")</f>
        <v/>
      </c>
      <c r="K572" s="6" t="str">
        <f>IF(D572=0,CONCATENATE("""","delivery_estimate_business_days","""",": ",G572,","),"")</f>
        <v/>
      </c>
      <c r="L572" s="6" t="str">
        <f>IF(D572=0,CONCATENATE("""","final_shipping_cost","""",": {"),"")</f>
        <v/>
      </c>
      <c r="M572" s="1" t="str">
        <f>CONCATENATE("""",E572,"""",": ",SUBSTITUTE(ROUND(F572,2),",","."))</f>
        <v>"9000": 59.24</v>
      </c>
      <c r="N572" s="1" t="str">
        <f t="shared" si="21"/>
        <v>,</v>
      </c>
      <c r="P572" s="1" t="str">
        <f t="shared" si="20"/>
        <v>"9000": 59.24,</v>
      </c>
    </row>
    <row r="573" spans="1:16" x14ac:dyDescent="0.25">
      <c r="A573" s="1" t="s">
        <v>5</v>
      </c>
      <c r="B573" s="1" t="s">
        <v>29</v>
      </c>
      <c r="C573" s="1" t="s">
        <v>7</v>
      </c>
      <c r="D573" s="8">
        <v>9001</v>
      </c>
      <c r="E573" s="8">
        <v>10000</v>
      </c>
      <c r="F573" s="8">
        <v>61.86</v>
      </c>
      <c r="G573" s="1">
        <v>15</v>
      </c>
      <c r="H573" s="4"/>
      <c r="I573" s="4" t="str">
        <f>IF(AND(C573="Capital",D573=0),CONCATENATE("""",TRIM(B573),"""",": {"),"")</f>
        <v/>
      </c>
      <c r="J573" s="1" t="str">
        <f>IF(D573=0,CONCATENATE("""",C573,"""",": ", "{"),"")</f>
        <v/>
      </c>
      <c r="K573" s="6" t="str">
        <f>IF(D573=0,CONCATENATE("""","delivery_estimate_business_days","""",": ",G573,","),"")</f>
        <v/>
      </c>
      <c r="L573" s="6" t="str">
        <f>IF(D573=0,CONCATENATE("""","final_shipping_cost","""",": {"),"")</f>
        <v/>
      </c>
      <c r="M573" s="1" t="str">
        <f>CONCATENATE("""",E573,"""",": ",SUBSTITUTE(ROUND(F573,2),",","."))</f>
        <v>"10000": 61.86</v>
      </c>
      <c r="N573" s="1" t="str">
        <f t="shared" si="21"/>
        <v>,</v>
      </c>
      <c r="P573" s="1" t="str">
        <f t="shared" si="20"/>
        <v>"10000": 61.86,</v>
      </c>
    </row>
    <row r="574" spans="1:16" x14ac:dyDescent="0.25">
      <c r="A574" s="1" t="s">
        <v>5</v>
      </c>
      <c r="B574" s="1" t="s">
        <v>29</v>
      </c>
      <c r="C574" s="1" t="s">
        <v>7</v>
      </c>
      <c r="D574" s="8">
        <v>10001</v>
      </c>
      <c r="E574" s="8">
        <v>30000</v>
      </c>
      <c r="F574" s="8">
        <v>61.86</v>
      </c>
      <c r="G574" s="1">
        <v>15</v>
      </c>
      <c r="H574" s="4"/>
      <c r="I574" s="4" t="str">
        <f>IF(AND(C574="Capital",D574=0),CONCATENATE("""",TRIM(B574),"""",": {"),"")</f>
        <v/>
      </c>
      <c r="J574" s="1" t="str">
        <f>IF(D574=0,CONCATENATE("""",C574,"""",": ", "{"),"")</f>
        <v/>
      </c>
      <c r="K574" s="6" t="str">
        <f>IF(D574=0,CONCATENATE("""","delivery_estimate_business_days","""",": ",G574,","),"")</f>
        <v/>
      </c>
      <c r="L574" s="6" t="str">
        <f>IF(D574=0,CONCATENATE("""","final_shipping_cost","""",": {"),"")</f>
        <v/>
      </c>
      <c r="M574" s="1" t="str">
        <f>CONCATENATE("""",E574,"""",": ",SUBSTITUTE(ROUND(F574,2),",","."))</f>
        <v>"30000": 61.86</v>
      </c>
      <c r="N574" s="1" t="str">
        <f t="shared" si="21"/>
        <v>}}},</v>
      </c>
      <c r="P574" s="1" t="str">
        <f t="shared" si="20"/>
        <v>"30000": 61.86}}},</v>
      </c>
    </row>
    <row r="575" spans="1:16" x14ac:dyDescent="0.25">
      <c r="A575" s="1" t="s">
        <v>5</v>
      </c>
      <c r="B575" s="1" t="s">
        <v>30</v>
      </c>
      <c r="C575" s="1" t="s">
        <v>6</v>
      </c>
      <c r="D575" s="8">
        <v>0</v>
      </c>
      <c r="E575" s="8">
        <v>500</v>
      </c>
      <c r="F575" s="8">
        <v>22.338999999999999</v>
      </c>
      <c r="G575" s="1">
        <v>11</v>
      </c>
      <c r="H575" s="4"/>
      <c r="I575" s="4" t="str">
        <f>IF(AND(C575="Capital",D575=0),CONCATENATE("""",TRIM(B575),"""",": {"),"")</f>
        <v>"RN": {</v>
      </c>
      <c r="J575" s="1" t="str">
        <f>IF(D575=0,CONCATENATE("""",C575,"""",": ", "{"),"")</f>
        <v>"Capital": {</v>
      </c>
      <c r="K575" s="6" t="str">
        <f>IF(D575=0,CONCATENATE("""","delivery_estimate_business_days","""",": ",G575,","),"")</f>
        <v>"delivery_estimate_business_days": 11,</v>
      </c>
      <c r="L575" s="6" t="str">
        <f>IF(D575=0,CONCATENATE("""","final_shipping_cost","""",": {"),"")</f>
        <v>"final_shipping_cost": {</v>
      </c>
      <c r="M575" s="1" t="str">
        <f>CONCATENATE("""",E575,"""",": ",SUBSTITUTE(ROUND(F575,2),",","."))</f>
        <v>"500": 22.34</v>
      </c>
      <c r="N575" s="1" t="str">
        <f t="shared" si="21"/>
        <v>,</v>
      </c>
      <c r="P575" s="1" t="str">
        <f t="shared" si="20"/>
        <v>"RN": {"Capital": {"delivery_estimate_business_days": 11,"final_shipping_cost": {"500": 22.34,</v>
      </c>
    </row>
    <row r="576" spans="1:16" x14ac:dyDescent="0.25">
      <c r="A576" s="1" t="s">
        <v>5</v>
      </c>
      <c r="B576" s="1" t="s">
        <v>30</v>
      </c>
      <c r="C576" s="1" t="s">
        <v>6</v>
      </c>
      <c r="D576" s="8">
        <v>501</v>
      </c>
      <c r="E576" s="8">
        <v>1000</v>
      </c>
      <c r="F576" s="8">
        <v>23.934999999999999</v>
      </c>
      <c r="G576" s="1">
        <v>11</v>
      </c>
      <c r="H576" s="4"/>
      <c r="I576" s="4" t="str">
        <f>IF(AND(C576="Capital",D576=0),CONCATENATE("""",TRIM(B576),"""",": {"),"")</f>
        <v/>
      </c>
      <c r="J576" s="1" t="str">
        <f>IF(D576=0,CONCATENATE("""",C576,"""",": ", "{"),"")</f>
        <v/>
      </c>
      <c r="K576" s="6" t="str">
        <f>IF(D576=0,CONCATENATE("""","delivery_estimate_business_days","""",": ",G576,","),"")</f>
        <v/>
      </c>
      <c r="L576" s="6" t="str">
        <f>IF(D576=0,CONCATENATE("""","final_shipping_cost","""",": {"),"")</f>
        <v/>
      </c>
      <c r="M576" s="1" t="str">
        <f>CONCATENATE("""",E576,"""",": ",SUBSTITUTE(ROUND(F576,2),",","."))</f>
        <v>"1000": 23.94</v>
      </c>
      <c r="N576" s="1" t="str">
        <f t="shared" si="21"/>
        <v>,</v>
      </c>
      <c r="P576" s="1" t="str">
        <f t="shared" ref="P576:P627" si="22">CONCATENATE(H576,I576,J576,K576,L576,M576,N576,O576)</f>
        <v>"1000": 23.94,</v>
      </c>
    </row>
    <row r="577" spans="1:16" x14ac:dyDescent="0.25">
      <c r="A577" s="1" t="s">
        <v>5</v>
      </c>
      <c r="B577" s="1" t="s">
        <v>30</v>
      </c>
      <c r="C577" s="1" t="s">
        <v>6</v>
      </c>
      <c r="D577" s="8">
        <v>1001</v>
      </c>
      <c r="E577" s="8">
        <v>1500</v>
      </c>
      <c r="F577" s="8">
        <v>26.332999999999998</v>
      </c>
      <c r="G577" s="1">
        <v>11</v>
      </c>
      <c r="H577" s="4"/>
      <c r="I577" s="4" t="str">
        <f>IF(AND(C577="Capital",D577=0),CONCATENATE("""",TRIM(B577),"""",": {"),"")</f>
        <v/>
      </c>
      <c r="J577" s="1" t="str">
        <f>IF(D577=0,CONCATENATE("""",C577,"""",": ", "{"),"")</f>
        <v/>
      </c>
      <c r="K577" s="6" t="str">
        <f>IF(D577=0,CONCATENATE("""","delivery_estimate_business_days","""",": ",G577,","),"")</f>
        <v/>
      </c>
      <c r="L577" s="6" t="str">
        <f>IF(D577=0,CONCATENATE("""","final_shipping_cost","""",": {"),"")</f>
        <v/>
      </c>
      <c r="M577" s="1" t="str">
        <f>CONCATENATE("""",E577,"""",": ",SUBSTITUTE(ROUND(F577,2),",","."))</f>
        <v>"1500": 26.33</v>
      </c>
      <c r="N577" s="1" t="str">
        <f t="shared" si="21"/>
        <v>,</v>
      </c>
      <c r="P577" s="1" t="str">
        <f t="shared" si="22"/>
        <v>"1500": 26.33,</v>
      </c>
    </row>
    <row r="578" spans="1:16" x14ac:dyDescent="0.25">
      <c r="A578" s="1" t="s">
        <v>5</v>
      </c>
      <c r="B578" s="1" t="s">
        <v>30</v>
      </c>
      <c r="C578" s="1" t="s">
        <v>6</v>
      </c>
      <c r="D578" s="8">
        <v>1501</v>
      </c>
      <c r="E578" s="8">
        <v>2000</v>
      </c>
      <c r="F578" s="8">
        <v>28.731000000000002</v>
      </c>
      <c r="G578" s="1">
        <v>11</v>
      </c>
      <c r="H578" s="4"/>
      <c r="I578" s="4" t="str">
        <f>IF(AND(C578="Capital",D578=0),CONCATENATE("""",TRIM(B578),"""",": {"),"")</f>
        <v/>
      </c>
      <c r="J578" s="1" t="str">
        <f>IF(D578=0,CONCATENATE("""",C578,"""",": ", "{"),"")</f>
        <v/>
      </c>
      <c r="K578" s="6" t="str">
        <f>IF(D578=0,CONCATENATE("""","delivery_estimate_business_days","""",": ",G578,","),"")</f>
        <v/>
      </c>
      <c r="L578" s="6" t="str">
        <f>IF(D578=0,CONCATENATE("""","final_shipping_cost","""",": {"),"")</f>
        <v/>
      </c>
      <c r="M578" s="1" t="str">
        <f>CONCATENATE("""",E578,"""",": ",SUBSTITUTE(ROUND(F578,2),",","."))</f>
        <v>"2000": 28.73</v>
      </c>
      <c r="N578" s="1" t="str">
        <f t="shared" si="21"/>
        <v>,</v>
      </c>
      <c r="P578" s="1" t="str">
        <f t="shared" si="22"/>
        <v>"2000": 28.73,</v>
      </c>
    </row>
    <row r="579" spans="1:16" x14ac:dyDescent="0.25">
      <c r="A579" s="1" t="s">
        <v>5</v>
      </c>
      <c r="B579" s="1" t="s">
        <v>30</v>
      </c>
      <c r="C579" s="1" t="s">
        <v>6</v>
      </c>
      <c r="D579" s="8">
        <v>2001</v>
      </c>
      <c r="E579" s="8">
        <v>3000</v>
      </c>
      <c r="F579" s="8">
        <v>31.448</v>
      </c>
      <c r="G579" s="1">
        <v>11</v>
      </c>
      <c r="H579" s="4"/>
      <c r="I579" s="4" t="str">
        <f>IF(AND(C579="Capital",D579=0),CONCATENATE("""",TRIM(B579),"""",": {"),"")</f>
        <v/>
      </c>
      <c r="J579" s="1" t="str">
        <f>IF(D579=0,CONCATENATE("""",C579,"""",": ", "{"),"")</f>
        <v/>
      </c>
      <c r="K579" s="6" t="str">
        <f>IF(D579=0,CONCATENATE("""","delivery_estimate_business_days","""",": ",G579,","),"")</f>
        <v/>
      </c>
      <c r="L579" s="6" t="str">
        <f>IF(D579=0,CONCATENATE("""","final_shipping_cost","""",": {"),"")</f>
        <v/>
      </c>
      <c r="M579" s="1" t="str">
        <f>CONCATENATE("""",E579,"""",": ",SUBSTITUTE(ROUND(F579,2),",","."))</f>
        <v>"3000": 31.45</v>
      </c>
      <c r="N579" s="1" t="str">
        <f t="shared" si="21"/>
        <v>,</v>
      </c>
      <c r="P579" s="1" t="str">
        <f t="shared" si="22"/>
        <v>"3000": 31.45,</v>
      </c>
    </row>
    <row r="580" spans="1:16" x14ac:dyDescent="0.25">
      <c r="A580" s="1" t="s">
        <v>5</v>
      </c>
      <c r="B580" s="1" t="s">
        <v>30</v>
      </c>
      <c r="C580" s="1" t="s">
        <v>6</v>
      </c>
      <c r="D580" s="8">
        <v>3001</v>
      </c>
      <c r="E580" s="8">
        <v>4000</v>
      </c>
      <c r="F580" s="8">
        <v>33.557000000000002</v>
      </c>
      <c r="G580" s="1">
        <v>11</v>
      </c>
      <c r="H580" s="4"/>
      <c r="I580" s="4" t="str">
        <f>IF(AND(C580="Capital",D580=0),CONCATENATE("""",TRIM(B580),"""",": {"),"")</f>
        <v/>
      </c>
      <c r="J580" s="1" t="str">
        <f>IF(D580=0,CONCATENATE("""",C580,"""",": ", "{"),"")</f>
        <v/>
      </c>
      <c r="K580" s="6" t="str">
        <f>IF(D580=0,CONCATENATE("""","delivery_estimate_business_days","""",": ",G580,","),"")</f>
        <v/>
      </c>
      <c r="L580" s="6" t="str">
        <f>IF(D580=0,CONCATENATE("""","final_shipping_cost","""",": {"),"")</f>
        <v/>
      </c>
      <c r="M580" s="1" t="str">
        <f>CONCATENATE("""",E580,"""",": ",SUBSTITUTE(ROUND(F580,2),",","."))</f>
        <v>"4000": 33.56</v>
      </c>
      <c r="N580" s="1" t="str">
        <f t="shared" si="21"/>
        <v>,</v>
      </c>
      <c r="P580" s="1" t="str">
        <f t="shared" si="22"/>
        <v>"4000": 33.56,</v>
      </c>
    </row>
    <row r="581" spans="1:16" x14ac:dyDescent="0.25">
      <c r="A581" s="1" t="s">
        <v>5</v>
      </c>
      <c r="B581" s="1" t="s">
        <v>30</v>
      </c>
      <c r="C581" s="1" t="s">
        <v>6</v>
      </c>
      <c r="D581" s="8">
        <v>4001</v>
      </c>
      <c r="E581" s="8">
        <v>5000</v>
      </c>
      <c r="F581" s="8">
        <v>35.853999999999999</v>
      </c>
      <c r="G581" s="1">
        <v>11</v>
      </c>
      <c r="H581" s="4"/>
      <c r="I581" s="4" t="str">
        <f>IF(AND(C581="Capital",D581=0),CONCATENATE("""",TRIM(B581),"""",": {"),"")</f>
        <v/>
      </c>
      <c r="J581" s="1" t="str">
        <f>IF(D581=0,CONCATENATE("""",C581,"""",": ", "{"),"")</f>
        <v/>
      </c>
      <c r="K581" s="6" t="str">
        <f>IF(D581=0,CONCATENATE("""","delivery_estimate_business_days","""",": ",G581,","),"")</f>
        <v/>
      </c>
      <c r="L581" s="6" t="str">
        <f>IF(D581=0,CONCATENATE("""","final_shipping_cost","""",": {"),"")</f>
        <v/>
      </c>
      <c r="M581" s="1" t="str">
        <f>CONCATENATE("""",E581,"""",": ",SUBSTITUTE(ROUND(F581,2),",","."))</f>
        <v>"5000": 35.85</v>
      </c>
      <c r="N581" s="1" t="str">
        <f t="shared" si="21"/>
        <v>,</v>
      </c>
      <c r="P581" s="1" t="str">
        <f t="shared" si="22"/>
        <v>"5000": 35.85,</v>
      </c>
    </row>
    <row r="582" spans="1:16" x14ac:dyDescent="0.25">
      <c r="A582" s="1" t="s">
        <v>5</v>
      </c>
      <c r="B582" s="1" t="s">
        <v>30</v>
      </c>
      <c r="C582" s="1" t="s">
        <v>6</v>
      </c>
      <c r="D582" s="8">
        <v>5001</v>
      </c>
      <c r="E582" s="8">
        <v>6000</v>
      </c>
      <c r="F582" s="8">
        <v>42.134999999999998</v>
      </c>
      <c r="G582" s="1">
        <v>11</v>
      </c>
      <c r="H582" s="4"/>
      <c r="I582" s="4" t="str">
        <f>IF(AND(C582="Capital",D582=0),CONCATENATE("""",TRIM(B582),"""",": {"),"")</f>
        <v/>
      </c>
      <c r="J582" s="1" t="str">
        <f>IF(D582=0,CONCATENATE("""",C582,"""",": ", "{"),"")</f>
        <v/>
      </c>
      <c r="K582" s="6" t="str">
        <f>IF(D582=0,CONCATENATE("""","delivery_estimate_business_days","""",": ",G582,","),"")</f>
        <v/>
      </c>
      <c r="L582" s="6" t="str">
        <f>IF(D582=0,CONCATENATE("""","final_shipping_cost","""",": {"),"")</f>
        <v/>
      </c>
      <c r="M582" s="1" t="str">
        <f>CONCATENATE("""",E582,"""",": ",SUBSTITUTE(ROUND(F582,2),",","."))</f>
        <v>"6000": 42.14</v>
      </c>
      <c r="N582" s="1" t="str">
        <f t="shared" si="21"/>
        <v>,</v>
      </c>
      <c r="P582" s="1" t="str">
        <f t="shared" si="22"/>
        <v>"6000": 42.14,</v>
      </c>
    </row>
    <row r="583" spans="1:16" x14ac:dyDescent="0.25">
      <c r="A583" s="1" t="s">
        <v>5</v>
      </c>
      <c r="B583" s="1" t="s">
        <v>30</v>
      </c>
      <c r="C583" s="1" t="s">
        <v>6</v>
      </c>
      <c r="D583" s="8">
        <v>6001</v>
      </c>
      <c r="E583" s="8">
        <v>7000</v>
      </c>
      <c r="F583" s="8">
        <v>48.462000000000003</v>
      </c>
      <c r="G583" s="1">
        <v>11</v>
      </c>
      <c r="H583" s="4"/>
      <c r="I583" s="4" t="str">
        <f>IF(AND(C583="Capital",D583=0),CONCATENATE("""",TRIM(B583),"""",": {"),"")</f>
        <v/>
      </c>
      <c r="J583" s="1" t="str">
        <f>IF(D583=0,CONCATENATE("""",C583,"""",": ", "{"),"")</f>
        <v/>
      </c>
      <c r="K583" s="6" t="str">
        <f>IF(D583=0,CONCATENATE("""","delivery_estimate_business_days","""",": ",G583,","),"")</f>
        <v/>
      </c>
      <c r="L583" s="6" t="str">
        <f>IF(D583=0,CONCATENATE("""","final_shipping_cost","""",": {"),"")</f>
        <v/>
      </c>
      <c r="M583" s="1" t="str">
        <f>CONCATENATE("""",E583,"""",": ",SUBSTITUTE(ROUND(F583,2),",","."))</f>
        <v>"7000": 48.46</v>
      </c>
      <c r="N583" s="1" t="str">
        <f t="shared" si="21"/>
        <v>,</v>
      </c>
      <c r="P583" s="1" t="str">
        <f t="shared" si="22"/>
        <v>"7000": 48.46,</v>
      </c>
    </row>
    <row r="584" spans="1:16" x14ac:dyDescent="0.25">
      <c r="A584" s="1" t="s">
        <v>5</v>
      </c>
      <c r="B584" s="1" t="s">
        <v>30</v>
      </c>
      <c r="C584" s="1" t="s">
        <v>6</v>
      </c>
      <c r="D584" s="8">
        <v>7001</v>
      </c>
      <c r="E584" s="8">
        <v>8000</v>
      </c>
      <c r="F584" s="8">
        <v>54.476999999999997</v>
      </c>
      <c r="G584" s="1">
        <v>11</v>
      </c>
      <c r="H584" s="4"/>
      <c r="I584" s="4" t="str">
        <f>IF(AND(C584="Capital",D584=0),CONCATENATE("""",TRIM(B584),"""",": {"),"")</f>
        <v/>
      </c>
      <c r="J584" s="1" t="str">
        <f>IF(D584=0,CONCATENATE("""",C584,"""",": ", "{"),"")</f>
        <v/>
      </c>
      <c r="K584" s="6" t="str">
        <f>IF(D584=0,CONCATENATE("""","delivery_estimate_business_days","""",": ",G584,","),"")</f>
        <v/>
      </c>
      <c r="L584" s="6" t="str">
        <f>IF(D584=0,CONCATENATE("""","final_shipping_cost","""",": {"),"")</f>
        <v/>
      </c>
      <c r="M584" s="1" t="str">
        <f>CONCATENATE("""",E584,"""",": ",SUBSTITUTE(ROUND(F584,2),",","."))</f>
        <v>"8000": 54.48</v>
      </c>
      <c r="N584" s="1" t="str">
        <f t="shared" si="21"/>
        <v>,</v>
      </c>
      <c r="P584" s="1" t="str">
        <f t="shared" si="22"/>
        <v>"8000": 54.48,</v>
      </c>
    </row>
    <row r="585" spans="1:16" x14ac:dyDescent="0.25">
      <c r="A585" s="1" t="s">
        <v>5</v>
      </c>
      <c r="B585" s="1" t="s">
        <v>30</v>
      </c>
      <c r="C585" s="1" t="s">
        <v>6</v>
      </c>
      <c r="D585" s="8">
        <v>8001</v>
      </c>
      <c r="E585" s="8">
        <v>9000</v>
      </c>
      <c r="F585" s="8">
        <v>58.076999999999998</v>
      </c>
      <c r="G585" s="1">
        <v>11</v>
      </c>
      <c r="H585" s="4"/>
      <c r="I585" s="4" t="str">
        <f>IF(AND(C585="Capital",D585=0),CONCATENATE("""",TRIM(B585),"""",": {"),"")</f>
        <v/>
      </c>
      <c r="J585" s="1" t="str">
        <f>IF(D585=0,CONCATENATE("""",C585,"""",": ", "{"),"")</f>
        <v/>
      </c>
      <c r="K585" s="6" t="str">
        <f>IF(D585=0,CONCATENATE("""","delivery_estimate_business_days","""",": ",G585,","),"")</f>
        <v/>
      </c>
      <c r="L585" s="6" t="str">
        <f>IF(D585=0,CONCATENATE("""","final_shipping_cost","""",": {"),"")</f>
        <v/>
      </c>
      <c r="M585" s="1" t="str">
        <f>CONCATENATE("""",E585,"""",": ",SUBSTITUTE(ROUND(F585,2),",","."))</f>
        <v>"9000": 58.08</v>
      </c>
      <c r="N585" s="1" t="str">
        <f t="shared" si="21"/>
        <v>,</v>
      </c>
      <c r="P585" s="1" t="str">
        <f t="shared" si="22"/>
        <v>"9000": 58.08,</v>
      </c>
    </row>
    <row r="586" spans="1:16" x14ac:dyDescent="0.25">
      <c r="A586" s="1" t="s">
        <v>5</v>
      </c>
      <c r="B586" s="1" t="s">
        <v>30</v>
      </c>
      <c r="C586" s="1" t="s">
        <v>6</v>
      </c>
      <c r="D586" s="8">
        <v>9001</v>
      </c>
      <c r="E586" s="8">
        <v>10000</v>
      </c>
      <c r="F586" s="8">
        <v>60.646999999999998</v>
      </c>
      <c r="G586" s="1">
        <v>11</v>
      </c>
      <c r="H586" s="4"/>
      <c r="I586" s="4" t="str">
        <f>IF(AND(C586="Capital",D586=0),CONCATENATE("""",TRIM(B586),"""",": {"),"")</f>
        <v/>
      </c>
      <c r="J586" s="1" t="str">
        <f>IF(D586=0,CONCATENATE("""",C586,"""",": ", "{"),"")</f>
        <v/>
      </c>
      <c r="K586" s="6" t="str">
        <f>IF(D586=0,CONCATENATE("""","delivery_estimate_business_days","""",": ",G586,","),"")</f>
        <v/>
      </c>
      <c r="L586" s="6" t="str">
        <f>IF(D586=0,CONCATENATE("""","final_shipping_cost","""",": {"),"")</f>
        <v/>
      </c>
      <c r="M586" s="1" t="str">
        <f>CONCATENATE("""",E586,"""",": ",SUBSTITUTE(ROUND(F586,2),",","."))</f>
        <v>"10000": 60.65</v>
      </c>
      <c r="N586" s="1" t="str">
        <f t="shared" si="21"/>
        <v>,</v>
      </c>
      <c r="P586" s="1" t="str">
        <f t="shared" si="22"/>
        <v>"10000": 60.65,</v>
      </c>
    </row>
    <row r="587" spans="1:16" x14ac:dyDescent="0.25">
      <c r="A587" s="1" t="s">
        <v>5</v>
      </c>
      <c r="B587" s="1" t="s">
        <v>30</v>
      </c>
      <c r="C587" s="1" t="s">
        <v>6</v>
      </c>
      <c r="D587" s="8">
        <v>10001</v>
      </c>
      <c r="E587" s="8">
        <v>30000</v>
      </c>
      <c r="F587" s="8">
        <v>60.646999999999998</v>
      </c>
      <c r="G587" s="1">
        <v>11</v>
      </c>
      <c r="H587" s="4"/>
      <c r="I587" s="4" t="str">
        <f>IF(AND(C587="Capital",D587=0),CONCATENATE("""",TRIM(B587),"""",": {"),"")</f>
        <v/>
      </c>
      <c r="J587" s="1" t="str">
        <f>IF(D587=0,CONCATENATE("""",C587,"""",": ", "{"),"")</f>
        <v/>
      </c>
      <c r="K587" s="6" t="str">
        <f>IF(D587=0,CONCATENATE("""","delivery_estimate_business_days","""",": ",G587,","),"")</f>
        <v/>
      </c>
      <c r="L587" s="6" t="str">
        <f>IF(D587=0,CONCATENATE("""","final_shipping_cost","""",": {"),"")</f>
        <v/>
      </c>
      <c r="M587" s="1" t="str">
        <f>CONCATENATE("""",E587,"""",": ",SUBSTITUTE(ROUND(F587,2),",","."))</f>
        <v>"30000": 60.65</v>
      </c>
      <c r="N587" s="1" t="str">
        <f t="shared" si="21"/>
        <v>}},</v>
      </c>
      <c r="P587" s="1" t="str">
        <f t="shared" si="22"/>
        <v>"30000": 60.65}},</v>
      </c>
    </row>
    <row r="588" spans="1:16" x14ac:dyDescent="0.25">
      <c r="A588" s="1" t="s">
        <v>5</v>
      </c>
      <c r="B588" s="1" t="s">
        <v>30</v>
      </c>
      <c r="C588" s="1" t="s">
        <v>7</v>
      </c>
      <c r="D588" s="8">
        <v>0</v>
      </c>
      <c r="E588" s="8">
        <v>500</v>
      </c>
      <c r="F588" s="8">
        <v>22.786000000000001</v>
      </c>
      <c r="G588" s="1">
        <v>14</v>
      </c>
      <c r="H588" s="4"/>
      <c r="I588" s="4" t="str">
        <f>IF(AND(C588="Capital",D588=0),CONCATENATE("""",TRIM(B588),"""",": {"),"")</f>
        <v/>
      </c>
      <c r="J588" s="1" t="str">
        <f>IF(D588=0,CONCATENATE("""",C588,"""",": ", "{"),"")</f>
        <v>"Interior": {</v>
      </c>
      <c r="K588" s="6" t="str">
        <f>IF(D588=0,CONCATENATE("""","delivery_estimate_business_days","""",": ",G588,","),"")</f>
        <v>"delivery_estimate_business_days": 14,</v>
      </c>
      <c r="L588" s="6" t="str">
        <f>IF(D588=0,CONCATENATE("""","final_shipping_cost","""",": {"),"")</f>
        <v>"final_shipping_cost": {</v>
      </c>
      <c r="M588" s="1" t="str">
        <f>CONCATENATE("""",E588,"""",": ",SUBSTITUTE(ROUND(F588,2),",","."))</f>
        <v>"500": 22.79</v>
      </c>
      <c r="N588" s="1" t="str">
        <f t="shared" si="21"/>
        <v>,</v>
      </c>
      <c r="P588" s="1" t="str">
        <f t="shared" si="22"/>
        <v>"Interior": {"delivery_estimate_business_days": 14,"final_shipping_cost": {"500": 22.79,</v>
      </c>
    </row>
    <row r="589" spans="1:16" x14ac:dyDescent="0.25">
      <c r="A589" s="1" t="s">
        <v>5</v>
      </c>
      <c r="B589" s="1" t="s">
        <v>30</v>
      </c>
      <c r="C589" s="1" t="s">
        <v>7</v>
      </c>
      <c r="D589" s="8">
        <v>501</v>
      </c>
      <c r="E589" s="8">
        <v>1000</v>
      </c>
      <c r="F589" s="8">
        <v>24.413</v>
      </c>
      <c r="G589" s="1">
        <v>14</v>
      </c>
      <c r="H589" s="4"/>
      <c r="I589" s="4" t="str">
        <f>IF(AND(C589="Capital",D589=0),CONCATENATE("""",TRIM(B589),"""",": {"),"")</f>
        <v/>
      </c>
      <c r="J589" s="1" t="str">
        <f>IF(D589=0,CONCATENATE("""",C589,"""",": ", "{"),"")</f>
        <v/>
      </c>
      <c r="K589" s="6" t="str">
        <f>IF(D589=0,CONCATENATE("""","delivery_estimate_business_days","""",": ",G589,","),"")</f>
        <v/>
      </c>
      <c r="L589" s="6" t="str">
        <f>IF(D589=0,CONCATENATE("""","final_shipping_cost","""",": {"),"")</f>
        <v/>
      </c>
      <c r="M589" s="1" t="str">
        <f>CONCATENATE("""",E589,"""",": ",SUBSTITUTE(ROUND(F589,2),",","."))</f>
        <v>"1000": 24.41</v>
      </c>
      <c r="N589" s="1" t="str">
        <f t="shared" si="21"/>
        <v>,</v>
      </c>
      <c r="P589" s="1" t="str">
        <f t="shared" si="22"/>
        <v>"1000": 24.41,</v>
      </c>
    </row>
    <row r="590" spans="1:16" x14ac:dyDescent="0.25">
      <c r="A590" s="1" t="s">
        <v>5</v>
      </c>
      <c r="B590" s="1" t="s">
        <v>30</v>
      </c>
      <c r="C590" s="1" t="s">
        <v>7</v>
      </c>
      <c r="D590" s="8">
        <v>1001</v>
      </c>
      <c r="E590" s="8">
        <v>1500</v>
      </c>
      <c r="F590" s="8">
        <v>26.859000000000002</v>
      </c>
      <c r="G590" s="1">
        <v>14</v>
      </c>
      <c r="H590" s="4"/>
      <c r="I590" s="4" t="str">
        <f>IF(AND(C590="Capital",D590=0),CONCATENATE("""",TRIM(B590),"""",": {"),"")</f>
        <v/>
      </c>
      <c r="J590" s="1" t="str">
        <f>IF(D590=0,CONCATENATE("""",C590,"""",": ", "{"),"")</f>
        <v/>
      </c>
      <c r="K590" s="6" t="str">
        <f>IF(D590=0,CONCATENATE("""","delivery_estimate_business_days","""",": ",G590,","),"")</f>
        <v/>
      </c>
      <c r="L590" s="6" t="str">
        <f>IF(D590=0,CONCATENATE("""","final_shipping_cost","""",": {"),"")</f>
        <v/>
      </c>
      <c r="M590" s="1" t="str">
        <f>CONCATENATE("""",E590,"""",": ",SUBSTITUTE(ROUND(F590,2),",","."))</f>
        <v>"1500": 26.86</v>
      </c>
      <c r="N590" s="1" t="str">
        <f t="shared" si="21"/>
        <v>,</v>
      </c>
      <c r="P590" s="1" t="str">
        <f t="shared" si="22"/>
        <v>"1500": 26.86,</v>
      </c>
    </row>
    <row r="591" spans="1:16" x14ac:dyDescent="0.25">
      <c r="A591" s="1" t="s">
        <v>5</v>
      </c>
      <c r="B591" s="1" t="s">
        <v>30</v>
      </c>
      <c r="C591" s="1" t="s">
        <v>7</v>
      </c>
      <c r="D591" s="8">
        <v>1501</v>
      </c>
      <c r="E591" s="8">
        <v>2000</v>
      </c>
      <c r="F591" s="8">
        <v>29.305</v>
      </c>
      <c r="G591" s="1">
        <v>14</v>
      </c>
      <c r="H591" s="4"/>
      <c r="I591" s="4" t="str">
        <f>IF(AND(C591="Capital",D591=0),CONCATENATE("""",TRIM(B591),"""",": {"),"")</f>
        <v/>
      </c>
      <c r="J591" s="1" t="str">
        <f>IF(D591=0,CONCATENATE("""",C591,"""",": ", "{"),"")</f>
        <v/>
      </c>
      <c r="K591" s="6" t="str">
        <f>IF(D591=0,CONCATENATE("""","delivery_estimate_business_days","""",": ",G591,","),"")</f>
        <v/>
      </c>
      <c r="L591" s="6" t="str">
        <f>IF(D591=0,CONCATENATE("""","final_shipping_cost","""",": {"),"")</f>
        <v/>
      </c>
      <c r="M591" s="1" t="str">
        <f>CONCATENATE("""",E591,"""",": ",SUBSTITUTE(ROUND(F591,2),",","."))</f>
        <v>"2000": 29.31</v>
      </c>
      <c r="N591" s="1" t="str">
        <f t="shared" si="21"/>
        <v>,</v>
      </c>
      <c r="P591" s="1" t="str">
        <f t="shared" si="22"/>
        <v>"2000": 29.31,</v>
      </c>
    </row>
    <row r="592" spans="1:16" x14ac:dyDescent="0.25">
      <c r="A592" s="1" t="s">
        <v>5</v>
      </c>
      <c r="B592" s="1" t="s">
        <v>30</v>
      </c>
      <c r="C592" s="1" t="s">
        <v>7</v>
      </c>
      <c r="D592" s="8">
        <v>2001</v>
      </c>
      <c r="E592" s="8">
        <v>3000</v>
      </c>
      <c r="F592" s="8">
        <v>32.076999999999998</v>
      </c>
      <c r="G592" s="1">
        <v>14</v>
      </c>
      <c r="H592" s="4"/>
      <c r="I592" s="4" t="str">
        <f>IF(AND(C592="Capital",D592=0),CONCATENATE("""",TRIM(B592),"""",": {"),"")</f>
        <v/>
      </c>
      <c r="J592" s="1" t="str">
        <f>IF(D592=0,CONCATENATE("""",C592,"""",": ", "{"),"")</f>
        <v/>
      </c>
      <c r="K592" s="6" t="str">
        <f>IF(D592=0,CONCATENATE("""","delivery_estimate_business_days","""",": ",G592,","),"")</f>
        <v/>
      </c>
      <c r="L592" s="6" t="str">
        <f>IF(D592=0,CONCATENATE("""","final_shipping_cost","""",": {"),"")</f>
        <v/>
      </c>
      <c r="M592" s="1" t="str">
        <f>CONCATENATE("""",E592,"""",": ",SUBSTITUTE(ROUND(F592,2),",","."))</f>
        <v>"3000": 32.08</v>
      </c>
      <c r="N592" s="1" t="str">
        <f t="shared" si="21"/>
        <v>,</v>
      </c>
      <c r="P592" s="1" t="str">
        <f t="shared" si="22"/>
        <v>"3000": 32.08,</v>
      </c>
    </row>
    <row r="593" spans="1:16" x14ac:dyDescent="0.25">
      <c r="A593" s="1" t="s">
        <v>5</v>
      </c>
      <c r="B593" s="1" t="s">
        <v>30</v>
      </c>
      <c r="C593" s="1" t="s">
        <v>7</v>
      </c>
      <c r="D593" s="8">
        <v>3001</v>
      </c>
      <c r="E593" s="8">
        <v>4000</v>
      </c>
      <c r="F593" s="8">
        <v>34.228000000000002</v>
      </c>
      <c r="G593" s="1">
        <v>14</v>
      </c>
      <c r="H593" s="4"/>
      <c r="I593" s="4" t="str">
        <f>IF(AND(C593="Capital",D593=0),CONCATENATE("""",TRIM(B593),"""",": {"),"")</f>
        <v/>
      </c>
      <c r="J593" s="1" t="str">
        <f>IF(D593=0,CONCATENATE("""",C593,"""",": ", "{"),"")</f>
        <v/>
      </c>
      <c r="K593" s="6" t="str">
        <f>IF(D593=0,CONCATENATE("""","delivery_estimate_business_days","""",": ",G593,","),"")</f>
        <v/>
      </c>
      <c r="L593" s="6" t="str">
        <f>IF(D593=0,CONCATENATE("""","final_shipping_cost","""",": {"),"")</f>
        <v/>
      </c>
      <c r="M593" s="1" t="str">
        <f>CONCATENATE("""",E593,"""",": ",SUBSTITUTE(ROUND(F593,2),",","."))</f>
        <v>"4000": 34.23</v>
      </c>
      <c r="N593" s="1" t="str">
        <f t="shared" si="21"/>
        <v>,</v>
      </c>
      <c r="P593" s="1" t="str">
        <f t="shared" si="22"/>
        <v>"4000": 34.23,</v>
      </c>
    </row>
    <row r="594" spans="1:16" x14ac:dyDescent="0.25">
      <c r="A594" s="1" t="s">
        <v>5</v>
      </c>
      <c r="B594" s="1" t="s">
        <v>30</v>
      </c>
      <c r="C594" s="1" t="s">
        <v>7</v>
      </c>
      <c r="D594" s="8">
        <v>4001</v>
      </c>
      <c r="E594" s="8">
        <v>5000</v>
      </c>
      <c r="F594" s="8">
        <v>36.570999999999998</v>
      </c>
      <c r="G594" s="1">
        <v>14</v>
      </c>
      <c r="H594" s="4"/>
      <c r="I594" s="4" t="str">
        <f>IF(AND(C594="Capital",D594=0),CONCATENATE("""",TRIM(B594),"""",": {"),"")</f>
        <v/>
      </c>
      <c r="J594" s="1" t="str">
        <f>IF(D594=0,CONCATENATE("""",C594,"""",": ", "{"),"")</f>
        <v/>
      </c>
      <c r="K594" s="6" t="str">
        <f>IF(D594=0,CONCATENATE("""","delivery_estimate_business_days","""",": ",G594,","),"")</f>
        <v/>
      </c>
      <c r="L594" s="6" t="str">
        <f>IF(D594=0,CONCATENATE("""","final_shipping_cost","""",": {"),"")</f>
        <v/>
      </c>
      <c r="M594" s="1" t="str">
        <f>CONCATENATE("""",E594,"""",": ",SUBSTITUTE(ROUND(F594,2),",","."))</f>
        <v>"5000": 36.57</v>
      </c>
      <c r="N594" s="1" t="str">
        <f t="shared" si="21"/>
        <v>,</v>
      </c>
      <c r="P594" s="1" t="str">
        <f t="shared" si="22"/>
        <v>"5000": 36.57,</v>
      </c>
    </row>
    <row r="595" spans="1:16" x14ac:dyDescent="0.25">
      <c r="A595" s="1" t="s">
        <v>5</v>
      </c>
      <c r="B595" s="1" t="s">
        <v>30</v>
      </c>
      <c r="C595" s="1" t="s">
        <v>7</v>
      </c>
      <c r="D595" s="8">
        <v>5001</v>
      </c>
      <c r="E595" s="8">
        <v>6000</v>
      </c>
      <c r="F595" s="8">
        <v>42.978000000000002</v>
      </c>
      <c r="G595" s="1">
        <v>14</v>
      </c>
      <c r="H595" s="4"/>
      <c r="I595" s="4" t="str">
        <f>IF(AND(C595="Capital",D595=0),CONCATENATE("""",TRIM(B595),"""",": {"),"")</f>
        <v/>
      </c>
      <c r="J595" s="1" t="str">
        <f>IF(D595=0,CONCATENATE("""",C595,"""",": ", "{"),"")</f>
        <v/>
      </c>
      <c r="K595" s="6" t="str">
        <f>IF(D595=0,CONCATENATE("""","delivery_estimate_business_days","""",": ",G595,","),"")</f>
        <v/>
      </c>
      <c r="L595" s="6" t="str">
        <f>IF(D595=0,CONCATENATE("""","final_shipping_cost","""",": {"),"")</f>
        <v/>
      </c>
      <c r="M595" s="1" t="str">
        <f>CONCATENATE("""",E595,"""",": ",SUBSTITUTE(ROUND(F595,2),",","."))</f>
        <v>"6000": 42.98</v>
      </c>
      <c r="N595" s="1" t="str">
        <f t="shared" si="21"/>
        <v>,</v>
      </c>
      <c r="P595" s="1" t="str">
        <f t="shared" si="22"/>
        <v>"6000": 42.98,</v>
      </c>
    </row>
    <row r="596" spans="1:16" x14ac:dyDescent="0.25">
      <c r="A596" s="1" t="s">
        <v>5</v>
      </c>
      <c r="B596" s="1" t="s">
        <v>30</v>
      </c>
      <c r="C596" s="1" t="s">
        <v>7</v>
      </c>
      <c r="D596" s="8">
        <v>6001</v>
      </c>
      <c r="E596" s="8">
        <v>7000</v>
      </c>
      <c r="F596" s="8">
        <v>49.430999999999997</v>
      </c>
      <c r="G596" s="1">
        <v>14</v>
      </c>
      <c r="H596" s="4"/>
      <c r="I596" s="4" t="str">
        <f>IF(AND(C596="Capital",D596=0),CONCATENATE("""",TRIM(B596),"""",": {"),"")</f>
        <v/>
      </c>
      <c r="J596" s="1" t="str">
        <f>IF(D596=0,CONCATENATE("""",C596,"""",": ", "{"),"")</f>
        <v/>
      </c>
      <c r="K596" s="6" t="str">
        <f>IF(D596=0,CONCATENATE("""","delivery_estimate_business_days","""",": ",G596,","),"")</f>
        <v/>
      </c>
      <c r="L596" s="6" t="str">
        <f>IF(D596=0,CONCATENATE("""","final_shipping_cost","""",": {"),"")</f>
        <v/>
      </c>
      <c r="M596" s="1" t="str">
        <f>CONCATENATE("""",E596,"""",": ",SUBSTITUTE(ROUND(F596,2),",","."))</f>
        <v>"7000": 49.43</v>
      </c>
      <c r="N596" s="1" t="str">
        <f t="shared" si="21"/>
        <v>,</v>
      </c>
      <c r="P596" s="1" t="str">
        <f t="shared" si="22"/>
        <v>"7000": 49.43,</v>
      </c>
    </row>
    <row r="597" spans="1:16" x14ac:dyDescent="0.25">
      <c r="A597" s="1" t="s">
        <v>5</v>
      </c>
      <c r="B597" s="1" t="s">
        <v>30</v>
      </c>
      <c r="C597" s="1" t="s">
        <v>7</v>
      </c>
      <c r="D597" s="8">
        <v>7001</v>
      </c>
      <c r="E597" s="8">
        <v>8000</v>
      </c>
      <c r="F597" s="8">
        <v>55.566000000000003</v>
      </c>
      <c r="G597" s="1">
        <v>14</v>
      </c>
      <c r="H597" s="4"/>
      <c r="I597" s="4" t="str">
        <f>IF(AND(C597="Capital",D597=0),CONCATENATE("""",TRIM(B597),"""",": {"),"")</f>
        <v/>
      </c>
      <c r="J597" s="1" t="str">
        <f>IF(D597=0,CONCATENATE("""",C597,"""",": ", "{"),"")</f>
        <v/>
      </c>
      <c r="K597" s="6" t="str">
        <f>IF(D597=0,CONCATENATE("""","delivery_estimate_business_days","""",": ",G597,","),"")</f>
        <v/>
      </c>
      <c r="L597" s="6" t="str">
        <f>IF(D597=0,CONCATENATE("""","final_shipping_cost","""",": {"),"")</f>
        <v/>
      </c>
      <c r="M597" s="1" t="str">
        <f>CONCATENATE("""",E597,"""",": ",SUBSTITUTE(ROUND(F597,2),",","."))</f>
        <v>"8000": 55.57</v>
      </c>
      <c r="N597" s="1" t="str">
        <f t="shared" ref="N597:N648" si="23">IF(E597=30000,IF(C597="Interior","}}},","}},"),",")</f>
        <v>,</v>
      </c>
      <c r="P597" s="1" t="str">
        <f t="shared" si="22"/>
        <v>"8000": 55.57,</v>
      </c>
    </row>
    <row r="598" spans="1:16" x14ac:dyDescent="0.25">
      <c r="A598" s="1" t="s">
        <v>5</v>
      </c>
      <c r="B598" s="1" t="s">
        <v>30</v>
      </c>
      <c r="C598" s="1" t="s">
        <v>7</v>
      </c>
      <c r="D598" s="8">
        <v>8001</v>
      </c>
      <c r="E598" s="8">
        <v>9000</v>
      </c>
      <c r="F598" s="8">
        <v>59.238</v>
      </c>
      <c r="G598" s="1">
        <v>14</v>
      </c>
      <c r="H598" s="4"/>
      <c r="I598" s="4" t="str">
        <f>IF(AND(C598="Capital",D598=0),CONCATENATE("""",TRIM(B598),"""",": {"),"")</f>
        <v/>
      </c>
      <c r="J598" s="1" t="str">
        <f>IF(D598=0,CONCATENATE("""",C598,"""",": ", "{"),"")</f>
        <v/>
      </c>
      <c r="K598" s="6" t="str">
        <f>IF(D598=0,CONCATENATE("""","delivery_estimate_business_days","""",": ",G598,","),"")</f>
        <v/>
      </c>
      <c r="L598" s="6" t="str">
        <f>IF(D598=0,CONCATENATE("""","final_shipping_cost","""",": {"),"")</f>
        <v/>
      </c>
      <c r="M598" s="1" t="str">
        <f>CONCATENATE("""",E598,"""",": ",SUBSTITUTE(ROUND(F598,2),",","."))</f>
        <v>"9000": 59.24</v>
      </c>
      <c r="N598" s="1" t="str">
        <f t="shared" si="23"/>
        <v>,</v>
      </c>
      <c r="P598" s="1" t="str">
        <f t="shared" si="22"/>
        <v>"9000": 59.24,</v>
      </c>
    </row>
    <row r="599" spans="1:16" x14ac:dyDescent="0.25">
      <c r="A599" s="1" t="s">
        <v>5</v>
      </c>
      <c r="B599" s="1" t="s">
        <v>30</v>
      </c>
      <c r="C599" s="1" t="s">
        <v>7</v>
      </c>
      <c r="D599" s="8">
        <v>9001</v>
      </c>
      <c r="E599" s="8">
        <v>10000</v>
      </c>
      <c r="F599" s="8">
        <v>61.86</v>
      </c>
      <c r="G599" s="1">
        <v>14</v>
      </c>
      <c r="H599" s="4"/>
      <c r="I599" s="4" t="str">
        <f>IF(AND(C599="Capital",D599=0),CONCATENATE("""",TRIM(B599),"""",": {"),"")</f>
        <v/>
      </c>
      <c r="J599" s="1" t="str">
        <f>IF(D599=0,CONCATENATE("""",C599,"""",": ", "{"),"")</f>
        <v/>
      </c>
      <c r="K599" s="6" t="str">
        <f>IF(D599=0,CONCATENATE("""","delivery_estimate_business_days","""",": ",G599,","),"")</f>
        <v/>
      </c>
      <c r="L599" s="6" t="str">
        <f>IF(D599=0,CONCATENATE("""","final_shipping_cost","""",": {"),"")</f>
        <v/>
      </c>
      <c r="M599" s="1" t="str">
        <f>CONCATENATE("""",E599,"""",": ",SUBSTITUTE(ROUND(F599,2),",","."))</f>
        <v>"10000": 61.86</v>
      </c>
      <c r="N599" s="1" t="str">
        <f t="shared" si="23"/>
        <v>,</v>
      </c>
      <c r="P599" s="1" t="str">
        <f t="shared" si="22"/>
        <v>"10000": 61.86,</v>
      </c>
    </row>
    <row r="600" spans="1:16" x14ac:dyDescent="0.25">
      <c r="A600" s="1" t="s">
        <v>5</v>
      </c>
      <c r="B600" s="1" t="s">
        <v>30</v>
      </c>
      <c r="C600" s="1" t="s">
        <v>7</v>
      </c>
      <c r="D600" s="8">
        <v>10001</v>
      </c>
      <c r="E600" s="8">
        <v>30000</v>
      </c>
      <c r="F600" s="8">
        <v>61.86</v>
      </c>
      <c r="G600" s="1">
        <v>14</v>
      </c>
      <c r="H600" s="4"/>
      <c r="I600" s="4" t="str">
        <f>IF(AND(C600="Capital",D600=0),CONCATENATE("""",TRIM(B600),"""",": {"),"")</f>
        <v/>
      </c>
      <c r="J600" s="1" t="str">
        <f>IF(D600=0,CONCATENATE("""",C600,"""",": ", "{"),"")</f>
        <v/>
      </c>
      <c r="K600" s="6" t="str">
        <f>IF(D600=0,CONCATENATE("""","delivery_estimate_business_days","""",": ",G600,","),"")</f>
        <v/>
      </c>
      <c r="L600" s="6" t="str">
        <f>IF(D600=0,CONCATENATE("""","final_shipping_cost","""",": {"),"")</f>
        <v/>
      </c>
      <c r="M600" s="1" t="str">
        <f>CONCATENATE("""",E600,"""",": ",SUBSTITUTE(ROUND(F600,2),",","."))</f>
        <v>"30000": 61.86</v>
      </c>
      <c r="N600" s="1" t="str">
        <f t="shared" si="23"/>
        <v>}}},</v>
      </c>
      <c r="P600" s="1" t="str">
        <f t="shared" si="22"/>
        <v>"30000": 61.86}}},</v>
      </c>
    </row>
    <row r="601" spans="1:16" x14ac:dyDescent="0.25">
      <c r="A601" s="1" t="s">
        <v>5</v>
      </c>
      <c r="B601" s="1" t="s">
        <v>31</v>
      </c>
      <c r="C601" s="1" t="s">
        <v>6</v>
      </c>
      <c r="D601" s="8">
        <v>0</v>
      </c>
      <c r="E601" s="8">
        <v>500</v>
      </c>
      <c r="F601" s="8">
        <v>22.338999999999999</v>
      </c>
      <c r="G601" s="1">
        <v>8</v>
      </c>
      <c r="H601" s="4"/>
      <c r="I601" s="4" t="str">
        <f>IF(AND(C601="Capital",D601=0),CONCATENATE("""",TRIM(B601),"""",": {"),"")</f>
        <v>"RO": {</v>
      </c>
      <c r="J601" s="1" t="str">
        <f>IF(D601=0,CONCATENATE("""",C601,"""",": ", "{"),"")</f>
        <v>"Capital": {</v>
      </c>
      <c r="K601" s="6" t="str">
        <f>IF(D601=0,CONCATENATE("""","delivery_estimate_business_days","""",": ",G601,","),"")</f>
        <v>"delivery_estimate_business_days": 8,</v>
      </c>
      <c r="L601" s="6" t="str">
        <f>IF(D601=0,CONCATENATE("""","final_shipping_cost","""",": {"),"")</f>
        <v>"final_shipping_cost": {</v>
      </c>
      <c r="M601" s="1" t="str">
        <f>CONCATENATE("""",E601,"""",": ",SUBSTITUTE(ROUND(F601,2),",","."))</f>
        <v>"500": 22.34</v>
      </c>
      <c r="N601" s="1" t="str">
        <f t="shared" si="23"/>
        <v>,</v>
      </c>
      <c r="P601" s="1" t="str">
        <f t="shared" si="22"/>
        <v>"RO": {"Capital": {"delivery_estimate_business_days": 8,"final_shipping_cost": {"500": 22.34,</v>
      </c>
    </row>
    <row r="602" spans="1:16" x14ac:dyDescent="0.25">
      <c r="A602" s="1" t="s">
        <v>5</v>
      </c>
      <c r="B602" s="1" t="s">
        <v>31</v>
      </c>
      <c r="C602" s="1" t="s">
        <v>6</v>
      </c>
      <c r="D602" s="8">
        <v>501</v>
      </c>
      <c r="E602" s="8">
        <v>1000</v>
      </c>
      <c r="F602" s="8">
        <v>23.934999999999999</v>
      </c>
      <c r="G602" s="1">
        <v>8</v>
      </c>
      <c r="H602" s="4"/>
      <c r="I602" s="4" t="str">
        <f>IF(AND(C602="Capital",D602=0),CONCATENATE("""",TRIM(B602),"""",": {"),"")</f>
        <v/>
      </c>
      <c r="J602" s="1" t="str">
        <f>IF(D602=0,CONCATENATE("""",C602,"""",": ", "{"),"")</f>
        <v/>
      </c>
      <c r="K602" s="6" t="str">
        <f>IF(D602=0,CONCATENATE("""","delivery_estimate_business_days","""",": ",G602,","),"")</f>
        <v/>
      </c>
      <c r="L602" s="6" t="str">
        <f>IF(D602=0,CONCATENATE("""","final_shipping_cost","""",": {"),"")</f>
        <v/>
      </c>
      <c r="M602" s="1" t="str">
        <f>CONCATENATE("""",E602,"""",": ",SUBSTITUTE(ROUND(F602,2),",","."))</f>
        <v>"1000": 23.94</v>
      </c>
      <c r="N602" s="1" t="str">
        <f t="shared" si="23"/>
        <v>,</v>
      </c>
      <c r="P602" s="1" t="str">
        <f t="shared" si="22"/>
        <v>"1000": 23.94,</v>
      </c>
    </row>
    <row r="603" spans="1:16" x14ac:dyDescent="0.25">
      <c r="A603" s="1" t="s">
        <v>5</v>
      </c>
      <c r="B603" s="1" t="s">
        <v>31</v>
      </c>
      <c r="C603" s="1" t="s">
        <v>6</v>
      </c>
      <c r="D603" s="8">
        <v>1001</v>
      </c>
      <c r="E603" s="8">
        <v>1500</v>
      </c>
      <c r="F603" s="8">
        <v>26.332999999999998</v>
      </c>
      <c r="G603" s="1">
        <v>8</v>
      </c>
      <c r="H603" s="4"/>
      <c r="I603" s="4" t="str">
        <f>IF(AND(C603="Capital",D603=0),CONCATENATE("""",TRIM(B603),"""",": {"),"")</f>
        <v/>
      </c>
      <c r="J603" s="1" t="str">
        <f>IF(D603=0,CONCATENATE("""",C603,"""",": ", "{"),"")</f>
        <v/>
      </c>
      <c r="K603" s="6" t="str">
        <f>IF(D603=0,CONCATENATE("""","delivery_estimate_business_days","""",": ",G603,","),"")</f>
        <v/>
      </c>
      <c r="L603" s="6" t="str">
        <f>IF(D603=0,CONCATENATE("""","final_shipping_cost","""",": {"),"")</f>
        <v/>
      </c>
      <c r="M603" s="1" t="str">
        <f>CONCATENATE("""",E603,"""",": ",SUBSTITUTE(ROUND(F603,2),",","."))</f>
        <v>"1500": 26.33</v>
      </c>
      <c r="N603" s="1" t="str">
        <f t="shared" si="23"/>
        <v>,</v>
      </c>
      <c r="P603" s="1" t="str">
        <f t="shared" si="22"/>
        <v>"1500": 26.33,</v>
      </c>
    </row>
    <row r="604" spans="1:16" x14ac:dyDescent="0.25">
      <c r="A604" s="1" t="s">
        <v>5</v>
      </c>
      <c r="B604" s="1" t="s">
        <v>31</v>
      </c>
      <c r="C604" s="1" t="s">
        <v>6</v>
      </c>
      <c r="D604" s="8">
        <v>1501</v>
      </c>
      <c r="E604" s="8">
        <v>2000</v>
      </c>
      <c r="F604" s="8">
        <v>28.731000000000002</v>
      </c>
      <c r="G604" s="1">
        <v>8</v>
      </c>
      <c r="H604" s="4"/>
      <c r="I604" s="4" t="str">
        <f>IF(AND(C604="Capital",D604=0),CONCATENATE("""",TRIM(B604),"""",": {"),"")</f>
        <v/>
      </c>
      <c r="J604" s="1" t="str">
        <f>IF(D604=0,CONCATENATE("""",C604,"""",": ", "{"),"")</f>
        <v/>
      </c>
      <c r="K604" s="6" t="str">
        <f>IF(D604=0,CONCATENATE("""","delivery_estimate_business_days","""",": ",G604,","),"")</f>
        <v/>
      </c>
      <c r="L604" s="6" t="str">
        <f>IF(D604=0,CONCATENATE("""","final_shipping_cost","""",": {"),"")</f>
        <v/>
      </c>
      <c r="M604" s="1" t="str">
        <f>CONCATENATE("""",E604,"""",": ",SUBSTITUTE(ROUND(F604,2),",","."))</f>
        <v>"2000": 28.73</v>
      </c>
      <c r="N604" s="1" t="str">
        <f t="shared" si="23"/>
        <v>,</v>
      </c>
      <c r="P604" s="1" t="str">
        <f t="shared" si="22"/>
        <v>"2000": 28.73,</v>
      </c>
    </row>
    <row r="605" spans="1:16" x14ac:dyDescent="0.25">
      <c r="A605" s="1" t="s">
        <v>5</v>
      </c>
      <c r="B605" s="1" t="s">
        <v>31</v>
      </c>
      <c r="C605" s="1" t="s">
        <v>6</v>
      </c>
      <c r="D605" s="8">
        <v>2001</v>
      </c>
      <c r="E605" s="8">
        <v>3000</v>
      </c>
      <c r="F605" s="8">
        <v>31.448</v>
      </c>
      <c r="G605" s="1">
        <v>8</v>
      </c>
      <c r="H605" s="4"/>
      <c r="I605" s="4" t="str">
        <f>IF(AND(C605="Capital",D605=0),CONCATENATE("""",TRIM(B605),"""",": {"),"")</f>
        <v/>
      </c>
      <c r="J605" s="1" t="str">
        <f>IF(D605=0,CONCATENATE("""",C605,"""",": ", "{"),"")</f>
        <v/>
      </c>
      <c r="K605" s="6" t="str">
        <f>IF(D605=0,CONCATENATE("""","delivery_estimate_business_days","""",": ",G605,","),"")</f>
        <v/>
      </c>
      <c r="L605" s="6" t="str">
        <f>IF(D605=0,CONCATENATE("""","final_shipping_cost","""",": {"),"")</f>
        <v/>
      </c>
      <c r="M605" s="1" t="str">
        <f>CONCATENATE("""",E605,"""",": ",SUBSTITUTE(ROUND(F605,2),",","."))</f>
        <v>"3000": 31.45</v>
      </c>
      <c r="N605" s="1" t="str">
        <f t="shared" si="23"/>
        <v>,</v>
      </c>
      <c r="P605" s="1" t="str">
        <f t="shared" si="22"/>
        <v>"3000": 31.45,</v>
      </c>
    </row>
    <row r="606" spans="1:16" x14ac:dyDescent="0.25">
      <c r="A606" s="1" t="s">
        <v>5</v>
      </c>
      <c r="B606" s="1" t="s">
        <v>31</v>
      </c>
      <c r="C606" s="1" t="s">
        <v>6</v>
      </c>
      <c r="D606" s="8">
        <v>3001</v>
      </c>
      <c r="E606" s="8">
        <v>4000</v>
      </c>
      <c r="F606" s="8">
        <v>33.557000000000002</v>
      </c>
      <c r="G606" s="1">
        <v>8</v>
      </c>
      <c r="H606" s="4"/>
      <c r="I606" s="4" t="str">
        <f>IF(AND(C606="Capital",D606=0),CONCATENATE("""",TRIM(B606),"""",": {"),"")</f>
        <v/>
      </c>
      <c r="J606" s="1" t="str">
        <f>IF(D606=0,CONCATENATE("""",C606,"""",": ", "{"),"")</f>
        <v/>
      </c>
      <c r="K606" s="6" t="str">
        <f>IF(D606=0,CONCATENATE("""","delivery_estimate_business_days","""",": ",G606,","),"")</f>
        <v/>
      </c>
      <c r="L606" s="6" t="str">
        <f>IF(D606=0,CONCATENATE("""","final_shipping_cost","""",": {"),"")</f>
        <v/>
      </c>
      <c r="M606" s="1" t="str">
        <f>CONCATENATE("""",E606,"""",": ",SUBSTITUTE(ROUND(F606,2),",","."))</f>
        <v>"4000": 33.56</v>
      </c>
      <c r="N606" s="1" t="str">
        <f t="shared" si="23"/>
        <v>,</v>
      </c>
      <c r="P606" s="1" t="str">
        <f t="shared" si="22"/>
        <v>"4000": 33.56,</v>
      </c>
    </row>
    <row r="607" spans="1:16" x14ac:dyDescent="0.25">
      <c r="A607" s="1" t="s">
        <v>5</v>
      </c>
      <c r="B607" s="1" t="s">
        <v>31</v>
      </c>
      <c r="C607" s="1" t="s">
        <v>6</v>
      </c>
      <c r="D607" s="8">
        <v>4001</v>
      </c>
      <c r="E607" s="8">
        <v>5000</v>
      </c>
      <c r="F607" s="8">
        <v>35.853999999999999</v>
      </c>
      <c r="G607" s="1">
        <v>8</v>
      </c>
      <c r="H607" s="4"/>
      <c r="I607" s="4" t="str">
        <f>IF(AND(C607="Capital",D607=0),CONCATENATE("""",TRIM(B607),"""",": {"),"")</f>
        <v/>
      </c>
      <c r="J607" s="1" t="str">
        <f>IF(D607=0,CONCATENATE("""",C607,"""",": ", "{"),"")</f>
        <v/>
      </c>
      <c r="K607" s="6" t="str">
        <f>IF(D607=0,CONCATENATE("""","delivery_estimate_business_days","""",": ",G607,","),"")</f>
        <v/>
      </c>
      <c r="L607" s="6" t="str">
        <f>IF(D607=0,CONCATENATE("""","final_shipping_cost","""",": {"),"")</f>
        <v/>
      </c>
      <c r="M607" s="1" t="str">
        <f>CONCATENATE("""",E607,"""",": ",SUBSTITUTE(ROUND(F607,2),",","."))</f>
        <v>"5000": 35.85</v>
      </c>
      <c r="N607" s="1" t="str">
        <f t="shared" si="23"/>
        <v>,</v>
      </c>
      <c r="P607" s="1" t="str">
        <f t="shared" si="22"/>
        <v>"5000": 35.85,</v>
      </c>
    </row>
    <row r="608" spans="1:16" x14ac:dyDescent="0.25">
      <c r="A608" s="1" t="s">
        <v>5</v>
      </c>
      <c r="B608" s="1" t="s">
        <v>31</v>
      </c>
      <c r="C608" s="1" t="s">
        <v>6</v>
      </c>
      <c r="D608" s="8">
        <v>5001</v>
      </c>
      <c r="E608" s="8">
        <v>6000</v>
      </c>
      <c r="F608" s="8">
        <v>42.134999999999998</v>
      </c>
      <c r="G608" s="1">
        <v>8</v>
      </c>
      <c r="H608" s="4"/>
      <c r="I608" s="4" t="str">
        <f>IF(AND(C608="Capital",D608=0),CONCATENATE("""",TRIM(B608),"""",": {"),"")</f>
        <v/>
      </c>
      <c r="J608" s="1" t="str">
        <f>IF(D608=0,CONCATENATE("""",C608,"""",": ", "{"),"")</f>
        <v/>
      </c>
      <c r="K608" s="6" t="str">
        <f>IF(D608=0,CONCATENATE("""","delivery_estimate_business_days","""",": ",G608,","),"")</f>
        <v/>
      </c>
      <c r="L608" s="6" t="str">
        <f>IF(D608=0,CONCATENATE("""","final_shipping_cost","""",": {"),"")</f>
        <v/>
      </c>
      <c r="M608" s="1" t="str">
        <f>CONCATENATE("""",E608,"""",": ",SUBSTITUTE(ROUND(F608,2),",","."))</f>
        <v>"6000": 42.14</v>
      </c>
      <c r="N608" s="1" t="str">
        <f t="shared" si="23"/>
        <v>,</v>
      </c>
      <c r="P608" s="1" t="str">
        <f t="shared" si="22"/>
        <v>"6000": 42.14,</v>
      </c>
    </row>
    <row r="609" spans="1:16" x14ac:dyDescent="0.25">
      <c r="A609" s="1" t="s">
        <v>5</v>
      </c>
      <c r="B609" s="1" t="s">
        <v>31</v>
      </c>
      <c r="C609" s="1" t="s">
        <v>6</v>
      </c>
      <c r="D609" s="8">
        <v>6001</v>
      </c>
      <c r="E609" s="8">
        <v>7000</v>
      </c>
      <c r="F609" s="8">
        <v>48.462000000000003</v>
      </c>
      <c r="G609" s="1">
        <v>8</v>
      </c>
      <c r="H609" s="4"/>
      <c r="I609" s="4" t="str">
        <f>IF(AND(C609="Capital",D609=0),CONCATENATE("""",TRIM(B609),"""",": {"),"")</f>
        <v/>
      </c>
      <c r="J609" s="1" t="str">
        <f>IF(D609=0,CONCATENATE("""",C609,"""",": ", "{"),"")</f>
        <v/>
      </c>
      <c r="K609" s="6" t="str">
        <f>IF(D609=0,CONCATENATE("""","delivery_estimate_business_days","""",": ",G609,","),"")</f>
        <v/>
      </c>
      <c r="L609" s="6" t="str">
        <f>IF(D609=0,CONCATENATE("""","final_shipping_cost","""",": {"),"")</f>
        <v/>
      </c>
      <c r="M609" s="1" t="str">
        <f>CONCATENATE("""",E609,"""",": ",SUBSTITUTE(ROUND(F609,2),",","."))</f>
        <v>"7000": 48.46</v>
      </c>
      <c r="N609" s="1" t="str">
        <f t="shared" si="23"/>
        <v>,</v>
      </c>
      <c r="P609" s="1" t="str">
        <f t="shared" si="22"/>
        <v>"7000": 48.46,</v>
      </c>
    </row>
    <row r="610" spans="1:16" x14ac:dyDescent="0.25">
      <c r="A610" s="1" t="s">
        <v>5</v>
      </c>
      <c r="B610" s="1" t="s">
        <v>31</v>
      </c>
      <c r="C610" s="1" t="s">
        <v>6</v>
      </c>
      <c r="D610" s="8">
        <v>7001</v>
      </c>
      <c r="E610" s="8">
        <v>8000</v>
      </c>
      <c r="F610" s="8">
        <v>54.476999999999997</v>
      </c>
      <c r="G610" s="1">
        <v>8</v>
      </c>
      <c r="H610" s="4"/>
      <c r="I610" s="4" t="str">
        <f>IF(AND(C610="Capital",D610=0),CONCATENATE("""",TRIM(B610),"""",": {"),"")</f>
        <v/>
      </c>
      <c r="J610" s="1" t="str">
        <f>IF(D610=0,CONCATENATE("""",C610,"""",": ", "{"),"")</f>
        <v/>
      </c>
      <c r="K610" s="6" t="str">
        <f>IF(D610=0,CONCATENATE("""","delivery_estimate_business_days","""",": ",G610,","),"")</f>
        <v/>
      </c>
      <c r="L610" s="6" t="str">
        <f>IF(D610=0,CONCATENATE("""","final_shipping_cost","""",": {"),"")</f>
        <v/>
      </c>
      <c r="M610" s="1" t="str">
        <f>CONCATENATE("""",E610,"""",": ",SUBSTITUTE(ROUND(F610,2),",","."))</f>
        <v>"8000": 54.48</v>
      </c>
      <c r="N610" s="1" t="str">
        <f t="shared" si="23"/>
        <v>,</v>
      </c>
      <c r="P610" s="1" t="str">
        <f t="shared" si="22"/>
        <v>"8000": 54.48,</v>
      </c>
    </row>
    <row r="611" spans="1:16" x14ac:dyDescent="0.25">
      <c r="A611" s="1" t="s">
        <v>5</v>
      </c>
      <c r="B611" s="1" t="s">
        <v>31</v>
      </c>
      <c r="C611" s="1" t="s">
        <v>6</v>
      </c>
      <c r="D611" s="8">
        <v>8001</v>
      </c>
      <c r="E611" s="8">
        <v>9000</v>
      </c>
      <c r="F611" s="8">
        <v>58.076999999999998</v>
      </c>
      <c r="G611" s="1">
        <v>8</v>
      </c>
      <c r="H611" s="4"/>
      <c r="I611" s="4" t="str">
        <f>IF(AND(C611="Capital",D611=0),CONCATENATE("""",TRIM(B611),"""",": {"),"")</f>
        <v/>
      </c>
      <c r="J611" s="1" t="str">
        <f>IF(D611=0,CONCATENATE("""",C611,"""",": ", "{"),"")</f>
        <v/>
      </c>
      <c r="K611" s="6" t="str">
        <f>IF(D611=0,CONCATENATE("""","delivery_estimate_business_days","""",": ",G611,","),"")</f>
        <v/>
      </c>
      <c r="L611" s="6" t="str">
        <f>IF(D611=0,CONCATENATE("""","final_shipping_cost","""",": {"),"")</f>
        <v/>
      </c>
      <c r="M611" s="1" t="str">
        <f>CONCATENATE("""",E611,"""",": ",SUBSTITUTE(ROUND(F611,2),",","."))</f>
        <v>"9000": 58.08</v>
      </c>
      <c r="N611" s="1" t="str">
        <f t="shared" si="23"/>
        <v>,</v>
      </c>
      <c r="P611" s="1" t="str">
        <f t="shared" si="22"/>
        <v>"9000": 58.08,</v>
      </c>
    </row>
    <row r="612" spans="1:16" x14ac:dyDescent="0.25">
      <c r="A612" s="1" t="s">
        <v>5</v>
      </c>
      <c r="B612" s="1" t="s">
        <v>31</v>
      </c>
      <c r="C612" s="1" t="s">
        <v>6</v>
      </c>
      <c r="D612" s="8">
        <v>9001</v>
      </c>
      <c r="E612" s="8">
        <v>10000</v>
      </c>
      <c r="F612" s="8">
        <v>60.646999999999998</v>
      </c>
      <c r="G612" s="1">
        <v>8</v>
      </c>
      <c r="H612" s="4"/>
      <c r="I612" s="4" t="str">
        <f>IF(AND(C612="Capital",D612=0),CONCATENATE("""",TRIM(B612),"""",": {"),"")</f>
        <v/>
      </c>
      <c r="J612" s="1" t="str">
        <f>IF(D612=0,CONCATENATE("""",C612,"""",": ", "{"),"")</f>
        <v/>
      </c>
      <c r="K612" s="6" t="str">
        <f>IF(D612=0,CONCATENATE("""","delivery_estimate_business_days","""",": ",G612,","),"")</f>
        <v/>
      </c>
      <c r="L612" s="6" t="str">
        <f>IF(D612=0,CONCATENATE("""","final_shipping_cost","""",": {"),"")</f>
        <v/>
      </c>
      <c r="M612" s="1" t="str">
        <f>CONCATENATE("""",E612,"""",": ",SUBSTITUTE(ROUND(F612,2),",","."))</f>
        <v>"10000": 60.65</v>
      </c>
      <c r="N612" s="1" t="str">
        <f t="shared" si="23"/>
        <v>,</v>
      </c>
      <c r="P612" s="1" t="str">
        <f t="shared" si="22"/>
        <v>"10000": 60.65,</v>
      </c>
    </row>
    <row r="613" spans="1:16" x14ac:dyDescent="0.25">
      <c r="A613" s="1" t="s">
        <v>5</v>
      </c>
      <c r="B613" s="1" t="s">
        <v>31</v>
      </c>
      <c r="C613" s="1" t="s">
        <v>6</v>
      </c>
      <c r="D613" s="8">
        <v>10001</v>
      </c>
      <c r="E613" s="8">
        <v>30000</v>
      </c>
      <c r="F613" s="8">
        <v>60.646999999999998</v>
      </c>
      <c r="G613" s="1">
        <v>8</v>
      </c>
      <c r="H613" s="4"/>
      <c r="I613" s="4" t="str">
        <f>IF(AND(C613="Capital",D613=0),CONCATENATE("""",TRIM(B613),"""",": {"),"")</f>
        <v/>
      </c>
      <c r="J613" s="1" t="str">
        <f>IF(D613=0,CONCATENATE("""",C613,"""",": ", "{"),"")</f>
        <v/>
      </c>
      <c r="K613" s="6" t="str">
        <f>IF(D613=0,CONCATENATE("""","delivery_estimate_business_days","""",": ",G613,","),"")</f>
        <v/>
      </c>
      <c r="L613" s="6" t="str">
        <f>IF(D613=0,CONCATENATE("""","final_shipping_cost","""",": {"),"")</f>
        <v/>
      </c>
      <c r="M613" s="1" t="str">
        <f>CONCATENATE("""",E613,"""",": ",SUBSTITUTE(ROUND(F613,2),",","."))</f>
        <v>"30000": 60.65</v>
      </c>
      <c r="N613" s="1" t="str">
        <f t="shared" si="23"/>
        <v>}},</v>
      </c>
      <c r="P613" s="1" t="str">
        <f t="shared" si="22"/>
        <v>"30000": 60.65}},</v>
      </c>
    </row>
    <row r="614" spans="1:16" x14ac:dyDescent="0.25">
      <c r="A614" s="1" t="s">
        <v>5</v>
      </c>
      <c r="B614" s="1" t="s">
        <v>31</v>
      </c>
      <c r="C614" s="1" t="s">
        <v>7</v>
      </c>
      <c r="D614" s="8">
        <v>0</v>
      </c>
      <c r="E614" s="8">
        <v>500</v>
      </c>
      <c r="F614" s="8">
        <v>22.786000000000001</v>
      </c>
      <c r="G614" s="1">
        <v>11</v>
      </c>
      <c r="H614" s="4"/>
      <c r="I614" s="4" t="str">
        <f>IF(AND(C614="Capital",D614=0),CONCATENATE("""",TRIM(B614),"""",": {"),"")</f>
        <v/>
      </c>
      <c r="J614" s="1" t="str">
        <f>IF(D614=0,CONCATENATE("""",C614,"""",": ", "{"),"")</f>
        <v>"Interior": {</v>
      </c>
      <c r="K614" s="6" t="str">
        <f>IF(D614=0,CONCATENATE("""","delivery_estimate_business_days","""",": ",G614,","),"")</f>
        <v>"delivery_estimate_business_days": 11,</v>
      </c>
      <c r="L614" s="6" t="str">
        <f>IF(D614=0,CONCATENATE("""","final_shipping_cost","""",": {"),"")</f>
        <v>"final_shipping_cost": {</v>
      </c>
      <c r="M614" s="1" t="str">
        <f>CONCATENATE("""",E614,"""",": ",SUBSTITUTE(ROUND(F614,2),",","."))</f>
        <v>"500": 22.79</v>
      </c>
      <c r="N614" s="1" t="str">
        <f t="shared" si="23"/>
        <v>,</v>
      </c>
      <c r="P614" s="1" t="str">
        <f t="shared" si="22"/>
        <v>"Interior": {"delivery_estimate_business_days": 11,"final_shipping_cost": {"500": 22.79,</v>
      </c>
    </row>
    <row r="615" spans="1:16" x14ac:dyDescent="0.25">
      <c r="A615" s="1" t="s">
        <v>5</v>
      </c>
      <c r="B615" s="1" t="s">
        <v>31</v>
      </c>
      <c r="C615" s="1" t="s">
        <v>7</v>
      </c>
      <c r="D615" s="8">
        <v>501</v>
      </c>
      <c r="E615" s="8">
        <v>1000</v>
      </c>
      <c r="F615" s="8">
        <v>24.413</v>
      </c>
      <c r="G615" s="1">
        <v>11</v>
      </c>
      <c r="H615" s="4"/>
      <c r="I615" s="4" t="str">
        <f>IF(AND(C615="Capital",D615=0),CONCATENATE("""",TRIM(B615),"""",": {"),"")</f>
        <v/>
      </c>
      <c r="J615" s="1" t="str">
        <f>IF(D615=0,CONCATENATE("""",C615,"""",": ", "{"),"")</f>
        <v/>
      </c>
      <c r="K615" s="6" t="str">
        <f>IF(D615=0,CONCATENATE("""","delivery_estimate_business_days","""",": ",G615,","),"")</f>
        <v/>
      </c>
      <c r="L615" s="6" t="str">
        <f>IF(D615=0,CONCATENATE("""","final_shipping_cost","""",": {"),"")</f>
        <v/>
      </c>
      <c r="M615" s="1" t="str">
        <f>CONCATENATE("""",E615,"""",": ",SUBSTITUTE(ROUND(F615,2),",","."))</f>
        <v>"1000": 24.41</v>
      </c>
      <c r="N615" s="1" t="str">
        <f t="shared" si="23"/>
        <v>,</v>
      </c>
      <c r="P615" s="1" t="str">
        <f t="shared" si="22"/>
        <v>"1000": 24.41,</v>
      </c>
    </row>
    <row r="616" spans="1:16" x14ac:dyDescent="0.25">
      <c r="A616" s="1" t="s">
        <v>5</v>
      </c>
      <c r="B616" s="1" t="s">
        <v>31</v>
      </c>
      <c r="C616" s="1" t="s">
        <v>7</v>
      </c>
      <c r="D616" s="8">
        <v>1001</v>
      </c>
      <c r="E616" s="8">
        <v>1500</v>
      </c>
      <c r="F616" s="8">
        <v>26.859000000000002</v>
      </c>
      <c r="G616" s="1">
        <v>11</v>
      </c>
      <c r="H616" s="4"/>
      <c r="I616" s="4" t="str">
        <f>IF(AND(C616="Capital",D616=0),CONCATENATE("""",TRIM(B616),"""",": {"),"")</f>
        <v/>
      </c>
      <c r="J616" s="1" t="str">
        <f>IF(D616=0,CONCATENATE("""",C616,"""",": ", "{"),"")</f>
        <v/>
      </c>
      <c r="K616" s="6" t="str">
        <f>IF(D616=0,CONCATENATE("""","delivery_estimate_business_days","""",": ",G616,","),"")</f>
        <v/>
      </c>
      <c r="L616" s="6" t="str">
        <f>IF(D616=0,CONCATENATE("""","final_shipping_cost","""",": {"),"")</f>
        <v/>
      </c>
      <c r="M616" s="1" t="str">
        <f>CONCATENATE("""",E616,"""",": ",SUBSTITUTE(ROUND(F616,2),",","."))</f>
        <v>"1500": 26.86</v>
      </c>
      <c r="N616" s="1" t="str">
        <f t="shared" si="23"/>
        <v>,</v>
      </c>
      <c r="P616" s="1" t="str">
        <f t="shared" si="22"/>
        <v>"1500": 26.86,</v>
      </c>
    </row>
    <row r="617" spans="1:16" x14ac:dyDescent="0.25">
      <c r="A617" s="1" t="s">
        <v>5</v>
      </c>
      <c r="B617" s="1" t="s">
        <v>31</v>
      </c>
      <c r="C617" s="1" t="s">
        <v>7</v>
      </c>
      <c r="D617" s="8">
        <v>1501</v>
      </c>
      <c r="E617" s="8">
        <v>2000</v>
      </c>
      <c r="F617" s="8">
        <v>29.305</v>
      </c>
      <c r="G617" s="1">
        <v>11</v>
      </c>
      <c r="H617" s="4"/>
      <c r="I617" s="4" t="str">
        <f>IF(AND(C617="Capital",D617=0),CONCATENATE("""",TRIM(B617),"""",": {"),"")</f>
        <v/>
      </c>
      <c r="J617" s="1" t="str">
        <f>IF(D617=0,CONCATENATE("""",C617,"""",": ", "{"),"")</f>
        <v/>
      </c>
      <c r="K617" s="6" t="str">
        <f>IF(D617=0,CONCATENATE("""","delivery_estimate_business_days","""",": ",G617,","),"")</f>
        <v/>
      </c>
      <c r="L617" s="6" t="str">
        <f>IF(D617=0,CONCATENATE("""","final_shipping_cost","""",": {"),"")</f>
        <v/>
      </c>
      <c r="M617" s="1" t="str">
        <f>CONCATENATE("""",E617,"""",": ",SUBSTITUTE(ROUND(F617,2),",","."))</f>
        <v>"2000": 29.31</v>
      </c>
      <c r="N617" s="1" t="str">
        <f t="shared" si="23"/>
        <v>,</v>
      </c>
      <c r="P617" s="1" t="str">
        <f t="shared" si="22"/>
        <v>"2000": 29.31,</v>
      </c>
    </row>
    <row r="618" spans="1:16" x14ac:dyDescent="0.25">
      <c r="A618" s="1" t="s">
        <v>5</v>
      </c>
      <c r="B618" s="1" t="s">
        <v>31</v>
      </c>
      <c r="C618" s="1" t="s">
        <v>7</v>
      </c>
      <c r="D618" s="8">
        <v>2001</v>
      </c>
      <c r="E618" s="8">
        <v>3000</v>
      </c>
      <c r="F618" s="8">
        <v>32.076999999999998</v>
      </c>
      <c r="G618" s="1">
        <v>11</v>
      </c>
      <c r="H618" s="4"/>
      <c r="I618" s="4" t="str">
        <f>IF(AND(C618="Capital",D618=0),CONCATENATE("""",TRIM(B618),"""",": {"),"")</f>
        <v/>
      </c>
      <c r="J618" s="1" t="str">
        <f>IF(D618=0,CONCATENATE("""",C618,"""",": ", "{"),"")</f>
        <v/>
      </c>
      <c r="K618" s="6" t="str">
        <f>IF(D618=0,CONCATENATE("""","delivery_estimate_business_days","""",": ",G618,","),"")</f>
        <v/>
      </c>
      <c r="L618" s="6" t="str">
        <f>IF(D618=0,CONCATENATE("""","final_shipping_cost","""",": {"),"")</f>
        <v/>
      </c>
      <c r="M618" s="1" t="str">
        <f>CONCATENATE("""",E618,"""",": ",SUBSTITUTE(ROUND(F618,2),",","."))</f>
        <v>"3000": 32.08</v>
      </c>
      <c r="N618" s="1" t="str">
        <f t="shared" si="23"/>
        <v>,</v>
      </c>
      <c r="P618" s="1" t="str">
        <f t="shared" si="22"/>
        <v>"3000": 32.08,</v>
      </c>
    </row>
    <row r="619" spans="1:16" x14ac:dyDescent="0.25">
      <c r="A619" s="1" t="s">
        <v>5</v>
      </c>
      <c r="B619" s="1" t="s">
        <v>31</v>
      </c>
      <c r="C619" s="1" t="s">
        <v>7</v>
      </c>
      <c r="D619" s="8">
        <v>3001</v>
      </c>
      <c r="E619" s="8">
        <v>4000</v>
      </c>
      <c r="F619" s="8">
        <v>34.228000000000002</v>
      </c>
      <c r="G619" s="1">
        <v>11</v>
      </c>
      <c r="H619" s="4"/>
      <c r="I619" s="4" t="str">
        <f>IF(AND(C619="Capital",D619=0),CONCATENATE("""",TRIM(B619),"""",": {"),"")</f>
        <v/>
      </c>
      <c r="J619" s="1" t="str">
        <f>IF(D619=0,CONCATENATE("""",C619,"""",": ", "{"),"")</f>
        <v/>
      </c>
      <c r="K619" s="6" t="str">
        <f>IF(D619=0,CONCATENATE("""","delivery_estimate_business_days","""",": ",G619,","),"")</f>
        <v/>
      </c>
      <c r="L619" s="6" t="str">
        <f>IF(D619=0,CONCATENATE("""","final_shipping_cost","""",": {"),"")</f>
        <v/>
      </c>
      <c r="M619" s="1" t="str">
        <f>CONCATENATE("""",E619,"""",": ",SUBSTITUTE(ROUND(F619,2),",","."))</f>
        <v>"4000": 34.23</v>
      </c>
      <c r="N619" s="1" t="str">
        <f t="shared" si="23"/>
        <v>,</v>
      </c>
      <c r="P619" s="1" t="str">
        <f t="shared" si="22"/>
        <v>"4000": 34.23,</v>
      </c>
    </row>
    <row r="620" spans="1:16" x14ac:dyDescent="0.25">
      <c r="A620" s="1" t="s">
        <v>5</v>
      </c>
      <c r="B620" s="1" t="s">
        <v>31</v>
      </c>
      <c r="C620" s="1" t="s">
        <v>7</v>
      </c>
      <c r="D620" s="8">
        <v>4001</v>
      </c>
      <c r="E620" s="8">
        <v>5000</v>
      </c>
      <c r="F620" s="8">
        <v>36.570999999999998</v>
      </c>
      <c r="G620" s="1">
        <v>11</v>
      </c>
      <c r="H620" s="4"/>
      <c r="I620" s="4" t="str">
        <f>IF(AND(C620="Capital",D620=0),CONCATENATE("""",TRIM(B620),"""",": {"),"")</f>
        <v/>
      </c>
      <c r="J620" s="1" t="str">
        <f>IF(D620=0,CONCATENATE("""",C620,"""",": ", "{"),"")</f>
        <v/>
      </c>
      <c r="K620" s="6" t="str">
        <f>IF(D620=0,CONCATENATE("""","delivery_estimate_business_days","""",": ",G620,","),"")</f>
        <v/>
      </c>
      <c r="L620" s="6" t="str">
        <f>IF(D620=0,CONCATENATE("""","final_shipping_cost","""",": {"),"")</f>
        <v/>
      </c>
      <c r="M620" s="1" t="str">
        <f>CONCATENATE("""",E620,"""",": ",SUBSTITUTE(ROUND(F620,2),",","."))</f>
        <v>"5000": 36.57</v>
      </c>
      <c r="N620" s="1" t="str">
        <f t="shared" si="23"/>
        <v>,</v>
      </c>
      <c r="P620" s="1" t="str">
        <f t="shared" si="22"/>
        <v>"5000": 36.57,</v>
      </c>
    </row>
    <row r="621" spans="1:16" x14ac:dyDescent="0.25">
      <c r="A621" s="1" t="s">
        <v>5</v>
      </c>
      <c r="B621" s="1" t="s">
        <v>31</v>
      </c>
      <c r="C621" s="1" t="s">
        <v>7</v>
      </c>
      <c r="D621" s="8">
        <v>5001</v>
      </c>
      <c r="E621" s="8">
        <v>6000</v>
      </c>
      <c r="F621" s="8">
        <v>42.978000000000002</v>
      </c>
      <c r="G621" s="1">
        <v>11</v>
      </c>
      <c r="H621" s="4"/>
      <c r="I621" s="4" t="str">
        <f>IF(AND(C621="Capital",D621=0),CONCATENATE("""",TRIM(B621),"""",": {"),"")</f>
        <v/>
      </c>
      <c r="J621" s="1" t="str">
        <f>IF(D621=0,CONCATENATE("""",C621,"""",": ", "{"),"")</f>
        <v/>
      </c>
      <c r="K621" s="6" t="str">
        <f>IF(D621=0,CONCATENATE("""","delivery_estimate_business_days","""",": ",G621,","),"")</f>
        <v/>
      </c>
      <c r="L621" s="6" t="str">
        <f>IF(D621=0,CONCATENATE("""","final_shipping_cost","""",": {"),"")</f>
        <v/>
      </c>
      <c r="M621" s="1" t="str">
        <f>CONCATENATE("""",E621,"""",": ",SUBSTITUTE(ROUND(F621,2),",","."))</f>
        <v>"6000": 42.98</v>
      </c>
      <c r="N621" s="1" t="str">
        <f t="shared" si="23"/>
        <v>,</v>
      </c>
      <c r="P621" s="1" t="str">
        <f t="shared" si="22"/>
        <v>"6000": 42.98,</v>
      </c>
    </row>
    <row r="622" spans="1:16" x14ac:dyDescent="0.25">
      <c r="A622" s="1" t="s">
        <v>5</v>
      </c>
      <c r="B622" s="1" t="s">
        <v>31</v>
      </c>
      <c r="C622" s="1" t="s">
        <v>7</v>
      </c>
      <c r="D622" s="8">
        <v>6001</v>
      </c>
      <c r="E622" s="8">
        <v>7000</v>
      </c>
      <c r="F622" s="8">
        <v>49.430999999999997</v>
      </c>
      <c r="G622" s="1">
        <v>11</v>
      </c>
      <c r="H622" s="4"/>
      <c r="I622" s="4" t="str">
        <f>IF(AND(C622="Capital",D622=0),CONCATENATE("""",TRIM(B622),"""",": {"),"")</f>
        <v/>
      </c>
      <c r="J622" s="1" t="str">
        <f>IF(D622=0,CONCATENATE("""",C622,"""",": ", "{"),"")</f>
        <v/>
      </c>
      <c r="K622" s="6" t="str">
        <f>IF(D622=0,CONCATENATE("""","delivery_estimate_business_days","""",": ",G622,","),"")</f>
        <v/>
      </c>
      <c r="L622" s="6" t="str">
        <f>IF(D622=0,CONCATENATE("""","final_shipping_cost","""",": {"),"")</f>
        <v/>
      </c>
      <c r="M622" s="1" t="str">
        <f>CONCATENATE("""",E622,"""",": ",SUBSTITUTE(ROUND(F622,2),",","."))</f>
        <v>"7000": 49.43</v>
      </c>
      <c r="N622" s="1" t="str">
        <f t="shared" si="23"/>
        <v>,</v>
      </c>
      <c r="P622" s="1" t="str">
        <f t="shared" si="22"/>
        <v>"7000": 49.43,</v>
      </c>
    </row>
    <row r="623" spans="1:16" x14ac:dyDescent="0.25">
      <c r="A623" s="1" t="s">
        <v>5</v>
      </c>
      <c r="B623" s="1" t="s">
        <v>31</v>
      </c>
      <c r="C623" s="1" t="s">
        <v>7</v>
      </c>
      <c r="D623" s="8">
        <v>7001</v>
      </c>
      <c r="E623" s="8">
        <v>8000</v>
      </c>
      <c r="F623" s="8">
        <v>55.566000000000003</v>
      </c>
      <c r="G623" s="1">
        <v>11</v>
      </c>
      <c r="H623" s="4"/>
      <c r="I623" s="4" t="str">
        <f>IF(AND(C623="Capital",D623=0),CONCATENATE("""",TRIM(B623),"""",": {"),"")</f>
        <v/>
      </c>
      <c r="J623" s="1" t="str">
        <f>IF(D623=0,CONCATENATE("""",C623,"""",": ", "{"),"")</f>
        <v/>
      </c>
      <c r="K623" s="6" t="str">
        <f>IF(D623=0,CONCATENATE("""","delivery_estimate_business_days","""",": ",G623,","),"")</f>
        <v/>
      </c>
      <c r="L623" s="6" t="str">
        <f>IF(D623=0,CONCATENATE("""","final_shipping_cost","""",": {"),"")</f>
        <v/>
      </c>
      <c r="M623" s="1" t="str">
        <f>CONCATENATE("""",E623,"""",": ",SUBSTITUTE(ROUND(F623,2),",","."))</f>
        <v>"8000": 55.57</v>
      </c>
      <c r="N623" s="1" t="str">
        <f t="shared" si="23"/>
        <v>,</v>
      </c>
      <c r="P623" s="1" t="str">
        <f t="shared" si="22"/>
        <v>"8000": 55.57,</v>
      </c>
    </row>
    <row r="624" spans="1:16" x14ac:dyDescent="0.25">
      <c r="A624" s="1" t="s">
        <v>5</v>
      </c>
      <c r="B624" s="1" t="s">
        <v>31</v>
      </c>
      <c r="C624" s="1" t="s">
        <v>7</v>
      </c>
      <c r="D624" s="8">
        <v>8001</v>
      </c>
      <c r="E624" s="8">
        <v>9000</v>
      </c>
      <c r="F624" s="8">
        <v>59.238</v>
      </c>
      <c r="G624" s="1">
        <v>11</v>
      </c>
      <c r="H624" s="4"/>
      <c r="I624" s="4" t="str">
        <f>IF(AND(C624="Capital",D624=0),CONCATENATE("""",TRIM(B624),"""",": {"),"")</f>
        <v/>
      </c>
      <c r="J624" s="1" t="str">
        <f>IF(D624=0,CONCATENATE("""",C624,"""",": ", "{"),"")</f>
        <v/>
      </c>
      <c r="K624" s="6" t="str">
        <f>IF(D624=0,CONCATENATE("""","delivery_estimate_business_days","""",": ",G624,","),"")</f>
        <v/>
      </c>
      <c r="L624" s="6" t="str">
        <f>IF(D624=0,CONCATENATE("""","final_shipping_cost","""",": {"),"")</f>
        <v/>
      </c>
      <c r="M624" s="1" t="str">
        <f>CONCATENATE("""",E624,"""",": ",SUBSTITUTE(ROUND(F624,2),",","."))</f>
        <v>"9000": 59.24</v>
      </c>
      <c r="N624" s="1" t="str">
        <f t="shared" si="23"/>
        <v>,</v>
      </c>
      <c r="P624" s="1" t="str">
        <f t="shared" si="22"/>
        <v>"9000": 59.24,</v>
      </c>
    </row>
    <row r="625" spans="1:16" x14ac:dyDescent="0.25">
      <c r="A625" s="1" t="s">
        <v>5</v>
      </c>
      <c r="B625" s="1" t="s">
        <v>31</v>
      </c>
      <c r="C625" s="1" t="s">
        <v>7</v>
      </c>
      <c r="D625" s="8">
        <v>9001</v>
      </c>
      <c r="E625" s="8">
        <v>10000</v>
      </c>
      <c r="F625" s="8">
        <v>61.86</v>
      </c>
      <c r="G625" s="1">
        <v>11</v>
      </c>
      <c r="H625" s="4"/>
      <c r="I625" s="4" t="str">
        <f>IF(AND(C625="Capital",D625=0),CONCATENATE("""",TRIM(B625),"""",": {"),"")</f>
        <v/>
      </c>
      <c r="J625" s="1" t="str">
        <f>IF(D625=0,CONCATENATE("""",C625,"""",": ", "{"),"")</f>
        <v/>
      </c>
      <c r="K625" s="6" t="str">
        <f>IF(D625=0,CONCATENATE("""","delivery_estimate_business_days","""",": ",G625,","),"")</f>
        <v/>
      </c>
      <c r="L625" s="6" t="str">
        <f>IF(D625=0,CONCATENATE("""","final_shipping_cost","""",": {"),"")</f>
        <v/>
      </c>
      <c r="M625" s="1" t="str">
        <f>CONCATENATE("""",E625,"""",": ",SUBSTITUTE(ROUND(F625,2),",","."))</f>
        <v>"10000": 61.86</v>
      </c>
      <c r="N625" s="1" t="str">
        <f t="shared" si="23"/>
        <v>,</v>
      </c>
      <c r="P625" s="1" t="str">
        <f t="shared" si="22"/>
        <v>"10000": 61.86,</v>
      </c>
    </row>
    <row r="626" spans="1:16" x14ac:dyDescent="0.25">
      <c r="A626" s="1" t="s">
        <v>5</v>
      </c>
      <c r="B626" s="1" t="s">
        <v>31</v>
      </c>
      <c r="C626" s="1" t="s">
        <v>7</v>
      </c>
      <c r="D626" s="8">
        <v>10001</v>
      </c>
      <c r="E626" s="8">
        <v>30000</v>
      </c>
      <c r="F626" s="8">
        <v>61.86</v>
      </c>
      <c r="G626" s="1">
        <v>11</v>
      </c>
      <c r="H626" s="4"/>
      <c r="I626" s="4" t="str">
        <f>IF(AND(C626="Capital",D626=0),CONCATENATE("""",TRIM(B626),"""",": {"),"")</f>
        <v/>
      </c>
      <c r="J626" s="1" t="str">
        <f>IF(D626=0,CONCATENATE("""",C626,"""",": ", "{"),"")</f>
        <v/>
      </c>
      <c r="K626" s="6" t="str">
        <f>IF(D626=0,CONCATENATE("""","delivery_estimate_business_days","""",": ",G626,","),"")</f>
        <v/>
      </c>
      <c r="L626" s="6" t="str">
        <f>IF(D626=0,CONCATENATE("""","final_shipping_cost","""",": {"),"")</f>
        <v/>
      </c>
      <c r="M626" s="1" t="str">
        <f>CONCATENATE("""",E626,"""",": ",SUBSTITUTE(ROUND(F626,2),",","."))</f>
        <v>"30000": 61.86</v>
      </c>
      <c r="N626" s="1" t="str">
        <f t="shared" si="23"/>
        <v>}}},</v>
      </c>
      <c r="P626" s="1" t="str">
        <f t="shared" si="22"/>
        <v>"30000": 61.86}}},</v>
      </c>
    </row>
    <row r="627" spans="1:16" x14ac:dyDescent="0.25">
      <c r="A627" s="1" t="s">
        <v>5</v>
      </c>
      <c r="B627" s="1" t="s">
        <v>32</v>
      </c>
      <c r="C627" s="1" t="s">
        <v>6</v>
      </c>
      <c r="D627" s="8">
        <v>0</v>
      </c>
      <c r="E627" s="8">
        <v>500</v>
      </c>
      <c r="F627" s="8">
        <v>26.582999999999998</v>
      </c>
      <c r="G627" s="1">
        <v>21</v>
      </c>
      <c r="H627" s="4"/>
      <c r="I627" s="4" t="str">
        <f>IF(AND(C627="Capital",D627=0),CONCATENATE("""",TRIM(B627),"""",": {"),"")</f>
        <v>"RR": {</v>
      </c>
      <c r="J627" s="1" t="str">
        <f>IF(D627=0,CONCATENATE("""",C627,"""",": ", "{"),"")</f>
        <v>"Capital": {</v>
      </c>
      <c r="K627" s="6" t="str">
        <f>IF(D627=0,CONCATENATE("""","delivery_estimate_business_days","""",": ",G627,","),"")</f>
        <v>"delivery_estimate_business_days": 21,</v>
      </c>
      <c r="L627" s="6" t="str">
        <f>IF(D627=0,CONCATENATE("""","final_shipping_cost","""",": {"),"")</f>
        <v>"final_shipping_cost": {</v>
      </c>
      <c r="M627" s="1" t="str">
        <f>CONCATENATE("""",E627,"""",": ",SUBSTITUTE(ROUND(F627,2),",","."))</f>
        <v>"500": 26.58</v>
      </c>
      <c r="N627" s="1" t="str">
        <f t="shared" si="23"/>
        <v>,</v>
      </c>
      <c r="P627" s="1" t="str">
        <f t="shared" si="22"/>
        <v>"RR": {"Capital": {"delivery_estimate_business_days": 21,"final_shipping_cost": {"500": 26.58,</v>
      </c>
    </row>
    <row r="628" spans="1:16" x14ac:dyDescent="0.25">
      <c r="A628" s="1" t="s">
        <v>5</v>
      </c>
      <c r="B628" s="1" t="s">
        <v>32</v>
      </c>
      <c r="C628" s="1" t="s">
        <v>6</v>
      </c>
      <c r="D628" s="8">
        <v>501</v>
      </c>
      <c r="E628" s="8">
        <v>1000</v>
      </c>
      <c r="F628" s="8">
        <v>28.481000000000002</v>
      </c>
      <c r="G628" s="1">
        <v>21</v>
      </c>
      <c r="H628" s="4"/>
      <c r="I628" s="4" t="str">
        <f>IF(AND(C628="Capital",D628=0),CONCATENATE("""",TRIM(B628),"""",": {"),"")</f>
        <v/>
      </c>
      <c r="J628" s="1" t="str">
        <f>IF(D628=0,CONCATENATE("""",C628,"""",": ", "{"),"")</f>
        <v/>
      </c>
      <c r="K628" s="6" t="str">
        <f>IF(D628=0,CONCATENATE("""","delivery_estimate_business_days","""",": ",G628,","),"")</f>
        <v/>
      </c>
      <c r="L628" s="6" t="str">
        <f>IF(D628=0,CONCATENATE("""","final_shipping_cost","""",": {"),"")</f>
        <v/>
      </c>
      <c r="M628" s="1" t="str">
        <f>CONCATENATE("""",E628,"""",": ",SUBSTITUTE(ROUND(F628,2),",","."))</f>
        <v>"1000": 28.48</v>
      </c>
      <c r="N628" s="1" t="str">
        <f t="shared" si="23"/>
        <v>,</v>
      </c>
      <c r="P628" s="1" t="str">
        <f t="shared" ref="P628:P679" si="24">CONCATENATE(H628,I628,J628,K628,L628,M628,N628,O628)</f>
        <v>"1000": 28.48,</v>
      </c>
    </row>
    <row r="629" spans="1:16" x14ac:dyDescent="0.25">
      <c r="A629" s="1" t="s">
        <v>5</v>
      </c>
      <c r="B629" s="1" t="s">
        <v>32</v>
      </c>
      <c r="C629" s="1" t="s">
        <v>6</v>
      </c>
      <c r="D629" s="8">
        <v>1001</v>
      </c>
      <c r="E629" s="8">
        <v>1500</v>
      </c>
      <c r="F629" s="8">
        <v>31.295000000000002</v>
      </c>
      <c r="G629" s="1">
        <v>21</v>
      </c>
      <c r="H629" s="4"/>
      <c r="I629" s="4" t="str">
        <f>IF(AND(C629="Capital",D629=0),CONCATENATE("""",TRIM(B629),"""",": {"),"")</f>
        <v/>
      </c>
      <c r="J629" s="1" t="str">
        <f>IF(D629=0,CONCATENATE("""",C629,"""",": ", "{"),"")</f>
        <v/>
      </c>
      <c r="K629" s="6" t="str">
        <f>IF(D629=0,CONCATENATE("""","delivery_estimate_business_days","""",": ",G629,","),"")</f>
        <v/>
      </c>
      <c r="L629" s="6" t="str">
        <f>IF(D629=0,CONCATENATE("""","final_shipping_cost","""",": {"),"")</f>
        <v/>
      </c>
      <c r="M629" s="1" t="str">
        <f>CONCATENATE("""",E629,"""",": ",SUBSTITUTE(ROUND(F629,2),",","."))</f>
        <v>"1500": 31.3</v>
      </c>
      <c r="N629" s="1" t="str">
        <f t="shared" si="23"/>
        <v>,</v>
      </c>
      <c r="P629" s="1" t="str">
        <f t="shared" si="24"/>
        <v>"1500": 31.3,</v>
      </c>
    </row>
    <row r="630" spans="1:16" x14ac:dyDescent="0.25">
      <c r="A630" s="1" t="s">
        <v>5</v>
      </c>
      <c r="B630" s="1" t="s">
        <v>32</v>
      </c>
      <c r="C630" s="1" t="s">
        <v>6</v>
      </c>
      <c r="D630" s="8">
        <v>1501</v>
      </c>
      <c r="E630" s="8">
        <v>2000</v>
      </c>
      <c r="F630" s="8">
        <v>34.109000000000002</v>
      </c>
      <c r="G630" s="1">
        <v>21</v>
      </c>
      <c r="H630" s="4"/>
      <c r="I630" s="4" t="str">
        <f>IF(AND(C630="Capital",D630=0),CONCATENATE("""",TRIM(B630),"""",": {"),"")</f>
        <v/>
      </c>
      <c r="J630" s="1" t="str">
        <f>IF(D630=0,CONCATENATE("""",C630,"""",": ", "{"),"")</f>
        <v/>
      </c>
      <c r="K630" s="6" t="str">
        <f>IF(D630=0,CONCATENATE("""","delivery_estimate_business_days","""",": ",G630,","),"")</f>
        <v/>
      </c>
      <c r="L630" s="6" t="str">
        <f>IF(D630=0,CONCATENATE("""","final_shipping_cost","""",": {"),"")</f>
        <v/>
      </c>
      <c r="M630" s="1" t="str">
        <f>CONCATENATE("""",E630,"""",": ",SUBSTITUTE(ROUND(F630,2),",","."))</f>
        <v>"2000": 34.11</v>
      </c>
      <c r="N630" s="1" t="str">
        <f t="shared" si="23"/>
        <v>,</v>
      </c>
      <c r="P630" s="1" t="str">
        <f t="shared" si="24"/>
        <v>"2000": 34.11,</v>
      </c>
    </row>
    <row r="631" spans="1:16" x14ac:dyDescent="0.25">
      <c r="A631" s="1" t="s">
        <v>5</v>
      </c>
      <c r="B631" s="1" t="s">
        <v>32</v>
      </c>
      <c r="C631" s="1" t="s">
        <v>6</v>
      </c>
      <c r="D631" s="8">
        <v>2001</v>
      </c>
      <c r="E631" s="8">
        <v>3000</v>
      </c>
      <c r="F631" s="8">
        <v>37.298000000000002</v>
      </c>
      <c r="G631" s="1">
        <v>21</v>
      </c>
      <c r="H631" s="4"/>
      <c r="I631" s="4" t="str">
        <f>IF(AND(C631="Capital",D631=0),CONCATENATE("""",TRIM(B631),"""",": {"),"")</f>
        <v/>
      </c>
      <c r="J631" s="1" t="str">
        <f>IF(D631=0,CONCATENATE("""",C631,"""",": ", "{"),"")</f>
        <v/>
      </c>
      <c r="K631" s="6" t="str">
        <f>IF(D631=0,CONCATENATE("""","delivery_estimate_business_days","""",": ",G631,","),"")</f>
        <v/>
      </c>
      <c r="L631" s="6" t="str">
        <f>IF(D631=0,CONCATENATE("""","final_shipping_cost","""",": {"),"")</f>
        <v/>
      </c>
      <c r="M631" s="1" t="str">
        <f>CONCATENATE("""",E631,"""",": ",SUBSTITUTE(ROUND(F631,2),",","."))</f>
        <v>"3000": 37.3</v>
      </c>
      <c r="N631" s="1" t="str">
        <f t="shared" si="23"/>
        <v>,</v>
      </c>
      <c r="P631" s="1" t="str">
        <f t="shared" si="24"/>
        <v>"3000": 37.3,</v>
      </c>
    </row>
    <row r="632" spans="1:16" x14ac:dyDescent="0.25">
      <c r="A632" s="1" t="s">
        <v>5</v>
      </c>
      <c r="B632" s="1" t="s">
        <v>32</v>
      </c>
      <c r="C632" s="1" t="s">
        <v>6</v>
      </c>
      <c r="D632" s="8">
        <v>3001</v>
      </c>
      <c r="E632" s="8">
        <v>4000</v>
      </c>
      <c r="F632" s="8">
        <v>39.773000000000003</v>
      </c>
      <c r="G632" s="1">
        <v>21</v>
      </c>
      <c r="H632" s="4"/>
      <c r="I632" s="4" t="str">
        <f>IF(AND(C632="Capital",D632=0),CONCATENATE("""",TRIM(B632),"""",": {"),"")</f>
        <v/>
      </c>
      <c r="J632" s="1" t="str">
        <f>IF(D632=0,CONCATENATE("""",C632,"""",": ", "{"),"")</f>
        <v/>
      </c>
      <c r="K632" s="6" t="str">
        <f>IF(D632=0,CONCATENATE("""","delivery_estimate_business_days","""",": ",G632,","),"")</f>
        <v/>
      </c>
      <c r="L632" s="6" t="str">
        <f>IF(D632=0,CONCATENATE("""","final_shipping_cost","""",": {"),"")</f>
        <v/>
      </c>
      <c r="M632" s="1" t="str">
        <f>CONCATENATE("""",E632,"""",": ",SUBSTITUTE(ROUND(F632,2),",","."))</f>
        <v>"4000": 39.77</v>
      </c>
      <c r="N632" s="1" t="str">
        <f t="shared" si="23"/>
        <v>,</v>
      </c>
      <c r="P632" s="1" t="str">
        <f t="shared" si="24"/>
        <v>"4000": 39.77,</v>
      </c>
    </row>
    <row r="633" spans="1:16" x14ac:dyDescent="0.25">
      <c r="A633" s="1" t="s">
        <v>5</v>
      </c>
      <c r="B633" s="1" t="s">
        <v>32</v>
      </c>
      <c r="C633" s="1" t="s">
        <v>6</v>
      </c>
      <c r="D633" s="8">
        <v>4001</v>
      </c>
      <c r="E633" s="8">
        <v>5000</v>
      </c>
      <c r="F633" s="8">
        <v>42.469000000000001</v>
      </c>
      <c r="G633" s="1">
        <v>21</v>
      </c>
      <c r="H633" s="4"/>
      <c r="I633" s="4" t="str">
        <f>IF(AND(C633="Capital",D633=0),CONCATENATE("""",TRIM(B633),"""",": {"),"")</f>
        <v/>
      </c>
      <c r="J633" s="1" t="str">
        <f>IF(D633=0,CONCATENATE("""",C633,"""",": ", "{"),"")</f>
        <v/>
      </c>
      <c r="K633" s="6" t="str">
        <f>IF(D633=0,CONCATENATE("""","delivery_estimate_business_days","""",": ",G633,","),"")</f>
        <v/>
      </c>
      <c r="L633" s="6" t="str">
        <f>IF(D633=0,CONCATENATE("""","final_shipping_cost","""",": {"),"")</f>
        <v/>
      </c>
      <c r="M633" s="1" t="str">
        <f>CONCATENATE("""",E633,"""",": ",SUBSTITUTE(ROUND(F633,2),",","."))</f>
        <v>"5000": 42.47</v>
      </c>
      <c r="N633" s="1" t="str">
        <f t="shared" si="23"/>
        <v>,</v>
      </c>
      <c r="P633" s="1" t="str">
        <f t="shared" si="24"/>
        <v>"5000": 42.47,</v>
      </c>
    </row>
    <row r="634" spans="1:16" x14ac:dyDescent="0.25">
      <c r="A634" s="1" t="s">
        <v>5</v>
      </c>
      <c r="B634" s="1" t="s">
        <v>32</v>
      </c>
      <c r="C634" s="1" t="s">
        <v>6</v>
      </c>
      <c r="D634" s="8">
        <v>5001</v>
      </c>
      <c r="E634" s="8">
        <v>6000</v>
      </c>
      <c r="F634" s="8">
        <v>50.420999999999999</v>
      </c>
      <c r="G634" s="1">
        <v>21</v>
      </c>
      <c r="H634" s="4"/>
      <c r="I634" s="4" t="str">
        <f>IF(AND(C634="Capital",D634=0),CONCATENATE("""",TRIM(B634),"""",": {"),"")</f>
        <v/>
      </c>
      <c r="J634" s="1" t="str">
        <f>IF(D634=0,CONCATENATE("""",C634,"""",": ", "{"),"")</f>
        <v/>
      </c>
      <c r="K634" s="6" t="str">
        <f>IF(D634=0,CONCATENATE("""","delivery_estimate_business_days","""",": ",G634,","),"")</f>
        <v/>
      </c>
      <c r="L634" s="6" t="str">
        <f>IF(D634=0,CONCATENATE("""","final_shipping_cost","""",": {"),"")</f>
        <v/>
      </c>
      <c r="M634" s="1" t="str">
        <f>CONCATENATE("""",E634,"""",": ",SUBSTITUTE(ROUND(F634,2),",","."))</f>
        <v>"6000": 50.42</v>
      </c>
      <c r="N634" s="1" t="str">
        <f t="shared" si="23"/>
        <v>,</v>
      </c>
      <c r="P634" s="1" t="str">
        <f t="shared" si="24"/>
        <v>"6000": 50.42,</v>
      </c>
    </row>
    <row r="635" spans="1:16" x14ac:dyDescent="0.25">
      <c r="A635" s="1" t="s">
        <v>5</v>
      </c>
      <c r="B635" s="1" t="s">
        <v>32</v>
      </c>
      <c r="C635" s="1" t="s">
        <v>6</v>
      </c>
      <c r="D635" s="8">
        <v>6001</v>
      </c>
      <c r="E635" s="8">
        <v>7000</v>
      </c>
      <c r="F635" s="8">
        <v>58.432000000000002</v>
      </c>
      <c r="G635" s="1">
        <v>21</v>
      </c>
      <c r="H635" s="4"/>
      <c r="I635" s="4" t="str">
        <f>IF(AND(C635="Capital",D635=0),CONCATENATE("""",TRIM(B635),"""",": {"),"")</f>
        <v/>
      </c>
      <c r="J635" s="1" t="str">
        <f>IF(D635=0,CONCATENATE("""",C635,"""",": ", "{"),"")</f>
        <v/>
      </c>
      <c r="K635" s="6" t="str">
        <f>IF(D635=0,CONCATENATE("""","delivery_estimate_business_days","""",": ",G635,","),"")</f>
        <v/>
      </c>
      <c r="L635" s="6" t="str">
        <f>IF(D635=0,CONCATENATE("""","final_shipping_cost","""",": {"),"")</f>
        <v/>
      </c>
      <c r="M635" s="1" t="str">
        <f>CONCATENATE("""",E635,"""",": ",SUBSTITUTE(ROUND(F635,2),",","."))</f>
        <v>"7000": 58.43</v>
      </c>
      <c r="N635" s="1" t="str">
        <f t="shared" si="23"/>
        <v>,</v>
      </c>
      <c r="P635" s="1" t="str">
        <f t="shared" si="24"/>
        <v>"7000": 58.43,</v>
      </c>
    </row>
    <row r="636" spans="1:16" x14ac:dyDescent="0.25">
      <c r="A636" s="1" t="s">
        <v>5</v>
      </c>
      <c r="B636" s="1" t="s">
        <v>32</v>
      </c>
      <c r="C636" s="1" t="s">
        <v>6</v>
      </c>
      <c r="D636" s="8">
        <v>7001</v>
      </c>
      <c r="E636" s="8">
        <v>8000</v>
      </c>
      <c r="F636" s="8">
        <v>66.048000000000002</v>
      </c>
      <c r="G636" s="1">
        <v>21</v>
      </c>
      <c r="H636" s="4"/>
      <c r="I636" s="4" t="str">
        <f>IF(AND(C636="Capital",D636=0),CONCATENATE("""",TRIM(B636),"""",": {"),"")</f>
        <v/>
      </c>
      <c r="J636" s="1" t="str">
        <f>IF(D636=0,CONCATENATE("""",C636,"""",": ", "{"),"")</f>
        <v/>
      </c>
      <c r="K636" s="6" t="str">
        <f>IF(D636=0,CONCATENATE("""","delivery_estimate_business_days","""",": ",G636,","),"")</f>
        <v/>
      </c>
      <c r="L636" s="6" t="str">
        <f>IF(D636=0,CONCATENATE("""","final_shipping_cost","""",": {"),"")</f>
        <v/>
      </c>
      <c r="M636" s="1" t="str">
        <f>CONCATENATE("""",E636,"""",": ",SUBSTITUTE(ROUND(F636,2),",","."))</f>
        <v>"8000": 66.05</v>
      </c>
      <c r="N636" s="1" t="str">
        <f t="shared" si="23"/>
        <v>,</v>
      </c>
      <c r="P636" s="1" t="str">
        <f t="shared" si="24"/>
        <v>"8000": 66.05,</v>
      </c>
    </row>
    <row r="637" spans="1:16" x14ac:dyDescent="0.25">
      <c r="A637" s="1" t="s">
        <v>5</v>
      </c>
      <c r="B637" s="1" t="s">
        <v>32</v>
      </c>
      <c r="C637" s="1" t="s">
        <v>6</v>
      </c>
      <c r="D637" s="8">
        <v>8001</v>
      </c>
      <c r="E637" s="8">
        <v>9000</v>
      </c>
      <c r="F637" s="8">
        <v>70.605999999999995</v>
      </c>
      <c r="G637" s="1">
        <v>21</v>
      </c>
      <c r="H637" s="4"/>
      <c r="I637" s="4" t="str">
        <f>IF(AND(C637="Capital",D637=0),CONCATENATE("""",TRIM(B637),"""",": {"),"")</f>
        <v/>
      </c>
      <c r="J637" s="1" t="str">
        <f>IF(D637=0,CONCATENATE("""",C637,"""",": ", "{"),"")</f>
        <v/>
      </c>
      <c r="K637" s="6" t="str">
        <f>IF(D637=0,CONCATENATE("""","delivery_estimate_business_days","""",": ",G637,","),"")</f>
        <v/>
      </c>
      <c r="L637" s="6" t="str">
        <f>IF(D637=0,CONCATENATE("""","final_shipping_cost","""",": {"),"")</f>
        <v/>
      </c>
      <c r="M637" s="1" t="str">
        <f>CONCATENATE("""",E637,"""",": ",SUBSTITUTE(ROUND(F637,2),",","."))</f>
        <v>"9000": 70.61</v>
      </c>
      <c r="N637" s="1" t="str">
        <f t="shared" si="23"/>
        <v>,</v>
      </c>
      <c r="P637" s="1" t="str">
        <f t="shared" si="24"/>
        <v>"9000": 70.61,</v>
      </c>
    </row>
    <row r="638" spans="1:16" x14ac:dyDescent="0.25">
      <c r="A638" s="1" t="s">
        <v>5</v>
      </c>
      <c r="B638" s="1" t="s">
        <v>32</v>
      </c>
      <c r="C638" s="1" t="s">
        <v>6</v>
      </c>
      <c r="D638" s="8">
        <v>9001</v>
      </c>
      <c r="E638" s="8">
        <v>10000</v>
      </c>
      <c r="F638" s="8">
        <v>73.86</v>
      </c>
      <c r="G638" s="1">
        <v>21</v>
      </c>
      <c r="H638" s="4"/>
      <c r="I638" s="4" t="str">
        <f>IF(AND(C638="Capital",D638=0),CONCATENATE("""",TRIM(B638),"""",": {"),"")</f>
        <v/>
      </c>
      <c r="J638" s="1" t="str">
        <f>IF(D638=0,CONCATENATE("""",C638,"""",": ", "{"),"")</f>
        <v/>
      </c>
      <c r="K638" s="6" t="str">
        <f>IF(D638=0,CONCATENATE("""","delivery_estimate_business_days","""",": ",G638,","),"")</f>
        <v/>
      </c>
      <c r="L638" s="6" t="str">
        <f>IF(D638=0,CONCATENATE("""","final_shipping_cost","""",": {"),"")</f>
        <v/>
      </c>
      <c r="M638" s="1" t="str">
        <f>CONCATENATE("""",E638,"""",": ",SUBSTITUTE(ROUND(F638,2),",","."))</f>
        <v>"10000": 73.86</v>
      </c>
      <c r="N638" s="1" t="str">
        <f t="shared" si="23"/>
        <v>,</v>
      </c>
      <c r="P638" s="1" t="str">
        <f t="shared" si="24"/>
        <v>"10000": 73.86,</v>
      </c>
    </row>
    <row r="639" spans="1:16" x14ac:dyDescent="0.25">
      <c r="A639" s="1" t="s">
        <v>5</v>
      </c>
      <c r="B639" s="1" t="s">
        <v>32</v>
      </c>
      <c r="C639" s="1" t="s">
        <v>6</v>
      </c>
      <c r="D639" s="8">
        <v>10001</v>
      </c>
      <c r="E639" s="8">
        <v>30000</v>
      </c>
      <c r="F639" s="8">
        <v>73.86</v>
      </c>
      <c r="G639" s="1">
        <v>21</v>
      </c>
      <c r="H639" s="4"/>
      <c r="I639" s="4" t="str">
        <f>IF(AND(C639="Capital",D639=0),CONCATENATE("""",TRIM(B639),"""",": {"),"")</f>
        <v/>
      </c>
      <c r="J639" s="1" t="str">
        <f>IF(D639=0,CONCATENATE("""",C639,"""",": ", "{"),"")</f>
        <v/>
      </c>
      <c r="K639" s="6" t="str">
        <f>IF(D639=0,CONCATENATE("""","delivery_estimate_business_days","""",": ",G639,","),"")</f>
        <v/>
      </c>
      <c r="L639" s="6" t="str">
        <f>IF(D639=0,CONCATENATE("""","final_shipping_cost","""",": {"),"")</f>
        <v/>
      </c>
      <c r="M639" s="1" t="str">
        <f>CONCATENATE("""",E639,"""",": ",SUBSTITUTE(ROUND(F639,2),",","."))</f>
        <v>"30000": 73.86</v>
      </c>
      <c r="N639" s="1" t="str">
        <f t="shared" si="23"/>
        <v>}},</v>
      </c>
      <c r="P639" s="1" t="str">
        <f t="shared" si="24"/>
        <v>"30000": 73.86}},</v>
      </c>
    </row>
    <row r="640" spans="1:16" x14ac:dyDescent="0.25">
      <c r="A640" s="1" t="s">
        <v>5</v>
      </c>
      <c r="B640" s="1" t="s">
        <v>32</v>
      </c>
      <c r="C640" s="1" t="s">
        <v>7</v>
      </c>
      <c r="D640" s="8">
        <v>0</v>
      </c>
      <c r="E640" s="8">
        <v>500</v>
      </c>
      <c r="F640" s="8">
        <v>27.114000000000001</v>
      </c>
      <c r="G640" s="1">
        <v>28</v>
      </c>
      <c r="H640" s="4"/>
      <c r="I640" s="4" t="str">
        <f>IF(AND(C640="Capital",D640=0),CONCATENATE("""",TRIM(B640),"""",": {"),"")</f>
        <v/>
      </c>
      <c r="J640" s="1" t="str">
        <f>IF(D640=0,CONCATENATE("""",C640,"""",": ", "{"),"")</f>
        <v>"Interior": {</v>
      </c>
      <c r="K640" s="6" t="str">
        <f>IF(D640=0,CONCATENATE("""","delivery_estimate_business_days","""",": ",G640,","),"")</f>
        <v>"delivery_estimate_business_days": 28,</v>
      </c>
      <c r="L640" s="6" t="str">
        <f>IF(D640=0,CONCATENATE("""","final_shipping_cost","""",": {"),"")</f>
        <v>"final_shipping_cost": {</v>
      </c>
      <c r="M640" s="1" t="str">
        <f>CONCATENATE("""",E640,"""",": ",SUBSTITUTE(ROUND(F640,2),",","."))</f>
        <v>"500": 27.11</v>
      </c>
      <c r="N640" s="1" t="str">
        <f t="shared" si="23"/>
        <v>,</v>
      </c>
      <c r="P640" s="1" t="str">
        <f t="shared" si="24"/>
        <v>"Interior": {"delivery_estimate_business_days": 28,"final_shipping_cost": {"500": 27.11,</v>
      </c>
    </row>
    <row r="641" spans="1:16" x14ac:dyDescent="0.25">
      <c r="A641" s="1" t="s">
        <v>5</v>
      </c>
      <c r="B641" s="1" t="s">
        <v>32</v>
      </c>
      <c r="C641" s="1" t="s">
        <v>7</v>
      </c>
      <c r="D641" s="8">
        <v>501</v>
      </c>
      <c r="E641" s="8">
        <v>1000</v>
      </c>
      <c r="F641" s="8">
        <v>29.050999999999998</v>
      </c>
      <c r="G641" s="1">
        <v>28</v>
      </c>
      <c r="H641" s="4"/>
      <c r="I641" s="4" t="str">
        <f>IF(AND(C641="Capital",D641=0),CONCATENATE("""",TRIM(B641),"""",": {"),"")</f>
        <v/>
      </c>
      <c r="J641" s="1" t="str">
        <f>IF(D641=0,CONCATENATE("""",C641,"""",": ", "{"),"")</f>
        <v/>
      </c>
      <c r="K641" s="6" t="str">
        <f>IF(D641=0,CONCATENATE("""","delivery_estimate_business_days","""",": ",G641,","),"")</f>
        <v/>
      </c>
      <c r="L641" s="6" t="str">
        <f>IF(D641=0,CONCATENATE("""","final_shipping_cost","""",": {"),"")</f>
        <v/>
      </c>
      <c r="M641" s="1" t="str">
        <f>CONCATENATE("""",E641,"""",": ",SUBSTITUTE(ROUND(F641,2),",","."))</f>
        <v>"1000": 29.05</v>
      </c>
      <c r="N641" s="1" t="str">
        <f t="shared" si="23"/>
        <v>,</v>
      </c>
      <c r="P641" s="1" t="str">
        <f t="shared" si="24"/>
        <v>"1000": 29.05,</v>
      </c>
    </row>
    <row r="642" spans="1:16" x14ac:dyDescent="0.25">
      <c r="A642" s="1" t="s">
        <v>5</v>
      </c>
      <c r="B642" s="1" t="s">
        <v>32</v>
      </c>
      <c r="C642" s="1" t="s">
        <v>7</v>
      </c>
      <c r="D642" s="8">
        <v>1001</v>
      </c>
      <c r="E642" s="8">
        <v>1500</v>
      </c>
      <c r="F642" s="8">
        <v>31.920999999999999</v>
      </c>
      <c r="G642" s="1">
        <v>28</v>
      </c>
      <c r="H642" s="4"/>
      <c r="I642" s="4" t="str">
        <f>IF(AND(C642="Capital",D642=0),CONCATENATE("""",TRIM(B642),"""",": {"),"")</f>
        <v/>
      </c>
      <c r="J642" s="1" t="str">
        <f>IF(D642=0,CONCATENATE("""",C642,"""",": ", "{"),"")</f>
        <v/>
      </c>
      <c r="K642" s="6" t="str">
        <f>IF(D642=0,CONCATENATE("""","delivery_estimate_business_days","""",": ",G642,","),"")</f>
        <v/>
      </c>
      <c r="L642" s="6" t="str">
        <f>IF(D642=0,CONCATENATE("""","final_shipping_cost","""",": {"),"")</f>
        <v/>
      </c>
      <c r="M642" s="1" t="str">
        <f>CONCATENATE("""",E642,"""",": ",SUBSTITUTE(ROUND(F642,2),",","."))</f>
        <v>"1500": 31.92</v>
      </c>
      <c r="N642" s="1" t="str">
        <f t="shared" si="23"/>
        <v>,</v>
      </c>
      <c r="P642" s="1" t="str">
        <f t="shared" si="24"/>
        <v>"1500": 31.92,</v>
      </c>
    </row>
    <row r="643" spans="1:16" x14ac:dyDescent="0.25">
      <c r="A643" s="1" t="s">
        <v>5</v>
      </c>
      <c r="B643" s="1" t="s">
        <v>32</v>
      </c>
      <c r="C643" s="1" t="s">
        <v>7</v>
      </c>
      <c r="D643" s="8">
        <v>1501</v>
      </c>
      <c r="E643" s="8">
        <v>2000</v>
      </c>
      <c r="F643" s="8">
        <v>34.792000000000002</v>
      </c>
      <c r="G643" s="1">
        <v>28</v>
      </c>
      <c r="H643" s="4"/>
      <c r="I643" s="4" t="str">
        <f>IF(AND(C643="Capital",D643=0),CONCATENATE("""",TRIM(B643),"""",": {"),"")</f>
        <v/>
      </c>
      <c r="J643" s="1" t="str">
        <f>IF(D643=0,CONCATENATE("""",C643,"""",": ", "{"),"")</f>
        <v/>
      </c>
      <c r="K643" s="6" t="str">
        <f>IF(D643=0,CONCATENATE("""","delivery_estimate_business_days","""",": ",G643,","),"")</f>
        <v/>
      </c>
      <c r="L643" s="6" t="str">
        <f>IF(D643=0,CONCATENATE("""","final_shipping_cost","""",": {"),"")</f>
        <v/>
      </c>
      <c r="M643" s="1" t="str">
        <f>CONCATENATE("""",E643,"""",": ",SUBSTITUTE(ROUND(F643,2),",","."))</f>
        <v>"2000": 34.79</v>
      </c>
      <c r="N643" s="1" t="str">
        <f t="shared" si="23"/>
        <v>,</v>
      </c>
      <c r="P643" s="1" t="str">
        <f t="shared" si="24"/>
        <v>"2000": 34.79,</v>
      </c>
    </row>
    <row r="644" spans="1:16" x14ac:dyDescent="0.25">
      <c r="A644" s="1" t="s">
        <v>5</v>
      </c>
      <c r="B644" s="1" t="s">
        <v>32</v>
      </c>
      <c r="C644" s="1" t="s">
        <v>7</v>
      </c>
      <c r="D644" s="8">
        <v>2001</v>
      </c>
      <c r="E644" s="8">
        <v>3000</v>
      </c>
      <c r="F644" s="8">
        <v>38.043999999999997</v>
      </c>
      <c r="G644" s="1">
        <v>28</v>
      </c>
      <c r="H644" s="4"/>
      <c r="I644" s="4" t="str">
        <f>IF(AND(C644="Capital",D644=0),CONCATENATE("""",TRIM(B644),"""",": {"),"")</f>
        <v/>
      </c>
      <c r="J644" s="1" t="str">
        <f>IF(D644=0,CONCATENATE("""",C644,"""",": ", "{"),"")</f>
        <v/>
      </c>
      <c r="K644" s="6" t="str">
        <f>IF(D644=0,CONCATENATE("""","delivery_estimate_business_days","""",": ",G644,","),"")</f>
        <v/>
      </c>
      <c r="L644" s="6" t="str">
        <f>IF(D644=0,CONCATENATE("""","final_shipping_cost","""",": {"),"")</f>
        <v/>
      </c>
      <c r="M644" s="1" t="str">
        <f>CONCATENATE("""",E644,"""",": ",SUBSTITUTE(ROUND(F644,2),",","."))</f>
        <v>"3000": 38.04</v>
      </c>
      <c r="N644" s="1" t="str">
        <f t="shared" si="23"/>
        <v>,</v>
      </c>
      <c r="P644" s="1" t="str">
        <f t="shared" si="24"/>
        <v>"3000": 38.04,</v>
      </c>
    </row>
    <row r="645" spans="1:16" x14ac:dyDescent="0.25">
      <c r="A645" s="1" t="s">
        <v>5</v>
      </c>
      <c r="B645" s="1" t="s">
        <v>32</v>
      </c>
      <c r="C645" s="1" t="s">
        <v>7</v>
      </c>
      <c r="D645" s="8">
        <v>3001</v>
      </c>
      <c r="E645" s="8">
        <v>4000</v>
      </c>
      <c r="F645" s="8">
        <v>40.567999999999998</v>
      </c>
      <c r="G645" s="1">
        <v>28</v>
      </c>
      <c r="H645" s="4"/>
      <c r="I645" s="4" t="str">
        <f>IF(AND(C645="Capital",D645=0),CONCATENATE("""",TRIM(B645),"""",": {"),"")</f>
        <v/>
      </c>
      <c r="J645" s="1" t="str">
        <f>IF(D645=0,CONCATENATE("""",C645,"""",": ", "{"),"")</f>
        <v/>
      </c>
      <c r="K645" s="6" t="str">
        <f>IF(D645=0,CONCATENATE("""","delivery_estimate_business_days","""",": ",G645,","),"")</f>
        <v/>
      </c>
      <c r="L645" s="6" t="str">
        <f>IF(D645=0,CONCATENATE("""","final_shipping_cost","""",": {"),"")</f>
        <v/>
      </c>
      <c r="M645" s="1" t="str">
        <f>CONCATENATE("""",E645,"""",": ",SUBSTITUTE(ROUND(F645,2),",","."))</f>
        <v>"4000": 40.57</v>
      </c>
      <c r="N645" s="1" t="str">
        <f t="shared" si="23"/>
        <v>,</v>
      </c>
      <c r="P645" s="1" t="str">
        <f t="shared" si="24"/>
        <v>"4000": 40.57,</v>
      </c>
    </row>
    <row r="646" spans="1:16" x14ac:dyDescent="0.25">
      <c r="A646" s="1" t="s">
        <v>5</v>
      </c>
      <c r="B646" s="1" t="s">
        <v>32</v>
      </c>
      <c r="C646" s="1" t="s">
        <v>7</v>
      </c>
      <c r="D646" s="8">
        <v>4001</v>
      </c>
      <c r="E646" s="8">
        <v>5000</v>
      </c>
      <c r="F646" s="8">
        <v>43.317999999999998</v>
      </c>
      <c r="G646" s="1">
        <v>28</v>
      </c>
      <c r="H646" s="4"/>
      <c r="I646" s="4" t="str">
        <f>IF(AND(C646="Capital",D646=0),CONCATENATE("""",TRIM(B646),"""",": {"),"")</f>
        <v/>
      </c>
      <c r="J646" s="1" t="str">
        <f>IF(D646=0,CONCATENATE("""",C646,"""",": ", "{"),"")</f>
        <v/>
      </c>
      <c r="K646" s="6" t="str">
        <f>IF(D646=0,CONCATENATE("""","delivery_estimate_business_days","""",": ",G646,","),"")</f>
        <v/>
      </c>
      <c r="L646" s="6" t="str">
        <f>IF(D646=0,CONCATENATE("""","final_shipping_cost","""",": {"),"")</f>
        <v/>
      </c>
      <c r="M646" s="1" t="str">
        <f>CONCATENATE("""",E646,"""",": ",SUBSTITUTE(ROUND(F646,2),",","."))</f>
        <v>"5000": 43.32</v>
      </c>
      <c r="N646" s="1" t="str">
        <f t="shared" si="23"/>
        <v>,</v>
      </c>
      <c r="P646" s="1" t="str">
        <f t="shared" si="24"/>
        <v>"5000": 43.32,</v>
      </c>
    </row>
    <row r="647" spans="1:16" x14ac:dyDescent="0.25">
      <c r="A647" s="1" t="s">
        <v>5</v>
      </c>
      <c r="B647" s="1" t="s">
        <v>32</v>
      </c>
      <c r="C647" s="1" t="s">
        <v>7</v>
      </c>
      <c r="D647" s="8">
        <v>5001</v>
      </c>
      <c r="E647" s="8">
        <v>6000</v>
      </c>
      <c r="F647" s="8">
        <v>51.43</v>
      </c>
      <c r="G647" s="1">
        <v>28</v>
      </c>
      <c r="H647" s="4"/>
      <c r="I647" s="4" t="str">
        <f>IF(AND(C647="Capital",D647=0),CONCATENATE("""",TRIM(B647),"""",": {"),"")</f>
        <v/>
      </c>
      <c r="J647" s="1" t="str">
        <f>IF(D647=0,CONCATENATE("""",C647,"""",": ", "{"),"")</f>
        <v/>
      </c>
      <c r="K647" s="6" t="str">
        <f>IF(D647=0,CONCATENATE("""","delivery_estimate_business_days","""",": ",G647,","),"")</f>
        <v/>
      </c>
      <c r="L647" s="6" t="str">
        <f>IF(D647=0,CONCATENATE("""","final_shipping_cost","""",": {"),"")</f>
        <v/>
      </c>
      <c r="M647" s="1" t="str">
        <f>CONCATENATE("""",E647,"""",": ",SUBSTITUTE(ROUND(F647,2),",","."))</f>
        <v>"6000": 51.43</v>
      </c>
      <c r="N647" s="1" t="str">
        <f t="shared" si="23"/>
        <v>,</v>
      </c>
      <c r="P647" s="1" t="str">
        <f t="shared" si="24"/>
        <v>"6000": 51.43,</v>
      </c>
    </row>
    <row r="648" spans="1:16" x14ac:dyDescent="0.25">
      <c r="A648" s="1" t="s">
        <v>5</v>
      </c>
      <c r="B648" s="1" t="s">
        <v>32</v>
      </c>
      <c r="C648" s="1" t="s">
        <v>7</v>
      </c>
      <c r="D648" s="8">
        <v>6001</v>
      </c>
      <c r="E648" s="8">
        <v>7000</v>
      </c>
      <c r="F648" s="8">
        <v>59.600999999999999</v>
      </c>
      <c r="G648" s="1">
        <v>28</v>
      </c>
      <c r="H648" s="4"/>
      <c r="I648" s="4" t="str">
        <f>IF(AND(C648="Capital",D648=0),CONCATENATE("""",TRIM(B648),"""",": {"),"")</f>
        <v/>
      </c>
      <c r="J648" s="1" t="str">
        <f>IF(D648=0,CONCATENATE("""",C648,"""",": ", "{"),"")</f>
        <v/>
      </c>
      <c r="K648" s="6" t="str">
        <f>IF(D648=0,CONCATENATE("""","delivery_estimate_business_days","""",": ",G648,","),"")</f>
        <v/>
      </c>
      <c r="L648" s="6" t="str">
        <f>IF(D648=0,CONCATENATE("""","final_shipping_cost","""",": {"),"")</f>
        <v/>
      </c>
      <c r="M648" s="1" t="str">
        <f>CONCATENATE("""",E648,"""",": ",SUBSTITUTE(ROUND(F648,2),",","."))</f>
        <v>"7000": 59.6</v>
      </c>
      <c r="N648" s="1" t="str">
        <f t="shared" si="23"/>
        <v>,</v>
      </c>
      <c r="P648" s="1" t="str">
        <f t="shared" si="24"/>
        <v>"7000": 59.6,</v>
      </c>
    </row>
    <row r="649" spans="1:16" x14ac:dyDescent="0.25">
      <c r="A649" s="1" t="s">
        <v>5</v>
      </c>
      <c r="B649" s="1" t="s">
        <v>32</v>
      </c>
      <c r="C649" s="1" t="s">
        <v>7</v>
      </c>
      <c r="D649" s="8">
        <v>7001</v>
      </c>
      <c r="E649" s="8">
        <v>8000</v>
      </c>
      <c r="F649" s="8">
        <v>67.369</v>
      </c>
      <c r="G649" s="1">
        <v>28</v>
      </c>
      <c r="H649" s="4"/>
      <c r="I649" s="4" t="str">
        <f>IF(AND(C649="Capital",D649=0),CONCATENATE("""",TRIM(B649),"""",": {"),"")</f>
        <v/>
      </c>
      <c r="J649" s="1" t="str">
        <f>IF(D649=0,CONCATENATE("""",C649,"""",": ", "{"),"")</f>
        <v/>
      </c>
      <c r="K649" s="6" t="str">
        <f>IF(D649=0,CONCATENATE("""","delivery_estimate_business_days","""",": ",G649,","),"")</f>
        <v/>
      </c>
      <c r="L649" s="6" t="str">
        <f>IF(D649=0,CONCATENATE("""","final_shipping_cost","""",": {"),"")</f>
        <v/>
      </c>
      <c r="M649" s="1" t="str">
        <f>CONCATENATE("""",E649,"""",": ",SUBSTITUTE(ROUND(F649,2),",","."))</f>
        <v>"8000": 67.37</v>
      </c>
      <c r="N649" s="1" t="str">
        <f t="shared" ref="N649:N700" si="25">IF(E649=30000,IF(C649="Interior","}}},","}},"),",")</f>
        <v>,</v>
      </c>
      <c r="P649" s="1" t="str">
        <f t="shared" si="24"/>
        <v>"8000": 67.37,</v>
      </c>
    </row>
    <row r="650" spans="1:16" x14ac:dyDescent="0.25">
      <c r="A650" s="1" t="s">
        <v>5</v>
      </c>
      <c r="B650" s="1" t="s">
        <v>32</v>
      </c>
      <c r="C650" s="1" t="s">
        <v>7</v>
      </c>
      <c r="D650" s="8">
        <v>8001</v>
      </c>
      <c r="E650" s="8">
        <v>9000</v>
      </c>
      <c r="F650" s="8">
        <v>72.018000000000001</v>
      </c>
      <c r="G650" s="1">
        <v>28</v>
      </c>
      <c r="H650" s="4"/>
      <c r="I650" s="4" t="str">
        <f>IF(AND(C650="Capital",D650=0),CONCATENATE("""",TRIM(B650),"""",": {"),"")</f>
        <v/>
      </c>
      <c r="J650" s="1" t="str">
        <f>IF(D650=0,CONCATENATE("""",C650,"""",": ", "{"),"")</f>
        <v/>
      </c>
      <c r="K650" s="6" t="str">
        <f>IF(D650=0,CONCATENATE("""","delivery_estimate_business_days","""",": ",G650,","),"")</f>
        <v/>
      </c>
      <c r="L650" s="6" t="str">
        <f>IF(D650=0,CONCATENATE("""","final_shipping_cost","""",": {"),"")</f>
        <v/>
      </c>
      <c r="M650" s="1" t="str">
        <f>CONCATENATE("""",E650,"""",": ",SUBSTITUTE(ROUND(F650,2),",","."))</f>
        <v>"9000": 72.02</v>
      </c>
      <c r="N650" s="1" t="str">
        <f t="shared" si="25"/>
        <v>,</v>
      </c>
      <c r="P650" s="1" t="str">
        <f t="shared" si="24"/>
        <v>"9000": 72.02,</v>
      </c>
    </row>
    <row r="651" spans="1:16" x14ac:dyDescent="0.25">
      <c r="A651" s="1" t="s">
        <v>5</v>
      </c>
      <c r="B651" s="1" t="s">
        <v>32</v>
      </c>
      <c r="C651" s="1" t="s">
        <v>7</v>
      </c>
      <c r="D651" s="8">
        <v>9001</v>
      </c>
      <c r="E651" s="8">
        <v>10000</v>
      </c>
      <c r="F651" s="8">
        <v>75.337999999999994</v>
      </c>
      <c r="G651" s="1">
        <v>28</v>
      </c>
      <c r="H651" s="4"/>
      <c r="I651" s="4" t="str">
        <f>IF(AND(C651="Capital",D651=0),CONCATENATE("""",TRIM(B651),"""",": {"),"")</f>
        <v/>
      </c>
      <c r="J651" s="1" t="str">
        <f>IF(D651=0,CONCATENATE("""",C651,"""",": ", "{"),"")</f>
        <v/>
      </c>
      <c r="K651" s="6" t="str">
        <f>IF(D651=0,CONCATENATE("""","delivery_estimate_business_days","""",": ",G651,","),"")</f>
        <v/>
      </c>
      <c r="L651" s="6" t="str">
        <f>IF(D651=0,CONCATENATE("""","final_shipping_cost","""",": {"),"")</f>
        <v/>
      </c>
      <c r="M651" s="1" t="str">
        <f>CONCATENATE("""",E651,"""",": ",SUBSTITUTE(ROUND(F651,2),",","."))</f>
        <v>"10000": 75.34</v>
      </c>
      <c r="N651" s="1" t="str">
        <f t="shared" si="25"/>
        <v>,</v>
      </c>
      <c r="P651" s="1" t="str">
        <f t="shared" si="24"/>
        <v>"10000": 75.34,</v>
      </c>
    </row>
    <row r="652" spans="1:16" x14ac:dyDescent="0.25">
      <c r="A652" s="1" t="s">
        <v>5</v>
      </c>
      <c r="B652" s="1" t="s">
        <v>32</v>
      </c>
      <c r="C652" s="1" t="s">
        <v>7</v>
      </c>
      <c r="D652" s="8">
        <v>10001</v>
      </c>
      <c r="E652" s="8">
        <v>30000</v>
      </c>
      <c r="F652" s="8">
        <v>75.337999999999994</v>
      </c>
      <c r="G652" s="1">
        <v>28</v>
      </c>
      <c r="H652" s="4"/>
      <c r="I652" s="4" t="str">
        <f>IF(AND(C652="Capital",D652=0),CONCATENATE("""",TRIM(B652),"""",": {"),"")</f>
        <v/>
      </c>
      <c r="J652" s="1" t="str">
        <f>IF(D652=0,CONCATENATE("""",C652,"""",": ", "{"),"")</f>
        <v/>
      </c>
      <c r="K652" s="6" t="str">
        <f>IF(D652=0,CONCATENATE("""","delivery_estimate_business_days","""",": ",G652,","),"")</f>
        <v/>
      </c>
      <c r="L652" s="6" t="str">
        <f>IF(D652=0,CONCATENATE("""","final_shipping_cost","""",": {"),"")</f>
        <v/>
      </c>
      <c r="M652" s="1" t="str">
        <f>CONCATENATE("""",E652,"""",": ",SUBSTITUTE(ROUND(F652,2),",","."))</f>
        <v>"30000": 75.34</v>
      </c>
      <c r="N652" s="1" t="str">
        <f t="shared" si="25"/>
        <v>}}},</v>
      </c>
      <c r="P652" s="1" t="str">
        <f t="shared" si="24"/>
        <v>"30000": 75.34}}},</v>
      </c>
    </row>
    <row r="653" spans="1:16" x14ac:dyDescent="0.25">
      <c r="A653" s="1" t="s">
        <v>5</v>
      </c>
      <c r="B653" s="1" t="s">
        <v>33</v>
      </c>
      <c r="C653" s="1" t="s">
        <v>6</v>
      </c>
      <c r="D653" s="8">
        <v>0</v>
      </c>
      <c r="E653" s="8">
        <v>500</v>
      </c>
      <c r="F653" s="8">
        <v>14.363</v>
      </c>
      <c r="G653" s="1">
        <v>4</v>
      </c>
      <c r="H653" s="5"/>
      <c r="I653" s="4" t="str">
        <f>IF(AND(C653="Capital",D653=0),CONCATENATE("""",TRIM(B653),"""",": {"),"")</f>
        <v>"MS": {</v>
      </c>
      <c r="J653" s="1" t="str">
        <f>IF(D653=0,CONCATENATE("""",C653,"""",": ", "{"),"")</f>
        <v>"Capital": {</v>
      </c>
      <c r="K653" s="6" t="str">
        <f>IF(D653=0,CONCATENATE("""","delivery_estimate_business_days","""",": ",G653,","),"")</f>
        <v>"delivery_estimate_business_days": 4,</v>
      </c>
      <c r="L653" s="6" t="str">
        <f>IF(D653=0,CONCATENATE("""","final_shipping_cost","""",": {"),"")</f>
        <v>"final_shipping_cost": {</v>
      </c>
      <c r="M653" s="1" t="str">
        <f>CONCATENATE("""",E653,"""",": ",SUBSTITUTE(ROUND(F653,2),",","."))</f>
        <v>"500": 14.36</v>
      </c>
      <c r="N653" s="1" t="str">
        <f t="shared" si="25"/>
        <v>,</v>
      </c>
      <c r="P653" s="1" t="str">
        <f t="shared" si="24"/>
        <v>"MS": {"Capital": {"delivery_estimate_business_days": 4,"final_shipping_cost": {"500": 14.36,</v>
      </c>
    </row>
    <row r="654" spans="1:16" x14ac:dyDescent="0.25">
      <c r="A654" s="1" t="s">
        <v>5</v>
      </c>
      <c r="B654" s="1" t="s">
        <v>33</v>
      </c>
      <c r="C654" s="1" t="s">
        <v>6</v>
      </c>
      <c r="D654" s="8">
        <v>501</v>
      </c>
      <c r="E654" s="8">
        <v>1000</v>
      </c>
      <c r="F654" s="8">
        <v>15.388999999999999</v>
      </c>
      <c r="G654" s="1">
        <v>4</v>
      </c>
      <c r="H654" s="5"/>
      <c r="I654" s="4" t="str">
        <f>IF(AND(C654="Capital",D654=0),CONCATENATE("""",TRIM(B654),"""",": {"),"")</f>
        <v/>
      </c>
      <c r="J654" s="1" t="str">
        <f>IF(D654=0,CONCATENATE("""",C654,"""",": ", "{"),"")</f>
        <v/>
      </c>
      <c r="K654" s="6" t="str">
        <f>IF(D654=0,CONCATENATE("""","delivery_estimate_business_days","""",": ",G654,","),"")</f>
        <v/>
      </c>
      <c r="L654" s="6" t="str">
        <f>IF(D654=0,CONCATENATE("""","final_shipping_cost","""",": {"),"")</f>
        <v/>
      </c>
      <c r="M654" s="1" t="str">
        <f>CONCATENATE("""",E654,"""",": ",SUBSTITUTE(ROUND(F654,2),",","."))</f>
        <v>"1000": 15.39</v>
      </c>
      <c r="N654" s="1" t="str">
        <f t="shared" si="25"/>
        <v>,</v>
      </c>
      <c r="P654" s="1" t="str">
        <f t="shared" si="24"/>
        <v>"1000": 15.39,</v>
      </c>
    </row>
    <row r="655" spans="1:16" x14ac:dyDescent="0.25">
      <c r="A655" s="1" t="s">
        <v>5</v>
      </c>
      <c r="B655" s="1" t="s">
        <v>33</v>
      </c>
      <c r="C655" s="1" t="s">
        <v>6</v>
      </c>
      <c r="D655" s="8">
        <v>1001</v>
      </c>
      <c r="E655" s="8">
        <v>1500</v>
      </c>
      <c r="F655" s="8">
        <v>16.945</v>
      </c>
      <c r="G655" s="1">
        <v>4</v>
      </c>
      <c r="H655" s="5"/>
      <c r="I655" s="4" t="str">
        <f>IF(AND(C655="Capital",D655=0),CONCATENATE("""",TRIM(B655),"""",": {"),"")</f>
        <v/>
      </c>
      <c r="J655" s="1" t="str">
        <f>IF(D655=0,CONCATENATE("""",C655,"""",": ", "{"),"")</f>
        <v/>
      </c>
      <c r="K655" s="6" t="str">
        <f>IF(D655=0,CONCATENATE("""","delivery_estimate_business_days","""",": ",G655,","),"")</f>
        <v/>
      </c>
      <c r="L655" s="6" t="str">
        <f>IF(D655=0,CONCATENATE("""","final_shipping_cost","""",": {"),"")</f>
        <v/>
      </c>
      <c r="M655" s="1" t="str">
        <f>CONCATENATE("""",E655,"""",": ",SUBSTITUTE(ROUND(F655,2),",","."))</f>
        <v>"1500": 16.95</v>
      </c>
      <c r="N655" s="1" t="str">
        <f t="shared" si="25"/>
        <v>,</v>
      </c>
      <c r="P655" s="1" t="str">
        <f t="shared" si="24"/>
        <v>"1500": 16.95,</v>
      </c>
    </row>
    <row r="656" spans="1:16" x14ac:dyDescent="0.25">
      <c r="A656" s="1" t="s">
        <v>5</v>
      </c>
      <c r="B656" s="1" t="s">
        <v>33</v>
      </c>
      <c r="C656" s="1" t="s">
        <v>6</v>
      </c>
      <c r="D656" s="8">
        <v>1501</v>
      </c>
      <c r="E656" s="8">
        <v>2000</v>
      </c>
      <c r="F656" s="8">
        <v>18.501000000000001</v>
      </c>
      <c r="G656" s="1">
        <v>4</v>
      </c>
      <c r="H656" s="5"/>
      <c r="I656" s="4" t="str">
        <f>IF(AND(C656="Capital",D656=0),CONCATENATE("""",TRIM(B656),"""",": {"),"")</f>
        <v/>
      </c>
      <c r="J656" s="1" t="str">
        <f>IF(D656=0,CONCATENATE("""",C656,"""",": ", "{"),"")</f>
        <v/>
      </c>
      <c r="K656" s="6" t="str">
        <f>IF(D656=0,CONCATENATE("""","delivery_estimate_business_days","""",": ",G656,","),"")</f>
        <v/>
      </c>
      <c r="L656" s="6" t="str">
        <f>IF(D656=0,CONCATENATE("""","final_shipping_cost","""",": {"),"")</f>
        <v/>
      </c>
      <c r="M656" s="1" t="str">
        <f>CONCATENATE("""",E656,"""",": ",SUBSTITUTE(ROUND(F656,2),",","."))</f>
        <v>"2000": 18.5</v>
      </c>
      <c r="N656" s="1" t="str">
        <f t="shared" si="25"/>
        <v>,</v>
      </c>
      <c r="P656" s="1" t="str">
        <f t="shared" si="24"/>
        <v>"2000": 18.5,</v>
      </c>
    </row>
    <row r="657" spans="1:16" x14ac:dyDescent="0.25">
      <c r="A657" s="1" t="s">
        <v>5</v>
      </c>
      <c r="B657" s="1" t="s">
        <v>33</v>
      </c>
      <c r="C657" s="1" t="s">
        <v>6</v>
      </c>
      <c r="D657" s="8">
        <v>2001</v>
      </c>
      <c r="E657" s="8">
        <v>3000</v>
      </c>
      <c r="F657" s="8">
        <v>20.263999999999999</v>
      </c>
      <c r="G657" s="1">
        <v>4</v>
      </c>
      <c r="H657" s="5"/>
      <c r="I657" s="4" t="str">
        <f>IF(AND(C657="Capital",D657=0),CONCATENATE("""",TRIM(B657),"""",": {"),"")</f>
        <v/>
      </c>
      <c r="J657" s="1" t="str">
        <f>IF(D657=0,CONCATENATE("""",C657,"""",": ", "{"),"")</f>
        <v/>
      </c>
      <c r="K657" s="6" t="str">
        <f>IF(D657=0,CONCATENATE("""","delivery_estimate_business_days","""",": ",G657,","),"")</f>
        <v/>
      </c>
      <c r="L657" s="6" t="str">
        <f>IF(D657=0,CONCATENATE("""","final_shipping_cost","""",": {"),"")</f>
        <v/>
      </c>
      <c r="M657" s="1" t="str">
        <f>CONCATENATE("""",E657,"""",": ",SUBSTITUTE(ROUND(F657,2),",","."))</f>
        <v>"3000": 20.26</v>
      </c>
      <c r="N657" s="1" t="str">
        <f t="shared" si="25"/>
        <v>,</v>
      </c>
      <c r="P657" s="1" t="str">
        <f t="shared" si="24"/>
        <v>"3000": 20.26,</v>
      </c>
    </row>
    <row r="658" spans="1:16" x14ac:dyDescent="0.25">
      <c r="A658" s="1" t="s">
        <v>5</v>
      </c>
      <c r="B658" s="1" t="s">
        <v>33</v>
      </c>
      <c r="C658" s="1" t="s">
        <v>6</v>
      </c>
      <c r="D658" s="8">
        <v>3001</v>
      </c>
      <c r="E658" s="8">
        <v>4000</v>
      </c>
      <c r="F658" s="8">
        <v>21.632999999999999</v>
      </c>
      <c r="G658" s="1">
        <v>4</v>
      </c>
      <c r="H658" s="5"/>
      <c r="I658" s="4" t="str">
        <f>IF(AND(C658="Capital",D658=0),CONCATENATE("""",TRIM(B658),"""",": {"),"")</f>
        <v/>
      </c>
      <c r="J658" s="1" t="str">
        <f>IF(D658=0,CONCATENATE("""",C658,"""",": ", "{"),"")</f>
        <v/>
      </c>
      <c r="K658" s="6" t="str">
        <f>IF(D658=0,CONCATENATE("""","delivery_estimate_business_days","""",": ",G658,","),"")</f>
        <v/>
      </c>
      <c r="L658" s="6" t="str">
        <f>IF(D658=0,CONCATENATE("""","final_shipping_cost","""",": {"),"")</f>
        <v/>
      </c>
      <c r="M658" s="1" t="str">
        <f>CONCATENATE("""",E658,"""",": ",SUBSTITUTE(ROUND(F658,2),",","."))</f>
        <v>"4000": 21.63</v>
      </c>
      <c r="N658" s="1" t="str">
        <f t="shared" si="25"/>
        <v>,</v>
      </c>
      <c r="P658" s="1" t="str">
        <f t="shared" si="24"/>
        <v>"4000": 21.63,</v>
      </c>
    </row>
    <row r="659" spans="1:16" x14ac:dyDescent="0.25">
      <c r="A659" s="1" t="s">
        <v>5</v>
      </c>
      <c r="B659" s="1" t="s">
        <v>33</v>
      </c>
      <c r="C659" s="1" t="s">
        <v>6</v>
      </c>
      <c r="D659" s="8">
        <v>4001</v>
      </c>
      <c r="E659" s="8">
        <v>5000</v>
      </c>
      <c r="F659" s="8">
        <v>23.123999999999999</v>
      </c>
      <c r="G659" s="1">
        <v>4</v>
      </c>
      <c r="H659" s="5"/>
      <c r="I659" s="4" t="str">
        <f>IF(AND(C659="Capital",D659=0),CONCATENATE("""",TRIM(B659),"""",": {"),"")</f>
        <v/>
      </c>
      <c r="J659" s="1" t="str">
        <f>IF(D659=0,CONCATENATE("""",C659,"""",": ", "{"),"")</f>
        <v/>
      </c>
      <c r="K659" s="6" t="str">
        <f>IF(D659=0,CONCATENATE("""","delivery_estimate_business_days","""",": ",G659,","),"")</f>
        <v/>
      </c>
      <c r="L659" s="6" t="str">
        <f>IF(D659=0,CONCATENATE("""","final_shipping_cost","""",": {"),"")</f>
        <v/>
      </c>
      <c r="M659" s="1" t="str">
        <f>CONCATENATE("""",E659,"""",": ",SUBSTITUTE(ROUND(F659,2),",","."))</f>
        <v>"5000": 23.12</v>
      </c>
      <c r="N659" s="1" t="str">
        <f t="shared" si="25"/>
        <v>,</v>
      </c>
      <c r="P659" s="1" t="str">
        <f t="shared" si="24"/>
        <v>"5000": 23.12,</v>
      </c>
    </row>
    <row r="660" spans="1:16" x14ac:dyDescent="0.25">
      <c r="A660" s="1" t="s">
        <v>5</v>
      </c>
      <c r="B660" s="1" t="s">
        <v>33</v>
      </c>
      <c r="C660" s="1" t="s">
        <v>6</v>
      </c>
      <c r="D660" s="8">
        <v>5001</v>
      </c>
      <c r="E660" s="8">
        <v>6000</v>
      </c>
      <c r="F660" s="8">
        <v>26.161999999999999</v>
      </c>
      <c r="G660" s="1">
        <v>4</v>
      </c>
      <c r="H660" s="5"/>
      <c r="I660" s="4" t="str">
        <f>IF(AND(C660="Capital",D660=0),CONCATENATE("""",TRIM(B660),"""",": {"),"")</f>
        <v/>
      </c>
      <c r="J660" s="1" t="str">
        <f>IF(D660=0,CONCATENATE("""",C660,"""",": ", "{"),"")</f>
        <v/>
      </c>
      <c r="K660" s="6" t="str">
        <f>IF(D660=0,CONCATENATE("""","delivery_estimate_business_days","""",": ",G660,","),"")</f>
        <v/>
      </c>
      <c r="L660" s="6" t="str">
        <f>IF(D660=0,CONCATENATE("""","final_shipping_cost","""",": {"),"")</f>
        <v/>
      </c>
      <c r="M660" s="1" t="str">
        <f>CONCATENATE("""",E660,"""",": ",SUBSTITUTE(ROUND(F660,2),",","."))</f>
        <v>"6000": 26.16</v>
      </c>
      <c r="N660" s="1" t="str">
        <f t="shared" si="25"/>
        <v>,</v>
      </c>
      <c r="P660" s="1" t="str">
        <f t="shared" si="24"/>
        <v>"6000": 26.16,</v>
      </c>
    </row>
    <row r="661" spans="1:16" x14ac:dyDescent="0.25">
      <c r="A661" s="1" t="s">
        <v>5</v>
      </c>
      <c r="B661" s="1" t="s">
        <v>33</v>
      </c>
      <c r="C661" s="1" t="s">
        <v>6</v>
      </c>
      <c r="D661" s="8">
        <v>6001</v>
      </c>
      <c r="E661" s="8">
        <v>7000</v>
      </c>
      <c r="F661" s="8">
        <v>29.222999999999999</v>
      </c>
      <c r="G661" s="1">
        <v>4</v>
      </c>
      <c r="H661" s="5"/>
      <c r="I661" s="4" t="str">
        <f>IF(AND(C661="Capital",D661=0),CONCATENATE("""",TRIM(B661),"""",": {"),"")</f>
        <v/>
      </c>
      <c r="J661" s="1" t="str">
        <f>IF(D661=0,CONCATENATE("""",C661,"""",": ", "{"),"")</f>
        <v/>
      </c>
      <c r="K661" s="6" t="str">
        <f>IF(D661=0,CONCATENATE("""","delivery_estimate_business_days","""",": ",G661,","),"")</f>
        <v/>
      </c>
      <c r="L661" s="6" t="str">
        <f>IF(D661=0,CONCATENATE("""","final_shipping_cost","""",": {"),"")</f>
        <v/>
      </c>
      <c r="M661" s="1" t="str">
        <f>CONCATENATE("""",E661,"""",": ",SUBSTITUTE(ROUND(F661,2),",","."))</f>
        <v>"7000": 29.22</v>
      </c>
      <c r="N661" s="1" t="str">
        <f t="shared" si="25"/>
        <v>,</v>
      </c>
      <c r="P661" s="1" t="str">
        <f t="shared" si="24"/>
        <v>"7000": 29.22,</v>
      </c>
    </row>
    <row r="662" spans="1:16" x14ac:dyDescent="0.25">
      <c r="A662" s="1" t="s">
        <v>5</v>
      </c>
      <c r="B662" s="1" t="s">
        <v>33</v>
      </c>
      <c r="C662" s="1" t="s">
        <v>6</v>
      </c>
      <c r="D662" s="8">
        <v>7001</v>
      </c>
      <c r="E662" s="8">
        <v>8000</v>
      </c>
      <c r="F662" s="8">
        <v>32.131999999999998</v>
      </c>
      <c r="G662" s="1">
        <v>4</v>
      </c>
      <c r="H662" s="5"/>
      <c r="I662" s="4" t="str">
        <f>IF(AND(C662="Capital",D662=0),CONCATENATE("""",TRIM(B662),"""",": {"),"")</f>
        <v/>
      </c>
      <c r="J662" s="1" t="str">
        <f>IF(D662=0,CONCATENATE("""",C662,"""",": ", "{"),"")</f>
        <v/>
      </c>
      <c r="K662" s="6" t="str">
        <f>IF(D662=0,CONCATENATE("""","delivery_estimate_business_days","""",": ",G662,","),"")</f>
        <v/>
      </c>
      <c r="L662" s="6" t="str">
        <f>IF(D662=0,CONCATENATE("""","final_shipping_cost","""",": {"),"")</f>
        <v/>
      </c>
      <c r="M662" s="1" t="str">
        <f>CONCATENATE("""",E662,"""",": ",SUBSTITUTE(ROUND(F662,2),",","."))</f>
        <v>"8000": 32.13</v>
      </c>
      <c r="N662" s="1" t="str">
        <f t="shared" si="25"/>
        <v>,</v>
      </c>
      <c r="P662" s="1" t="str">
        <f t="shared" si="24"/>
        <v>"8000": 32.13,</v>
      </c>
    </row>
    <row r="663" spans="1:16" x14ac:dyDescent="0.25">
      <c r="A663" s="1" t="s">
        <v>5</v>
      </c>
      <c r="B663" s="1" t="s">
        <v>33</v>
      </c>
      <c r="C663" s="1" t="s">
        <v>6</v>
      </c>
      <c r="D663" s="8">
        <v>8001</v>
      </c>
      <c r="E663" s="8">
        <v>9000</v>
      </c>
      <c r="F663" s="8">
        <v>33.874000000000002</v>
      </c>
      <c r="G663" s="1">
        <v>4</v>
      </c>
      <c r="H663" s="5"/>
      <c r="I663" s="4" t="str">
        <f>IF(AND(C663="Capital",D663=0),CONCATENATE("""",TRIM(B663),"""",": {"),"")</f>
        <v/>
      </c>
      <c r="J663" s="1" t="str">
        <f>IF(D663=0,CONCATENATE("""",C663,"""",": ", "{"),"")</f>
        <v/>
      </c>
      <c r="K663" s="6" t="str">
        <f>IF(D663=0,CONCATENATE("""","delivery_estimate_business_days","""",": ",G663,","),"")</f>
        <v/>
      </c>
      <c r="L663" s="6" t="str">
        <f>IF(D663=0,CONCATENATE("""","final_shipping_cost","""",": {"),"")</f>
        <v/>
      </c>
      <c r="M663" s="1" t="str">
        <f>CONCATENATE("""",E663,"""",": ",SUBSTITUTE(ROUND(F663,2),",","."))</f>
        <v>"9000": 33.87</v>
      </c>
      <c r="N663" s="1" t="str">
        <f t="shared" si="25"/>
        <v>,</v>
      </c>
      <c r="P663" s="1" t="str">
        <f t="shared" si="24"/>
        <v>"9000": 33.87,</v>
      </c>
    </row>
    <row r="664" spans="1:16" x14ac:dyDescent="0.25">
      <c r="A664" s="1" t="s">
        <v>5</v>
      </c>
      <c r="B664" s="1" t="s">
        <v>33</v>
      </c>
      <c r="C664" s="1" t="s">
        <v>6</v>
      </c>
      <c r="D664" s="8">
        <v>9001</v>
      </c>
      <c r="E664" s="8">
        <v>10000</v>
      </c>
      <c r="F664" s="8">
        <v>35.116999999999997</v>
      </c>
      <c r="G664" s="1">
        <v>4</v>
      </c>
      <c r="H664" s="5"/>
      <c r="I664" s="4" t="str">
        <f>IF(AND(C664="Capital",D664=0),CONCATENATE("""",TRIM(B664),"""",": {"),"")</f>
        <v/>
      </c>
      <c r="J664" s="1" t="str">
        <f>IF(D664=0,CONCATENATE("""",C664,"""",": ", "{"),"")</f>
        <v/>
      </c>
      <c r="K664" s="6" t="str">
        <f>IF(D664=0,CONCATENATE("""","delivery_estimate_business_days","""",": ",G664,","),"")</f>
        <v/>
      </c>
      <c r="L664" s="6" t="str">
        <f>IF(D664=0,CONCATENATE("""","final_shipping_cost","""",": {"),"")</f>
        <v/>
      </c>
      <c r="M664" s="1" t="str">
        <f>CONCATENATE("""",E664,"""",": ",SUBSTITUTE(ROUND(F664,2),",","."))</f>
        <v>"10000": 35.12</v>
      </c>
      <c r="N664" s="1" t="str">
        <f t="shared" si="25"/>
        <v>,</v>
      </c>
      <c r="P664" s="1" t="str">
        <f t="shared" si="24"/>
        <v>"10000": 35.12,</v>
      </c>
    </row>
    <row r="665" spans="1:16" x14ac:dyDescent="0.25">
      <c r="A665" s="1" t="s">
        <v>5</v>
      </c>
      <c r="B665" s="1" t="s">
        <v>33</v>
      </c>
      <c r="C665" s="1" t="s">
        <v>6</v>
      </c>
      <c r="D665" s="8">
        <v>10001</v>
      </c>
      <c r="E665" s="8">
        <v>30000</v>
      </c>
      <c r="F665" s="8">
        <v>35.116999999999997</v>
      </c>
      <c r="G665" s="1">
        <v>4</v>
      </c>
      <c r="H665" s="5"/>
      <c r="I665" s="4" t="str">
        <f>IF(AND(C665="Capital",D665=0),CONCATENATE("""",TRIM(B665),"""",": {"),"")</f>
        <v/>
      </c>
      <c r="J665" s="1" t="str">
        <f>IF(D665=0,CONCATENATE("""",C665,"""",": ", "{"),"")</f>
        <v/>
      </c>
      <c r="K665" s="6" t="str">
        <f>IF(D665=0,CONCATENATE("""","delivery_estimate_business_days","""",": ",G665,","),"")</f>
        <v/>
      </c>
      <c r="L665" s="6" t="str">
        <f>IF(D665=0,CONCATENATE("""","final_shipping_cost","""",": {"),"")</f>
        <v/>
      </c>
      <c r="M665" s="1" t="str">
        <f>CONCATENATE("""",E665,"""",": ",SUBSTITUTE(ROUND(F665,2),",","."))</f>
        <v>"30000": 35.12</v>
      </c>
      <c r="N665" s="1" t="str">
        <f t="shared" si="25"/>
        <v>}},</v>
      </c>
      <c r="P665" s="1" t="str">
        <f t="shared" si="24"/>
        <v>"30000": 35.12}},</v>
      </c>
    </row>
    <row r="666" spans="1:16" x14ac:dyDescent="0.25">
      <c r="A666" s="1" t="s">
        <v>5</v>
      </c>
      <c r="B666" s="1" t="s">
        <v>33</v>
      </c>
      <c r="C666" s="1" t="s">
        <v>7</v>
      </c>
      <c r="D666" s="8">
        <v>0</v>
      </c>
      <c r="E666" s="8">
        <v>500</v>
      </c>
      <c r="F666" s="8">
        <v>14.72</v>
      </c>
      <c r="G666" s="1">
        <v>6</v>
      </c>
      <c r="H666" s="5"/>
      <c r="I666" s="4" t="str">
        <f>IF(AND(C666="Capital",D666=0),CONCATENATE("""",TRIM(B666),"""",": {"),"")</f>
        <v/>
      </c>
      <c r="J666" s="1" t="str">
        <f>IF(D666=0,CONCATENATE("""",C666,"""",": ", "{"),"")</f>
        <v>"Interior": {</v>
      </c>
      <c r="K666" s="6" t="str">
        <f>IF(D666=0,CONCATENATE("""","delivery_estimate_business_days","""",": ",G666,","),"")</f>
        <v>"delivery_estimate_business_days": 6,</v>
      </c>
      <c r="L666" s="6" t="str">
        <f>IF(D666=0,CONCATENATE("""","final_shipping_cost","""",": {"),"")</f>
        <v>"final_shipping_cost": {</v>
      </c>
      <c r="M666" s="1" t="str">
        <f>CONCATENATE("""",E666,"""",": ",SUBSTITUTE(ROUND(F666,2),",","."))</f>
        <v>"500": 14.72</v>
      </c>
      <c r="N666" s="1" t="str">
        <f t="shared" si="25"/>
        <v>,</v>
      </c>
      <c r="P666" s="1" t="str">
        <f t="shared" si="24"/>
        <v>"Interior": {"delivery_estimate_business_days": 6,"final_shipping_cost": {"500": 14.72,</v>
      </c>
    </row>
    <row r="667" spans="1:16" x14ac:dyDescent="0.25">
      <c r="A667" s="1" t="s">
        <v>5</v>
      </c>
      <c r="B667" s="1" t="s">
        <v>33</v>
      </c>
      <c r="C667" s="1" t="s">
        <v>7</v>
      </c>
      <c r="D667" s="8">
        <v>501</v>
      </c>
      <c r="E667" s="8">
        <v>1000</v>
      </c>
      <c r="F667" s="8">
        <v>15.771000000000001</v>
      </c>
      <c r="G667" s="1">
        <v>6</v>
      </c>
      <c r="H667" s="5"/>
      <c r="I667" s="4" t="str">
        <f>IF(AND(C667="Capital",D667=0),CONCATENATE("""",TRIM(B667),"""",": {"),"")</f>
        <v/>
      </c>
      <c r="J667" s="1" t="str">
        <f>IF(D667=0,CONCATENATE("""",C667,"""",": ", "{"),"")</f>
        <v/>
      </c>
      <c r="K667" s="6" t="str">
        <f>IF(D667=0,CONCATENATE("""","delivery_estimate_business_days","""",": ",G667,","),"")</f>
        <v/>
      </c>
      <c r="L667" s="6" t="str">
        <f>IF(D667=0,CONCATENATE("""","final_shipping_cost","""",": {"),"")</f>
        <v/>
      </c>
      <c r="M667" s="1" t="str">
        <f>CONCATENATE("""",E667,"""",": ",SUBSTITUTE(ROUND(F667,2),",","."))</f>
        <v>"1000": 15.77</v>
      </c>
      <c r="N667" s="1" t="str">
        <f t="shared" si="25"/>
        <v>,</v>
      </c>
      <c r="P667" s="1" t="str">
        <f t="shared" si="24"/>
        <v>"1000": 15.77,</v>
      </c>
    </row>
    <row r="668" spans="1:16" x14ac:dyDescent="0.25">
      <c r="A668" s="1" t="s">
        <v>5</v>
      </c>
      <c r="B668" s="1" t="s">
        <v>33</v>
      </c>
      <c r="C668" s="1" t="s">
        <v>7</v>
      </c>
      <c r="D668" s="8">
        <v>1001</v>
      </c>
      <c r="E668" s="8">
        <v>1500</v>
      </c>
      <c r="F668" s="8">
        <v>17.366</v>
      </c>
      <c r="G668" s="1">
        <v>6</v>
      </c>
      <c r="H668" s="5"/>
      <c r="I668" s="4" t="str">
        <f>IF(AND(C668="Capital",D668=0),CONCATENATE("""",TRIM(B668),"""",": {"),"")</f>
        <v/>
      </c>
      <c r="J668" s="1" t="str">
        <f>IF(D668=0,CONCATENATE("""",C668,"""",": ", "{"),"")</f>
        <v/>
      </c>
      <c r="K668" s="6" t="str">
        <f>IF(D668=0,CONCATENATE("""","delivery_estimate_business_days","""",": ",G668,","),"")</f>
        <v/>
      </c>
      <c r="L668" s="6" t="str">
        <f>IF(D668=0,CONCATENATE("""","final_shipping_cost","""",": {"),"")</f>
        <v/>
      </c>
      <c r="M668" s="1" t="str">
        <f>CONCATENATE("""",E668,"""",": ",SUBSTITUTE(ROUND(F668,2),",","."))</f>
        <v>"1500": 17.37</v>
      </c>
      <c r="N668" s="1" t="str">
        <f t="shared" si="25"/>
        <v>,</v>
      </c>
      <c r="P668" s="1" t="str">
        <f t="shared" si="24"/>
        <v>"1500": 17.37,</v>
      </c>
    </row>
    <row r="669" spans="1:16" x14ac:dyDescent="0.25">
      <c r="A669" s="1" t="s">
        <v>5</v>
      </c>
      <c r="B669" s="1" t="s">
        <v>33</v>
      </c>
      <c r="C669" s="1" t="s">
        <v>7</v>
      </c>
      <c r="D669" s="8">
        <v>1501</v>
      </c>
      <c r="E669" s="8">
        <v>2000</v>
      </c>
      <c r="F669" s="8">
        <v>18.960999999999999</v>
      </c>
      <c r="G669" s="1">
        <v>6</v>
      </c>
      <c r="H669" s="5"/>
      <c r="I669" s="4" t="str">
        <f>IF(AND(C669="Capital",D669=0),CONCATENATE("""",TRIM(B669),"""",": {"),"")</f>
        <v/>
      </c>
      <c r="J669" s="1" t="str">
        <f>IF(D669=0,CONCATENATE("""",C669,"""",": ", "{"),"")</f>
        <v/>
      </c>
      <c r="K669" s="6" t="str">
        <f>IF(D669=0,CONCATENATE("""","delivery_estimate_business_days","""",": ",G669,","),"")</f>
        <v/>
      </c>
      <c r="L669" s="6" t="str">
        <f>IF(D669=0,CONCATENATE("""","final_shipping_cost","""",": {"),"")</f>
        <v/>
      </c>
      <c r="M669" s="1" t="str">
        <f>CONCATENATE("""",E669,"""",": ",SUBSTITUTE(ROUND(F669,2),",","."))</f>
        <v>"2000": 18.96</v>
      </c>
      <c r="N669" s="1" t="str">
        <f t="shared" si="25"/>
        <v>,</v>
      </c>
      <c r="P669" s="1" t="str">
        <f t="shared" si="24"/>
        <v>"2000": 18.96,</v>
      </c>
    </row>
    <row r="670" spans="1:16" x14ac:dyDescent="0.25">
      <c r="A670" s="1" t="s">
        <v>5</v>
      </c>
      <c r="B670" s="1" t="s">
        <v>33</v>
      </c>
      <c r="C670" s="1" t="s">
        <v>7</v>
      </c>
      <c r="D670" s="8">
        <v>2001</v>
      </c>
      <c r="E670" s="8">
        <v>3000</v>
      </c>
      <c r="F670" s="8">
        <v>20.768000000000001</v>
      </c>
      <c r="G670" s="1">
        <v>6</v>
      </c>
      <c r="H670" s="5"/>
      <c r="I670" s="4" t="str">
        <f>IF(AND(C670="Capital",D670=0),CONCATENATE("""",TRIM(B670),"""",": {"),"")</f>
        <v/>
      </c>
      <c r="J670" s="1" t="str">
        <f>IF(D670=0,CONCATENATE("""",C670,"""",": ", "{"),"")</f>
        <v/>
      </c>
      <c r="K670" s="6" t="str">
        <f>IF(D670=0,CONCATENATE("""","delivery_estimate_business_days","""",": ",G670,","),"")</f>
        <v/>
      </c>
      <c r="L670" s="6" t="str">
        <f>IF(D670=0,CONCATENATE("""","final_shipping_cost","""",": {"),"")</f>
        <v/>
      </c>
      <c r="M670" s="1" t="str">
        <f>CONCATENATE("""",E670,"""",": ",SUBSTITUTE(ROUND(F670,2),",","."))</f>
        <v>"3000": 20.77</v>
      </c>
      <c r="N670" s="1" t="str">
        <f t="shared" si="25"/>
        <v>,</v>
      </c>
      <c r="P670" s="1" t="str">
        <f t="shared" si="24"/>
        <v>"3000": 20.77,</v>
      </c>
    </row>
    <row r="671" spans="1:16" x14ac:dyDescent="0.25">
      <c r="A671" s="1" t="s">
        <v>5</v>
      </c>
      <c r="B671" s="1" t="s">
        <v>33</v>
      </c>
      <c r="C671" s="1" t="s">
        <v>7</v>
      </c>
      <c r="D671" s="8">
        <v>3001</v>
      </c>
      <c r="E671" s="8">
        <v>4000</v>
      </c>
      <c r="F671" s="8">
        <v>22.170999999999999</v>
      </c>
      <c r="G671" s="1">
        <v>6</v>
      </c>
      <c r="H671" s="5"/>
      <c r="I671" s="4" t="str">
        <f>IF(AND(C671="Capital",D671=0),CONCATENATE("""",TRIM(B671),"""",": {"),"")</f>
        <v/>
      </c>
      <c r="J671" s="1" t="str">
        <f>IF(D671=0,CONCATENATE("""",C671,"""",": ", "{"),"")</f>
        <v/>
      </c>
      <c r="K671" s="6" t="str">
        <f>IF(D671=0,CONCATENATE("""","delivery_estimate_business_days","""",": ",G671,","),"")</f>
        <v/>
      </c>
      <c r="L671" s="6" t="str">
        <f>IF(D671=0,CONCATENATE("""","final_shipping_cost","""",": {"),"")</f>
        <v/>
      </c>
      <c r="M671" s="1" t="str">
        <f>CONCATENATE("""",E671,"""",": ",SUBSTITUTE(ROUND(F671,2),",","."))</f>
        <v>"4000": 22.17</v>
      </c>
      <c r="N671" s="1" t="str">
        <f t="shared" si="25"/>
        <v>,</v>
      </c>
      <c r="P671" s="1" t="str">
        <f t="shared" si="24"/>
        <v>"4000": 22.17,</v>
      </c>
    </row>
    <row r="672" spans="1:16" x14ac:dyDescent="0.25">
      <c r="A672" s="1" t="s">
        <v>5</v>
      </c>
      <c r="B672" s="1" t="s">
        <v>33</v>
      </c>
      <c r="C672" s="1" t="s">
        <v>7</v>
      </c>
      <c r="D672" s="8">
        <v>4001</v>
      </c>
      <c r="E672" s="8">
        <v>5000</v>
      </c>
      <c r="F672" s="8">
        <v>23.699000000000002</v>
      </c>
      <c r="G672" s="1">
        <v>6</v>
      </c>
      <c r="H672" s="5"/>
      <c r="I672" s="4" t="str">
        <f>IF(AND(C672="Capital",D672=0),CONCATENATE("""",TRIM(B672),"""",": {"),"")</f>
        <v/>
      </c>
      <c r="J672" s="1" t="str">
        <f>IF(D672=0,CONCATENATE("""",C672,"""",": ", "{"),"")</f>
        <v/>
      </c>
      <c r="K672" s="6" t="str">
        <f>IF(D672=0,CONCATENATE("""","delivery_estimate_business_days","""",": ",G672,","),"")</f>
        <v/>
      </c>
      <c r="L672" s="6" t="str">
        <f>IF(D672=0,CONCATENATE("""","final_shipping_cost","""",": {"),"")</f>
        <v/>
      </c>
      <c r="M672" s="1" t="str">
        <f>CONCATENATE("""",E672,"""",": ",SUBSTITUTE(ROUND(F672,2),",","."))</f>
        <v>"5000": 23.7</v>
      </c>
      <c r="N672" s="1" t="str">
        <f t="shared" si="25"/>
        <v>,</v>
      </c>
      <c r="P672" s="1" t="str">
        <f t="shared" si="24"/>
        <v>"5000": 23.7,</v>
      </c>
    </row>
    <row r="673" spans="1:16" x14ac:dyDescent="0.25">
      <c r="A673" s="1" t="s">
        <v>5</v>
      </c>
      <c r="B673" s="1" t="s">
        <v>33</v>
      </c>
      <c r="C673" s="1" t="s">
        <v>7</v>
      </c>
      <c r="D673" s="8">
        <v>5001</v>
      </c>
      <c r="E673" s="8">
        <v>6000</v>
      </c>
      <c r="F673" s="8">
        <v>26.812000000000001</v>
      </c>
      <c r="G673" s="1">
        <v>6</v>
      </c>
      <c r="H673" s="5"/>
      <c r="I673" s="4" t="str">
        <f>IF(AND(C673="Capital",D673=0),CONCATENATE("""",TRIM(B673),"""",": {"),"")</f>
        <v/>
      </c>
      <c r="J673" s="1" t="str">
        <f>IF(D673=0,CONCATENATE("""",C673,"""",": ", "{"),"")</f>
        <v/>
      </c>
      <c r="K673" s="6" t="str">
        <f>IF(D673=0,CONCATENATE("""","delivery_estimate_business_days","""",": ",G673,","),"")</f>
        <v/>
      </c>
      <c r="L673" s="6" t="str">
        <f>IF(D673=0,CONCATENATE("""","final_shipping_cost","""",": {"),"")</f>
        <v/>
      </c>
      <c r="M673" s="1" t="str">
        <f>CONCATENATE("""",E673,"""",": ",SUBSTITUTE(ROUND(F673,2),",","."))</f>
        <v>"6000": 26.81</v>
      </c>
      <c r="N673" s="1" t="str">
        <f t="shared" si="25"/>
        <v>,</v>
      </c>
      <c r="P673" s="1" t="str">
        <f t="shared" si="24"/>
        <v>"6000": 26.81,</v>
      </c>
    </row>
    <row r="674" spans="1:16" x14ac:dyDescent="0.25">
      <c r="A674" s="1" t="s">
        <v>5</v>
      </c>
      <c r="B674" s="1" t="s">
        <v>33</v>
      </c>
      <c r="C674" s="1" t="s">
        <v>7</v>
      </c>
      <c r="D674" s="8">
        <v>6001</v>
      </c>
      <c r="E674" s="8">
        <v>7000</v>
      </c>
      <c r="F674" s="8">
        <v>29.949000000000002</v>
      </c>
      <c r="G674" s="1">
        <v>6</v>
      </c>
      <c r="H674" s="5"/>
      <c r="I674" s="4" t="str">
        <f>IF(AND(C674="Capital",D674=0),CONCATENATE("""",TRIM(B674),"""",": {"),"")</f>
        <v/>
      </c>
      <c r="J674" s="1" t="str">
        <f>IF(D674=0,CONCATENATE("""",C674,"""",": ", "{"),"")</f>
        <v/>
      </c>
      <c r="K674" s="6" t="str">
        <f>IF(D674=0,CONCATENATE("""","delivery_estimate_business_days","""",": ",G674,","),"")</f>
        <v/>
      </c>
      <c r="L674" s="6" t="str">
        <f>IF(D674=0,CONCATENATE("""","final_shipping_cost","""",": {"),"")</f>
        <v/>
      </c>
      <c r="M674" s="1" t="str">
        <f>CONCATENATE("""",E674,"""",": ",SUBSTITUTE(ROUND(F674,2),",","."))</f>
        <v>"7000": 29.95</v>
      </c>
      <c r="N674" s="1" t="str">
        <f t="shared" si="25"/>
        <v>,</v>
      </c>
      <c r="P674" s="1" t="str">
        <f t="shared" si="24"/>
        <v>"7000": 29.95,</v>
      </c>
    </row>
    <row r="675" spans="1:16" x14ac:dyDescent="0.25">
      <c r="A675" s="1" t="s">
        <v>5</v>
      </c>
      <c r="B675" s="1" t="s">
        <v>33</v>
      </c>
      <c r="C675" s="1" t="s">
        <v>7</v>
      </c>
      <c r="D675" s="8">
        <v>7001</v>
      </c>
      <c r="E675" s="8">
        <v>8000</v>
      </c>
      <c r="F675" s="8">
        <v>32.93</v>
      </c>
      <c r="G675" s="1">
        <v>6</v>
      </c>
      <c r="H675" s="5"/>
      <c r="I675" s="4" t="str">
        <f>IF(AND(C675="Capital",D675=0),CONCATENATE("""",TRIM(B675),"""",": {"),"")</f>
        <v/>
      </c>
      <c r="J675" s="1" t="str">
        <f>IF(D675=0,CONCATENATE("""",C675,"""",": ", "{"),"")</f>
        <v/>
      </c>
      <c r="K675" s="6" t="str">
        <f>IF(D675=0,CONCATENATE("""","delivery_estimate_business_days","""",": ",G675,","),"")</f>
        <v/>
      </c>
      <c r="L675" s="6" t="str">
        <f>IF(D675=0,CONCATENATE("""","final_shipping_cost","""",": {"),"")</f>
        <v/>
      </c>
      <c r="M675" s="1" t="str">
        <f>CONCATENATE("""",E675,"""",": ",SUBSTITUTE(ROUND(F675,2),",","."))</f>
        <v>"8000": 32.93</v>
      </c>
      <c r="N675" s="1" t="str">
        <f t="shared" si="25"/>
        <v>,</v>
      </c>
      <c r="P675" s="1" t="str">
        <f t="shared" si="24"/>
        <v>"8000": 32.93,</v>
      </c>
    </row>
    <row r="676" spans="1:16" x14ac:dyDescent="0.25">
      <c r="A676" s="1" t="s">
        <v>5</v>
      </c>
      <c r="B676" s="1" t="s">
        <v>33</v>
      </c>
      <c r="C676" s="1" t="s">
        <v>7</v>
      </c>
      <c r="D676" s="8">
        <v>8001</v>
      </c>
      <c r="E676" s="8">
        <v>9000</v>
      </c>
      <c r="F676" s="8">
        <v>34.715000000000003</v>
      </c>
      <c r="G676" s="1">
        <v>6</v>
      </c>
      <c r="H676" s="5"/>
      <c r="I676" s="4" t="str">
        <f>IF(AND(C676="Capital",D676=0),CONCATENATE("""",TRIM(B676),"""",": {"),"")</f>
        <v/>
      </c>
      <c r="J676" s="1" t="str">
        <f>IF(D676=0,CONCATENATE("""",C676,"""",": ", "{"),"")</f>
        <v/>
      </c>
      <c r="K676" s="6" t="str">
        <f>IF(D676=0,CONCATENATE("""","delivery_estimate_business_days","""",": ",G676,","),"")</f>
        <v/>
      </c>
      <c r="L676" s="6" t="str">
        <f>IF(D676=0,CONCATENATE("""","final_shipping_cost","""",": {"),"")</f>
        <v/>
      </c>
      <c r="M676" s="1" t="str">
        <f>CONCATENATE("""",E676,"""",": ",SUBSTITUTE(ROUND(F676,2),",","."))</f>
        <v>"9000": 34.72</v>
      </c>
      <c r="N676" s="1" t="str">
        <f t="shared" si="25"/>
        <v>,</v>
      </c>
      <c r="P676" s="1" t="str">
        <f t="shared" si="24"/>
        <v>"9000": 34.72,</v>
      </c>
    </row>
    <row r="677" spans="1:16" x14ac:dyDescent="0.25">
      <c r="A677" s="1" t="s">
        <v>5</v>
      </c>
      <c r="B677" s="1" t="s">
        <v>33</v>
      </c>
      <c r="C677" s="1" t="s">
        <v>7</v>
      </c>
      <c r="D677" s="8">
        <v>9001</v>
      </c>
      <c r="E677" s="8">
        <v>10000</v>
      </c>
      <c r="F677" s="8">
        <v>35.988999999999997</v>
      </c>
      <c r="G677" s="1">
        <v>6</v>
      </c>
      <c r="H677" s="5"/>
      <c r="I677" s="4" t="str">
        <f>IF(AND(C677="Capital",D677=0),CONCATENATE("""",TRIM(B677),"""",": {"),"")</f>
        <v/>
      </c>
      <c r="J677" s="1" t="str">
        <f>IF(D677=0,CONCATENATE("""",C677,"""",": ", "{"),"")</f>
        <v/>
      </c>
      <c r="K677" s="6" t="str">
        <f>IF(D677=0,CONCATENATE("""","delivery_estimate_business_days","""",": ",G677,","),"")</f>
        <v/>
      </c>
      <c r="L677" s="6" t="str">
        <f>IF(D677=0,CONCATENATE("""","final_shipping_cost","""",": {"),"")</f>
        <v/>
      </c>
      <c r="M677" s="1" t="str">
        <f>CONCATENATE("""",E677,"""",": ",SUBSTITUTE(ROUND(F677,2),",","."))</f>
        <v>"10000": 35.99</v>
      </c>
      <c r="N677" s="1" t="str">
        <f t="shared" si="25"/>
        <v>,</v>
      </c>
      <c r="P677" s="1" t="str">
        <f t="shared" si="24"/>
        <v>"10000": 35.99,</v>
      </c>
    </row>
    <row r="678" spans="1:16" x14ac:dyDescent="0.25">
      <c r="A678" s="1" t="s">
        <v>5</v>
      </c>
      <c r="B678" s="1" t="s">
        <v>33</v>
      </c>
      <c r="C678" s="1" t="s">
        <v>7</v>
      </c>
      <c r="D678" s="8">
        <v>10001</v>
      </c>
      <c r="E678" s="8">
        <v>30000</v>
      </c>
      <c r="F678" s="8">
        <v>35.988999999999997</v>
      </c>
      <c r="G678" s="1">
        <v>6</v>
      </c>
      <c r="H678" s="5"/>
      <c r="I678" s="4" t="str">
        <f>IF(AND(C678="Capital",D678=0),CONCATENATE("""",TRIM(B678),"""",": {"),"")</f>
        <v/>
      </c>
      <c r="J678" s="1" t="str">
        <f>IF(D678=0,CONCATENATE("""",C678,"""",": ", "{"),"")</f>
        <v/>
      </c>
      <c r="K678" s="6" t="str">
        <f>IF(D678=0,CONCATENATE("""","delivery_estimate_business_days","""",": ",G678,","),"")</f>
        <v/>
      </c>
      <c r="L678" s="6" t="str">
        <f>IF(D678=0,CONCATENATE("""","final_shipping_cost","""",": {"),"")</f>
        <v/>
      </c>
      <c r="M678" s="1" t="str">
        <f>CONCATENATE("""",E678,"""",": ",SUBSTITUTE(ROUND(F678,2),",","."))</f>
        <v>"30000": 35.99</v>
      </c>
      <c r="N678" s="1" t="str">
        <f t="shared" si="25"/>
        <v>}}},</v>
      </c>
      <c r="P678" s="1" t="str">
        <f t="shared" si="24"/>
        <v>"30000": 35.99}}},</v>
      </c>
    </row>
    <row r="679" spans="1:16" x14ac:dyDescent="0.25">
      <c r="A679" s="1" t="s">
        <v>34</v>
      </c>
      <c r="B679" s="1" t="s">
        <v>35</v>
      </c>
      <c r="C679" s="1" t="s">
        <v>6</v>
      </c>
      <c r="D679" s="8">
        <v>0</v>
      </c>
      <c r="E679" s="8">
        <v>500</v>
      </c>
      <c r="F679" s="8">
        <v>22.338999999999999</v>
      </c>
      <c r="G679" s="1">
        <v>4</v>
      </c>
      <c r="H679" s="5"/>
      <c r="I679" s="4" t="str">
        <f>IF(AND(C679="Capital",D679=0),CONCATENATE("""",TRIM(B679),"""",": {"),"")</f>
        <v>"CE": {</v>
      </c>
      <c r="J679" s="1" t="str">
        <f>IF(D679=0,CONCATENATE("""",C679,"""",": ", "{"),"")</f>
        <v>"Capital": {</v>
      </c>
      <c r="K679" s="6" t="str">
        <f>IF(D679=0,CONCATENATE("""","delivery_estimate_business_days","""",": ",G679,","),"")</f>
        <v>"delivery_estimate_business_days": 4,</v>
      </c>
      <c r="L679" s="6" t="str">
        <f>IF(D679=0,CONCATENATE("""","final_shipping_cost","""",": {"),"")</f>
        <v>"final_shipping_cost": {</v>
      </c>
      <c r="M679" s="1" t="str">
        <f>CONCATENATE("""",E679,"""",": ",SUBSTITUTE(ROUND(F679,2),",","."))</f>
        <v>"500": 22.34</v>
      </c>
      <c r="N679" s="1" t="str">
        <f t="shared" si="25"/>
        <v>,</v>
      </c>
      <c r="P679" s="1" t="str">
        <f t="shared" si="24"/>
        <v>"CE": {"Capital": {"delivery_estimate_business_days": 4,"final_shipping_cost": {"500": 22.34,</v>
      </c>
    </row>
    <row r="680" spans="1:16" x14ac:dyDescent="0.25">
      <c r="A680" s="1" t="s">
        <v>34</v>
      </c>
      <c r="B680" s="1" t="s">
        <v>35</v>
      </c>
      <c r="C680" s="1" t="s">
        <v>6</v>
      </c>
      <c r="D680" s="8">
        <v>501</v>
      </c>
      <c r="E680" s="8">
        <v>1000</v>
      </c>
      <c r="F680" s="8">
        <v>23.934999999999999</v>
      </c>
      <c r="G680" s="1">
        <v>4</v>
      </c>
      <c r="H680" s="5"/>
      <c r="I680" s="4" t="str">
        <f>IF(AND(C680="Capital",D680=0),CONCATENATE("""",TRIM(B680),"""",": {"),"")</f>
        <v/>
      </c>
      <c r="J680" s="1" t="str">
        <f>IF(D680=0,CONCATENATE("""",C680,"""",": ", "{"),"")</f>
        <v/>
      </c>
      <c r="K680" s="6" t="str">
        <f>IF(D680=0,CONCATENATE("""","delivery_estimate_business_days","""",": ",G680,","),"")</f>
        <v/>
      </c>
      <c r="L680" s="6" t="str">
        <f>IF(D680=0,CONCATENATE("""","final_shipping_cost","""",": {"),"")</f>
        <v/>
      </c>
      <c r="M680" s="1" t="str">
        <f>CONCATENATE("""",E680,"""",": ",SUBSTITUTE(ROUND(F680,2),",","."))</f>
        <v>"1000": 23.94</v>
      </c>
      <c r="N680" s="1" t="str">
        <f t="shared" si="25"/>
        <v>,</v>
      </c>
      <c r="P680" s="1" t="str">
        <f t="shared" ref="P680:P703" si="26">CONCATENATE(H680,I680,J680,K680,L680,M680,N680,O680)</f>
        <v>"1000": 23.94,</v>
      </c>
    </row>
    <row r="681" spans="1:16" x14ac:dyDescent="0.25">
      <c r="A681" s="1" t="s">
        <v>34</v>
      </c>
      <c r="B681" s="1" t="s">
        <v>35</v>
      </c>
      <c r="C681" s="1" t="s">
        <v>6</v>
      </c>
      <c r="D681" s="8">
        <v>1001</v>
      </c>
      <c r="E681" s="8">
        <v>1500</v>
      </c>
      <c r="F681" s="8">
        <v>26.332999999999998</v>
      </c>
      <c r="G681" s="1">
        <v>4</v>
      </c>
      <c r="H681" s="5"/>
      <c r="I681" s="4" t="str">
        <f>IF(AND(C681="Capital",D681=0),CONCATENATE("""",TRIM(B681),"""",": {"),"")</f>
        <v/>
      </c>
      <c r="J681" s="1" t="str">
        <f>IF(D681=0,CONCATENATE("""",C681,"""",": ", "{"),"")</f>
        <v/>
      </c>
      <c r="K681" s="6" t="str">
        <f>IF(D681=0,CONCATENATE("""","delivery_estimate_business_days","""",": ",G681,","),"")</f>
        <v/>
      </c>
      <c r="L681" s="6" t="str">
        <f>IF(D681=0,CONCATENATE("""","final_shipping_cost","""",": {"),"")</f>
        <v/>
      </c>
      <c r="M681" s="1" t="str">
        <f>CONCATENATE("""",E681,"""",": ",SUBSTITUTE(ROUND(F681,2),",","."))</f>
        <v>"1500": 26.33</v>
      </c>
      <c r="N681" s="1" t="str">
        <f t="shared" si="25"/>
        <v>,</v>
      </c>
      <c r="P681" s="1" t="str">
        <f t="shared" si="26"/>
        <v>"1500": 26.33,</v>
      </c>
    </row>
    <row r="682" spans="1:16" x14ac:dyDescent="0.25">
      <c r="A682" s="1" t="s">
        <v>34</v>
      </c>
      <c r="B682" s="1" t="s">
        <v>35</v>
      </c>
      <c r="C682" s="1" t="s">
        <v>6</v>
      </c>
      <c r="D682" s="8">
        <v>1501</v>
      </c>
      <c r="E682" s="8">
        <v>2000</v>
      </c>
      <c r="F682" s="8">
        <v>28.731000000000002</v>
      </c>
      <c r="G682" s="1">
        <v>4</v>
      </c>
      <c r="H682" s="5"/>
      <c r="I682" s="4" t="str">
        <f>IF(AND(C682="Capital",D682=0),CONCATENATE("""",TRIM(B682),"""",": {"),"")</f>
        <v/>
      </c>
      <c r="J682" s="1" t="str">
        <f>IF(D682=0,CONCATENATE("""",C682,"""",": ", "{"),"")</f>
        <v/>
      </c>
      <c r="K682" s="6" t="str">
        <f>IF(D682=0,CONCATENATE("""","delivery_estimate_business_days","""",": ",G682,","),"")</f>
        <v/>
      </c>
      <c r="L682" s="6" t="str">
        <f>IF(D682=0,CONCATENATE("""","final_shipping_cost","""",": {"),"")</f>
        <v/>
      </c>
      <c r="M682" s="1" t="str">
        <f>CONCATENATE("""",E682,"""",": ",SUBSTITUTE(ROUND(F682,2),",","."))</f>
        <v>"2000": 28.73</v>
      </c>
      <c r="N682" s="1" t="str">
        <f t="shared" si="25"/>
        <v>,</v>
      </c>
      <c r="P682" s="1" t="str">
        <f t="shared" si="26"/>
        <v>"2000": 28.73,</v>
      </c>
    </row>
    <row r="683" spans="1:16" x14ac:dyDescent="0.25">
      <c r="A683" s="1" t="s">
        <v>34</v>
      </c>
      <c r="B683" s="1" t="s">
        <v>35</v>
      </c>
      <c r="C683" s="1" t="s">
        <v>6</v>
      </c>
      <c r="D683" s="8">
        <v>2001</v>
      </c>
      <c r="E683" s="8">
        <v>3000</v>
      </c>
      <c r="F683" s="8">
        <v>31.448</v>
      </c>
      <c r="G683" s="1">
        <v>4</v>
      </c>
      <c r="H683" s="5"/>
      <c r="I683" s="4" t="str">
        <f>IF(AND(C683="Capital",D683=0),CONCATENATE("""",TRIM(B683),"""",": {"),"")</f>
        <v/>
      </c>
      <c r="J683" s="1" t="str">
        <f>IF(D683=0,CONCATENATE("""",C683,"""",": ", "{"),"")</f>
        <v/>
      </c>
      <c r="K683" s="6" t="str">
        <f>IF(D683=0,CONCATENATE("""","delivery_estimate_business_days","""",": ",G683,","),"")</f>
        <v/>
      </c>
      <c r="L683" s="6" t="str">
        <f>IF(D683=0,CONCATENATE("""","final_shipping_cost","""",": {"),"")</f>
        <v/>
      </c>
      <c r="M683" s="1" t="str">
        <f>CONCATENATE("""",E683,"""",": ",SUBSTITUTE(ROUND(F683,2),",","."))</f>
        <v>"3000": 31.45</v>
      </c>
      <c r="N683" s="1" t="str">
        <f t="shared" si="25"/>
        <v>,</v>
      </c>
      <c r="P683" s="1" t="str">
        <f t="shared" si="26"/>
        <v>"3000": 31.45,</v>
      </c>
    </row>
    <row r="684" spans="1:16" x14ac:dyDescent="0.25">
      <c r="A684" s="1" t="s">
        <v>34</v>
      </c>
      <c r="B684" s="1" t="s">
        <v>35</v>
      </c>
      <c r="C684" s="1" t="s">
        <v>6</v>
      </c>
      <c r="D684" s="8">
        <v>3001</v>
      </c>
      <c r="E684" s="8">
        <v>4000</v>
      </c>
      <c r="F684" s="8">
        <v>33.557000000000002</v>
      </c>
      <c r="G684" s="1">
        <v>4</v>
      </c>
      <c r="H684" s="5"/>
      <c r="I684" s="4" t="str">
        <f>IF(AND(C684="Capital",D684=0),CONCATENATE("""",TRIM(B684),"""",": {"),"")</f>
        <v/>
      </c>
      <c r="J684" s="1" t="str">
        <f>IF(D684=0,CONCATENATE("""",C684,"""",": ", "{"),"")</f>
        <v/>
      </c>
      <c r="K684" s="6" t="str">
        <f>IF(D684=0,CONCATENATE("""","delivery_estimate_business_days","""",": ",G684,","),"")</f>
        <v/>
      </c>
      <c r="L684" s="6" t="str">
        <f>IF(D684=0,CONCATENATE("""","final_shipping_cost","""",": {"),"")</f>
        <v/>
      </c>
      <c r="M684" s="1" t="str">
        <f>CONCATENATE("""",E684,"""",": ",SUBSTITUTE(ROUND(F684,2),",","."))</f>
        <v>"4000": 33.56</v>
      </c>
      <c r="N684" s="1" t="str">
        <f t="shared" si="25"/>
        <v>,</v>
      </c>
      <c r="P684" s="1" t="str">
        <f t="shared" si="26"/>
        <v>"4000": 33.56,</v>
      </c>
    </row>
    <row r="685" spans="1:16" x14ac:dyDescent="0.25">
      <c r="A685" s="1" t="s">
        <v>34</v>
      </c>
      <c r="B685" s="1" t="s">
        <v>35</v>
      </c>
      <c r="C685" s="1" t="s">
        <v>6</v>
      </c>
      <c r="D685" s="8">
        <v>4001</v>
      </c>
      <c r="E685" s="8">
        <v>5000</v>
      </c>
      <c r="F685" s="8">
        <v>35.853999999999999</v>
      </c>
      <c r="G685" s="1">
        <v>4</v>
      </c>
      <c r="H685" s="5"/>
      <c r="I685" s="4" t="str">
        <f>IF(AND(C685="Capital",D685=0),CONCATENATE("""",TRIM(B685),"""",": {"),"")</f>
        <v/>
      </c>
      <c r="J685" s="1" t="str">
        <f>IF(D685=0,CONCATENATE("""",C685,"""",": ", "{"),"")</f>
        <v/>
      </c>
      <c r="K685" s="6" t="str">
        <f>IF(D685=0,CONCATENATE("""","delivery_estimate_business_days","""",": ",G685,","),"")</f>
        <v/>
      </c>
      <c r="L685" s="6" t="str">
        <f>IF(D685=0,CONCATENATE("""","final_shipping_cost","""",": {"),"")</f>
        <v/>
      </c>
      <c r="M685" s="1" t="str">
        <f>CONCATENATE("""",E685,"""",": ",SUBSTITUTE(ROUND(F685,2),",","."))</f>
        <v>"5000": 35.85</v>
      </c>
      <c r="N685" s="1" t="str">
        <f t="shared" si="25"/>
        <v>,</v>
      </c>
      <c r="P685" s="1" t="str">
        <f t="shared" si="26"/>
        <v>"5000": 35.85,</v>
      </c>
    </row>
    <row r="686" spans="1:16" x14ac:dyDescent="0.25">
      <c r="A686" s="1" t="s">
        <v>34</v>
      </c>
      <c r="B686" s="1" t="s">
        <v>35</v>
      </c>
      <c r="C686" s="1" t="s">
        <v>6</v>
      </c>
      <c r="D686" s="8">
        <v>5001</v>
      </c>
      <c r="E686" s="8">
        <v>6000</v>
      </c>
      <c r="F686" s="8">
        <v>42.134999999999998</v>
      </c>
      <c r="G686" s="1">
        <v>4</v>
      </c>
      <c r="H686" s="5"/>
      <c r="I686" s="4" t="str">
        <f>IF(AND(C686="Capital",D686=0),CONCATENATE("""",TRIM(B686),"""",": {"),"")</f>
        <v/>
      </c>
      <c r="J686" s="1" t="str">
        <f>IF(D686=0,CONCATENATE("""",C686,"""",": ", "{"),"")</f>
        <v/>
      </c>
      <c r="K686" s="6" t="str">
        <f>IF(D686=0,CONCATENATE("""","delivery_estimate_business_days","""",": ",G686,","),"")</f>
        <v/>
      </c>
      <c r="L686" s="6" t="str">
        <f>IF(D686=0,CONCATENATE("""","final_shipping_cost","""",": {"),"")</f>
        <v/>
      </c>
      <c r="M686" s="1" t="str">
        <f>CONCATENATE("""",E686,"""",": ",SUBSTITUTE(ROUND(F686,2),",","."))</f>
        <v>"6000": 42.14</v>
      </c>
      <c r="N686" s="1" t="str">
        <f t="shared" si="25"/>
        <v>,</v>
      </c>
      <c r="P686" s="1" t="str">
        <f t="shared" si="26"/>
        <v>"6000": 42.14,</v>
      </c>
    </row>
    <row r="687" spans="1:16" x14ac:dyDescent="0.25">
      <c r="A687" s="1" t="s">
        <v>34</v>
      </c>
      <c r="B687" s="1" t="s">
        <v>35</v>
      </c>
      <c r="C687" s="1" t="s">
        <v>6</v>
      </c>
      <c r="D687" s="8">
        <v>6001</v>
      </c>
      <c r="E687" s="8">
        <v>7000</v>
      </c>
      <c r="F687" s="8">
        <v>48.462000000000003</v>
      </c>
      <c r="G687" s="1">
        <v>4</v>
      </c>
      <c r="H687" s="5"/>
      <c r="I687" s="4" t="str">
        <f>IF(AND(C687="Capital",D687=0),CONCATENATE("""",TRIM(B687),"""",": {"),"")</f>
        <v/>
      </c>
      <c r="J687" s="1" t="str">
        <f>IF(D687=0,CONCATENATE("""",C687,"""",": ", "{"),"")</f>
        <v/>
      </c>
      <c r="K687" s="6" t="str">
        <f>IF(D687=0,CONCATENATE("""","delivery_estimate_business_days","""",": ",G687,","),"")</f>
        <v/>
      </c>
      <c r="L687" s="6" t="str">
        <f>IF(D687=0,CONCATENATE("""","final_shipping_cost","""",": {"),"")</f>
        <v/>
      </c>
      <c r="M687" s="1" t="str">
        <f>CONCATENATE("""",E687,"""",": ",SUBSTITUTE(ROUND(F687,2),",","."))</f>
        <v>"7000": 48.46</v>
      </c>
      <c r="N687" s="1" t="str">
        <f t="shared" si="25"/>
        <v>,</v>
      </c>
      <c r="P687" s="1" t="str">
        <f t="shared" si="26"/>
        <v>"7000": 48.46,</v>
      </c>
    </row>
    <row r="688" spans="1:16" x14ac:dyDescent="0.25">
      <c r="A688" s="1" t="s">
        <v>34</v>
      </c>
      <c r="B688" s="1" t="s">
        <v>35</v>
      </c>
      <c r="C688" s="1" t="s">
        <v>6</v>
      </c>
      <c r="D688" s="8">
        <v>7001</v>
      </c>
      <c r="E688" s="8">
        <v>8000</v>
      </c>
      <c r="F688" s="8">
        <v>54.476999999999997</v>
      </c>
      <c r="G688" s="1">
        <v>4</v>
      </c>
      <c r="H688" s="5"/>
      <c r="I688" s="4" t="str">
        <f>IF(AND(C688="Capital",D688=0),CONCATENATE("""",TRIM(B688),"""",": {"),"")</f>
        <v/>
      </c>
      <c r="J688" s="1" t="str">
        <f>IF(D688=0,CONCATENATE("""",C688,"""",": ", "{"),"")</f>
        <v/>
      </c>
      <c r="K688" s="6" t="str">
        <f>IF(D688=0,CONCATENATE("""","delivery_estimate_business_days","""",": ",G688,","),"")</f>
        <v/>
      </c>
      <c r="L688" s="6" t="str">
        <f>IF(D688=0,CONCATENATE("""","final_shipping_cost","""",": {"),"")</f>
        <v/>
      </c>
      <c r="M688" s="1" t="str">
        <f>CONCATENATE("""",E688,"""",": ",SUBSTITUTE(ROUND(F688,2),",","."))</f>
        <v>"8000": 54.48</v>
      </c>
      <c r="N688" s="1" t="str">
        <f t="shared" si="25"/>
        <v>,</v>
      </c>
      <c r="P688" s="1" t="str">
        <f t="shared" si="26"/>
        <v>"8000": 54.48,</v>
      </c>
    </row>
    <row r="689" spans="1:16" x14ac:dyDescent="0.25">
      <c r="A689" s="1" t="s">
        <v>34</v>
      </c>
      <c r="B689" s="1" t="s">
        <v>35</v>
      </c>
      <c r="C689" s="1" t="s">
        <v>6</v>
      </c>
      <c r="D689" s="8">
        <v>8001</v>
      </c>
      <c r="E689" s="8">
        <v>9000</v>
      </c>
      <c r="F689" s="8">
        <v>58.076999999999998</v>
      </c>
      <c r="G689" s="1">
        <v>4</v>
      </c>
      <c r="H689" s="5"/>
      <c r="I689" s="4" t="str">
        <f>IF(AND(C689="Capital",D689=0),CONCATENATE("""",TRIM(B689),"""",": {"),"")</f>
        <v/>
      </c>
      <c r="J689" s="1" t="str">
        <f>IF(D689=0,CONCATENATE("""",C689,"""",": ", "{"),"")</f>
        <v/>
      </c>
      <c r="K689" s="6" t="str">
        <f>IF(D689=0,CONCATENATE("""","delivery_estimate_business_days","""",": ",G689,","),"")</f>
        <v/>
      </c>
      <c r="L689" s="6" t="str">
        <f>IF(D689=0,CONCATENATE("""","final_shipping_cost","""",": {"),"")</f>
        <v/>
      </c>
      <c r="M689" s="1" t="str">
        <f>CONCATENATE("""",E689,"""",": ",SUBSTITUTE(ROUND(F689,2),",","."))</f>
        <v>"9000": 58.08</v>
      </c>
      <c r="N689" s="1" t="str">
        <f t="shared" si="25"/>
        <v>,</v>
      </c>
      <c r="P689" s="1" t="str">
        <f t="shared" si="26"/>
        <v>"9000": 58.08,</v>
      </c>
    </row>
    <row r="690" spans="1:16" x14ac:dyDescent="0.25">
      <c r="A690" s="1" t="s">
        <v>34</v>
      </c>
      <c r="B690" s="1" t="s">
        <v>35</v>
      </c>
      <c r="C690" s="1" t="s">
        <v>6</v>
      </c>
      <c r="D690" s="8">
        <v>9001</v>
      </c>
      <c r="E690" s="8">
        <v>10000</v>
      </c>
      <c r="F690" s="8">
        <v>60.646999999999998</v>
      </c>
      <c r="G690" s="1">
        <v>4</v>
      </c>
      <c r="H690" s="5"/>
      <c r="I690" s="4" t="str">
        <f>IF(AND(C690="Capital",D690=0),CONCATENATE("""",TRIM(B690),"""",": {"),"")</f>
        <v/>
      </c>
      <c r="J690" s="1" t="str">
        <f>IF(D690=0,CONCATENATE("""",C690,"""",": ", "{"),"")</f>
        <v/>
      </c>
      <c r="K690" s="6" t="str">
        <f>IF(D690=0,CONCATENATE("""","delivery_estimate_business_days","""",": ",G690,","),"")</f>
        <v/>
      </c>
      <c r="L690" s="6" t="str">
        <f>IF(D690=0,CONCATENATE("""","final_shipping_cost","""",": {"),"")</f>
        <v/>
      </c>
      <c r="M690" s="1" t="str">
        <f>CONCATENATE("""",E690,"""",": ",SUBSTITUTE(ROUND(F690,2),",","."))</f>
        <v>"10000": 60.65</v>
      </c>
      <c r="N690" s="1" t="str">
        <f t="shared" si="25"/>
        <v>,</v>
      </c>
      <c r="P690" s="1" t="str">
        <f t="shared" si="26"/>
        <v>"10000": 60.65,</v>
      </c>
    </row>
    <row r="691" spans="1:16" x14ac:dyDescent="0.25">
      <c r="A691" s="1" t="s">
        <v>34</v>
      </c>
      <c r="B691" s="1" t="s">
        <v>35</v>
      </c>
      <c r="C691" s="1" t="s">
        <v>6</v>
      </c>
      <c r="D691" s="8">
        <v>10001</v>
      </c>
      <c r="E691" s="8">
        <v>30000</v>
      </c>
      <c r="F691" s="8">
        <v>60.646999999999998</v>
      </c>
      <c r="G691" s="1">
        <v>4</v>
      </c>
      <c r="H691" s="5"/>
      <c r="I691" s="4" t="str">
        <f>IF(AND(C691="Capital",D691=0),CONCATENATE("""",TRIM(B691),"""",": {"),"")</f>
        <v/>
      </c>
      <c r="J691" s="1" t="str">
        <f>IF(D691=0,CONCATENATE("""",C691,"""",": ", "{"),"")</f>
        <v/>
      </c>
      <c r="K691" s="6" t="str">
        <f>IF(D691=0,CONCATENATE("""","delivery_estimate_business_days","""",": ",G691,","),"")</f>
        <v/>
      </c>
      <c r="L691" s="6" t="str">
        <f>IF(D691=0,CONCATENATE("""","final_shipping_cost","""",": {"),"")</f>
        <v/>
      </c>
      <c r="M691" s="1" t="str">
        <f>CONCATENATE("""",E691,"""",": ",SUBSTITUTE(ROUND(F691,2),",","."))</f>
        <v>"30000": 60.65</v>
      </c>
      <c r="N691" s="1" t="str">
        <f t="shared" si="25"/>
        <v>}},</v>
      </c>
      <c r="P691" s="1" t="str">
        <f t="shared" si="26"/>
        <v>"30000": 60.65}},</v>
      </c>
    </row>
    <row r="692" spans="1:16" x14ac:dyDescent="0.25">
      <c r="A692" s="1" t="s">
        <v>34</v>
      </c>
      <c r="B692" s="1" t="s">
        <v>35</v>
      </c>
      <c r="C692" s="1" t="s">
        <v>7</v>
      </c>
      <c r="D692" s="8">
        <v>0</v>
      </c>
      <c r="E692" s="8">
        <v>500</v>
      </c>
      <c r="F692" s="8">
        <v>22.786000000000001</v>
      </c>
      <c r="G692" s="1">
        <v>10</v>
      </c>
      <c r="H692" s="5"/>
      <c r="I692" s="4" t="str">
        <f>IF(AND(C692="Capital",D692=0),CONCATENATE("""",TRIM(B692),"""",": {"),"")</f>
        <v/>
      </c>
      <c r="J692" s="1" t="str">
        <f>IF(D692=0,CONCATENATE("""",C692,"""",": ", "{"),"")</f>
        <v>"Interior": {</v>
      </c>
      <c r="K692" s="6" t="str">
        <f>IF(D692=0,CONCATENATE("""","delivery_estimate_business_days","""",": ",G692,","),"")</f>
        <v>"delivery_estimate_business_days": 10,</v>
      </c>
      <c r="L692" s="6" t="str">
        <f>IF(D692=0,CONCATENATE("""","final_shipping_cost","""",": {"),"")</f>
        <v>"final_shipping_cost": {</v>
      </c>
      <c r="M692" s="1" t="str">
        <f>CONCATENATE("""",E692,"""",": ",SUBSTITUTE(ROUND(F692,2),",","."))</f>
        <v>"500": 22.79</v>
      </c>
      <c r="N692" s="1" t="str">
        <f t="shared" si="25"/>
        <v>,</v>
      </c>
      <c r="P692" s="1" t="str">
        <f t="shared" si="26"/>
        <v>"Interior": {"delivery_estimate_business_days": 10,"final_shipping_cost": {"500": 22.79,</v>
      </c>
    </row>
    <row r="693" spans="1:16" x14ac:dyDescent="0.25">
      <c r="A693" s="1" t="s">
        <v>34</v>
      </c>
      <c r="B693" s="1" t="s">
        <v>35</v>
      </c>
      <c r="C693" s="1" t="s">
        <v>7</v>
      </c>
      <c r="D693" s="8">
        <v>501</v>
      </c>
      <c r="E693" s="8">
        <v>1000</v>
      </c>
      <c r="F693" s="8">
        <v>24.413</v>
      </c>
      <c r="G693" s="1">
        <v>10</v>
      </c>
      <c r="H693" s="5"/>
      <c r="I693" s="4" t="str">
        <f>IF(AND(C693="Capital",D693=0),CONCATENATE("""",TRIM(B693),"""",": {"),"")</f>
        <v/>
      </c>
      <c r="J693" s="1" t="str">
        <f>IF(D693=0,CONCATENATE("""",C693,"""",": ", "{"),"")</f>
        <v/>
      </c>
      <c r="K693" s="6" t="str">
        <f>IF(D693=0,CONCATENATE("""","delivery_estimate_business_days","""",": ",G693,","),"")</f>
        <v/>
      </c>
      <c r="L693" s="6" t="str">
        <f>IF(D693=0,CONCATENATE("""","final_shipping_cost","""",": {"),"")</f>
        <v/>
      </c>
      <c r="M693" s="1" t="str">
        <f>CONCATENATE("""",E693,"""",": ",SUBSTITUTE(ROUND(F693,2),",","."))</f>
        <v>"1000": 24.41</v>
      </c>
      <c r="N693" s="1" t="str">
        <f t="shared" si="25"/>
        <v>,</v>
      </c>
      <c r="P693" s="1" t="str">
        <f t="shared" si="26"/>
        <v>"1000": 24.41,</v>
      </c>
    </row>
    <row r="694" spans="1:16" x14ac:dyDescent="0.25">
      <c r="A694" s="1" t="s">
        <v>34</v>
      </c>
      <c r="B694" s="1" t="s">
        <v>35</v>
      </c>
      <c r="C694" s="1" t="s">
        <v>7</v>
      </c>
      <c r="D694" s="8">
        <v>1001</v>
      </c>
      <c r="E694" s="8">
        <v>1500</v>
      </c>
      <c r="F694" s="8">
        <v>26.859000000000002</v>
      </c>
      <c r="G694" s="1">
        <v>10</v>
      </c>
      <c r="H694" s="5"/>
      <c r="I694" s="4" t="str">
        <f>IF(AND(C694="Capital",D694=0),CONCATENATE("""",TRIM(B694),"""",": {"),"")</f>
        <v/>
      </c>
      <c r="J694" s="1" t="str">
        <f>IF(D694=0,CONCATENATE("""",C694,"""",": ", "{"),"")</f>
        <v/>
      </c>
      <c r="K694" s="6" t="str">
        <f>IF(D694=0,CONCATENATE("""","delivery_estimate_business_days","""",": ",G694,","),"")</f>
        <v/>
      </c>
      <c r="L694" s="6" t="str">
        <f>IF(D694=0,CONCATENATE("""","final_shipping_cost","""",": {"),"")</f>
        <v/>
      </c>
      <c r="M694" s="1" t="str">
        <f>CONCATENATE("""",E694,"""",": ",SUBSTITUTE(ROUND(F694,2),",","."))</f>
        <v>"1500": 26.86</v>
      </c>
      <c r="N694" s="1" t="str">
        <f t="shared" si="25"/>
        <v>,</v>
      </c>
      <c r="P694" s="1" t="str">
        <f t="shared" si="26"/>
        <v>"1500": 26.86,</v>
      </c>
    </row>
    <row r="695" spans="1:16" x14ac:dyDescent="0.25">
      <c r="A695" s="1" t="s">
        <v>34</v>
      </c>
      <c r="B695" s="1" t="s">
        <v>35</v>
      </c>
      <c r="C695" s="1" t="s">
        <v>7</v>
      </c>
      <c r="D695" s="8">
        <v>1501</v>
      </c>
      <c r="E695" s="8">
        <v>2000</v>
      </c>
      <c r="F695" s="8">
        <v>29.305</v>
      </c>
      <c r="G695" s="1">
        <v>10</v>
      </c>
      <c r="H695" s="5"/>
      <c r="I695" s="4" t="str">
        <f>IF(AND(C695="Capital",D695=0),CONCATENATE("""",TRIM(B695),"""",": {"),"")</f>
        <v/>
      </c>
      <c r="J695" s="1" t="str">
        <f>IF(D695=0,CONCATENATE("""",C695,"""",": ", "{"),"")</f>
        <v/>
      </c>
      <c r="K695" s="6" t="str">
        <f>IF(D695=0,CONCATENATE("""","delivery_estimate_business_days","""",": ",G695,","),"")</f>
        <v/>
      </c>
      <c r="L695" s="6" t="str">
        <f>IF(D695=0,CONCATENATE("""","final_shipping_cost","""",": {"),"")</f>
        <v/>
      </c>
      <c r="M695" s="1" t="str">
        <f>CONCATENATE("""",E695,"""",": ",SUBSTITUTE(ROUND(F695,2),",","."))</f>
        <v>"2000": 29.31</v>
      </c>
      <c r="N695" s="1" t="str">
        <f t="shared" si="25"/>
        <v>,</v>
      </c>
      <c r="P695" s="1" t="str">
        <f t="shared" si="26"/>
        <v>"2000": 29.31,</v>
      </c>
    </row>
    <row r="696" spans="1:16" x14ac:dyDescent="0.25">
      <c r="A696" s="1" t="s">
        <v>34</v>
      </c>
      <c r="B696" s="1" t="s">
        <v>35</v>
      </c>
      <c r="C696" s="1" t="s">
        <v>7</v>
      </c>
      <c r="D696" s="8">
        <v>2001</v>
      </c>
      <c r="E696" s="8">
        <v>3000</v>
      </c>
      <c r="F696" s="8">
        <v>32.076999999999998</v>
      </c>
      <c r="G696" s="1">
        <v>10</v>
      </c>
      <c r="H696" s="5"/>
      <c r="I696" s="4" t="str">
        <f>IF(AND(C696="Capital",D696=0),CONCATENATE("""",TRIM(B696),"""",": {"),"")</f>
        <v/>
      </c>
      <c r="J696" s="1" t="str">
        <f>IF(D696=0,CONCATENATE("""",C696,"""",": ", "{"),"")</f>
        <v/>
      </c>
      <c r="K696" s="6" t="str">
        <f>IF(D696=0,CONCATENATE("""","delivery_estimate_business_days","""",": ",G696,","),"")</f>
        <v/>
      </c>
      <c r="L696" s="6" t="str">
        <f>IF(D696=0,CONCATENATE("""","final_shipping_cost","""",": {"),"")</f>
        <v/>
      </c>
      <c r="M696" s="1" t="str">
        <f>CONCATENATE("""",E696,"""",": ",SUBSTITUTE(ROUND(F696,2),",","."))</f>
        <v>"3000": 32.08</v>
      </c>
      <c r="N696" s="1" t="str">
        <f t="shared" si="25"/>
        <v>,</v>
      </c>
      <c r="P696" s="1" t="str">
        <f t="shared" si="26"/>
        <v>"3000": 32.08,</v>
      </c>
    </row>
    <row r="697" spans="1:16" x14ac:dyDescent="0.25">
      <c r="A697" s="1" t="s">
        <v>34</v>
      </c>
      <c r="B697" s="1" t="s">
        <v>35</v>
      </c>
      <c r="C697" s="1" t="s">
        <v>7</v>
      </c>
      <c r="D697" s="8">
        <v>3001</v>
      </c>
      <c r="E697" s="8">
        <v>4000</v>
      </c>
      <c r="F697" s="8">
        <v>34.228000000000002</v>
      </c>
      <c r="G697" s="1">
        <v>10</v>
      </c>
      <c r="H697" s="5"/>
      <c r="I697" s="4" t="str">
        <f>IF(AND(C697="Capital",D697=0),CONCATENATE("""",TRIM(B697),"""",": {"),"")</f>
        <v/>
      </c>
      <c r="J697" s="1" t="str">
        <f>IF(D697=0,CONCATENATE("""",C697,"""",": ", "{"),"")</f>
        <v/>
      </c>
      <c r="K697" s="6" t="str">
        <f>IF(D697=0,CONCATENATE("""","delivery_estimate_business_days","""",": ",G697,","),"")</f>
        <v/>
      </c>
      <c r="L697" s="6" t="str">
        <f>IF(D697=0,CONCATENATE("""","final_shipping_cost","""",": {"),"")</f>
        <v/>
      </c>
      <c r="M697" s="1" t="str">
        <f>CONCATENATE("""",E697,"""",": ",SUBSTITUTE(ROUND(F697,2),",","."))</f>
        <v>"4000": 34.23</v>
      </c>
      <c r="N697" s="1" t="str">
        <f t="shared" si="25"/>
        <v>,</v>
      </c>
      <c r="P697" s="1" t="str">
        <f t="shared" si="26"/>
        <v>"4000": 34.23,</v>
      </c>
    </row>
    <row r="698" spans="1:16" x14ac:dyDescent="0.25">
      <c r="A698" s="1" t="s">
        <v>34</v>
      </c>
      <c r="B698" s="1" t="s">
        <v>35</v>
      </c>
      <c r="C698" s="1" t="s">
        <v>7</v>
      </c>
      <c r="D698" s="8">
        <v>4001</v>
      </c>
      <c r="E698" s="8">
        <v>5000</v>
      </c>
      <c r="F698" s="8">
        <v>36.570999999999998</v>
      </c>
      <c r="G698" s="1">
        <v>10</v>
      </c>
      <c r="H698" s="5"/>
      <c r="I698" s="4" t="str">
        <f>IF(AND(C698="Capital",D698=0),CONCATENATE("""",TRIM(B698),"""",": {"),"")</f>
        <v/>
      </c>
      <c r="J698" s="1" t="str">
        <f>IF(D698=0,CONCATENATE("""",C698,"""",": ", "{"),"")</f>
        <v/>
      </c>
      <c r="K698" s="6" t="str">
        <f>IF(D698=0,CONCATENATE("""","delivery_estimate_business_days","""",": ",G698,","),"")</f>
        <v/>
      </c>
      <c r="L698" s="6" t="str">
        <f>IF(D698=0,CONCATENATE("""","final_shipping_cost","""",": {"),"")</f>
        <v/>
      </c>
      <c r="M698" s="1" t="str">
        <f>CONCATENATE("""",E698,"""",": ",SUBSTITUTE(ROUND(F698,2),",","."))</f>
        <v>"5000": 36.57</v>
      </c>
      <c r="N698" s="1" t="str">
        <f t="shared" si="25"/>
        <v>,</v>
      </c>
      <c r="P698" s="1" t="str">
        <f t="shared" si="26"/>
        <v>"5000": 36.57,</v>
      </c>
    </row>
    <row r="699" spans="1:16" x14ac:dyDescent="0.25">
      <c r="A699" s="1" t="s">
        <v>34</v>
      </c>
      <c r="B699" s="1" t="s">
        <v>35</v>
      </c>
      <c r="C699" s="1" t="s">
        <v>7</v>
      </c>
      <c r="D699" s="8">
        <v>5001</v>
      </c>
      <c r="E699" s="8">
        <v>6000</v>
      </c>
      <c r="F699" s="8">
        <v>42.978000000000002</v>
      </c>
      <c r="G699" s="1">
        <v>10</v>
      </c>
      <c r="H699" s="5"/>
      <c r="I699" s="4" t="str">
        <f>IF(AND(C699="Capital",D699=0),CONCATENATE("""",TRIM(B699),"""",": {"),"")</f>
        <v/>
      </c>
      <c r="J699" s="1" t="str">
        <f>IF(D699=0,CONCATENATE("""",C699,"""",": ", "{"),"")</f>
        <v/>
      </c>
      <c r="K699" s="6" t="str">
        <f>IF(D699=0,CONCATENATE("""","delivery_estimate_business_days","""",": ",G699,","),"")</f>
        <v/>
      </c>
      <c r="L699" s="6" t="str">
        <f>IF(D699=0,CONCATENATE("""","final_shipping_cost","""",": {"),"")</f>
        <v/>
      </c>
      <c r="M699" s="1" t="str">
        <f>CONCATENATE("""",E699,"""",": ",SUBSTITUTE(ROUND(F699,2),",","."))</f>
        <v>"6000": 42.98</v>
      </c>
      <c r="N699" s="1" t="str">
        <f t="shared" si="25"/>
        <v>,</v>
      </c>
      <c r="P699" s="1" t="str">
        <f t="shared" si="26"/>
        <v>"6000": 42.98,</v>
      </c>
    </row>
    <row r="700" spans="1:16" x14ac:dyDescent="0.25">
      <c r="A700" s="1" t="s">
        <v>34</v>
      </c>
      <c r="B700" s="1" t="s">
        <v>35</v>
      </c>
      <c r="C700" s="1" t="s">
        <v>7</v>
      </c>
      <c r="D700" s="8">
        <v>6001</v>
      </c>
      <c r="E700" s="8">
        <v>7000</v>
      </c>
      <c r="F700" s="8">
        <v>49.430999999999997</v>
      </c>
      <c r="G700" s="1">
        <v>10</v>
      </c>
      <c r="H700" s="5"/>
      <c r="I700" s="4" t="str">
        <f>IF(AND(C700="Capital",D700=0),CONCATENATE("""",TRIM(B700),"""",": {"),"")</f>
        <v/>
      </c>
      <c r="J700" s="1" t="str">
        <f>IF(D700=0,CONCATENATE("""",C700,"""",": ", "{"),"")</f>
        <v/>
      </c>
      <c r="K700" s="6" t="str">
        <f>IF(D700=0,CONCATENATE("""","delivery_estimate_business_days","""",": ",G700,","),"")</f>
        <v/>
      </c>
      <c r="L700" s="6" t="str">
        <f>IF(D700=0,CONCATENATE("""","final_shipping_cost","""",": {"),"")</f>
        <v/>
      </c>
      <c r="M700" s="1" t="str">
        <f>CONCATENATE("""",E700,"""",": ",SUBSTITUTE(ROUND(F700,2),",","."))</f>
        <v>"7000": 49.43</v>
      </c>
      <c r="N700" s="1" t="str">
        <f t="shared" si="25"/>
        <v>,</v>
      </c>
      <c r="P700" s="1" t="str">
        <f t="shared" si="26"/>
        <v>"7000": 49.43,</v>
      </c>
    </row>
    <row r="701" spans="1:16" x14ac:dyDescent="0.25">
      <c r="A701" s="1" t="s">
        <v>34</v>
      </c>
      <c r="B701" s="1" t="s">
        <v>35</v>
      </c>
      <c r="C701" s="1" t="s">
        <v>7</v>
      </c>
      <c r="D701" s="8">
        <v>7001</v>
      </c>
      <c r="E701" s="8">
        <v>8000</v>
      </c>
      <c r="F701" s="8">
        <v>55.566000000000003</v>
      </c>
      <c r="G701" s="1">
        <v>10</v>
      </c>
      <c r="H701" s="5"/>
      <c r="I701" s="4" t="str">
        <f>IF(AND(C701="Capital",D701=0),CONCATENATE("""",TRIM(B701),"""",": {"),"")</f>
        <v/>
      </c>
      <c r="J701" s="1" t="str">
        <f>IF(D701=0,CONCATENATE("""",C701,"""",": ", "{"),"")</f>
        <v/>
      </c>
      <c r="K701" s="6" t="str">
        <f>IF(D701=0,CONCATENATE("""","delivery_estimate_business_days","""",": ",G701,","),"")</f>
        <v/>
      </c>
      <c r="L701" s="6" t="str">
        <f>IF(D701=0,CONCATENATE("""","final_shipping_cost","""",": {"),"")</f>
        <v/>
      </c>
      <c r="M701" s="1" t="str">
        <f>CONCATENATE("""",E701,"""",": ",SUBSTITUTE(ROUND(F701,2),",","."))</f>
        <v>"8000": 55.57</v>
      </c>
      <c r="N701" s="1" t="str">
        <f t="shared" ref="N701:N703" si="27">IF(E701=30000,IF(C701="Interior","}}},","}},"),",")</f>
        <v>,</v>
      </c>
      <c r="P701" s="1" t="str">
        <f t="shared" si="26"/>
        <v>"8000": 55.57,</v>
      </c>
    </row>
    <row r="702" spans="1:16" x14ac:dyDescent="0.25">
      <c r="A702" s="1" t="s">
        <v>34</v>
      </c>
      <c r="B702" s="1" t="s">
        <v>35</v>
      </c>
      <c r="C702" s="1" t="s">
        <v>7</v>
      </c>
      <c r="D702" s="8">
        <v>8001</v>
      </c>
      <c r="E702" s="8">
        <v>9000</v>
      </c>
      <c r="F702" s="8">
        <v>59.238</v>
      </c>
      <c r="G702" s="1">
        <v>10</v>
      </c>
      <c r="H702" s="5"/>
      <c r="I702" s="4" t="str">
        <f>IF(AND(C702="Capital",D702=0),CONCATENATE("""",TRIM(B702),"""",": {"),"")</f>
        <v/>
      </c>
      <c r="J702" s="1" t="str">
        <f>IF(D702=0,CONCATENATE("""",C702,"""",": ", "{"),"")</f>
        <v/>
      </c>
      <c r="K702" s="6" t="str">
        <f>IF(D702=0,CONCATENATE("""","delivery_estimate_business_days","""",": ",G702,","),"")</f>
        <v/>
      </c>
      <c r="L702" s="6" t="str">
        <f>IF(D702=0,CONCATENATE("""","final_shipping_cost","""",": {"),"")</f>
        <v/>
      </c>
      <c r="M702" s="1" t="str">
        <f>CONCATENATE("""",E702,"""",": ",SUBSTITUTE(ROUND(F702,2),",","."))</f>
        <v>"9000": 59.24</v>
      </c>
      <c r="N702" s="1" t="str">
        <f t="shared" si="27"/>
        <v>,</v>
      </c>
      <c r="P702" s="1" t="str">
        <f t="shared" si="26"/>
        <v>"9000": 59.24,</v>
      </c>
    </row>
    <row r="703" spans="1:16" x14ac:dyDescent="0.25">
      <c r="A703" s="1" t="s">
        <v>34</v>
      </c>
      <c r="B703" s="1" t="s">
        <v>35</v>
      </c>
      <c r="C703" s="1" t="s">
        <v>7</v>
      </c>
      <c r="D703" s="8">
        <v>9001</v>
      </c>
      <c r="E703" s="8">
        <v>10000</v>
      </c>
      <c r="F703" s="8">
        <v>61.86</v>
      </c>
      <c r="G703" s="1">
        <v>10</v>
      </c>
      <c r="H703" s="5"/>
      <c r="I703" s="4" t="str">
        <f>IF(AND(C703="Capital",D703=0),CONCATENATE("""",TRIM(B703),"""",": {"),"")</f>
        <v/>
      </c>
      <c r="J703" s="1" t="str">
        <f>IF(D703=0,CONCATENATE("""",C703,"""",": ", "{"),"")</f>
        <v/>
      </c>
      <c r="K703" s="6" t="str">
        <f>IF(D703=0,CONCATENATE("""","delivery_estimate_business_days","""",": ",G703,","),"")</f>
        <v/>
      </c>
      <c r="L703" s="6" t="str">
        <f>IF(D703=0,CONCATENATE("""","final_shipping_cost","""",": {"),"")</f>
        <v/>
      </c>
      <c r="M703" s="1" t="str">
        <f>CONCATENATE("""",E703,"""",": ",SUBSTITUTE(ROUND(F703,2),",","."))</f>
        <v>"10000": 61.86</v>
      </c>
      <c r="N703" s="1" t="str">
        <f t="shared" si="27"/>
        <v>,</v>
      </c>
      <c r="P703" s="1" t="str">
        <f t="shared" si="26"/>
        <v>"10000": 61.86,</v>
      </c>
    </row>
    <row r="704" spans="1:16" x14ac:dyDescent="0.25">
      <c r="A704" s="1" t="s">
        <v>34</v>
      </c>
      <c r="B704" s="1" t="s">
        <v>35</v>
      </c>
      <c r="C704" s="1" t="s">
        <v>7</v>
      </c>
      <c r="D704" s="8">
        <v>10001</v>
      </c>
      <c r="E704" s="8">
        <v>30000</v>
      </c>
      <c r="F704" s="8">
        <v>61.86</v>
      </c>
      <c r="G704" s="1">
        <v>10</v>
      </c>
      <c r="H704" s="5"/>
      <c r="I704" s="4" t="str">
        <f>IF(AND(C704="Capital",D704=0),CONCATENATE("""",TRIM(B704),"""",": {"),"")</f>
        <v/>
      </c>
      <c r="J704" s="1" t="str">
        <f>IF(D704=0,CONCATENATE("""",C704,"""",": ", "{"),"")</f>
        <v/>
      </c>
      <c r="K704" s="6" t="str">
        <f>IF(D704=0,CONCATENATE("""","delivery_estimate_business_days","""",": ",G704,","),"")</f>
        <v/>
      </c>
      <c r="L704" s="6" t="str">
        <f>IF(D704=0,CONCATENATE("""","final_shipping_cost","""",": {"),"")</f>
        <v/>
      </c>
      <c r="M704" s="1" t="str">
        <f>CONCATENATE("""",E704,"""",": ",SUBSTITUTE(ROUND(F704,2),",","."))</f>
        <v>"30000": 61.86</v>
      </c>
      <c r="N704" s="1" t="str">
        <f>IF(E704=30000,IF(C704="Interior","}}}","}},"),",")</f>
        <v>}}}</v>
      </c>
      <c r="O704" s="1" t="s">
        <v>37</v>
      </c>
      <c r="P704" s="1" t="str">
        <f t="shared" ref="P704" si="28">CONCATENATE(H704,I704,J704,K704,L704,M704,N704,O704)</f>
        <v>"30000": 61.86}}}}</v>
      </c>
    </row>
  </sheetData>
  <mergeCells count="1">
    <mergeCell ref="D1:E1"/>
  </mergeCells>
  <dataValidations count="1">
    <dataValidation type="whole" allowBlank="1" showInputMessage="1" showErrorMessage="1" sqref="D3">
      <formula1>0</formula1>
      <formula2>14001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Rogério</cp:lastModifiedBy>
  <dcterms:created xsi:type="dcterms:W3CDTF">2014-05-19T20:52:18Z</dcterms:created>
  <dcterms:modified xsi:type="dcterms:W3CDTF">2015-10-21T20:16:35Z</dcterms:modified>
</cp:coreProperties>
</file>