
<file path=[Content_Types].xml><?xml version="1.0" encoding="utf-8"?>
<Types xmlns="http://schemas.openxmlformats.org/package/2006/content-types">
  <Default Extension="bin" ContentType="application/vnd.openxmlformats-officedocument.spreadsheetml.printerSettings"/>
  <Default Extension="bmp" ContentType="image/.bmp"/>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28.xml" ContentType="application/vnd.ms-excel.controlproperties+xml"/>
  <Override PartName="/xl/drawings/drawing8.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430" codeName="{C5BBEA04-B48B-DB03-FC8F-E18A6752861A}"/>
  <workbookPr codeName="aaWBbpInterface" defaultThemeVersion="124226"/>
  <mc:AlternateContent xmlns:mc="http://schemas.openxmlformats.org/markup-compatibility/2006">
    <mc:Choice Requires="x15">
      <x15ac:absPath xmlns:x15ac="http://schemas.microsoft.com/office/spreadsheetml/2010/11/ac" url="C:\1Pat - 2021 GID\"/>
    </mc:Choice>
  </mc:AlternateContent>
  <xr:revisionPtr revIDLastSave="0" documentId="13_ncr:1_{E4E932C0-5965-4762-A8A9-0C0392432B6B}" xr6:coauthVersionLast="47" xr6:coauthVersionMax="47" xr10:uidLastSave="{00000000-0000-0000-0000-000000000000}"/>
  <bookViews>
    <workbookView xWindow="-120" yWindow="-120" windowWidth="29040" windowHeight="15840" activeTab="1" xr2:uid="{00000000-000D-0000-FFFF-FFFF00000000}"/>
  </bookViews>
  <sheets>
    <sheet name="Info" sheetId="4" r:id="rId1"/>
    <sheet name="QuickSearch" sheetId="5" r:id="rId2"/>
    <sheet name="PeopleSearch" sheetId="6" r:id="rId3"/>
    <sheet name="GroupBatch" sheetId="17" r:id="rId4"/>
    <sheet name="GroupSearch" sheetId="8" r:id="rId5"/>
    <sheet name="Field-Help" sheetId="9" r:id="rId6"/>
    <sheet name="IOT-IMT Mapping" sheetId="16" state="hidden" r:id="rId7"/>
    <sheet name="TeamTemplate" sheetId="15" state="hidden" r:id="rId8"/>
    <sheet name="Template" sheetId="11" state="hidden" r:id="rId9"/>
    <sheet name="StatTemplate" sheetId="13" state="hidden" r:id="rId10"/>
    <sheet name="AuditTemplate" sheetId="14" state="hidden" r:id="rId11"/>
    <sheet name="GBSetup" sheetId="18" state="hidden" r:id="rId12"/>
  </sheets>
  <functionGroups builtInGroupCount="19">
    <functionGroup name="ASAP Utilities"/>
  </functionGroups>
  <externalReferences>
    <externalReference r:id="rId13"/>
  </externalReferences>
  <definedNames>
    <definedName name="_BPProp_BlueGroup_Bulk_Update_UserName" hidden="1">"Gisbert.Kruesemann@de.ibm.com"</definedName>
    <definedName name="_BPProp_Intranet_UserName" hidden="1">"Gisbert.Kruesemann@de.ibm.com"</definedName>
    <definedName name="_BPProp_iRAM_Production_Server_UserName" localSheetId="2" hidden="1">"Gisbert.kruesemann@de.ibm.com"</definedName>
    <definedName name="_BPProp_iRAM_Production_Server_UserName" hidden="1">"Gisbert.Kruesemann@de.ibm.com"</definedName>
    <definedName name="_BPProp_Web_UserName" hidden="1">"Gisbert.Kruesemann@de.ibm.com"</definedName>
    <definedName name="_BPPropKeepCopySetting" hidden="1">FALSE</definedName>
    <definedName name="_BPPropMyIramGid" hidden="1">1144</definedName>
    <definedName name="_BPPropPicCacheOption" hidden="1">3</definedName>
    <definedName name="_BPPropPicCachePath" hidden="1">"C:\Temp\Pics"</definedName>
    <definedName name="_BPPropPicSize" hidden="1">115</definedName>
    <definedName name="_BPPropQuickSearch_SCAdd" hidden="1">"$B$3"</definedName>
    <definedName name="_xlnm._FilterDatabase" localSheetId="10" hidden="1">AuditTemplate!$A$2:$AN$2</definedName>
    <definedName name="_xlnm._FilterDatabase" localSheetId="5" hidden="1">'Field-Help'!$B$1:$F$656</definedName>
    <definedName name="_xlnm._FilterDatabase" localSheetId="6" hidden="1">'IOT-IMT Mapping'!$D$2:$K$293</definedName>
    <definedName name="_xlnm._FilterDatabase" localSheetId="2" hidden="1">PeopleSearch!$A$2:$AC$2</definedName>
    <definedName name="_xlnm._FilterDatabase" localSheetId="1" hidden="1">QuickSearch!$A$2:$Z$2</definedName>
    <definedName name="_xlnm._FilterDatabase" localSheetId="9" hidden="1">StatTemplate!$A$2:$AQ$2</definedName>
    <definedName name="_xlnm._FilterDatabase" localSheetId="7" hidden="1">TeamTemplate!$A$2:$AG$3</definedName>
    <definedName name="_xlnm._FilterDatabase" localSheetId="8" hidden="1">Template!$A$2:$AG$3</definedName>
    <definedName name="BluePagesField" localSheetId="6">'[1]Field-Help'!$B$2:$B$294</definedName>
    <definedName name="BluePagesField">'Field-Help'!$B$2:$B$226</definedName>
    <definedName name="BluePagesKey">'Field-Help'!$C$2:$C$226</definedName>
    <definedName name="BluePagesTable">'Field-Help'!$D$2:$D$226</definedName>
    <definedName name="Prompt">GBSetup!$E$2:$E$1048576</definedName>
    <definedName name="SOut">GBSetup!$G$2:$G$1048576</definedName>
    <definedName name="SParm">GBSetup!$C$2:$C$1048576</definedName>
    <definedName name="SType">GBSetup!$B$2:$B$1048576</definedName>
    <definedName name="ValList">GBSetup!$D$2:$D$1048576</definedName>
    <definedName name="ValMsg">GBSetup!$F$2:$F$1048576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X1" i="5" l="1"/>
  <c r="Y1" i="5"/>
  <c r="F28" i="9"/>
  <c r="G1" i="5" l="1"/>
  <c r="W1" i="5" l="1"/>
  <c r="V1" i="5"/>
  <c r="U1" i="5"/>
  <c r="T1" i="5"/>
  <c r="R1" i="5"/>
  <c r="S1" i="5"/>
  <c r="Q1" i="5"/>
  <c r="P1" i="5"/>
  <c r="O1" i="5"/>
  <c r="F87" i="9"/>
  <c r="F86" i="9"/>
  <c r="F85" i="9"/>
  <c r="F84" i="9"/>
  <c r="F83" i="9"/>
  <c r="F88" i="9"/>
  <c r="F385" i="9"/>
  <c r="F89" i="9"/>
  <c r="F30" i="9"/>
  <c r="AD1" i="11" l="1"/>
  <c r="AC1" i="11"/>
  <c r="AB1" i="11"/>
  <c r="AA1" i="11"/>
  <c r="Z1" i="11"/>
  <c r="Y1" i="11"/>
  <c r="X1" i="11"/>
  <c r="W1" i="11"/>
  <c r="V1" i="11"/>
  <c r="U1" i="11"/>
  <c r="T1" i="11"/>
  <c r="S1" i="11"/>
  <c r="R1" i="11"/>
  <c r="Q1" i="11"/>
  <c r="P1" i="11"/>
  <c r="O1" i="11"/>
  <c r="O1" i="15"/>
  <c r="P1" i="15"/>
  <c r="Q1" i="15"/>
  <c r="R1" i="15"/>
  <c r="S1" i="15"/>
  <c r="T1" i="15"/>
  <c r="U1" i="15"/>
  <c r="V1" i="15"/>
  <c r="W1" i="15"/>
  <c r="X1" i="15"/>
  <c r="Y1" i="15"/>
  <c r="Z1" i="15"/>
  <c r="AA1" i="15"/>
  <c r="AB1" i="15"/>
  <c r="AC1" i="15"/>
  <c r="AD1" i="15"/>
  <c r="AE1" i="15"/>
  <c r="AF1" i="15"/>
  <c r="AG1" i="15"/>
  <c r="V1" i="6"/>
  <c r="T1" i="6"/>
  <c r="F656" i="9" l="1"/>
  <c r="F655" i="9"/>
  <c r="F654" i="9"/>
  <c r="F653" i="9"/>
  <c r="F652" i="9"/>
  <c r="F651" i="9"/>
  <c r="F650" i="9"/>
  <c r="F649" i="9"/>
  <c r="F648" i="9"/>
  <c r="F647" i="9"/>
  <c r="F646" i="9"/>
  <c r="F645" i="9"/>
  <c r="F644" i="9"/>
  <c r="F643" i="9"/>
  <c r="F642" i="9"/>
  <c r="F641" i="9"/>
  <c r="F640" i="9"/>
  <c r="F639" i="9"/>
  <c r="F638" i="9"/>
  <c r="F637" i="9"/>
  <c r="F636" i="9"/>
  <c r="F635" i="9"/>
  <c r="F634" i="9"/>
  <c r="F633" i="9"/>
  <c r="F632" i="9"/>
  <c r="F631" i="9"/>
  <c r="F630" i="9"/>
  <c r="F629" i="9"/>
  <c r="F628" i="9"/>
  <c r="F627" i="9"/>
  <c r="F626" i="9"/>
  <c r="F625" i="9"/>
  <c r="F624" i="9"/>
  <c r="F623" i="9"/>
  <c r="F622" i="9"/>
  <c r="F621" i="9"/>
  <c r="F620" i="9"/>
  <c r="F619" i="9"/>
  <c r="F618" i="9"/>
  <c r="F617" i="9"/>
  <c r="F616" i="9"/>
  <c r="F615" i="9"/>
  <c r="F614" i="9"/>
  <c r="F613" i="9"/>
  <c r="F612" i="9"/>
  <c r="F611" i="9"/>
  <c r="F610" i="9"/>
  <c r="F609" i="9"/>
  <c r="F608" i="9"/>
  <c r="F607" i="9"/>
  <c r="F606" i="9"/>
  <c r="F605" i="9"/>
  <c r="F604" i="9"/>
  <c r="F603" i="9"/>
  <c r="F602" i="9"/>
  <c r="F600" i="9"/>
  <c r="F596" i="9"/>
  <c r="F591" i="9"/>
  <c r="F585" i="9"/>
  <c r="F584" i="9"/>
  <c r="F583" i="9"/>
  <c r="F580" i="9"/>
  <c r="F579" i="9"/>
  <c r="F576" i="9"/>
  <c r="F575" i="9"/>
  <c r="F574" i="9"/>
  <c r="F573" i="9"/>
  <c r="F572" i="9"/>
  <c r="F563" i="9"/>
  <c r="F562" i="9"/>
  <c r="F561" i="9"/>
  <c r="F519" i="9"/>
  <c r="F518" i="9"/>
  <c r="F515" i="9"/>
  <c r="F513" i="9"/>
  <c r="F510" i="9"/>
  <c r="F505" i="9"/>
  <c r="F495" i="9"/>
  <c r="F492" i="9"/>
  <c r="F489" i="9"/>
  <c r="F487" i="9"/>
  <c r="F480" i="9"/>
  <c r="F478" i="9"/>
  <c r="F477" i="9"/>
  <c r="F475" i="9"/>
  <c r="F472" i="9"/>
  <c r="F471" i="9"/>
  <c r="F470" i="9"/>
  <c r="F469" i="9"/>
  <c r="F468" i="9"/>
  <c r="F460" i="9"/>
  <c r="F165" i="9"/>
  <c r="F456" i="9"/>
  <c r="F452" i="9"/>
  <c r="F451" i="9"/>
  <c r="F449" i="9"/>
  <c r="F446" i="9"/>
  <c r="F445" i="9"/>
  <c r="F442" i="9"/>
  <c r="F441" i="9"/>
  <c r="F440" i="9"/>
  <c r="F439" i="9"/>
  <c r="F438" i="9"/>
  <c r="F437" i="9"/>
  <c r="F436" i="9"/>
  <c r="F435" i="9"/>
  <c r="F396" i="9"/>
  <c r="F391" i="9"/>
  <c r="F387" i="9"/>
  <c r="F384" i="9"/>
  <c r="F383" i="9"/>
  <c r="F382" i="9"/>
  <c r="F381" i="9"/>
  <c r="F380" i="9"/>
  <c r="F379" i="9"/>
  <c r="F378" i="9"/>
  <c r="F377" i="9"/>
  <c r="F376" i="9"/>
  <c r="F375" i="9"/>
  <c r="F374" i="9"/>
  <c r="F373" i="9"/>
  <c r="F372" i="9"/>
  <c r="F371" i="9"/>
  <c r="F369" i="9"/>
  <c r="F368" i="9"/>
  <c r="F367" i="9"/>
  <c r="F366" i="9"/>
  <c r="F365" i="9"/>
  <c r="F360" i="9"/>
  <c r="F359" i="9"/>
  <c r="F358" i="9"/>
  <c r="F357" i="9"/>
  <c r="F356" i="9"/>
  <c r="F354" i="9"/>
  <c r="F353" i="9"/>
  <c r="F352" i="9"/>
  <c r="F351" i="9"/>
  <c r="F350" i="9"/>
  <c r="F349" i="9"/>
  <c r="F348" i="9"/>
  <c r="F347" i="9"/>
  <c r="F346" i="9"/>
  <c r="F344" i="9"/>
  <c r="F341" i="9"/>
  <c r="F340" i="9"/>
  <c r="F338" i="9"/>
  <c r="F330" i="9"/>
  <c r="F329" i="9"/>
  <c r="F328" i="9"/>
  <c r="F327" i="9"/>
  <c r="F326" i="9"/>
  <c r="F325" i="9"/>
  <c r="F324" i="9"/>
  <c r="F323" i="9"/>
  <c r="F322" i="9"/>
  <c r="F321" i="9"/>
  <c r="F318" i="9"/>
  <c r="F317" i="9"/>
  <c r="F316" i="9"/>
  <c r="F315" i="9"/>
  <c r="F314" i="9"/>
  <c r="F38" i="9"/>
  <c r="F313" i="9"/>
  <c r="F312" i="9"/>
  <c r="F311" i="9"/>
  <c r="F310" i="9"/>
  <c r="F309" i="9"/>
  <c r="F308" i="9"/>
  <c r="F307" i="9"/>
  <c r="F306" i="9"/>
  <c r="F305" i="9"/>
  <c r="F303" i="9"/>
  <c r="F302" i="9"/>
  <c r="F301" i="9"/>
  <c r="F300" i="9"/>
  <c r="F299" i="9"/>
  <c r="F298" i="9"/>
  <c r="F294" i="9"/>
  <c r="F293" i="9"/>
  <c r="F292" i="9"/>
  <c r="F291" i="9"/>
  <c r="F290" i="9"/>
  <c r="F289" i="9"/>
  <c r="F288" i="9"/>
  <c r="F287" i="9"/>
  <c r="F282" i="9"/>
  <c r="F281" i="9"/>
  <c r="F280" i="9"/>
  <c r="F279" i="9"/>
  <c r="F278" i="9"/>
  <c r="F277" i="9"/>
  <c r="F276" i="9"/>
  <c r="F275" i="9"/>
  <c r="F274" i="9"/>
  <c r="F273" i="9"/>
  <c r="F272" i="9"/>
  <c r="F262" i="9"/>
  <c r="F261" i="9"/>
  <c r="F260" i="9"/>
  <c r="F256" i="9"/>
  <c r="F255" i="9"/>
  <c r="F254" i="9"/>
  <c r="F253" i="9"/>
  <c r="F249" i="9"/>
  <c r="F247" i="9"/>
  <c r="F246" i="9"/>
  <c r="F245" i="9"/>
  <c r="F244" i="9"/>
  <c r="F242" i="9"/>
  <c r="F241" i="9"/>
  <c r="F240" i="9"/>
  <c r="F239" i="9"/>
  <c r="F238" i="9"/>
  <c r="F237" i="9"/>
  <c r="F236" i="9"/>
  <c r="F235" i="9"/>
  <c r="F234" i="9"/>
  <c r="F233" i="9"/>
  <c r="F232" i="9"/>
  <c r="F231" i="9"/>
  <c r="F230" i="9"/>
  <c r="F229" i="9"/>
  <c r="F228" i="9"/>
  <c r="F227" i="9"/>
  <c r="F226" i="9"/>
  <c r="F601" i="9"/>
  <c r="F599" i="9"/>
  <c r="F598" i="9"/>
  <c r="F597" i="9"/>
  <c r="F225" i="9"/>
  <c r="F224" i="9"/>
  <c r="F223" i="9"/>
  <c r="F594" i="9"/>
  <c r="F595" i="9"/>
  <c r="F593" i="9"/>
  <c r="F592" i="9"/>
  <c r="F222" i="9"/>
  <c r="F590" i="9"/>
  <c r="F589" i="9"/>
  <c r="F588" i="9"/>
  <c r="F221" i="9"/>
  <c r="F220" i="9"/>
  <c r="F587" i="9"/>
  <c r="F586" i="9"/>
  <c r="F219" i="9"/>
  <c r="F218" i="9"/>
  <c r="F217" i="9"/>
  <c r="F582" i="9"/>
  <c r="F216" i="9"/>
  <c r="F581" i="9"/>
  <c r="F215" i="9"/>
  <c r="F578" i="9"/>
  <c r="F577" i="9"/>
  <c r="F571" i="9"/>
  <c r="F214" i="9"/>
  <c r="F569" i="9"/>
  <c r="F568" i="9"/>
  <c r="F213" i="9"/>
  <c r="F567" i="9"/>
  <c r="F565" i="9"/>
  <c r="F566" i="9"/>
  <c r="F564" i="9"/>
  <c r="F212" i="9"/>
  <c r="F570" i="9"/>
  <c r="F211" i="9"/>
  <c r="F210" i="9"/>
  <c r="F560" i="9"/>
  <c r="F559" i="9"/>
  <c r="F558" i="9"/>
  <c r="F557" i="9"/>
  <c r="F556" i="9"/>
  <c r="F555" i="9"/>
  <c r="F554" i="9"/>
  <c r="F553" i="9"/>
  <c r="F552" i="9"/>
  <c r="F551" i="9"/>
  <c r="F550" i="9"/>
  <c r="F549" i="9"/>
  <c r="F548" i="9"/>
  <c r="F547" i="9"/>
  <c r="F545" i="9"/>
  <c r="F546" i="9"/>
  <c r="F544" i="9"/>
  <c r="F543" i="9"/>
  <c r="F542" i="9"/>
  <c r="F209" i="9"/>
  <c r="F541" i="9"/>
  <c r="F540" i="9"/>
  <c r="F208" i="9"/>
  <c r="F539" i="9"/>
  <c r="F538" i="9"/>
  <c r="F207" i="9"/>
  <c r="F537" i="9"/>
  <c r="F536" i="9"/>
  <c r="F206" i="9"/>
  <c r="F535" i="9"/>
  <c r="F534" i="9"/>
  <c r="F205" i="9"/>
  <c r="F533" i="9"/>
  <c r="F532" i="9"/>
  <c r="F204" i="9"/>
  <c r="F531" i="9"/>
  <c r="F530" i="9"/>
  <c r="F529" i="9"/>
  <c r="F203" i="9"/>
  <c r="F202" i="9"/>
  <c r="F528" i="9"/>
  <c r="F201" i="9"/>
  <c r="F527" i="9"/>
  <c r="F526" i="9"/>
  <c r="F200" i="9"/>
  <c r="F525" i="9"/>
  <c r="F524" i="9"/>
  <c r="F199" i="9"/>
  <c r="F198" i="9"/>
  <c r="F523" i="9"/>
  <c r="F522" i="9"/>
  <c r="F197" i="9"/>
  <c r="F521" i="9"/>
  <c r="F520" i="9"/>
  <c r="F517" i="9"/>
  <c r="F516" i="9"/>
  <c r="F514" i="9"/>
  <c r="F196" i="9"/>
  <c r="F512" i="9"/>
  <c r="F511" i="9"/>
  <c r="F195" i="9"/>
  <c r="F507" i="9"/>
  <c r="F509" i="9"/>
  <c r="F508" i="9"/>
  <c r="F506" i="9"/>
  <c r="F194" i="9"/>
  <c r="F193" i="9"/>
  <c r="F192" i="9"/>
  <c r="F191" i="9"/>
  <c r="F190" i="9"/>
  <c r="F189" i="9"/>
  <c r="F188" i="9"/>
  <c r="F187" i="9"/>
  <c r="F186" i="9"/>
  <c r="F504" i="9"/>
  <c r="F503" i="9"/>
  <c r="F185" i="9"/>
  <c r="F502" i="9"/>
  <c r="F501" i="9"/>
  <c r="F500" i="9"/>
  <c r="F499" i="9"/>
  <c r="F184" i="9"/>
  <c r="F183" i="9"/>
  <c r="F498" i="9"/>
  <c r="F497" i="9"/>
  <c r="F182" i="9"/>
  <c r="F496" i="9"/>
  <c r="F181" i="9"/>
  <c r="F180" i="9"/>
  <c r="F179" i="9"/>
  <c r="F494" i="9"/>
  <c r="F493" i="9"/>
  <c r="F491" i="9"/>
  <c r="F490" i="9"/>
  <c r="F178" i="9"/>
  <c r="F488" i="9"/>
  <c r="F486" i="9"/>
  <c r="F177" i="9"/>
  <c r="F485" i="9"/>
  <c r="F484" i="9"/>
  <c r="F483" i="9"/>
  <c r="F482" i="9"/>
  <c r="F481" i="9"/>
  <c r="F479" i="9"/>
  <c r="F176" i="9"/>
  <c r="F476" i="9"/>
  <c r="F474" i="9"/>
  <c r="F473" i="9"/>
  <c r="F175" i="9"/>
  <c r="F174" i="9"/>
  <c r="F173" i="9"/>
  <c r="F172" i="9"/>
  <c r="F171" i="9"/>
  <c r="F170" i="9"/>
  <c r="F467" i="9"/>
  <c r="F466" i="9"/>
  <c r="F465" i="9"/>
  <c r="F464" i="9"/>
  <c r="F463" i="9"/>
  <c r="F462" i="9"/>
  <c r="F169" i="9"/>
  <c r="F168" i="9"/>
  <c r="F461" i="9"/>
  <c r="F167" i="9"/>
  <c r="F459" i="9"/>
  <c r="F166" i="9"/>
  <c r="F458" i="9"/>
  <c r="F457" i="9"/>
  <c r="F164" i="9"/>
  <c r="F163" i="9"/>
  <c r="F455" i="9"/>
  <c r="F454" i="9"/>
  <c r="F453" i="9"/>
  <c r="F162" i="9"/>
  <c r="F161" i="9"/>
  <c r="F450" i="9"/>
  <c r="F448" i="9"/>
  <c r="F447" i="9"/>
  <c r="F160" i="9"/>
  <c r="F444" i="9"/>
  <c r="F443" i="9"/>
  <c r="F159" i="9"/>
  <c r="F158" i="9"/>
  <c r="F157" i="9"/>
  <c r="F156" i="9"/>
  <c r="F155" i="9"/>
  <c r="F154" i="9"/>
  <c r="F153" i="9"/>
  <c r="F152" i="9"/>
  <c r="F151" i="9"/>
  <c r="F150" i="9"/>
  <c r="F149" i="9"/>
  <c r="F434" i="9"/>
  <c r="F433" i="9"/>
  <c r="F148" i="9"/>
  <c r="F147" i="9"/>
  <c r="F146" i="9"/>
  <c r="F145" i="9"/>
  <c r="F144" i="9"/>
  <c r="F426" i="9"/>
  <c r="F432" i="9"/>
  <c r="F143" i="9"/>
  <c r="F431" i="9"/>
  <c r="F430" i="9"/>
  <c r="F142" i="9"/>
  <c r="F428" i="9"/>
  <c r="F427" i="9"/>
  <c r="F429" i="9"/>
  <c r="F141" i="9"/>
  <c r="F425" i="9"/>
  <c r="F140" i="9"/>
  <c r="F424" i="9"/>
  <c r="F423" i="9"/>
  <c r="F422" i="9"/>
  <c r="F421" i="9"/>
  <c r="F139" i="9"/>
  <c r="F420" i="9"/>
  <c r="F138" i="9"/>
  <c r="F419" i="9"/>
  <c r="F137" i="9"/>
  <c r="F136" i="9"/>
  <c r="F413" i="9"/>
  <c r="F418" i="9"/>
  <c r="F135" i="9"/>
  <c r="F417" i="9"/>
  <c r="F134" i="9"/>
  <c r="F416" i="9"/>
  <c r="F415" i="9"/>
  <c r="F133" i="9"/>
  <c r="F132" i="9"/>
  <c r="F131" i="9"/>
  <c r="F130" i="9"/>
  <c r="F414" i="9"/>
  <c r="F412" i="9"/>
  <c r="F129" i="9"/>
  <c r="F411" i="9"/>
  <c r="F410" i="9"/>
  <c r="F128" i="9"/>
  <c r="F127" i="9"/>
  <c r="F409" i="9"/>
  <c r="F126" i="9"/>
  <c r="F125" i="9"/>
  <c r="F124" i="9"/>
  <c r="F123" i="9"/>
  <c r="F122" i="9"/>
  <c r="F121" i="9"/>
  <c r="F120" i="9"/>
  <c r="F119" i="9"/>
  <c r="F118" i="9"/>
  <c r="F117" i="9"/>
  <c r="F116" i="9"/>
  <c r="F115" i="9"/>
  <c r="F114" i="9"/>
  <c r="F113" i="9"/>
  <c r="F112" i="9"/>
  <c r="F111" i="9"/>
  <c r="F110" i="9"/>
  <c r="F109" i="9"/>
  <c r="F108" i="9"/>
  <c r="F107" i="9"/>
  <c r="F106" i="9"/>
  <c r="F105" i="9"/>
  <c r="F104" i="9"/>
  <c r="F103" i="9"/>
  <c r="F102" i="9"/>
  <c r="F408" i="9"/>
  <c r="F407" i="9"/>
  <c r="F406" i="9"/>
  <c r="F101" i="9"/>
  <c r="F405" i="9"/>
  <c r="F403" i="9"/>
  <c r="F404" i="9"/>
  <c r="F402" i="9"/>
  <c r="F100" i="9"/>
  <c r="F401" i="9"/>
  <c r="F99" i="9"/>
  <c r="F98" i="9"/>
  <c r="F400" i="9"/>
  <c r="F97" i="9"/>
  <c r="F399" i="9"/>
  <c r="F398" i="9"/>
  <c r="F397" i="9"/>
  <c r="F96" i="9"/>
  <c r="F95" i="9"/>
  <c r="F395" i="9"/>
  <c r="F394" i="9"/>
  <c r="F393" i="9"/>
  <c r="F392" i="9"/>
  <c r="F94" i="9"/>
  <c r="F93" i="9"/>
  <c r="F390" i="9"/>
  <c r="F389" i="9"/>
  <c r="F388" i="9"/>
  <c r="F92" i="9"/>
  <c r="F386" i="9"/>
  <c r="F91" i="9"/>
  <c r="F90" i="9"/>
  <c r="F82" i="9"/>
  <c r="F81" i="9"/>
  <c r="F370" i="9"/>
  <c r="F80" i="9"/>
  <c r="F79" i="9"/>
  <c r="F364" i="9"/>
  <c r="F361" i="9"/>
  <c r="F363" i="9"/>
  <c r="F362" i="9"/>
  <c r="F78" i="9"/>
  <c r="F77" i="9"/>
  <c r="F355" i="9"/>
  <c r="F76" i="9"/>
  <c r="F75" i="9"/>
  <c r="F345" i="9"/>
  <c r="F74" i="9"/>
  <c r="F73" i="9"/>
  <c r="F72" i="9"/>
  <c r="F71" i="9"/>
  <c r="F70" i="9"/>
  <c r="F69" i="9"/>
  <c r="F68" i="9"/>
  <c r="F67" i="9"/>
  <c r="F66" i="9"/>
  <c r="F65" i="9"/>
  <c r="F64" i="9"/>
  <c r="F63" i="9"/>
  <c r="F62" i="9"/>
  <c r="F61" i="9"/>
  <c r="F60" i="9"/>
  <c r="F59" i="9"/>
  <c r="F58" i="9"/>
  <c r="F57" i="9"/>
  <c r="F56" i="9"/>
  <c r="F55" i="9"/>
  <c r="F54" i="9"/>
  <c r="F53" i="9"/>
  <c r="F52" i="9"/>
  <c r="F343" i="9"/>
  <c r="F342" i="9"/>
  <c r="F51" i="9"/>
  <c r="F50" i="9"/>
  <c r="F49" i="9"/>
  <c r="F48" i="9"/>
  <c r="F339" i="9"/>
  <c r="F47" i="9"/>
  <c r="F337" i="9"/>
  <c r="F336" i="9"/>
  <c r="F335" i="9"/>
  <c r="F334" i="9"/>
  <c r="F333" i="9"/>
  <c r="F332" i="9"/>
  <c r="F331" i="9"/>
  <c r="F46" i="9"/>
  <c r="F45" i="9"/>
  <c r="F44" i="9"/>
  <c r="F43" i="9"/>
  <c r="F320" i="9"/>
  <c r="F319" i="9"/>
  <c r="F42" i="9"/>
  <c r="F41" i="9"/>
  <c r="F40" i="9"/>
  <c r="F39" i="9"/>
  <c r="F37" i="9"/>
  <c r="F36" i="9"/>
  <c r="F35" i="9"/>
  <c r="F34" i="9"/>
  <c r="F304" i="9"/>
  <c r="F33" i="9"/>
  <c r="F32" i="9"/>
  <c r="F297" i="9"/>
  <c r="F296" i="9"/>
  <c r="F295" i="9"/>
  <c r="F31" i="9"/>
  <c r="F29" i="9"/>
  <c r="F286" i="9"/>
  <c r="F285" i="9"/>
  <c r="F284" i="9"/>
  <c r="F283" i="9"/>
  <c r="F27" i="9"/>
  <c r="F26" i="9"/>
  <c r="F25" i="9"/>
  <c r="F24" i="9"/>
  <c r="F23" i="9"/>
  <c r="F22" i="9"/>
  <c r="F21" i="9"/>
  <c r="F20" i="9"/>
  <c r="F271" i="9"/>
  <c r="F270" i="9"/>
  <c r="F269" i="9"/>
  <c r="F268" i="9"/>
  <c r="F267" i="9"/>
  <c r="F266" i="9"/>
  <c r="F265" i="9"/>
  <c r="F264" i="9"/>
  <c r="F263" i="9"/>
  <c r="F19" i="9"/>
  <c r="F18" i="9"/>
  <c r="F259" i="9"/>
  <c r="F258" i="9"/>
  <c r="F17" i="9"/>
  <c r="F257" i="9"/>
  <c r="F16" i="9"/>
  <c r="F15" i="9"/>
  <c r="F14" i="9"/>
  <c r="F13" i="9"/>
  <c r="F252" i="9"/>
  <c r="F251" i="9"/>
  <c r="F12" i="9"/>
  <c r="F250" i="9"/>
  <c r="F248" i="9"/>
  <c r="F11" i="9"/>
  <c r="F10" i="9"/>
  <c r="F9" i="9"/>
  <c r="F8" i="9"/>
  <c r="F7" i="9"/>
  <c r="F6" i="9"/>
  <c r="F5" i="9"/>
  <c r="F4" i="9"/>
  <c r="F3" i="9"/>
  <c r="F2" i="9"/>
  <c r="F243" i="9"/>
  <c r="Z1" i="5" l="1"/>
  <c r="N1" i="5"/>
  <c r="F1" i="5"/>
  <c r="E1" i="5"/>
  <c r="M1" i="5"/>
  <c r="L1" i="5"/>
  <c r="K1" i="5"/>
  <c r="J1" i="5"/>
  <c r="I1" i="5"/>
  <c r="H1" i="5"/>
  <c r="D1" i="5"/>
  <c r="AC1" i="6" l="1"/>
  <c r="AB1" i="6"/>
  <c r="AA1" i="6"/>
  <c r="Z1" i="6"/>
  <c r="Y1" i="6"/>
  <c r="X1" i="6"/>
  <c r="W1" i="6"/>
  <c r="U1" i="6"/>
  <c r="S1" i="6"/>
  <c r="R1" i="6"/>
  <c r="Q1" i="6"/>
  <c r="P1" i="6"/>
  <c r="O1" i="6"/>
  <c r="N1" i="6"/>
  <c r="M1" i="6"/>
  <c r="L1" i="6"/>
  <c r="K1" i="6"/>
  <c r="J1" i="6"/>
  <c r="B1" i="6" l="1"/>
  <c r="W204" i="17"/>
  <c r="W203" i="17"/>
  <c r="W202" i="17"/>
  <c r="W201" i="17"/>
  <c r="W200" i="17"/>
  <c r="W199" i="17"/>
  <c r="W198" i="17"/>
  <c r="W197" i="17"/>
  <c r="W196" i="17"/>
  <c r="W195" i="17"/>
  <c r="W194" i="17"/>
  <c r="W193" i="17"/>
  <c r="W192" i="17"/>
  <c r="W191" i="17"/>
  <c r="W190" i="17"/>
  <c r="W189" i="17"/>
  <c r="W188" i="17"/>
  <c r="W187" i="17"/>
  <c r="W186" i="17"/>
  <c r="W185" i="17"/>
  <c r="W184" i="17"/>
  <c r="W183" i="17"/>
  <c r="W182" i="17"/>
  <c r="W181" i="17"/>
  <c r="W180" i="17"/>
  <c r="W179" i="17"/>
  <c r="W178" i="17"/>
  <c r="W177" i="17"/>
  <c r="W176" i="17"/>
  <c r="W175" i="17"/>
  <c r="W174" i="17"/>
  <c r="W173" i="17"/>
  <c r="W172" i="17"/>
  <c r="W171" i="17"/>
  <c r="W170" i="17"/>
  <c r="W169" i="17"/>
  <c r="W168" i="17"/>
  <c r="W167" i="17"/>
  <c r="W166" i="17"/>
  <c r="W165" i="17"/>
  <c r="W164" i="17"/>
  <c r="W163" i="17"/>
  <c r="W162" i="17"/>
  <c r="W161" i="17"/>
  <c r="W160" i="17"/>
  <c r="W159" i="17"/>
  <c r="W158" i="17"/>
  <c r="W157" i="17"/>
  <c r="W156" i="17"/>
  <c r="W155" i="17"/>
  <c r="W154" i="17"/>
  <c r="W153" i="17"/>
  <c r="W152" i="17"/>
  <c r="W151" i="17"/>
  <c r="W150" i="17"/>
  <c r="W149" i="17"/>
  <c r="W148" i="17"/>
  <c r="W147" i="17"/>
  <c r="W146" i="17"/>
  <c r="W145" i="17"/>
  <c r="W144" i="17"/>
  <c r="W143" i="17"/>
  <c r="W142" i="17"/>
  <c r="W141" i="17"/>
  <c r="W140" i="17"/>
  <c r="W139" i="17"/>
  <c r="W138" i="17"/>
  <c r="W137" i="17"/>
  <c r="W136" i="17"/>
  <c r="W135" i="17"/>
  <c r="W134" i="17"/>
  <c r="W133" i="17"/>
  <c r="W132" i="17"/>
  <c r="W131" i="17"/>
  <c r="W130" i="17"/>
  <c r="W129" i="17"/>
  <c r="W128" i="17"/>
  <c r="W127" i="17"/>
  <c r="W126" i="17"/>
  <c r="W125" i="17"/>
  <c r="W124" i="17"/>
  <c r="W123" i="17"/>
  <c r="W122" i="17"/>
  <c r="W121" i="17"/>
  <c r="W120" i="17"/>
  <c r="W119" i="17"/>
  <c r="W118" i="17"/>
  <c r="W117" i="17"/>
  <c r="W116" i="17"/>
  <c r="W115" i="17"/>
  <c r="W114" i="17"/>
  <c r="W113" i="17"/>
  <c r="W112" i="17"/>
  <c r="W111" i="17"/>
  <c r="W110" i="17"/>
  <c r="W109" i="17"/>
  <c r="W108" i="17"/>
  <c r="W107" i="17"/>
  <c r="W106" i="17"/>
  <c r="W105" i="17"/>
  <c r="W104" i="17"/>
  <c r="W103" i="17"/>
  <c r="W102" i="17"/>
  <c r="W101" i="17"/>
  <c r="W100" i="17"/>
  <c r="W99" i="17"/>
  <c r="W98" i="17"/>
  <c r="W97" i="17"/>
  <c r="W96" i="17"/>
  <c r="W95" i="17"/>
  <c r="W94" i="17"/>
  <c r="W93" i="17"/>
  <c r="W92" i="17"/>
  <c r="W91" i="17"/>
  <c r="W90" i="17"/>
  <c r="W89" i="17"/>
  <c r="W88" i="17"/>
  <c r="W87" i="17"/>
  <c r="W86" i="17"/>
  <c r="W85" i="17"/>
  <c r="W84" i="17"/>
  <c r="W83" i="17"/>
  <c r="W82" i="17"/>
  <c r="W81" i="17"/>
  <c r="W80" i="17"/>
  <c r="W79" i="17"/>
  <c r="W78" i="17"/>
  <c r="W77" i="17"/>
  <c r="W76" i="17"/>
  <c r="W75" i="17"/>
  <c r="W74" i="17"/>
  <c r="W73" i="17"/>
  <c r="W72" i="17"/>
  <c r="W71" i="17"/>
  <c r="W70" i="17"/>
  <c r="W69" i="17"/>
  <c r="W68" i="17"/>
  <c r="W67" i="17"/>
  <c r="W66" i="17"/>
  <c r="W65" i="17"/>
  <c r="W64" i="17"/>
  <c r="W63" i="17"/>
  <c r="W62" i="17"/>
  <c r="W61" i="17"/>
  <c r="W60" i="17"/>
  <c r="W59" i="17"/>
  <c r="W58" i="17"/>
  <c r="W57" i="17"/>
  <c r="W56" i="17"/>
  <c r="W55" i="17"/>
  <c r="W54" i="17"/>
  <c r="W53" i="17"/>
  <c r="W52" i="17"/>
  <c r="W51" i="17"/>
  <c r="W50" i="17"/>
  <c r="W49" i="17"/>
  <c r="W48" i="17"/>
  <c r="W47" i="17"/>
  <c r="W46" i="17"/>
  <c r="W45" i="17"/>
  <c r="W44" i="17"/>
  <c r="W43" i="17"/>
  <c r="W42" i="17"/>
  <c r="W41" i="17"/>
  <c r="W40" i="17"/>
  <c r="W39" i="17"/>
  <c r="W38" i="17"/>
  <c r="W37" i="17"/>
  <c r="W36" i="17"/>
  <c r="W35" i="17"/>
  <c r="W34" i="17"/>
  <c r="W33" i="17"/>
  <c r="W32" i="17"/>
  <c r="W31" i="17"/>
  <c r="W30" i="17"/>
  <c r="W29" i="17"/>
  <c r="W28" i="17"/>
  <c r="W27" i="17"/>
  <c r="W26" i="17"/>
  <c r="W25" i="17"/>
  <c r="W24" i="17"/>
  <c r="W23" i="17"/>
  <c r="W22" i="17"/>
  <c r="W21" i="17"/>
  <c r="W20" i="17"/>
  <c r="W19" i="17"/>
  <c r="W18" i="17"/>
  <c r="W17" i="17"/>
  <c r="W16" i="17"/>
  <c r="W15" i="17"/>
  <c r="W14" i="17"/>
  <c r="W13" i="17"/>
  <c r="W12" i="17"/>
  <c r="W11" i="17"/>
  <c r="W10" i="17"/>
  <c r="W9" i="17"/>
  <c r="W8" i="17"/>
  <c r="W7" i="17"/>
  <c r="W6" i="17"/>
  <c r="W5" i="17"/>
  <c r="AG2" i="17"/>
  <c r="AF2" i="17"/>
  <c r="AD2" i="17"/>
  <c r="Y1" i="17"/>
  <c r="L204" i="17"/>
  <c r="L203" i="17"/>
  <c r="L202" i="17"/>
  <c r="L201" i="17"/>
  <c r="L200" i="17"/>
  <c r="L199" i="17"/>
  <c r="L198" i="17"/>
  <c r="L197" i="17"/>
  <c r="L196" i="17"/>
  <c r="L195" i="17"/>
  <c r="L194" i="17"/>
  <c r="L193" i="17"/>
  <c r="L192" i="17"/>
  <c r="L191" i="17"/>
  <c r="L190" i="17"/>
  <c r="L189" i="17"/>
  <c r="L188" i="17"/>
  <c r="L187" i="17"/>
  <c r="L186" i="17"/>
  <c r="L185" i="17"/>
  <c r="L184" i="17"/>
  <c r="L183" i="17"/>
  <c r="L182" i="17"/>
  <c r="L181" i="17"/>
  <c r="L180" i="17"/>
  <c r="L179" i="17"/>
  <c r="L178" i="17"/>
  <c r="L177" i="17"/>
  <c r="L176" i="17"/>
  <c r="L175" i="17"/>
  <c r="L174" i="17"/>
  <c r="L173" i="17"/>
  <c r="L172" i="17"/>
  <c r="L171" i="17"/>
  <c r="L170" i="17"/>
  <c r="L169" i="17"/>
  <c r="L168" i="17"/>
  <c r="L167" i="17"/>
  <c r="L166" i="17"/>
  <c r="L165" i="17"/>
  <c r="L164" i="17"/>
  <c r="L163" i="17"/>
  <c r="L162" i="17"/>
  <c r="L161" i="17"/>
  <c r="L160" i="17"/>
  <c r="L159" i="17"/>
  <c r="L158" i="17"/>
  <c r="L157" i="17"/>
  <c r="L156" i="17"/>
  <c r="L155" i="17"/>
  <c r="L154" i="17"/>
  <c r="L153" i="17"/>
  <c r="L152" i="17"/>
  <c r="L151" i="17"/>
  <c r="L150" i="17"/>
  <c r="L149" i="17"/>
  <c r="L148" i="17"/>
  <c r="L147" i="17"/>
  <c r="L146" i="17"/>
  <c r="L145" i="17"/>
  <c r="L144" i="17"/>
  <c r="L143" i="17"/>
  <c r="L142" i="17"/>
  <c r="L141" i="17"/>
  <c r="L140" i="17"/>
  <c r="L139" i="17"/>
  <c r="L138" i="17"/>
  <c r="L137" i="17"/>
  <c r="L136" i="17"/>
  <c r="L135" i="17"/>
  <c r="L134" i="17"/>
  <c r="L133" i="17"/>
  <c r="L132" i="17"/>
  <c r="L131" i="17"/>
  <c r="L130" i="17"/>
  <c r="L129" i="17"/>
  <c r="L128" i="17"/>
  <c r="L127" i="17"/>
  <c r="L126" i="17"/>
  <c r="L125" i="17"/>
  <c r="L124" i="17"/>
  <c r="L123" i="17"/>
  <c r="L122" i="17"/>
  <c r="L121" i="17"/>
  <c r="L120" i="17"/>
  <c r="L119" i="17"/>
  <c r="L118" i="17"/>
  <c r="L117" i="17"/>
  <c r="L116" i="17"/>
  <c r="L115" i="17"/>
  <c r="L114" i="17"/>
  <c r="L113" i="17"/>
  <c r="L112" i="17"/>
  <c r="L111" i="17"/>
  <c r="L110" i="17"/>
  <c r="L109" i="17"/>
  <c r="L108" i="17"/>
  <c r="L107" i="17"/>
  <c r="L106" i="17"/>
  <c r="L105" i="17"/>
  <c r="L104" i="17"/>
  <c r="L103" i="17"/>
  <c r="L102" i="17"/>
  <c r="L101" i="17"/>
  <c r="L100" i="17"/>
  <c r="L99" i="17"/>
  <c r="L98" i="17"/>
  <c r="L97" i="17"/>
  <c r="L96" i="17"/>
  <c r="L95" i="17"/>
  <c r="L94" i="17"/>
  <c r="L93" i="17"/>
  <c r="L92" i="17"/>
  <c r="L91" i="17"/>
  <c r="L90" i="17"/>
  <c r="L89" i="17"/>
  <c r="L88" i="17"/>
  <c r="L87" i="17"/>
  <c r="L86" i="17"/>
  <c r="L85" i="17"/>
  <c r="L84" i="17"/>
  <c r="L83" i="17"/>
  <c r="L82" i="17"/>
  <c r="L81" i="17"/>
  <c r="L80" i="17"/>
  <c r="L79" i="17"/>
  <c r="L78" i="17"/>
  <c r="L77" i="17"/>
  <c r="L76" i="17"/>
  <c r="L75" i="17"/>
  <c r="L74" i="17"/>
  <c r="L73" i="17"/>
  <c r="L72" i="17"/>
  <c r="L71" i="17"/>
  <c r="L70" i="17"/>
  <c r="L69" i="17"/>
  <c r="L68" i="17"/>
  <c r="L67" i="17"/>
  <c r="L66" i="17"/>
  <c r="L65" i="17"/>
  <c r="L64" i="17"/>
  <c r="L63" i="17"/>
  <c r="L62" i="17"/>
  <c r="L61" i="17"/>
  <c r="L60" i="17"/>
  <c r="L59" i="17"/>
  <c r="L58" i="17"/>
  <c r="L57" i="17"/>
  <c r="L56" i="17"/>
  <c r="L55" i="17"/>
  <c r="L54" i="17"/>
  <c r="L53" i="17"/>
  <c r="L52" i="17"/>
  <c r="L51" i="17"/>
  <c r="L50" i="17"/>
  <c r="L49" i="17"/>
  <c r="L48" i="17"/>
  <c r="L47" i="17"/>
  <c r="L46" i="17"/>
  <c r="L45" i="17"/>
  <c r="L44" i="17"/>
  <c r="L43" i="17"/>
  <c r="L42" i="17"/>
  <c r="L41" i="17"/>
  <c r="L40" i="17"/>
  <c r="L39" i="17"/>
  <c r="L38" i="17"/>
  <c r="L37" i="17"/>
  <c r="L36" i="17"/>
  <c r="L35" i="17"/>
  <c r="L34" i="17"/>
  <c r="L33" i="17"/>
  <c r="L32" i="17"/>
  <c r="L31" i="17"/>
  <c r="L30" i="17"/>
  <c r="L29" i="17"/>
  <c r="L28" i="17"/>
  <c r="L27" i="17"/>
  <c r="L26" i="17"/>
  <c r="L25" i="17"/>
  <c r="L24" i="17"/>
  <c r="L23" i="17"/>
  <c r="L22" i="17"/>
  <c r="L21" i="17"/>
  <c r="L20" i="17"/>
  <c r="L19" i="17"/>
  <c r="L18" i="17"/>
  <c r="L17" i="17"/>
  <c r="L16" i="17"/>
  <c r="L15" i="17"/>
  <c r="L14" i="17"/>
  <c r="L13" i="17"/>
  <c r="L12" i="17"/>
  <c r="L11" i="17"/>
  <c r="L10" i="17"/>
  <c r="L9" i="17"/>
  <c r="L8" i="17"/>
  <c r="L7" i="17"/>
  <c r="L6" i="17"/>
  <c r="L5" i="17"/>
  <c r="V2" i="17"/>
  <c r="U2" i="17"/>
  <c r="S2" i="17"/>
  <c r="N1" i="17"/>
  <c r="Q1" i="17" s="1"/>
  <c r="Q2" i="17" s="1"/>
  <c r="J2" i="17"/>
  <c r="K2" i="17"/>
  <c r="A204" i="17"/>
  <c r="A203" i="17"/>
  <c r="A202" i="17"/>
  <c r="A201" i="17"/>
  <c r="A200" i="17"/>
  <c r="A199" i="17"/>
  <c r="A198" i="17"/>
  <c r="A197" i="17"/>
  <c r="A196" i="17"/>
  <c r="A195" i="17"/>
  <c r="A194" i="17"/>
  <c r="A193" i="17"/>
  <c r="A192" i="17"/>
  <c r="A191" i="17"/>
  <c r="A190" i="17"/>
  <c r="A189" i="17"/>
  <c r="A188" i="17"/>
  <c r="A187" i="17"/>
  <c r="A186" i="17"/>
  <c r="A185" i="17"/>
  <c r="A184" i="17"/>
  <c r="A183" i="17"/>
  <c r="A182" i="17"/>
  <c r="A181" i="17"/>
  <c r="A180" i="17"/>
  <c r="A179" i="17"/>
  <c r="A178" i="17"/>
  <c r="A177" i="17"/>
  <c r="A176" i="17"/>
  <c r="A175" i="17"/>
  <c r="A174" i="17"/>
  <c r="A173" i="17"/>
  <c r="A172" i="17"/>
  <c r="A171" i="17"/>
  <c r="A170" i="17"/>
  <c r="A169" i="17"/>
  <c r="A168" i="17"/>
  <c r="A167" i="17"/>
  <c r="A166" i="17"/>
  <c r="A165" i="17"/>
  <c r="A164" i="17"/>
  <c r="A163" i="17"/>
  <c r="A162" i="17"/>
  <c r="A161" i="17"/>
  <c r="A160" i="17"/>
  <c r="A159" i="17"/>
  <c r="A158" i="17"/>
  <c r="A157" i="17"/>
  <c r="A156" i="17"/>
  <c r="A155" i="17"/>
  <c r="A154" i="17"/>
  <c r="A153" i="17"/>
  <c r="A152" i="17"/>
  <c r="A151" i="17"/>
  <c r="A150" i="17"/>
  <c r="A149" i="17"/>
  <c r="A148" i="17"/>
  <c r="A147" i="17"/>
  <c r="A146" i="17"/>
  <c r="A145" i="17"/>
  <c r="A144" i="17"/>
  <c r="A143" i="17"/>
  <c r="A142" i="17"/>
  <c r="A141" i="17"/>
  <c r="A140" i="17"/>
  <c r="A139" i="17"/>
  <c r="A138" i="17"/>
  <c r="A137" i="17"/>
  <c r="A136" i="17"/>
  <c r="A135" i="17"/>
  <c r="A134" i="17"/>
  <c r="A133" i="17"/>
  <c r="A132" i="17"/>
  <c r="A131" i="17"/>
  <c r="A130" i="17"/>
  <c r="A129" i="17"/>
  <c r="A128" i="17"/>
  <c r="A127" i="17"/>
  <c r="A126" i="17"/>
  <c r="A125" i="17"/>
  <c r="A124" i="17"/>
  <c r="A123" i="17"/>
  <c r="A122" i="17"/>
  <c r="A121" i="17"/>
  <c r="A120" i="17"/>
  <c r="A119" i="17"/>
  <c r="A118" i="17"/>
  <c r="A117" i="17"/>
  <c r="A116" i="17"/>
  <c r="A115" i="17"/>
  <c r="A114" i="17"/>
  <c r="A113" i="17"/>
  <c r="A112" i="17"/>
  <c r="A111" i="17"/>
  <c r="A110" i="17"/>
  <c r="A109" i="17"/>
  <c r="A108" i="17"/>
  <c r="A107" i="17"/>
  <c r="A106" i="17"/>
  <c r="A105" i="17"/>
  <c r="A104" i="17"/>
  <c r="A103" i="17"/>
  <c r="A102" i="17"/>
  <c r="A101" i="17"/>
  <c r="A100" i="17"/>
  <c r="A99" i="17"/>
  <c r="A98" i="17"/>
  <c r="A97" i="17"/>
  <c r="A96" i="17"/>
  <c r="A95" i="17"/>
  <c r="A94" i="17"/>
  <c r="A93" i="17"/>
  <c r="A92" i="17"/>
  <c r="A91" i="17"/>
  <c r="A90" i="17"/>
  <c r="A89" i="17"/>
  <c r="A88" i="17"/>
  <c r="A87" i="17"/>
  <c r="A86" i="17"/>
  <c r="A85" i="17"/>
  <c r="A84" i="17"/>
  <c r="A83" i="17"/>
  <c r="A82" i="17"/>
  <c r="A81" i="17"/>
  <c r="A80" i="17"/>
  <c r="A79" i="17"/>
  <c r="A78" i="17"/>
  <c r="A77" i="17"/>
  <c r="A76" i="17"/>
  <c r="A75" i="17"/>
  <c r="A74" i="17"/>
  <c r="A73" i="17"/>
  <c r="A72" i="17"/>
  <c r="A71" i="17"/>
  <c r="A70" i="17"/>
  <c r="A69" i="17"/>
  <c r="A68" i="17"/>
  <c r="A67" i="17"/>
  <c r="A66" i="17"/>
  <c r="A65" i="17"/>
  <c r="A64" i="17"/>
  <c r="A63" i="17"/>
  <c r="A62" i="17"/>
  <c r="A61" i="17"/>
  <c r="A60" i="17"/>
  <c r="A59" i="17"/>
  <c r="A58" i="17"/>
  <c r="A57" i="17"/>
  <c r="A56" i="17"/>
  <c r="A55" i="17"/>
  <c r="A54" i="17"/>
  <c r="A53" i="17"/>
  <c r="A52" i="17"/>
  <c r="A51" i="17"/>
  <c r="A50" i="17"/>
  <c r="A49" i="17"/>
  <c r="A48" i="17"/>
  <c r="A47" i="17"/>
  <c r="A46" i="17"/>
  <c r="A45" i="17"/>
  <c r="A44" i="17"/>
  <c r="A43" i="17"/>
  <c r="A42" i="17"/>
  <c r="A41" i="17"/>
  <c r="A40" i="17"/>
  <c r="A39" i="17"/>
  <c r="A38" i="17"/>
  <c r="A37" i="17"/>
  <c r="A36" i="17"/>
  <c r="A35" i="17"/>
  <c r="A34" i="17"/>
  <c r="A33" i="17"/>
  <c r="A32" i="17"/>
  <c r="A31" i="17"/>
  <c r="A30" i="17"/>
  <c r="A29" i="17"/>
  <c r="A28" i="17"/>
  <c r="A27" i="17"/>
  <c r="A26" i="17"/>
  <c r="A25" i="17"/>
  <c r="A24" i="17"/>
  <c r="A23" i="17"/>
  <c r="A22" i="17"/>
  <c r="A21" i="17"/>
  <c r="A20" i="17"/>
  <c r="A19" i="17"/>
  <c r="A18" i="17"/>
  <c r="A17" i="17"/>
  <c r="A16" i="17"/>
  <c r="A15" i="17"/>
  <c r="A14" i="17"/>
  <c r="A13" i="17"/>
  <c r="A12" i="17"/>
  <c r="A11" i="17"/>
  <c r="A10" i="17"/>
  <c r="A9" i="17"/>
  <c r="A8" i="17"/>
  <c r="A7" i="17"/>
  <c r="A6" i="17"/>
  <c r="A5" i="17"/>
  <c r="H2" i="17"/>
  <c r="C1" i="17"/>
  <c r="E1" i="17" s="1"/>
  <c r="E2" i="17" s="1"/>
  <c r="C1" i="5"/>
  <c r="H1" i="6"/>
  <c r="G1" i="6"/>
  <c r="F1" i="6"/>
  <c r="E1" i="6"/>
  <c r="D1" i="6"/>
  <c r="C1" i="11"/>
  <c r="A1" i="11" s="1"/>
  <c r="C1" i="6"/>
  <c r="D1" i="11"/>
  <c r="E1" i="11"/>
  <c r="N1" i="15"/>
  <c r="M1" i="15"/>
  <c r="L1" i="15"/>
  <c r="K1" i="15"/>
  <c r="J1" i="15"/>
  <c r="I1" i="15"/>
  <c r="H1" i="15"/>
  <c r="G1" i="15"/>
  <c r="F1" i="15"/>
  <c r="A1" i="15"/>
  <c r="AF1" i="11"/>
  <c r="AE1" i="11"/>
  <c r="N1" i="11"/>
  <c r="M1" i="11"/>
  <c r="L1" i="11"/>
  <c r="K1" i="11"/>
  <c r="J1" i="11"/>
  <c r="I1" i="11"/>
  <c r="H1" i="11"/>
  <c r="G1" i="11"/>
  <c r="F1" i="11"/>
  <c r="A1" i="14"/>
  <c r="J1" i="14"/>
  <c r="K1" i="14"/>
  <c r="L1" i="14"/>
  <c r="M1" i="14"/>
  <c r="N1" i="14"/>
  <c r="O1" i="14"/>
  <c r="P1" i="14"/>
  <c r="Q1" i="14"/>
  <c r="R1" i="14"/>
  <c r="S1" i="14"/>
  <c r="T1" i="14"/>
  <c r="U1" i="14"/>
  <c r="V1" i="14"/>
  <c r="W1" i="14"/>
  <c r="X1" i="14"/>
  <c r="Y1" i="14"/>
  <c r="Z1" i="14"/>
  <c r="AA1" i="14"/>
  <c r="AB1" i="14"/>
  <c r="AC1" i="14"/>
  <c r="AD1" i="14"/>
  <c r="AE1" i="14"/>
  <c r="AF1" i="14"/>
  <c r="AG1" i="14"/>
  <c r="AH1" i="14"/>
  <c r="AI1" i="14"/>
  <c r="AJ1" i="14"/>
  <c r="AK1" i="14"/>
  <c r="AL1" i="14"/>
  <c r="AM1" i="14"/>
  <c r="AN1" i="14"/>
  <c r="A1" i="13"/>
  <c r="M1" i="13"/>
  <c r="N1" i="13"/>
  <c r="O1" i="13"/>
  <c r="P1" i="13"/>
  <c r="Q1" i="13"/>
  <c r="R1" i="13"/>
  <c r="S1" i="13"/>
  <c r="T1" i="13"/>
  <c r="U1" i="13"/>
  <c r="V1" i="13"/>
  <c r="W1" i="13"/>
  <c r="X1" i="13"/>
  <c r="Y1" i="13"/>
  <c r="Z1" i="13"/>
  <c r="AA1" i="13"/>
  <c r="AB1" i="13"/>
  <c r="AC1" i="13"/>
  <c r="AD1" i="13"/>
  <c r="AE1" i="13"/>
  <c r="AF1" i="13"/>
  <c r="AG1" i="13"/>
  <c r="AH1" i="13"/>
  <c r="AI1" i="13"/>
  <c r="AJ1" i="13"/>
  <c r="AK1" i="13"/>
  <c r="AL1" i="13"/>
  <c r="AM1" i="13"/>
  <c r="AN1" i="13"/>
  <c r="AO1" i="13"/>
  <c r="AP1" i="13"/>
  <c r="AQ1" i="13"/>
  <c r="F2" i="8"/>
  <c r="B6" i="8"/>
  <c r="C6" i="8"/>
  <c r="D6" i="8"/>
  <c r="F6" i="8"/>
  <c r="G6" i="8" s="1"/>
  <c r="B7" i="8"/>
  <c r="C7" i="8"/>
  <c r="D7" i="8"/>
  <c r="B8" i="8"/>
  <c r="C8" i="8"/>
  <c r="D8" i="8"/>
  <c r="B9" i="8"/>
  <c r="C9" i="8"/>
  <c r="D9" i="8"/>
  <c r="B10" i="8"/>
  <c r="C10" i="8"/>
  <c r="D10" i="8"/>
  <c r="B11" i="8"/>
  <c r="C11" i="8"/>
  <c r="D11" i="8"/>
  <c r="B12" i="8"/>
  <c r="C12" i="8"/>
  <c r="D12" i="8"/>
  <c r="B13" i="8"/>
  <c r="C13" i="8"/>
  <c r="D13" i="8"/>
  <c r="B14" i="8"/>
  <c r="C14" i="8"/>
  <c r="D14" i="8"/>
  <c r="B15" i="8"/>
  <c r="C15" i="8"/>
  <c r="D15" i="8"/>
  <c r="B16" i="8"/>
  <c r="C16" i="8"/>
  <c r="D16" i="8"/>
  <c r="B17" i="8"/>
  <c r="C17" i="8"/>
  <c r="D17" i="8"/>
  <c r="B18" i="8"/>
  <c r="C18" i="8"/>
  <c r="D18" i="8"/>
  <c r="B19" i="8"/>
  <c r="C19" i="8"/>
  <c r="D19" i="8"/>
  <c r="B20" i="8"/>
  <c r="C20" i="8"/>
  <c r="D20" i="8"/>
  <c r="B21" i="8"/>
  <c r="C21" i="8"/>
  <c r="D21" i="8"/>
  <c r="B22" i="8"/>
  <c r="C22" i="8"/>
  <c r="D22" i="8"/>
  <c r="B23" i="8"/>
  <c r="C23" i="8"/>
  <c r="D23" i="8"/>
  <c r="B24" i="8"/>
  <c r="C24" i="8"/>
  <c r="D24" i="8"/>
  <c r="F24" i="8"/>
  <c r="E24" i="8" s="1"/>
  <c r="B25" i="8"/>
  <c r="C25" i="8"/>
  <c r="D25" i="8"/>
  <c r="F25" i="8"/>
  <c r="E25" i="8" s="1"/>
  <c r="B26" i="8"/>
  <c r="C26" i="8"/>
  <c r="D26" i="8"/>
  <c r="F26" i="8"/>
  <c r="E26" i="8" s="1"/>
  <c r="B27" i="8"/>
  <c r="C27" i="8"/>
  <c r="D27" i="8"/>
  <c r="F27" i="8"/>
  <c r="E27" i="8" s="1"/>
  <c r="B28" i="8"/>
  <c r="C28" i="8"/>
  <c r="D28" i="8"/>
  <c r="F28" i="8"/>
  <c r="E28" i="8" s="1"/>
  <c r="B29" i="8"/>
  <c r="C29" i="8"/>
  <c r="D29" i="8"/>
  <c r="F29" i="8"/>
  <c r="E29" i="8" s="1"/>
  <c r="B30" i="8"/>
  <c r="C30" i="8"/>
  <c r="D30" i="8"/>
  <c r="F30" i="8"/>
  <c r="E30" i="8" s="1"/>
  <c r="B31" i="8"/>
  <c r="C31" i="8"/>
  <c r="D31" i="8"/>
  <c r="F31" i="8"/>
  <c r="E31" i="8" s="1"/>
  <c r="B32" i="8"/>
  <c r="C32" i="8"/>
  <c r="D32" i="8"/>
  <c r="F32" i="8"/>
  <c r="E32" i="8" s="1"/>
  <c r="B33" i="8"/>
  <c r="C33" i="8"/>
  <c r="D33" i="8"/>
  <c r="F33" i="8"/>
  <c r="E33" i="8" s="1"/>
  <c r="B34" i="8"/>
  <c r="C34" i="8"/>
  <c r="D34" i="8"/>
  <c r="F34" i="8"/>
  <c r="E34" i="8" s="1"/>
  <c r="B35" i="8"/>
  <c r="C35" i="8"/>
  <c r="D35" i="8"/>
  <c r="F35" i="8"/>
  <c r="E35" i="8" s="1"/>
  <c r="B36" i="8"/>
  <c r="C36" i="8"/>
  <c r="D36" i="8"/>
  <c r="F36" i="8"/>
  <c r="E36" i="8" s="1"/>
  <c r="B37" i="8"/>
  <c r="C37" i="8"/>
  <c r="D37" i="8"/>
  <c r="F37" i="8"/>
  <c r="E37" i="8" s="1"/>
  <c r="B38" i="8"/>
  <c r="C38" i="8"/>
  <c r="D38" i="8"/>
  <c r="F38" i="8"/>
  <c r="E38" i="8" s="1"/>
  <c r="M38" i="8"/>
  <c r="M68" i="8" s="1"/>
  <c r="M98" i="8" s="1"/>
  <c r="M128" i="8" s="1"/>
  <c r="M158" i="8" s="1"/>
  <c r="M188" i="8" s="1"/>
  <c r="M218" i="8" s="1"/>
  <c r="M248" i="8" s="1"/>
  <c r="M278" i="8" s="1"/>
  <c r="M308" i="8" s="1"/>
  <c r="M338" i="8" s="1"/>
  <c r="B39" i="8"/>
  <c r="C39" i="8"/>
  <c r="D39" i="8"/>
  <c r="F39" i="8"/>
  <c r="E39" i="8" s="1"/>
  <c r="M39" i="8"/>
  <c r="M69" i="8" s="1"/>
  <c r="M99" i="8" s="1"/>
  <c r="M129" i="8" s="1"/>
  <c r="M159" i="8" s="1"/>
  <c r="M189" i="8" s="1"/>
  <c r="M219" i="8" s="1"/>
  <c r="M249" i="8" s="1"/>
  <c r="M279" i="8" s="1"/>
  <c r="M309" i="8" s="1"/>
  <c r="M339" i="8" s="1"/>
  <c r="N39" i="8"/>
  <c r="N69" i="8" s="1"/>
  <c r="N99" i="8" s="1"/>
  <c r="N129" i="8" s="1"/>
  <c r="N159" i="8" s="1"/>
  <c r="N189" i="8" s="1"/>
  <c r="N219" i="8" s="1"/>
  <c r="N249" i="8" s="1"/>
  <c r="N279" i="8" s="1"/>
  <c r="N309" i="8" s="1"/>
  <c r="N339" i="8" s="1"/>
  <c r="B40" i="8"/>
  <c r="C40" i="8"/>
  <c r="D40" i="8"/>
  <c r="F40" i="8"/>
  <c r="E40" i="8" s="1"/>
  <c r="M40" i="8"/>
  <c r="M70" i="8" s="1"/>
  <c r="M100" i="8" s="1"/>
  <c r="M130" i="8" s="1"/>
  <c r="M160" i="8" s="1"/>
  <c r="M190" i="8" s="1"/>
  <c r="M220" i="8" s="1"/>
  <c r="M250" i="8" s="1"/>
  <c r="M280" i="8" s="1"/>
  <c r="M310" i="8" s="1"/>
  <c r="M340" i="8" s="1"/>
  <c r="N40" i="8"/>
  <c r="N70" i="8" s="1"/>
  <c r="N100" i="8" s="1"/>
  <c r="N130" i="8" s="1"/>
  <c r="N160" i="8" s="1"/>
  <c r="N190" i="8" s="1"/>
  <c r="N220" i="8" s="1"/>
  <c r="N250" i="8" s="1"/>
  <c r="N280" i="8" s="1"/>
  <c r="N310" i="8" s="1"/>
  <c r="N340" i="8" s="1"/>
  <c r="B41" i="8"/>
  <c r="C41" i="8"/>
  <c r="D41" i="8"/>
  <c r="F41" i="8"/>
  <c r="E41" i="8" s="1"/>
  <c r="M41" i="8"/>
  <c r="M71" i="8" s="1"/>
  <c r="M101" i="8" s="1"/>
  <c r="M131" i="8" s="1"/>
  <c r="M161" i="8" s="1"/>
  <c r="M191" i="8" s="1"/>
  <c r="M221" i="8" s="1"/>
  <c r="M251" i="8" s="1"/>
  <c r="M281" i="8" s="1"/>
  <c r="M311" i="8" s="1"/>
  <c r="M341" i="8" s="1"/>
  <c r="N41" i="8"/>
  <c r="N71" i="8" s="1"/>
  <c r="N101" i="8" s="1"/>
  <c r="N131" i="8" s="1"/>
  <c r="N161" i="8" s="1"/>
  <c r="N191" i="8" s="1"/>
  <c r="N221" i="8" s="1"/>
  <c r="N251" i="8" s="1"/>
  <c r="N281" i="8" s="1"/>
  <c r="N311" i="8" s="1"/>
  <c r="N341" i="8" s="1"/>
  <c r="B42" i="8"/>
  <c r="C42" i="8"/>
  <c r="D42" i="8"/>
  <c r="F42" i="8"/>
  <c r="E42" i="8" s="1"/>
  <c r="M42" i="8"/>
  <c r="M72" i="8" s="1"/>
  <c r="M102" i="8" s="1"/>
  <c r="M132" i="8" s="1"/>
  <c r="N42" i="8"/>
  <c r="N72" i="8" s="1"/>
  <c r="N102" i="8" s="1"/>
  <c r="N132" i="8" s="1"/>
  <c r="N162" i="8" s="1"/>
  <c r="N192" i="8" s="1"/>
  <c r="N222" i="8" s="1"/>
  <c r="N252" i="8" s="1"/>
  <c r="N282" i="8" s="1"/>
  <c r="N312" i="8" s="1"/>
  <c r="N342" i="8" s="1"/>
  <c r="B43" i="8"/>
  <c r="C43" i="8"/>
  <c r="D43" i="8"/>
  <c r="F43" i="8"/>
  <c r="E43" i="8" s="1"/>
  <c r="M43" i="8"/>
  <c r="M73" i="8" s="1"/>
  <c r="M103" i="8" s="1"/>
  <c r="M133" i="8" s="1"/>
  <c r="M163" i="8" s="1"/>
  <c r="M193" i="8" s="1"/>
  <c r="M223" i="8" s="1"/>
  <c r="M253" i="8" s="1"/>
  <c r="M283" i="8" s="1"/>
  <c r="M313" i="8" s="1"/>
  <c r="M343" i="8" s="1"/>
  <c r="N43" i="8"/>
  <c r="N73" i="8" s="1"/>
  <c r="N103" i="8" s="1"/>
  <c r="N133" i="8" s="1"/>
  <c r="N163" i="8" s="1"/>
  <c r="N193" i="8" s="1"/>
  <c r="N223" i="8" s="1"/>
  <c r="N253" i="8" s="1"/>
  <c r="N283" i="8" s="1"/>
  <c r="N313" i="8" s="1"/>
  <c r="N343" i="8" s="1"/>
  <c r="B44" i="8"/>
  <c r="C44" i="8"/>
  <c r="D44" i="8"/>
  <c r="F44" i="8"/>
  <c r="E44" i="8" s="1"/>
  <c r="M44" i="8"/>
  <c r="M74" i="8" s="1"/>
  <c r="M104" i="8" s="1"/>
  <c r="M134" i="8" s="1"/>
  <c r="M164" i="8" s="1"/>
  <c r="M194" i="8" s="1"/>
  <c r="M224" i="8" s="1"/>
  <c r="M254" i="8" s="1"/>
  <c r="M284" i="8" s="1"/>
  <c r="M314" i="8" s="1"/>
  <c r="M344" i="8" s="1"/>
  <c r="N44" i="8"/>
  <c r="N74" i="8" s="1"/>
  <c r="N104" i="8" s="1"/>
  <c r="N134" i="8" s="1"/>
  <c r="N164" i="8" s="1"/>
  <c r="N194" i="8" s="1"/>
  <c r="N224" i="8" s="1"/>
  <c r="N254" i="8" s="1"/>
  <c r="N284" i="8" s="1"/>
  <c r="N314" i="8" s="1"/>
  <c r="N344" i="8" s="1"/>
  <c r="B45" i="8"/>
  <c r="C45" i="8"/>
  <c r="D45" i="8"/>
  <c r="F45" i="8"/>
  <c r="E45" i="8" s="1"/>
  <c r="M45" i="8"/>
  <c r="M75" i="8" s="1"/>
  <c r="M105" i="8" s="1"/>
  <c r="M135" i="8" s="1"/>
  <c r="M165" i="8" s="1"/>
  <c r="M195" i="8" s="1"/>
  <c r="M225" i="8" s="1"/>
  <c r="M255" i="8" s="1"/>
  <c r="M285" i="8" s="1"/>
  <c r="M315" i="8" s="1"/>
  <c r="M345" i="8" s="1"/>
  <c r="N45" i="8"/>
  <c r="N75" i="8" s="1"/>
  <c r="N105" i="8" s="1"/>
  <c r="N135" i="8" s="1"/>
  <c r="N165" i="8" s="1"/>
  <c r="N195" i="8" s="1"/>
  <c r="N225" i="8" s="1"/>
  <c r="N255" i="8" s="1"/>
  <c r="N285" i="8" s="1"/>
  <c r="N315" i="8" s="1"/>
  <c r="N345" i="8" s="1"/>
  <c r="B46" i="8"/>
  <c r="C46" i="8"/>
  <c r="D46" i="8"/>
  <c r="F46" i="8"/>
  <c r="E46" i="8" s="1"/>
  <c r="M46" i="8"/>
  <c r="M76" i="8" s="1"/>
  <c r="M106" i="8" s="1"/>
  <c r="M136" i="8" s="1"/>
  <c r="M166" i="8" s="1"/>
  <c r="M196" i="8" s="1"/>
  <c r="M226" i="8" s="1"/>
  <c r="M256" i="8" s="1"/>
  <c r="M286" i="8" s="1"/>
  <c r="M316" i="8" s="1"/>
  <c r="M346" i="8" s="1"/>
  <c r="N46" i="8"/>
  <c r="N76" i="8" s="1"/>
  <c r="N106" i="8" s="1"/>
  <c r="N136" i="8" s="1"/>
  <c r="N166" i="8" s="1"/>
  <c r="N196" i="8" s="1"/>
  <c r="N226" i="8" s="1"/>
  <c r="N256" i="8" s="1"/>
  <c r="N286" i="8" s="1"/>
  <c r="N316" i="8" s="1"/>
  <c r="N346" i="8" s="1"/>
  <c r="B47" i="8"/>
  <c r="C47" i="8"/>
  <c r="D47" i="8"/>
  <c r="F47" i="8"/>
  <c r="E47" i="8" s="1"/>
  <c r="M47" i="8"/>
  <c r="M77" i="8" s="1"/>
  <c r="M107" i="8" s="1"/>
  <c r="M137" i="8" s="1"/>
  <c r="M167" i="8" s="1"/>
  <c r="M197" i="8" s="1"/>
  <c r="M227" i="8" s="1"/>
  <c r="M257" i="8" s="1"/>
  <c r="M287" i="8" s="1"/>
  <c r="M317" i="8" s="1"/>
  <c r="M347" i="8" s="1"/>
  <c r="N47" i="8"/>
  <c r="N77" i="8" s="1"/>
  <c r="N107" i="8" s="1"/>
  <c r="N137" i="8" s="1"/>
  <c r="N167" i="8" s="1"/>
  <c r="N197" i="8" s="1"/>
  <c r="N227" i="8" s="1"/>
  <c r="N257" i="8" s="1"/>
  <c r="N287" i="8" s="1"/>
  <c r="N317" i="8" s="1"/>
  <c r="N347" i="8" s="1"/>
  <c r="B48" i="8"/>
  <c r="C48" i="8"/>
  <c r="D48" i="8"/>
  <c r="F48" i="8"/>
  <c r="E48" i="8" s="1"/>
  <c r="M48" i="8"/>
  <c r="M78" i="8" s="1"/>
  <c r="M108" i="8" s="1"/>
  <c r="M138" i="8" s="1"/>
  <c r="M168" i="8" s="1"/>
  <c r="M198" i="8" s="1"/>
  <c r="M228" i="8" s="1"/>
  <c r="M258" i="8" s="1"/>
  <c r="M288" i="8" s="1"/>
  <c r="M318" i="8" s="1"/>
  <c r="M348" i="8" s="1"/>
  <c r="N48" i="8"/>
  <c r="N78" i="8" s="1"/>
  <c r="N108" i="8" s="1"/>
  <c r="N138" i="8" s="1"/>
  <c r="N168" i="8" s="1"/>
  <c r="N198" i="8" s="1"/>
  <c r="N228" i="8" s="1"/>
  <c r="N258" i="8" s="1"/>
  <c r="N288" i="8" s="1"/>
  <c r="N318" i="8" s="1"/>
  <c r="N348" i="8" s="1"/>
  <c r="B49" i="8"/>
  <c r="C49" i="8"/>
  <c r="D49" i="8"/>
  <c r="F49" i="8"/>
  <c r="E49" i="8" s="1"/>
  <c r="M49" i="8"/>
  <c r="M79" i="8" s="1"/>
  <c r="M109" i="8" s="1"/>
  <c r="M139" i="8" s="1"/>
  <c r="M169" i="8" s="1"/>
  <c r="M199" i="8" s="1"/>
  <c r="M229" i="8" s="1"/>
  <c r="M259" i="8" s="1"/>
  <c r="M289" i="8" s="1"/>
  <c r="M319" i="8" s="1"/>
  <c r="M349" i="8" s="1"/>
  <c r="N49" i="8"/>
  <c r="N79" i="8" s="1"/>
  <c r="N109" i="8" s="1"/>
  <c r="N139" i="8" s="1"/>
  <c r="N169" i="8" s="1"/>
  <c r="N199" i="8" s="1"/>
  <c r="N229" i="8" s="1"/>
  <c r="N259" i="8" s="1"/>
  <c r="N289" i="8" s="1"/>
  <c r="N319" i="8" s="1"/>
  <c r="N349" i="8" s="1"/>
  <c r="B50" i="8"/>
  <c r="C50" i="8"/>
  <c r="D50" i="8"/>
  <c r="F50" i="8"/>
  <c r="E50" i="8" s="1"/>
  <c r="M50" i="8"/>
  <c r="M80" i="8" s="1"/>
  <c r="M110" i="8" s="1"/>
  <c r="M140" i="8" s="1"/>
  <c r="M170" i="8" s="1"/>
  <c r="M200" i="8" s="1"/>
  <c r="M230" i="8" s="1"/>
  <c r="M260" i="8" s="1"/>
  <c r="M290" i="8" s="1"/>
  <c r="M320" i="8" s="1"/>
  <c r="M350" i="8" s="1"/>
  <c r="N50" i="8"/>
  <c r="N80" i="8" s="1"/>
  <c r="N110" i="8" s="1"/>
  <c r="N140" i="8" s="1"/>
  <c r="N170" i="8" s="1"/>
  <c r="N200" i="8" s="1"/>
  <c r="N230" i="8" s="1"/>
  <c r="N260" i="8" s="1"/>
  <c r="N290" i="8" s="1"/>
  <c r="N320" i="8" s="1"/>
  <c r="N350" i="8" s="1"/>
  <c r="B51" i="8"/>
  <c r="C51" i="8"/>
  <c r="D51" i="8"/>
  <c r="F51" i="8"/>
  <c r="E51" i="8" s="1"/>
  <c r="M51" i="8"/>
  <c r="M81" i="8" s="1"/>
  <c r="M111" i="8" s="1"/>
  <c r="M141" i="8" s="1"/>
  <c r="M171" i="8" s="1"/>
  <c r="M201" i="8" s="1"/>
  <c r="M231" i="8" s="1"/>
  <c r="M261" i="8" s="1"/>
  <c r="M291" i="8" s="1"/>
  <c r="M321" i="8" s="1"/>
  <c r="M351" i="8" s="1"/>
  <c r="N51" i="8"/>
  <c r="N81" i="8" s="1"/>
  <c r="N111" i="8" s="1"/>
  <c r="N141" i="8" s="1"/>
  <c r="N171" i="8" s="1"/>
  <c r="N201" i="8" s="1"/>
  <c r="N231" i="8" s="1"/>
  <c r="N261" i="8" s="1"/>
  <c r="N291" i="8" s="1"/>
  <c r="N321" i="8" s="1"/>
  <c r="N351" i="8" s="1"/>
  <c r="B52" i="8"/>
  <c r="C52" i="8"/>
  <c r="D52" i="8"/>
  <c r="F52" i="8"/>
  <c r="E52" i="8" s="1"/>
  <c r="M52" i="8"/>
  <c r="M82" i="8" s="1"/>
  <c r="M112" i="8" s="1"/>
  <c r="M142" i="8" s="1"/>
  <c r="M172" i="8" s="1"/>
  <c r="M202" i="8" s="1"/>
  <c r="M232" i="8" s="1"/>
  <c r="M262" i="8" s="1"/>
  <c r="M292" i="8" s="1"/>
  <c r="M322" i="8" s="1"/>
  <c r="N52" i="8"/>
  <c r="N82" i="8" s="1"/>
  <c r="N112" i="8" s="1"/>
  <c r="N142" i="8" s="1"/>
  <c r="N172" i="8" s="1"/>
  <c r="N202" i="8" s="1"/>
  <c r="N232" i="8" s="1"/>
  <c r="N262" i="8" s="1"/>
  <c r="N292" i="8" s="1"/>
  <c r="N322" i="8" s="1"/>
  <c r="B53" i="8"/>
  <c r="C53" i="8"/>
  <c r="D53" i="8"/>
  <c r="F53" i="8"/>
  <c r="E53" i="8" s="1"/>
  <c r="M53" i="8"/>
  <c r="M83" i="8" s="1"/>
  <c r="M113" i="8" s="1"/>
  <c r="M143" i="8" s="1"/>
  <c r="M173" i="8" s="1"/>
  <c r="M203" i="8" s="1"/>
  <c r="M233" i="8" s="1"/>
  <c r="M263" i="8" s="1"/>
  <c r="M293" i="8" s="1"/>
  <c r="M323" i="8" s="1"/>
  <c r="N53" i="8"/>
  <c r="N83" i="8" s="1"/>
  <c r="N113" i="8" s="1"/>
  <c r="N143" i="8" s="1"/>
  <c r="N173" i="8" s="1"/>
  <c r="N203" i="8" s="1"/>
  <c r="N233" i="8" s="1"/>
  <c r="N263" i="8" s="1"/>
  <c r="N293" i="8" s="1"/>
  <c r="N323" i="8" s="1"/>
  <c r="B54" i="8"/>
  <c r="C54" i="8"/>
  <c r="D54" i="8"/>
  <c r="F54" i="8"/>
  <c r="E54" i="8" s="1"/>
  <c r="M54" i="8"/>
  <c r="M84" i="8" s="1"/>
  <c r="M114" i="8" s="1"/>
  <c r="M144" i="8" s="1"/>
  <c r="M174" i="8" s="1"/>
  <c r="M204" i="8" s="1"/>
  <c r="M234" i="8" s="1"/>
  <c r="M264" i="8" s="1"/>
  <c r="M294" i="8" s="1"/>
  <c r="M324" i="8" s="1"/>
  <c r="N54" i="8"/>
  <c r="N84" i="8" s="1"/>
  <c r="N114" i="8" s="1"/>
  <c r="N144" i="8" s="1"/>
  <c r="N174" i="8" s="1"/>
  <c r="N204" i="8" s="1"/>
  <c r="N234" i="8" s="1"/>
  <c r="N264" i="8" s="1"/>
  <c r="N294" i="8" s="1"/>
  <c r="N324" i="8" s="1"/>
  <c r="B55" i="8"/>
  <c r="C55" i="8"/>
  <c r="D55" i="8"/>
  <c r="F55" i="8"/>
  <c r="E55" i="8" s="1"/>
  <c r="M55" i="8"/>
  <c r="M85" i="8" s="1"/>
  <c r="M115" i="8" s="1"/>
  <c r="M145" i="8" s="1"/>
  <c r="M175" i="8" s="1"/>
  <c r="M205" i="8" s="1"/>
  <c r="M235" i="8" s="1"/>
  <c r="M265" i="8" s="1"/>
  <c r="M295" i="8" s="1"/>
  <c r="M325" i="8" s="1"/>
  <c r="N55" i="8"/>
  <c r="N85" i="8" s="1"/>
  <c r="N115" i="8" s="1"/>
  <c r="N145" i="8" s="1"/>
  <c r="N175" i="8" s="1"/>
  <c r="N205" i="8" s="1"/>
  <c r="N235" i="8" s="1"/>
  <c r="N265" i="8" s="1"/>
  <c r="N295" i="8" s="1"/>
  <c r="N325" i="8" s="1"/>
  <c r="B56" i="8"/>
  <c r="C56" i="8"/>
  <c r="D56" i="8"/>
  <c r="F56" i="8"/>
  <c r="E56" i="8" s="1"/>
  <c r="M56" i="8"/>
  <c r="M86" i="8" s="1"/>
  <c r="M116" i="8" s="1"/>
  <c r="M146" i="8" s="1"/>
  <c r="M176" i="8" s="1"/>
  <c r="M206" i="8" s="1"/>
  <c r="M236" i="8" s="1"/>
  <c r="M266" i="8" s="1"/>
  <c r="M296" i="8" s="1"/>
  <c r="M326" i="8" s="1"/>
  <c r="N56" i="8"/>
  <c r="N86" i="8" s="1"/>
  <c r="N116" i="8" s="1"/>
  <c r="N146" i="8" s="1"/>
  <c r="N176" i="8" s="1"/>
  <c r="N206" i="8" s="1"/>
  <c r="N236" i="8" s="1"/>
  <c r="N266" i="8" s="1"/>
  <c r="N296" i="8" s="1"/>
  <c r="N326" i="8" s="1"/>
  <c r="B57" i="8"/>
  <c r="C57" i="8"/>
  <c r="D57" i="8"/>
  <c r="F57" i="8"/>
  <c r="E57" i="8" s="1"/>
  <c r="M57" i="8"/>
  <c r="M87" i="8" s="1"/>
  <c r="M117" i="8" s="1"/>
  <c r="M147" i="8" s="1"/>
  <c r="M177" i="8" s="1"/>
  <c r="M207" i="8" s="1"/>
  <c r="M237" i="8" s="1"/>
  <c r="M267" i="8" s="1"/>
  <c r="M297" i="8" s="1"/>
  <c r="M327" i="8" s="1"/>
  <c r="N57" i="8"/>
  <c r="N87" i="8" s="1"/>
  <c r="N117" i="8" s="1"/>
  <c r="N147" i="8" s="1"/>
  <c r="N177" i="8" s="1"/>
  <c r="N207" i="8" s="1"/>
  <c r="N237" i="8" s="1"/>
  <c r="N267" i="8" s="1"/>
  <c r="N297" i="8" s="1"/>
  <c r="N327" i="8" s="1"/>
  <c r="B58" i="8"/>
  <c r="C58" i="8"/>
  <c r="D58" i="8"/>
  <c r="F58" i="8"/>
  <c r="E58" i="8" s="1"/>
  <c r="M58" i="8"/>
  <c r="M88" i="8" s="1"/>
  <c r="M118" i="8" s="1"/>
  <c r="M148" i="8" s="1"/>
  <c r="M178" i="8" s="1"/>
  <c r="M208" i="8" s="1"/>
  <c r="M238" i="8" s="1"/>
  <c r="M268" i="8" s="1"/>
  <c r="M298" i="8" s="1"/>
  <c r="M328" i="8" s="1"/>
  <c r="N58" i="8"/>
  <c r="N88" i="8" s="1"/>
  <c r="N118" i="8" s="1"/>
  <c r="N148" i="8" s="1"/>
  <c r="N178" i="8" s="1"/>
  <c r="N208" i="8" s="1"/>
  <c r="N238" i="8" s="1"/>
  <c r="N268" i="8" s="1"/>
  <c r="N298" i="8" s="1"/>
  <c r="N328" i="8" s="1"/>
  <c r="B59" i="8"/>
  <c r="C59" i="8"/>
  <c r="D59" i="8"/>
  <c r="F59" i="8"/>
  <c r="E59" i="8" s="1"/>
  <c r="M59" i="8"/>
  <c r="M89" i="8" s="1"/>
  <c r="M119" i="8" s="1"/>
  <c r="M149" i="8" s="1"/>
  <c r="M179" i="8" s="1"/>
  <c r="M209" i="8" s="1"/>
  <c r="M239" i="8" s="1"/>
  <c r="M269" i="8" s="1"/>
  <c r="M299" i="8" s="1"/>
  <c r="M329" i="8" s="1"/>
  <c r="N59" i="8"/>
  <c r="N89" i="8" s="1"/>
  <c r="N119" i="8" s="1"/>
  <c r="N149" i="8" s="1"/>
  <c r="N179" i="8" s="1"/>
  <c r="N209" i="8" s="1"/>
  <c r="N239" i="8" s="1"/>
  <c r="N269" i="8" s="1"/>
  <c r="N299" i="8" s="1"/>
  <c r="N329" i="8" s="1"/>
  <c r="B60" i="8"/>
  <c r="C60" i="8"/>
  <c r="D60" i="8"/>
  <c r="F60" i="8"/>
  <c r="E60" i="8" s="1"/>
  <c r="M60" i="8"/>
  <c r="M90" i="8" s="1"/>
  <c r="M120" i="8" s="1"/>
  <c r="M150" i="8" s="1"/>
  <c r="M180" i="8" s="1"/>
  <c r="M210" i="8" s="1"/>
  <c r="M240" i="8" s="1"/>
  <c r="M270" i="8" s="1"/>
  <c r="M300" i="8" s="1"/>
  <c r="M330" i="8" s="1"/>
  <c r="N60" i="8"/>
  <c r="N90" i="8" s="1"/>
  <c r="N120" i="8" s="1"/>
  <c r="N150" i="8" s="1"/>
  <c r="N180" i="8" s="1"/>
  <c r="N210" i="8" s="1"/>
  <c r="N240" i="8" s="1"/>
  <c r="N270" i="8" s="1"/>
  <c r="N300" i="8" s="1"/>
  <c r="N330" i="8" s="1"/>
  <c r="B61" i="8"/>
  <c r="C61" i="8"/>
  <c r="D61" i="8"/>
  <c r="F61" i="8"/>
  <c r="E61" i="8" s="1"/>
  <c r="M61" i="8"/>
  <c r="M91" i="8" s="1"/>
  <c r="M121" i="8" s="1"/>
  <c r="M151" i="8" s="1"/>
  <c r="M181" i="8" s="1"/>
  <c r="M211" i="8" s="1"/>
  <c r="M241" i="8" s="1"/>
  <c r="M271" i="8" s="1"/>
  <c r="M301" i="8" s="1"/>
  <c r="M331" i="8" s="1"/>
  <c r="N61" i="8"/>
  <c r="N91" i="8" s="1"/>
  <c r="N121" i="8" s="1"/>
  <c r="N151" i="8" s="1"/>
  <c r="N181" i="8" s="1"/>
  <c r="N211" i="8" s="1"/>
  <c r="N241" i="8" s="1"/>
  <c r="N271" i="8" s="1"/>
  <c r="N301" i="8" s="1"/>
  <c r="N331" i="8" s="1"/>
  <c r="B62" i="8"/>
  <c r="C62" i="8"/>
  <c r="D62" i="8"/>
  <c r="F62" i="8"/>
  <c r="E62" i="8" s="1"/>
  <c r="M62" i="8"/>
  <c r="M92" i="8" s="1"/>
  <c r="M122" i="8" s="1"/>
  <c r="M152" i="8" s="1"/>
  <c r="M182" i="8" s="1"/>
  <c r="M212" i="8" s="1"/>
  <c r="M242" i="8" s="1"/>
  <c r="M272" i="8" s="1"/>
  <c r="M302" i="8" s="1"/>
  <c r="M332" i="8" s="1"/>
  <c r="N62" i="8"/>
  <c r="N92" i="8" s="1"/>
  <c r="N122" i="8" s="1"/>
  <c r="N152" i="8" s="1"/>
  <c r="N182" i="8" s="1"/>
  <c r="N212" i="8" s="1"/>
  <c r="N242" i="8" s="1"/>
  <c r="N272" i="8" s="1"/>
  <c r="N302" i="8" s="1"/>
  <c r="N332" i="8" s="1"/>
  <c r="B63" i="8"/>
  <c r="C63" i="8"/>
  <c r="D63" i="8"/>
  <c r="F63" i="8"/>
  <c r="E63" i="8" s="1"/>
  <c r="M63" i="8"/>
  <c r="M93" i="8" s="1"/>
  <c r="M123" i="8" s="1"/>
  <c r="M153" i="8" s="1"/>
  <c r="M183" i="8" s="1"/>
  <c r="M213" i="8" s="1"/>
  <c r="M243" i="8" s="1"/>
  <c r="M273" i="8" s="1"/>
  <c r="M303" i="8" s="1"/>
  <c r="M333" i="8" s="1"/>
  <c r="N63" i="8"/>
  <c r="N93" i="8" s="1"/>
  <c r="N123" i="8" s="1"/>
  <c r="N153" i="8" s="1"/>
  <c r="N183" i="8" s="1"/>
  <c r="N213" i="8" s="1"/>
  <c r="N243" i="8" s="1"/>
  <c r="N273" i="8" s="1"/>
  <c r="N303" i="8" s="1"/>
  <c r="N333" i="8" s="1"/>
  <c r="B64" i="8"/>
  <c r="C64" i="8"/>
  <c r="D64" i="8"/>
  <c r="F64" i="8"/>
  <c r="E64" i="8" s="1"/>
  <c r="M64" i="8"/>
  <c r="M94" i="8" s="1"/>
  <c r="M124" i="8" s="1"/>
  <c r="M154" i="8" s="1"/>
  <c r="M184" i="8" s="1"/>
  <c r="M214" i="8" s="1"/>
  <c r="M244" i="8" s="1"/>
  <c r="M274" i="8" s="1"/>
  <c r="M304" i="8" s="1"/>
  <c r="M334" i="8" s="1"/>
  <c r="N64" i="8"/>
  <c r="N94" i="8" s="1"/>
  <c r="N124" i="8" s="1"/>
  <c r="N154" i="8" s="1"/>
  <c r="N184" i="8" s="1"/>
  <c r="N214" i="8" s="1"/>
  <c r="N244" i="8" s="1"/>
  <c r="N274" i="8" s="1"/>
  <c r="N304" i="8" s="1"/>
  <c r="N334" i="8" s="1"/>
  <c r="B65" i="8"/>
  <c r="C65" i="8"/>
  <c r="D65" i="8"/>
  <c r="F65" i="8"/>
  <c r="E65" i="8" s="1"/>
  <c r="M65" i="8"/>
  <c r="M95" i="8" s="1"/>
  <c r="M125" i="8" s="1"/>
  <c r="M155" i="8" s="1"/>
  <c r="M185" i="8" s="1"/>
  <c r="M215" i="8" s="1"/>
  <c r="M245" i="8" s="1"/>
  <c r="M275" i="8" s="1"/>
  <c r="M305" i="8" s="1"/>
  <c r="M335" i="8" s="1"/>
  <c r="N65" i="8"/>
  <c r="N95" i="8" s="1"/>
  <c r="N125" i="8" s="1"/>
  <c r="N155" i="8" s="1"/>
  <c r="N185" i="8" s="1"/>
  <c r="N215" i="8" s="1"/>
  <c r="N245" i="8" s="1"/>
  <c r="N275" i="8" s="1"/>
  <c r="N305" i="8" s="1"/>
  <c r="N335" i="8" s="1"/>
  <c r="B66" i="8"/>
  <c r="C66" i="8"/>
  <c r="D66" i="8"/>
  <c r="F66" i="8"/>
  <c r="E66" i="8" s="1"/>
  <c r="M66" i="8"/>
  <c r="M96" i="8" s="1"/>
  <c r="M126" i="8" s="1"/>
  <c r="M156" i="8" s="1"/>
  <c r="M186" i="8" s="1"/>
  <c r="M216" i="8" s="1"/>
  <c r="M246" i="8" s="1"/>
  <c r="M276" i="8" s="1"/>
  <c r="M306" i="8" s="1"/>
  <c r="M336" i="8" s="1"/>
  <c r="N66" i="8"/>
  <c r="N96" i="8" s="1"/>
  <c r="N126" i="8" s="1"/>
  <c r="N156" i="8" s="1"/>
  <c r="N186" i="8" s="1"/>
  <c r="N216" i="8" s="1"/>
  <c r="N246" i="8" s="1"/>
  <c r="N276" i="8" s="1"/>
  <c r="N306" i="8" s="1"/>
  <c r="N336" i="8" s="1"/>
  <c r="B67" i="8"/>
  <c r="C67" i="8"/>
  <c r="D67" i="8"/>
  <c r="F67" i="8"/>
  <c r="E67" i="8" s="1"/>
  <c r="M67" i="8"/>
  <c r="M97" i="8" s="1"/>
  <c r="M127" i="8" s="1"/>
  <c r="M157" i="8" s="1"/>
  <c r="M187" i="8" s="1"/>
  <c r="M217" i="8" s="1"/>
  <c r="M247" i="8" s="1"/>
  <c r="M277" i="8" s="1"/>
  <c r="M307" i="8" s="1"/>
  <c r="M337" i="8" s="1"/>
  <c r="N67" i="8"/>
  <c r="N97" i="8" s="1"/>
  <c r="N127" i="8" s="1"/>
  <c r="N157" i="8" s="1"/>
  <c r="N187" i="8" s="1"/>
  <c r="N217" i="8" s="1"/>
  <c r="N247" i="8" s="1"/>
  <c r="N277" i="8" s="1"/>
  <c r="N307" i="8" s="1"/>
  <c r="N337" i="8" s="1"/>
  <c r="B68" i="8"/>
  <c r="C68" i="8"/>
  <c r="D68" i="8"/>
  <c r="F68" i="8"/>
  <c r="E68" i="8" s="1"/>
  <c r="N68" i="8"/>
  <c r="N98" i="8" s="1"/>
  <c r="N128" i="8"/>
  <c r="N158" i="8" s="1"/>
  <c r="N188" i="8" s="1"/>
  <c r="N218" i="8" s="1"/>
  <c r="N248" i="8" s="1"/>
  <c r="N278" i="8" s="1"/>
  <c r="N308" i="8" s="1"/>
  <c r="N338" i="8" s="1"/>
  <c r="B69" i="8"/>
  <c r="C69" i="8"/>
  <c r="D69" i="8"/>
  <c r="F69" i="8"/>
  <c r="E69" i="8" s="1"/>
  <c r="B70" i="8"/>
  <c r="C70" i="8"/>
  <c r="D70" i="8"/>
  <c r="F70" i="8"/>
  <c r="E70" i="8" s="1"/>
  <c r="B71" i="8"/>
  <c r="C71" i="8"/>
  <c r="D71" i="8"/>
  <c r="F71" i="8"/>
  <c r="E71" i="8" s="1"/>
  <c r="B72" i="8"/>
  <c r="C72" i="8"/>
  <c r="D72" i="8"/>
  <c r="F72" i="8"/>
  <c r="E72" i="8" s="1"/>
  <c r="B73" i="8"/>
  <c r="C73" i="8"/>
  <c r="D73" i="8"/>
  <c r="F73" i="8"/>
  <c r="E73" i="8" s="1"/>
  <c r="B74" i="8"/>
  <c r="C74" i="8"/>
  <c r="D74" i="8"/>
  <c r="F74" i="8"/>
  <c r="E74" i="8" s="1"/>
  <c r="B75" i="8"/>
  <c r="C75" i="8"/>
  <c r="D75" i="8"/>
  <c r="F75" i="8"/>
  <c r="E75" i="8" s="1"/>
  <c r="B76" i="8"/>
  <c r="C76" i="8"/>
  <c r="D76" i="8"/>
  <c r="F76" i="8"/>
  <c r="E76" i="8" s="1"/>
  <c r="B77" i="8"/>
  <c r="C77" i="8"/>
  <c r="D77" i="8"/>
  <c r="F77" i="8"/>
  <c r="E77" i="8" s="1"/>
  <c r="B78" i="8"/>
  <c r="C78" i="8"/>
  <c r="D78" i="8"/>
  <c r="F78" i="8"/>
  <c r="E78" i="8" s="1"/>
  <c r="B79" i="8"/>
  <c r="C79" i="8"/>
  <c r="D79" i="8"/>
  <c r="F79" i="8"/>
  <c r="E79" i="8" s="1"/>
  <c r="B80" i="8"/>
  <c r="C80" i="8"/>
  <c r="D80" i="8"/>
  <c r="F80" i="8"/>
  <c r="E80" i="8" s="1"/>
  <c r="B81" i="8"/>
  <c r="C81" i="8"/>
  <c r="D81" i="8"/>
  <c r="F81" i="8"/>
  <c r="E81" i="8" s="1"/>
  <c r="B82" i="8"/>
  <c r="C82" i="8"/>
  <c r="D82" i="8"/>
  <c r="F82" i="8"/>
  <c r="E82" i="8" s="1"/>
  <c r="B83" i="8"/>
  <c r="C83" i="8"/>
  <c r="D83" i="8"/>
  <c r="F83" i="8"/>
  <c r="E83" i="8" s="1"/>
  <c r="B84" i="8"/>
  <c r="C84" i="8"/>
  <c r="D84" i="8"/>
  <c r="F84" i="8"/>
  <c r="E84" i="8" s="1"/>
  <c r="B85" i="8"/>
  <c r="C85" i="8"/>
  <c r="D85" i="8"/>
  <c r="F85" i="8"/>
  <c r="E85" i="8" s="1"/>
  <c r="B86" i="8"/>
  <c r="C86" i="8"/>
  <c r="D86" i="8"/>
  <c r="F86" i="8"/>
  <c r="E86" i="8" s="1"/>
  <c r="B87" i="8"/>
  <c r="C87" i="8"/>
  <c r="D87" i="8"/>
  <c r="F87" i="8"/>
  <c r="E87" i="8" s="1"/>
  <c r="B88" i="8"/>
  <c r="C88" i="8"/>
  <c r="D88" i="8"/>
  <c r="F88" i="8"/>
  <c r="E88" i="8" s="1"/>
  <c r="B89" i="8"/>
  <c r="C89" i="8"/>
  <c r="D89" i="8"/>
  <c r="F89" i="8"/>
  <c r="E89" i="8" s="1"/>
  <c r="B90" i="8"/>
  <c r="C90" i="8"/>
  <c r="D90" i="8"/>
  <c r="F90" i="8"/>
  <c r="E90" i="8" s="1"/>
  <c r="B91" i="8"/>
  <c r="C91" i="8"/>
  <c r="D91" i="8"/>
  <c r="F91" i="8"/>
  <c r="E91" i="8" s="1"/>
  <c r="B92" i="8"/>
  <c r="C92" i="8"/>
  <c r="D92" i="8"/>
  <c r="F92" i="8"/>
  <c r="E92" i="8" s="1"/>
  <c r="B93" i="8"/>
  <c r="C93" i="8"/>
  <c r="D93" i="8"/>
  <c r="F93" i="8"/>
  <c r="E93" i="8" s="1"/>
  <c r="B94" i="8"/>
  <c r="C94" i="8"/>
  <c r="D94" i="8"/>
  <c r="F94" i="8"/>
  <c r="E94" i="8" s="1"/>
  <c r="B95" i="8"/>
  <c r="C95" i="8"/>
  <c r="D95" i="8"/>
  <c r="F95" i="8"/>
  <c r="E95" i="8" s="1"/>
  <c r="B96" i="8"/>
  <c r="C96" i="8"/>
  <c r="D96" i="8"/>
  <c r="F96" i="8"/>
  <c r="E96" i="8" s="1"/>
  <c r="B97" i="8"/>
  <c r="C97" i="8"/>
  <c r="D97" i="8"/>
  <c r="F97" i="8"/>
  <c r="E97" i="8" s="1"/>
  <c r="B98" i="8"/>
  <c r="C98" i="8"/>
  <c r="D98" i="8"/>
  <c r="F98" i="8"/>
  <c r="E98" i="8" s="1"/>
  <c r="B99" i="8"/>
  <c r="C99" i="8"/>
  <c r="D99" i="8"/>
  <c r="F99" i="8"/>
  <c r="E99" i="8" s="1"/>
  <c r="B100" i="8"/>
  <c r="C100" i="8"/>
  <c r="D100" i="8"/>
  <c r="F100" i="8"/>
  <c r="E100" i="8" s="1"/>
  <c r="B101" i="8"/>
  <c r="C101" i="8"/>
  <c r="D101" i="8"/>
  <c r="F101" i="8"/>
  <c r="E101" i="8" s="1"/>
  <c r="B102" i="8"/>
  <c r="C102" i="8"/>
  <c r="D102" i="8"/>
  <c r="F102" i="8"/>
  <c r="E102" i="8" s="1"/>
  <c r="B103" i="8"/>
  <c r="C103" i="8"/>
  <c r="D103" i="8"/>
  <c r="F103" i="8"/>
  <c r="E103" i="8" s="1"/>
  <c r="B104" i="8"/>
  <c r="C104" i="8"/>
  <c r="D104" i="8"/>
  <c r="F104" i="8"/>
  <c r="E104" i="8" s="1"/>
  <c r="B105" i="8"/>
  <c r="C105" i="8"/>
  <c r="D105" i="8"/>
  <c r="F105" i="8"/>
  <c r="E105" i="8" s="1"/>
  <c r="B106" i="8"/>
  <c r="C106" i="8"/>
  <c r="D106" i="8"/>
  <c r="F106" i="8"/>
  <c r="E106" i="8" s="1"/>
  <c r="B107" i="8"/>
  <c r="C107" i="8"/>
  <c r="D107" i="8"/>
  <c r="F107" i="8"/>
  <c r="E107" i="8" s="1"/>
  <c r="B108" i="8"/>
  <c r="C108" i="8"/>
  <c r="D108" i="8"/>
  <c r="F108" i="8"/>
  <c r="E108" i="8" s="1"/>
  <c r="B109" i="8"/>
  <c r="C109" i="8"/>
  <c r="D109" i="8"/>
  <c r="F109" i="8"/>
  <c r="E109" i="8" s="1"/>
  <c r="B110" i="8"/>
  <c r="C110" i="8"/>
  <c r="D110" i="8"/>
  <c r="F110" i="8"/>
  <c r="E110" i="8" s="1"/>
  <c r="B111" i="8"/>
  <c r="C111" i="8"/>
  <c r="D111" i="8"/>
  <c r="F111" i="8"/>
  <c r="E111" i="8" s="1"/>
  <c r="B112" i="8"/>
  <c r="C112" i="8"/>
  <c r="D112" i="8"/>
  <c r="F112" i="8"/>
  <c r="E112" i="8" s="1"/>
  <c r="B113" i="8"/>
  <c r="C113" i="8"/>
  <c r="D113" i="8"/>
  <c r="F113" i="8"/>
  <c r="E113" i="8" s="1"/>
  <c r="B114" i="8"/>
  <c r="C114" i="8"/>
  <c r="D114" i="8"/>
  <c r="F114" i="8"/>
  <c r="E114" i="8" s="1"/>
  <c r="B115" i="8"/>
  <c r="C115" i="8"/>
  <c r="D115" i="8"/>
  <c r="F115" i="8"/>
  <c r="E115" i="8" s="1"/>
  <c r="B116" i="8"/>
  <c r="C116" i="8"/>
  <c r="D116" i="8"/>
  <c r="F116" i="8"/>
  <c r="E116" i="8" s="1"/>
  <c r="B117" i="8"/>
  <c r="C117" i="8"/>
  <c r="D117" i="8"/>
  <c r="F117" i="8"/>
  <c r="E117" i="8" s="1"/>
  <c r="B118" i="8"/>
  <c r="C118" i="8"/>
  <c r="D118" i="8"/>
  <c r="F118" i="8"/>
  <c r="E118" i="8" s="1"/>
  <c r="B119" i="8"/>
  <c r="C119" i="8"/>
  <c r="D119" i="8"/>
  <c r="F119" i="8"/>
  <c r="E119" i="8" s="1"/>
  <c r="B120" i="8"/>
  <c r="C120" i="8"/>
  <c r="D120" i="8"/>
  <c r="F120" i="8"/>
  <c r="E120" i="8" s="1"/>
  <c r="B121" i="8"/>
  <c r="C121" i="8"/>
  <c r="D121" i="8"/>
  <c r="F121" i="8"/>
  <c r="E121" i="8" s="1"/>
  <c r="B122" i="8"/>
  <c r="C122" i="8"/>
  <c r="D122" i="8"/>
  <c r="F122" i="8"/>
  <c r="E122" i="8" s="1"/>
  <c r="B123" i="8"/>
  <c r="C123" i="8"/>
  <c r="D123" i="8"/>
  <c r="F123" i="8"/>
  <c r="E123" i="8" s="1"/>
  <c r="B124" i="8"/>
  <c r="C124" i="8"/>
  <c r="D124" i="8"/>
  <c r="F124" i="8"/>
  <c r="E124" i="8" s="1"/>
  <c r="B125" i="8"/>
  <c r="C125" i="8"/>
  <c r="D125" i="8"/>
  <c r="F125" i="8"/>
  <c r="E125" i="8" s="1"/>
  <c r="B126" i="8"/>
  <c r="C126" i="8"/>
  <c r="D126" i="8"/>
  <c r="F126" i="8"/>
  <c r="E126" i="8" s="1"/>
  <c r="B127" i="8"/>
  <c r="C127" i="8"/>
  <c r="D127" i="8"/>
  <c r="F127" i="8"/>
  <c r="E127" i="8" s="1"/>
  <c r="B128" i="8"/>
  <c r="C128" i="8"/>
  <c r="D128" i="8"/>
  <c r="F128" i="8"/>
  <c r="E128" i="8" s="1"/>
  <c r="B129" i="8"/>
  <c r="C129" i="8"/>
  <c r="D129" i="8"/>
  <c r="F129" i="8"/>
  <c r="E129" i="8" s="1"/>
  <c r="B130" i="8"/>
  <c r="C130" i="8"/>
  <c r="D130" i="8"/>
  <c r="F130" i="8"/>
  <c r="E130" i="8" s="1"/>
  <c r="B131" i="8"/>
  <c r="C131" i="8"/>
  <c r="D131" i="8"/>
  <c r="F131" i="8"/>
  <c r="E131" i="8" s="1"/>
  <c r="B132" i="8"/>
  <c r="C132" i="8"/>
  <c r="D132" i="8"/>
  <c r="F132" i="8"/>
  <c r="E132" i="8" s="1"/>
  <c r="M162" i="8"/>
  <c r="M192" i="8" s="1"/>
  <c r="M222" i="8" s="1"/>
  <c r="M252" i="8" s="1"/>
  <c r="M282" i="8" s="1"/>
  <c r="M312" i="8" s="1"/>
  <c r="M342" i="8" s="1"/>
  <c r="B133" i="8"/>
  <c r="C133" i="8"/>
  <c r="D133" i="8"/>
  <c r="F133" i="8"/>
  <c r="E133" i="8" s="1"/>
  <c r="B134" i="8"/>
  <c r="C134" i="8"/>
  <c r="D134" i="8"/>
  <c r="F134" i="8"/>
  <c r="E134" i="8" s="1"/>
  <c r="B135" i="8"/>
  <c r="C135" i="8"/>
  <c r="D135" i="8"/>
  <c r="F135" i="8"/>
  <c r="E135" i="8" s="1"/>
  <c r="B136" i="8"/>
  <c r="C136" i="8"/>
  <c r="D136" i="8"/>
  <c r="F136" i="8"/>
  <c r="E136" i="8" s="1"/>
  <c r="B137" i="8"/>
  <c r="C137" i="8"/>
  <c r="D137" i="8"/>
  <c r="F137" i="8"/>
  <c r="E137" i="8" s="1"/>
  <c r="B138" i="8"/>
  <c r="C138" i="8"/>
  <c r="D138" i="8"/>
  <c r="F138" i="8"/>
  <c r="E138" i="8" s="1"/>
  <c r="B139" i="8"/>
  <c r="C139" i="8"/>
  <c r="D139" i="8"/>
  <c r="F139" i="8"/>
  <c r="E139" i="8" s="1"/>
  <c r="B140" i="8"/>
  <c r="C140" i="8"/>
  <c r="D140" i="8"/>
  <c r="F140" i="8"/>
  <c r="E140" i="8" s="1"/>
  <c r="B141" i="8"/>
  <c r="C141" i="8"/>
  <c r="D141" i="8"/>
  <c r="F141" i="8"/>
  <c r="E141" i="8" s="1"/>
  <c r="B142" i="8"/>
  <c r="C142" i="8"/>
  <c r="D142" i="8"/>
  <c r="F142" i="8"/>
  <c r="E142" i="8" s="1"/>
  <c r="B143" i="8"/>
  <c r="C143" i="8"/>
  <c r="D143" i="8"/>
  <c r="F143" i="8"/>
  <c r="E143" i="8" s="1"/>
  <c r="B144" i="8"/>
  <c r="C144" i="8"/>
  <c r="D144" i="8"/>
  <c r="F144" i="8"/>
  <c r="E144" i="8" s="1"/>
  <c r="B145" i="8"/>
  <c r="C145" i="8"/>
  <c r="D145" i="8"/>
  <c r="F145" i="8"/>
  <c r="E145" i="8" s="1"/>
  <c r="B146" i="8"/>
  <c r="C146" i="8"/>
  <c r="D146" i="8"/>
  <c r="F146" i="8"/>
  <c r="E146" i="8" s="1"/>
  <c r="B147" i="8"/>
  <c r="C147" i="8"/>
  <c r="D147" i="8"/>
  <c r="F147" i="8"/>
  <c r="E147" i="8" s="1"/>
  <c r="B148" i="8"/>
  <c r="C148" i="8"/>
  <c r="D148" i="8"/>
  <c r="F148" i="8"/>
  <c r="E148" i="8" s="1"/>
  <c r="B149" i="8"/>
  <c r="C149" i="8"/>
  <c r="D149" i="8"/>
  <c r="F149" i="8"/>
  <c r="E149" i="8" s="1"/>
  <c r="B150" i="8"/>
  <c r="C150" i="8"/>
  <c r="D150" i="8"/>
  <c r="F150" i="8"/>
  <c r="E150" i="8" s="1"/>
  <c r="B151" i="8"/>
  <c r="C151" i="8"/>
  <c r="D151" i="8"/>
  <c r="F151" i="8"/>
  <c r="E151" i="8" s="1"/>
  <c r="B152" i="8"/>
  <c r="C152" i="8"/>
  <c r="D152" i="8"/>
  <c r="F152" i="8"/>
  <c r="E152" i="8" s="1"/>
  <c r="B153" i="8"/>
  <c r="C153" i="8"/>
  <c r="D153" i="8"/>
  <c r="F153" i="8"/>
  <c r="E153" i="8" s="1"/>
  <c r="B154" i="8"/>
  <c r="C154" i="8"/>
  <c r="D154" i="8"/>
  <c r="F154" i="8"/>
  <c r="E154" i="8" s="1"/>
  <c r="B155" i="8"/>
  <c r="C155" i="8"/>
  <c r="D155" i="8"/>
  <c r="F155" i="8"/>
  <c r="E155" i="8" s="1"/>
  <c r="B156" i="8"/>
  <c r="C156" i="8"/>
  <c r="D156" i="8"/>
  <c r="F156" i="8"/>
  <c r="E156" i="8" s="1"/>
  <c r="B157" i="8"/>
  <c r="C157" i="8"/>
  <c r="D157" i="8"/>
  <c r="F157" i="8"/>
  <c r="E157" i="8" s="1"/>
  <c r="B158" i="8"/>
  <c r="C158" i="8"/>
  <c r="D158" i="8"/>
  <c r="F158" i="8"/>
  <c r="E158" i="8" s="1"/>
  <c r="B159" i="8"/>
  <c r="C159" i="8"/>
  <c r="D159" i="8"/>
  <c r="F159" i="8"/>
  <c r="E159" i="8" s="1"/>
  <c r="B160" i="8"/>
  <c r="C160" i="8"/>
  <c r="D160" i="8"/>
  <c r="F160" i="8"/>
  <c r="E160" i="8" s="1"/>
  <c r="B161" i="8"/>
  <c r="C161" i="8"/>
  <c r="D161" i="8"/>
  <c r="F161" i="8"/>
  <c r="E161" i="8" s="1"/>
  <c r="B162" i="8"/>
  <c r="C162" i="8"/>
  <c r="D162" i="8"/>
  <c r="F162" i="8"/>
  <c r="E162" i="8" s="1"/>
  <c r="B163" i="8"/>
  <c r="C163" i="8"/>
  <c r="D163" i="8"/>
  <c r="F163" i="8"/>
  <c r="E163" i="8" s="1"/>
  <c r="B164" i="8"/>
  <c r="C164" i="8"/>
  <c r="D164" i="8"/>
  <c r="F164" i="8"/>
  <c r="E164" i="8" s="1"/>
  <c r="B165" i="8"/>
  <c r="C165" i="8"/>
  <c r="D165" i="8"/>
  <c r="F165" i="8"/>
  <c r="E165" i="8" s="1"/>
  <c r="B166" i="8"/>
  <c r="C166" i="8"/>
  <c r="D166" i="8"/>
  <c r="F166" i="8"/>
  <c r="E166" i="8" s="1"/>
  <c r="B167" i="8"/>
  <c r="C167" i="8"/>
  <c r="D167" i="8"/>
  <c r="F167" i="8"/>
  <c r="E167" i="8" s="1"/>
  <c r="B168" i="8"/>
  <c r="C168" i="8"/>
  <c r="D168" i="8"/>
  <c r="F168" i="8"/>
  <c r="E168" i="8" s="1"/>
  <c r="B169" i="8"/>
  <c r="C169" i="8"/>
  <c r="D169" i="8"/>
  <c r="F169" i="8"/>
  <c r="E169" i="8" s="1"/>
  <c r="B170" i="8"/>
  <c r="C170" i="8"/>
  <c r="D170" i="8"/>
  <c r="F170" i="8"/>
  <c r="E170" i="8" s="1"/>
  <c r="B171" i="8"/>
  <c r="C171" i="8"/>
  <c r="D171" i="8"/>
  <c r="F171" i="8"/>
  <c r="E171" i="8" s="1"/>
  <c r="B172" i="8"/>
  <c r="C172" i="8"/>
  <c r="D172" i="8"/>
  <c r="F172" i="8"/>
  <c r="E172" i="8" s="1"/>
  <c r="B173" i="8"/>
  <c r="C173" i="8"/>
  <c r="D173" i="8"/>
  <c r="F173" i="8"/>
  <c r="E173" i="8" s="1"/>
  <c r="B174" i="8"/>
  <c r="C174" i="8"/>
  <c r="D174" i="8"/>
  <c r="F174" i="8"/>
  <c r="E174" i="8" s="1"/>
  <c r="B175" i="8"/>
  <c r="C175" i="8"/>
  <c r="D175" i="8"/>
  <c r="F175" i="8"/>
  <c r="E175" i="8" s="1"/>
  <c r="B176" i="8"/>
  <c r="C176" i="8"/>
  <c r="D176" i="8"/>
  <c r="F176" i="8"/>
  <c r="E176" i="8" s="1"/>
  <c r="B177" i="8"/>
  <c r="C177" i="8"/>
  <c r="D177" i="8"/>
  <c r="F177" i="8"/>
  <c r="E177" i="8" s="1"/>
  <c r="B178" i="8"/>
  <c r="C178" i="8"/>
  <c r="D178" i="8"/>
  <c r="F178" i="8"/>
  <c r="E178" i="8" s="1"/>
  <c r="B179" i="8"/>
  <c r="C179" i="8"/>
  <c r="D179" i="8"/>
  <c r="F179" i="8"/>
  <c r="E179" i="8" s="1"/>
  <c r="B180" i="8"/>
  <c r="C180" i="8"/>
  <c r="D180" i="8"/>
  <c r="F180" i="8"/>
  <c r="E180" i="8" s="1"/>
  <c r="B181" i="8"/>
  <c r="C181" i="8"/>
  <c r="D181" i="8"/>
  <c r="F181" i="8"/>
  <c r="E181" i="8" s="1"/>
  <c r="B182" i="8"/>
  <c r="C182" i="8"/>
  <c r="D182" i="8"/>
  <c r="F182" i="8"/>
  <c r="E182" i="8" s="1"/>
  <c r="B183" i="8"/>
  <c r="C183" i="8"/>
  <c r="D183" i="8"/>
  <c r="F183" i="8"/>
  <c r="E183" i="8" s="1"/>
  <c r="B184" i="8"/>
  <c r="C184" i="8"/>
  <c r="D184" i="8"/>
  <c r="F184" i="8"/>
  <c r="E184" i="8" s="1"/>
  <c r="B185" i="8"/>
  <c r="C185" i="8"/>
  <c r="D185" i="8"/>
  <c r="F185" i="8"/>
  <c r="E185" i="8" s="1"/>
  <c r="B186" i="8"/>
  <c r="C186" i="8"/>
  <c r="D186" i="8"/>
  <c r="F186" i="8"/>
  <c r="E186" i="8" s="1"/>
  <c r="B187" i="8"/>
  <c r="C187" i="8"/>
  <c r="D187" i="8"/>
  <c r="F187" i="8"/>
  <c r="E187" i="8" s="1"/>
  <c r="B188" i="8"/>
  <c r="C188" i="8"/>
  <c r="D188" i="8"/>
  <c r="F188" i="8"/>
  <c r="E188" i="8" s="1"/>
  <c r="B189" i="8"/>
  <c r="C189" i="8"/>
  <c r="D189" i="8"/>
  <c r="F189" i="8"/>
  <c r="E189" i="8" s="1"/>
  <c r="B190" i="8"/>
  <c r="C190" i="8"/>
  <c r="D190" i="8"/>
  <c r="F190" i="8"/>
  <c r="E190" i="8" s="1"/>
  <c r="B191" i="8"/>
  <c r="C191" i="8"/>
  <c r="D191" i="8"/>
  <c r="F191" i="8"/>
  <c r="E191" i="8" s="1"/>
  <c r="B192" i="8"/>
  <c r="C192" i="8"/>
  <c r="D192" i="8"/>
  <c r="F192" i="8"/>
  <c r="E192" i="8" s="1"/>
  <c r="B193" i="8"/>
  <c r="C193" i="8"/>
  <c r="D193" i="8"/>
  <c r="F193" i="8"/>
  <c r="E193" i="8" s="1"/>
  <c r="B194" i="8"/>
  <c r="C194" i="8"/>
  <c r="D194" i="8"/>
  <c r="F194" i="8"/>
  <c r="E194" i="8" s="1"/>
  <c r="B195" i="8"/>
  <c r="C195" i="8"/>
  <c r="D195" i="8"/>
  <c r="F195" i="8"/>
  <c r="E195" i="8" s="1"/>
  <c r="B196" i="8"/>
  <c r="C196" i="8"/>
  <c r="D196" i="8"/>
  <c r="F196" i="8"/>
  <c r="E196" i="8" s="1"/>
  <c r="B197" i="8"/>
  <c r="C197" i="8"/>
  <c r="D197" i="8"/>
  <c r="F197" i="8"/>
  <c r="E197" i="8" s="1"/>
  <c r="B198" i="8"/>
  <c r="C198" i="8"/>
  <c r="D198" i="8"/>
  <c r="F198" i="8"/>
  <c r="E198" i="8" s="1"/>
  <c r="B199" i="8"/>
  <c r="C199" i="8"/>
  <c r="D199" i="8"/>
  <c r="F199" i="8"/>
  <c r="E199" i="8" s="1"/>
  <c r="B200" i="8"/>
  <c r="C200" i="8"/>
  <c r="D200" i="8"/>
  <c r="F200" i="8"/>
  <c r="E200" i="8" s="1"/>
  <c r="B201" i="8"/>
  <c r="C201" i="8"/>
  <c r="D201" i="8"/>
  <c r="F201" i="8"/>
  <c r="E201" i="8" s="1"/>
  <c r="B202" i="8"/>
  <c r="C202" i="8"/>
  <c r="D202" i="8"/>
  <c r="F202" i="8"/>
  <c r="E202" i="8" s="1"/>
  <c r="B203" i="8"/>
  <c r="C203" i="8"/>
  <c r="D203" i="8"/>
  <c r="F203" i="8"/>
  <c r="E203" i="8" s="1"/>
  <c r="B204" i="8"/>
  <c r="C204" i="8"/>
  <c r="D204" i="8"/>
  <c r="F204" i="8"/>
  <c r="E204" i="8" s="1"/>
  <c r="B205" i="8"/>
  <c r="C205" i="8"/>
  <c r="D205" i="8"/>
  <c r="F205" i="8"/>
  <c r="E205" i="8" s="1"/>
  <c r="B206" i="8"/>
  <c r="C206" i="8"/>
  <c r="D206" i="8"/>
  <c r="F206" i="8"/>
  <c r="E206" i="8" s="1"/>
  <c r="B207" i="8"/>
  <c r="C207" i="8"/>
  <c r="D207" i="8"/>
  <c r="F207" i="8"/>
  <c r="E207" i="8" s="1"/>
  <c r="B208" i="8"/>
  <c r="C208" i="8"/>
  <c r="D208" i="8"/>
  <c r="F208" i="8"/>
  <c r="E208" i="8" s="1"/>
  <c r="B209" i="8"/>
  <c r="C209" i="8"/>
  <c r="D209" i="8"/>
  <c r="F209" i="8"/>
  <c r="E209" i="8" s="1"/>
  <c r="B210" i="8"/>
  <c r="C210" i="8"/>
  <c r="D210" i="8"/>
  <c r="F210" i="8"/>
  <c r="E210" i="8" s="1"/>
  <c r="B211" i="8"/>
  <c r="C211" i="8"/>
  <c r="D211" i="8"/>
  <c r="F211" i="8"/>
  <c r="E211" i="8" s="1"/>
  <c r="B212" i="8"/>
  <c r="C212" i="8"/>
  <c r="D212" i="8"/>
  <c r="F212" i="8"/>
  <c r="E212" i="8" s="1"/>
  <c r="B213" i="8"/>
  <c r="C213" i="8"/>
  <c r="D213" i="8"/>
  <c r="F213" i="8"/>
  <c r="E213" i="8" s="1"/>
  <c r="B214" i="8"/>
  <c r="C214" i="8"/>
  <c r="D214" i="8"/>
  <c r="F214" i="8"/>
  <c r="E214" i="8" s="1"/>
  <c r="B215" i="8"/>
  <c r="C215" i="8"/>
  <c r="D215" i="8"/>
  <c r="F215" i="8"/>
  <c r="E215" i="8" s="1"/>
  <c r="B216" i="8"/>
  <c r="C216" i="8"/>
  <c r="D216" i="8"/>
  <c r="F216" i="8"/>
  <c r="E216" i="8" s="1"/>
  <c r="B217" i="8"/>
  <c r="C217" i="8"/>
  <c r="D217" i="8"/>
  <c r="F217" i="8"/>
  <c r="E217" i="8" s="1"/>
  <c r="B218" i="8"/>
  <c r="C218" i="8"/>
  <c r="D218" i="8"/>
  <c r="F218" i="8"/>
  <c r="E218" i="8" s="1"/>
  <c r="B219" i="8"/>
  <c r="C219" i="8"/>
  <c r="D219" i="8"/>
  <c r="F219" i="8"/>
  <c r="E219" i="8" s="1"/>
  <c r="B220" i="8"/>
  <c r="C220" i="8"/>
  <c r="D220" i="8"/>
  <c r="F220" i="8"/>
  <c r="E220" i="8" s="1"/>
  <c r="B221" i="8"/>
  <c r="C221" i="8"/>
  <c r="D221" i="8"/>
  <c r="F221" i="8"/>
  <c r="E221" i="8" s="1"/>
  <c r="B222" i="8"/>
  <c r="C222" i="8"/>
  <c r="D222" i="8"/>
  <c r="F222" i="8"/>
  <c r="E222" i="8" s="1"/>
  <c r="B223" i="8"/>
  <c r="C223" i="8"/>
  <c r="D223" i="8"/>
  <c r="F223" i="8"/>
  <c r="E223" i="8" s="1"/>
  <c r="B224" i="8"/>
  <c r="C224" i="8"/>
  <c r="D224" i="8"/>
  <c r="F224" i="8"/>
  <c r="E224" i="8" s="1"/>
  <c r="B225" i="8"/>
  <c r="C225" i="8"/>
  <c r="D225" i="8"/>
  <c r="F225" i="8"/>
  <c r="E225" i="8" s="1"/>
  <c r="B226" i="8"/>
  <c r="C226" i="8"/>
  <c r="D226" i="8"/>
  <c r="F226" i="8"/>
  <c r="E226" i="8" s="1"/>
  <c r="B227" i="8"/>
  <c r="C227" i="8"/>
  <c r="D227" i="8"/>
  <c r="F227" i="8"/>
  <c r="E227" i="8" s="1"/>
  <c r="B228" i="8"/>
  <c r="C228" i="8"/>
  <c r="D228" i="8"/>
  <c r="F228" i="8"/>
  <c r="E228" i="8" s="1"/>
  <c r="B229" i="8"/>
  <c r="C229" i="8"/>
  <c r="D229" i="8"/>
  <c r="F229" i="8"/>
  <c r="E229" i="8" s="1"/>
  <c r="B230" i="8"/>
  <c r="C230" i="8"/>
  <c r="D230" i="8"/>
  <c r="F230" i="8"/>
  <c r="E230" i="8" s="1"/>
  <c r="B231" i="8"/>
  <c r="C231" i="8"/>
  <c r="D231" i="8"/>
  <c r="F231" i="8"/>
  <c r="E231" i="8" s="1"/>
  <c r="B232" i="8"/>
  <c r="C232" i="8"/>
  <c r="D232" i="8"/>
  <c r="F232" i="8"/>
  <c r="E232" i="8" s="1"/>
  <c r="B233" i="8"/>
  <c r="C233" i="8"/>
  <c r="D233" i="8"/>
  <c r="F233" i="8"/>
  <c r="E233" i="8" s="1"/>
  <c r="B234" i="8"/>
  <c r="C234" i="8"/>
  <c r="D234" i="8"/>
  <c r="F234" i="8"/>
  <c r="E234" i="8" s="1"/>
  <c r="B235" i="8"/>
  <c r="C235" i="8"/>
  <c r="D235" i="8"/>
  <c r="F235" i="8"/>
  <c r="E235" i="8" s="1"/>
  <c r="B236" i="8"/>
  <c r="C236" i="8"/>
  <c r="D236" i="8"/>
  <c r="F236" i="8"/>
  <c r="E236" i="8" s="1"/>
  <c r="B237" i="8"/>
  <c r="C237" i="8"/>
  <c r="D237" i="8"/>
  <c r="F237" i="8"/>
  <c r="E237" i="8" s="1"/>
  <c r="B238" i="8"/>
  <c r="C238" i="8"/>
  <c r="D238" i="8"/>
  <c r="F238" i="8"/>
  <c r="E238" i="8" s="1"/>
  <c r="B239" i="8"/>
  <c r="C239" i="8"/>
  <c r="D239" i="8"/>
  <c r="F239" i="8"/>
  <c r="E239" i="8" s="1"/>
  <c r="B240" i="8"/>
  <c r="C240" i="8"/>
  <c r="D240" i="8"/>
  <c r="F240" i="8"/>
  <c r="E240" i="8" s="1"/>
  <c r="B241" i="8"/>
  <c r="C241" i="8"/>
  <c r="D241" i="8"/>
  <c r="F241" i="8"/>
  <c r="E241" i="8" s="1"/>
  <c r="B242" i="8"/>
  <c r="C242" i="8"/>
  <c r="D242" i="8"/>
  <c r="F242" i="8"/>
  <c r="E242" i="8" s="1"/>
  <c r="B243" i="8"/>
  <c r="C243" i="8"/>
  <c r="D243" i="8"/>
  <c r="F243" i="8"/>
  <c r="E243" i="8" s="1"/>
  <c r="B244" i="8"/>
  <c r="C244" i="8"/>
  <c r="D244" i="8"/>
  <c r="F244" i="8"/>
  <c r="E244" i="8" s="1"/>
  <c r="B245" i="8"/>
  <c r="C245" i="8"/>
  <c r="D245" i="8"/>
  <c r="F245" i="8"/>
  <c r="E245" i="8" s="1"/>
  <c r="B246" i="8"/>
  <c r="C246" i="8"/>
  <c r="D246" i="8"/>
  <c r="F246" i="8"/>
  <c r="E246" i="8" s="1"/>
  <c r="B247" i="8"/>
  <c r="C247" i="8"/>
  <c r="D247" i="8"/>
  <c r="F247" i="8"/>
  <c r="E247" i="8" s="1"/>
  <c r="B248" i="8"/>
  <c r="C248" i="8"/>
  <c r="D248" i="8"/>
  <c r="F248" i="8"/>
  <c r="E248" i="8" s="1"/>
  <c r="B249" i="8"/>
  <c r="C249" i="8"/>
  <c r="D249" i="8"/>
  <c r="F249" i="8"/>
  <c r="E249" i="8" s="1"/>
  <c r="B250" i="8"/>
  <c r="C250" i="8"/>
  <c r="D250" i="8"/>
  <c r="F250" i="8"/>
  <c r="E250" i="8" s="1"/>
  <c r="B251" i="8"/>
  <c r="C251" i="8"/>
  <c r="D251" i="8"/>
  <c r="F251" i="8"/>
  <c r="E251" i="8" s="1"/>
  <c r="B252" i="8"/>
  <c r="C252" i="8"/>
  <c r="D252" i="8"/>
  <c r="F252" i="8"/>
  <c r="E252" i="8" s="1"/>
  <c r="B253" i="8"/>
  <c r="C253" i="8"/>
  <c r="D253" i="8"/>
  <c r="F253" i="8"/>
  <c r="E253" i="8" s="1"/>
  <c r="B254" i="8"/>
  <c r="C254" i="8"/>
  <c r="D254" i="8"/>
  <c r="F254" i="8"/>
  <c r="E254" i="8" s="1"/>
  <c r="B255" i="8"/>
  <c r="C255" i="8"/>
  <c r="D255" i="8"/>
  <c r="F255" i="8"/>
  <c r="E255" i="8" s="1"/>
  <c r="B256" i="8"/>
  <c r="C256" i="8"/>
  <c r="D256" i="8"/>
  <c r="F256" i="8"/>
  <c r="E256" i="8" s="1"/>
  <c r="B257" i="8"/>
  <c r="C257" i="8"/>
  <c r="D257" i="8"/>
  <c r="F257" i="8"/>
  <c r="E257" i="8" s="1"/>
  <c r="B258" i="8"/>
  <c r="C258" i="8"/>
  <c r="D258" i="8"/>
  <c r="F258" i="8"/>
  <c r="E258" i="8" s="1"/>
  <c r="B259" i="8"/>
  <c r="C259" i="8"/>
  <c r="D259" i="8"/>
  <c r="F259" i="8"/>
  <c r="E259" i="8" s="1"/>
  <c r="B260" i="8"/>
  <c r="C260" i="8"/>
  <c r="D260" i="8"/>
  <c r="F260" i="8"/>
  <c r="E260" i="8" s="1"/>
  <c r="B261" i="8"/>
  <c r="C261" i="8"/>
  <c r="D261" i="8"/>
  <c r="F261" i="8"/>
  <c r="E261" i="8" s="1"/>
  <c r="B262" i="8"/>
  <c r="C262" i="8"/>
  <c r="D262" i="8"/>
  <c r="F262" i="8"/>
  <c r="E262" i="8" s="1"/>
  <c r="B263" i="8"/>
  <c r="C263" i="8"/>
  <c r="D263" i="8"/>
  <c r="F263" i="8"/>
  <c r="E263" i="8" s="1"/>
  <c r="B264" i="8"/>
  <c r="C264" i="8"/>
  <c r="D264" i="8"/>
  <c r="F264" i="8"/>
  <c r="E264" i="8" s="1"/>
  <c r="B265" i="8"/>
  <c r="C265" i="8"/>
  <c r="D265" i="8"/>
  <c r="F265" i="8"/>
  <c r="E265" i="8" s="1"/>
  <c r="B266" i="8"/>
  <c r="C266" i="8"/>
  <c r="D266" i="8"/>
  <c r="F266" i="8"/>
  <c r="E266" i="8" s="1"/>
  <c r="B267" i="8"/>
  <c r="C267" i="8"/>
  <c r="D267" i="8"/>
  <c r="F267" i="8"/>
  <c r="E267" i="8" s="1"/>
  <c r="B268" i="8"/>
  <c r="C268" i="8"/>
  <c r="D268" i="8"/>
  <c r="F268" i="8"/>
  <c r="E268" i="8" s="1"/>
  <c r="B269" i="8"/>
  <c r="C269" i="8"/>
  <c r="D269" i="8"/>
  <c r="F269" i="8"/>
  <c r="E269" i="8" s="1"/>
  <c r="B270" i="8"/>
  <c r="C270" i="8"/>
  <c r="D270" i="8"/>
  <c r="F270" i="8"/>
  <c r="E270" i="8" s="1"/>
  <c r="B271" i="8"/>
  <c r="C271" i="8"/>
  <c r="D271" i="8"/>
  <c r="F271" i="8"/>
  <c r="E271" i="8" s="1"/>
  <c r="B272" i="8"/>
  <c r="C272" i="8"/>
  <c r="D272" i="8"/>
  <c r="F272" i="8"/>
  <c r="E272" i="8" s="1"/>
  <c r="B273" i="8"/>
  <c r="C273" i="8"/>
  <c r="D273" i="8"/>
  <c r="F273" i="8"/>
  <c r="E273" i="8" s="1"/>
  <c r="B274" i="8"/>
  <c r="C274" i="8"/>
  <c r="D274" i="8"/>
  <c r="F274" i="8"/>
  <c r="E274" i="8" s="1"/>
  <c r="B275" i="8"/>
  <c r="C275" i="8"/>
  <c r="D275" i="8"/>
  <c r="F275" i="8"/>
  <c r="E275" i="8" s="1"/>
  <c r="B276" i="8"/>
  <c r="C276" i="8"/>
  <c r="D276" i="8"/>
  <c r="F276" i="8"/>
  <c r="E276" i="8" s="1"/>
  <c r="B277" i="8"/>
  <c r="C277" i="8"/>
  <c r="D277" i="8"/>
  <c r="F277" i="8"/>
  <c r="E277" i="8" s="1"/>
  <c r="B278" i="8"/>
  <c r="C278" i="8"/>
  <c r="D278" i="8"/>
  <c r="F278" i="8"/>
  <c r="E278" i="8" s="1"/>
  <c r="B279" i="8"/>
  <c r="C279" i="8"/>
  <c r="D279" i="8"/>
  <c r="F279" i="8"/>
  <c r="E279" i="8" s="1"/>
  <c r="B280" i="8"/>
  <c r="C280" i="8"/>
  <c r="D280" i="8"/>
  <c r="F280" i="8"/>
  <c r="E280" i="8" s="1"/>
  <c r="B281" i="8"/>
  <c r="C281" i="8"/>
  <c r="D281" i="8"/>
  <c r="F281" i="8"/>
  <c r="E281" i="8" s="1"/>
  <c r="B282" i="8"/>
  <c r="C282" i="8"/>
  <c r="D282" i="8"/>
  <c r="F282" i="8"/>
  <c r="E282" i="8" s="1"/>
  <c r="B283" i="8"/>
  <c r="C283" i="8"/>
  <c r="D283" i="8"/>
  <c r="F283" i="8"/>
  <c r="E283" i="8" s="1"/>
  <c r="B284" i="8"/>
  <c r="C284" i="8"/>
  <c r="D284" i="8"/>
  <c r="F284" i="8"/>
  <c r="E284" i="8" s="1"/>
  <c r="B285" i="8"/>
  <c r="C285" i="8"/>
  <c r="D285" i="8"/>
  <c r="F285" i="8"/>
  <c r="E285" i="8" s="1"/>
  <c r="B286" i="8"/>
  <c r="C286" i="8"/>
  <c r="D286" i="8"/>
  <c r="F286" i="8"/>
  <c r="E286" i="8" s="1"/>
  <c r="B287" i="8"/>
  <c r="C287" i="8"/>
  <c r="D287" i="8"/>
  <c r="F287" i="8"/>
  <c r="E287" i="8" s="1"/>
  <c r="B288" i="8"/>
  <c r="C288" i="8"/>
  <c r="D288" i="8"/>
  <c r="F288" i="8"/>
  <c r="E288" i="8" s="1"/>
  <c r="B289" i="8"/>
  <c r="C289" i="8"/>
  <c r="D289" i="8"/>
  <c r="F289" i="8"/>
  <c r="E289" i="8" s="1"/>
  <c r="B290" i="8"/>
  <c r="C290" i="8"/>
  <c r="D290" i="8"/>
  <c r="F290" i="8"/>
  <c r="E290" i="8" s="1"/>
  <c r="B291" i="8"/>
  <c r="C291" i="8"/>
  <c r="D291" i="8"/>
  <c r="F291" i="8"/>
  <c r="E291" i="8" s="1"/>
  <c r="B292" i="8"/>
  <c r="C292" i="8"/>
  <c r="D292" i="8"/>
  <c r="F292" i="8"/>
  <c r="E292" i="8" s="1"/>
  <c r="B293" i="8"/>
  <c r="C293" i="8"/>
  <c r="D293" i="8"/>
  <c r="F293" i="8"/>
  <c r="E293" i="8" s="1"/>
  <c r="B294" i="8"/>
  <c r="C294" i="8"/>
  <c r="D294" i="8"/>
  <c r="F294" i="8"/>
  <c r="E294" i="8" s="1"/>
  <c r="B295" i="8"/>
  <c r="C295" i="8"/>
  <c r="D295" i="8"/>
  <c r="F295" i="8"/>
  <c r="E295" i="8" s="1"/>
  <c r="B296" i="8"/>
  <c r="C296" i="8"/>
  <c r="D296" i="8"/>
  <c r="F296" i="8"/>
  <c r="E296" i="8" s="1"/>
  <c r="B297" i="8"/>
  <c r="C297" i="8"/>
  <c r="D297" i="8"/>
  <c r="F297" i="8"/>
  <c r="E297" i="8" s="1"/>
  <c r="B298" i="8"/>
  <c r="C298" i="8"/>
  <c r="D298" i="8"/>
  <c r="F298" i="8"/>
  <c r="E298" i="8" s="1"/>
  <c r="B299" i="8"/>
  <c r="C299" i="8"/>
  <c r="D299" i="8"/>
  <c r="F299" i="8"/>
  <c r="E299" i="8" s="1"/>
  <c r="B300" i="8"/>
  <c r="C300" i="8"/>
  <c r="D300" i="8"/>
  <c r="F300" i="8"/>
  <c r="E300" i="8" s="1"/>
  <c r="B301" i="8"/>
  <c r="C301" i="8"/>
  <c r="D301" i="8"/>
  <c r="F301" i="8"/>
  <c r="E301" i="8" s="1"/>
  <c r="B302" i="8"/>
  <c r="C302" i="8"/>
  <c r="D302" i="8"/>
  <c r="F302" i="8"/>
  <c r="E302" i="8"/>
  <c r="B303" i="8"/>
  <c r="C303" i="8"/>
  <c r="D303" i="8"/>
  <c r="F303" i="8"/>
  <c r="E303" i="8" s="1"/>
  <c r="B304" i="8"/>
  <c r="C304" i="8"/>
  <c r="D304" i="8"/>
  <c r="F304" i="8"/>
  <c r="E304" i="8" s="1"/>
  <c r="B305" i="8"/>
  <c r="C305" i="8"/>
  <c r="D305" i="8"/>
  <c r="F305" i="8"/>
  <c r="E305" i="8" s="1"/>
  <c r="B306" i="8"/>
  <c r="C306" i="8"/>
  <c r="D306" i="8"/>
  <c r="F306" i="8"/>
  <c r="E306" i="8" s="1"/>
  <c r="B307" i="8"/>
  <c r="C307" i="8"/>
  <c r="D307" i="8"/>
  <c r="F307" i="8"/>
  <c r="E307" i="8" s="1"/>
  <c r="B308" i="8"/>
  <c r="C308" i="8"/>
  <c r="D308" i="8"/>
  <c r="F308" i="8"/>
  <c r="E308" i="8" s="1"/>
  <c r="B309" i="8"/>
  <c r="C309" i="8"/>
  <c r="D309" i="8"/>
  <c r="F309" i="8"/>
  <c r="E309" i="8" s="1"/>
  <c r="B310" i="8"/>
  <c r="C310" i="8"/>
  <c r="D310" i="8"/>
  <c r="F310" i="8"/>
  <c r="E310" i="8" s="1"/>
  <c r="B311" i="8"/>
  <c r="C311" i="8"/>
  <c r="D311" i="8"/>
  <c r="F311" i="8"/>
  <c r="E311" i="8" s="1"/>
  <c r="B312" i="8"/>
  <c r="C312" i="8"/>
  <c r="D312" i="8"/>
  <c r="F312" i="8"/>
  <c r="E312" i="8" s="1"/>
  <c r="B313" i="8"/>
  <c r="C313" i="8"/>
  <c r="D313" i="8"/>
  <c r="F313" i="8"/>
  <c r="E313" i="8" s="1"/>
  <c r="B314" i="8"/>
  <c r="C314" i="8"/>
  <c r="D314" i="8"/>
  <c r="F314" i="8"/>
  <c r="E314" i="8" s="1"/>
  <c r="B315" i="8"/>
  <c r="C315" i="8"/>
  <c r="D315" i="8"/>
  <c r="F315" i="8"/>
  <c r="E315" i="8" s="1"/>
  <c r="B316" i="8"/>
  <c r="C316" i="8"/>
  <c r="D316" i="8"/>
  <c r="F316" i="8"/>
  <c r="E316" i="8" s="1"/>
  <c r="B317" i="8"/>
  <c r="C317" i="8"/>
  <c r="D317" i="8"/>
  <c r="F317" i="8"/>
  <c r="E317" i="8" s="1"/>
  <c r="B318" i="8"/>
  <c r="C318" i="8"/>
  <c r="D318" i="8"/>
  <c r="F318" i="8"/>
  <c r="E318" i="8" s="1"/>
  <c r="B319" i="8"/>
  <c r="C319" i="8"/>
  <c r="D319" i="8"/>
  <c r="F319" i="8"/>
  <c r="E319" i="8" s="1"/>
  <c r="B320" i="8"/>
  <c r="C320" i="8"/>
  <c r="D320" i="8"/>
  <c r="F320" i="8"/>
  <c r="E320" i="8" s="1"/>
  <c r="B321" i="8"/>
  <c r="C321" i="8"/>
  <c r="D321" i="8"/>
  <c r="F321" i="8"/>
  <c r="E321" i="8" s="1"/>
  <c r="B322" i="8"/>
  <c r="C322" i="8"/>
  <c r="D322" i="8"/>
  <c r="F322" i="8"/>
  <c r="E322" i="8" s="1"/>
  <c r="B323" i="8"/>
  <c r="C323" i="8"/>
  <c r="D323" i="8"/>
  <c r="F323" i="8"/>
  <c r="E323" i="8" s="1"/>
  <c r="B324" i="8"/>
  <c r="C324" i="8"/>
  <c r="D324" i="8"/>
  <c r="F324" i="8"/>
  <c r="E324" i="8" s="1"/>
  <c r="B325" i="8"/>
  <c r="C325" i="8"/>
  <c r="D325" i="8"/>
  <c r="F325" i="8"/>
  <c r="E325" i="8" s="1"/>
  <c r="B326" i="8"/>
  <c r="C326" i="8"/>
  <c r="D326" i="8"/>
  <c r="F326" i="8"/>
  <c r="E326" i="8" s="1"/>
  <c r="B327" i="8"/>
  <c r="C327" i="8"/>
  <c r="D327" i="8"/>
  <c r="F327" i="8"/>
  <c r="E327" i="8" s="1"/>
  <c r="B328" i="8"/>
  <c r="C328" i="8"/>
  <c r="D328" i="8"/>
  <c r="F328" i="8"/>
  <c r="E328" i="8" s="1"/>
  <c r="B329" i="8"/>
  <c r="C329" i="8"/>
  <c r="D329" i="8"/>
  <c r="F329" i="8"/>
  <c r="E329" i="8" s="1"/>
  <c r="B330" i="8"/>
  <c r="C330" i="8"/>
  <c r="D330" i="8"/>
  <c r="F330" i="8"/>
  <c r="E330" i="8" s="1"/>
  <c r="B331" i="8"/>
  <c r="C331" i="8"/>
  <c r="D331" i="8"/>
  <c r="F331" i="8"/>
  <c r="E331" i="8" s="1"/>
  <c r="B332" i="8"/>
  <c r="C332" i="8"/>
  <c r="D332" i="8"/>
  <c r="F332" i="8"/>
  <c r="E332" i="8" s="1"/>
  <c r="B333" i="8"/>
  <c r="C333" i="8"/>
  <c r="D333" i="8"/>
  <c r="F333" i="8"/>
  <c r="E333" i="8" s="1"/>
  <c r="B334" i="8"/>
  <c r="C334" i="8"/>
  <c r="D334" i="8"/>
  <c r="F334" i="8"/>
  <c r="E334" i="8" s="1"/>
  <c r="B335" i="8"/>
  <c r="C335" i="8"/>
  <c r="D335" i="8"/>
  <c r="F335" i="8"/>
  <c r="E335" i="8" s="1"/>
  <c r="B336" i="8"/>
  <c r="C336" i="8"/>
  <c r="D336" i="8"/>
  <c r="F336" i="8"/>
  <c r="E336" i="8" s="1"/>
  <c r="B337" i="8"/>
  <c r="C337" i="8"/>
  <c r="D337" i="8"/>
  <c r="F337" i="8"/>
  <c r="E337" i="8" s="1"/>
  <c r="B338" i="8"/>
  <c r="C338" i="8"/>
  <c r="D338" i="8"/>
  <c r="F338" i="8"/>
  <c r="E338" i="8" s="1"/>
  <c r="B339" i="8"/>
  <c r="C339" i="8"/>
  <c r="D339" i="8"/>
  <c r="F339" i="8"/>
  <c r="E339" i="8" s="1"/>
  <c r="B340" i="8"/>
  <c r="C340" i="8"/>
  <c r="D340" i="8"/>
  <c r="F340" i="8"/>
  <c r="E340" i="8" s="1"/>
  <c r="B341" i="8"/>
  <c r="C341" i="8"/>
  <c r="D341" i="8"/>
  <c r="F341" i="8"/>
  <c r="E341" i="8" s="1"/>
  <c r="B342" i="8"/>
  <c r="C342" i="8"/>
  <c r="D342" i="8"/>
  <c r="F342" i="8"/>
  <c r="E342" i="8" s="1"/>
  <c r="B343" i="8"/>
  <c r="C343" i="8"/>
  <c r="D343" i="8"/>
  <c r="F343" i="8"/>
  <c r="E343" i="8" s="1"/>
  <c r="B344" i="8"/>
  <c r="C344" i="8"/>
  <c r="D344" i="8"/>
  <c r="F344" i="8"/>
  <c r="E344" i="8" s="1"/>
  <c r="B345" i="8"/>
  <c r="C345" i="8"/>
  <c r="D345" i="8"/>
  <c r="F345" i="8"/>
  <c r="E345" i="8" s="1"/>
  <c r="B346" i="8"/>
  <c r="C346" i="8"/>
  <c r="D346" i="8"/>
  <c r="F346" i="8"/>
  <c r="E346" i="8" s="1"/>
  <c r="B347" i="8"/>
  <c r="C347" i="8"/>
  <c r="D347" i="8"/>
  <c r="F347" i="8"/>
  <c r="E347" i="8" s="1"/>
  <c r="B348" i="8"/>
  <c r="C348" i="8"/>
  <c r="D348" i="8"/>
  <c r="F348" i="8"/>
  <c r="E348" i="8" s="1"/>
  <c r="B349" i="8"/>
  <c r="C349" i="8"/>
  <c r="D349" i="8"/>
  <c r="F349" i="8"/>
  <c r="E349" i="8" s="1"/>
  <c r="B350" i="8"/>
  <c r="C350" i="8"/>
  <c r="D350" i="8"/>
  <c r="F350" i="8"/>
  <c r="E350" i="8" s="1"/>
  <c r="B351" i="8"/>
  <c r="C351" i="8"/>
  <c r="D351" i="8"/>
  <c r="F351" i="8"/>
  <c r="E351" i="8" s="1"/>
  <c r="I1" i="6"/>
  <c r="AD1" i="6"/>
  <c r="AE1" i="6"/>
  <c r="AF1" i="6"/>
  <c r="AG1" i="6"/>
  <c r="AH1" i="6"/>
  <c r="B1" i="5"/>
  <c r="A1" i="5" s="1"/>
  <c r="F7" i="8" l="1"/>
  <c r="G7" i="8" s="1"/>
  <c r="F1" i="17"/>
  <c r="I1" i="17" s="1"/>
  <c r="I2" i="17" s="1"/>
  <c r="T1" i="17"/>
  <c r="T2" i="17" s="1"/>
  <c r="E6" i="8"/>
  <c r="M4" i="8" s="1"/>
  <c r="X4" i="17"/>
  <c r="P1" i="17"/>
  <c r="P2" i="17" s="1"/>
  <c r="M4" i="17"/>
  <c r="B4" i="17"/>
  <c r="AB1" i="17"/>
  <c r="AA1" i="17"/>
  <c r="AA2" i="17" s="1"/>
  <c r="E7" i="8" l="1"/>
  <c r="F8" i="8"/>
  <c r="E8" i="8" s="1"/>
  <c r="F2" i="17"/>
  <c r="H7" i="8"/>
  <c r="H6" i="8"/>
  <c r="F9" i="8"/>
  <c r="G9" i="8"/>
  <c r="AE1" i="17"/>
  <c r="AE2" i="17" s="1"/>
  <c r="AB2" i="17"/>
  <c r="G8" i="8"/>
  <c r="F10" i="8"/>
  <c r="E10" i="8" s="1"/>
  <c r="G10" i="8" l="1"/>
  <c r="H10" i="8" s="1"/>
  <c r="H8" i="8"/>
  <c r="F11" i="8"/>
  <c r="G11" i="8" s="1"/>
  <c r="E9" i="8"/>
  <c r="H9" i="8" s="1"/>
  <c r="E11" i="8" l="1"/>
  <c r="H11" i="8" s="1"/>
  <c r="F12" i="8"/>
  <c r="E12" i="8" s="1"/>
  <c r="F13" i="8" l="1"/>
  <c r="E13" i="8" s="1"/>
  <c r="G12" i="8"/>
  <c r="H12" i="8" s="1"/>
  <c r="G13" i="8"/>
  <c r="H13" i="8" s="1"/>
  <c r="F14" i="8"/>
  <c r="G14" i="8" s="1"/>
  <c r="E14" i="8" l="1"/>
  <c r="H14" i="8" s="1"/>
  <c r="F15" i="8"/>
  <c r="G15" i="8" s="1"/>
  <c r="E15" i="8" l="1"/>
  <c r="H15" i="8" s="1"/>
  <c r="F16" i="8"/>
  <c r="F17" i="8" l="1"/>
  <c r="E17" i="8" s="1"/>
  <c r="G16" i="8"/>
  <c r="E16" i="8"/>
  <c r="H16" i="8" s="1"/>
  <c r="F18" i="8" l="1"/>
  <c r="E18" i="8" s="1"/>
  <c r="F19" i="8" l="1"/>
  <c r="E19" i="8" s="1"/>
  <c r="F20" i="8" l="1"/>
  <c r="E20" i="8" s="1"/>
  <c r="F21" i="8" l="1"/>
  <c r="F22" i="8" l="1"/>
  <c r="E21" i="8"/>
  <c r="G17" i="8"/>
  <c r="H17" i="8" s="1"/>
  <c r="G19" i="8"/>
  <c r="H19" i="8" s="1"/>
  <c r="G18" i="8"/>
  <c r="H18" i="8" s="1"/>
  <c r="G20" i="8"/>
  <c r="H20" i="8" s="1"/>
  <c r="G21" i="8"/>
  <c r="H21" i="8" s="1"/>
  <c r="E22" i="8" l="1"/>
  <c r="G22" i="8"/>
  <c r="H22" i="8" s="1"/>
  <c r="F23" i="8"/>
  <c r="G287" i="8" s="1"/>
  <c r="H287" i="8" s="1"/>
  <c r="G27" i="8"/>
  <c r="H27" i="8" s="1"/>
  <c r="G326" i="8"/>
  <c r="H326" i="8" s="1"/>
  <c r="G55" i="8"/>
  <c r="H55" i="8" s="1"/>
  <c r="G329" i="8"/>
  <c r="H329" i="8" s="1"/>
  <c r="G107" i="8"/>
  <c r="H107" i="8" s="1"/>
  <c r="G41" i="8"/>
  <c r="H41" i="8" s="1"/>
  <c r="G313" i="8"/>
  <c r="H313" i="8" s="1"/>
  <c r="G193" i="8"/>
  <c r="H193" i="8" s="1"/>
  <c r="G99" i="8"/>
  <c r="H99" i="8" s="1"/>
  <c r="G146" i="8"/>
  <c r="H146" i="8" s="1"/>
  <c r="G191" i="8"/>
  <c r="H191" i="8" s="1"/>
  <c r="G103" i="8"/>
  <c r="H103" i="8" s="1"/>
  <c r="G167" i="8"/>
  <c r="H167" i="8" s="1"/>
  <c r="G140" i="8"/>
  <c r="H140" i="8" s="1"/>
  <c r="G131" i="8"/>
  <c r="H131" i="8" s="1"/>
  <c r="G199" i="8"/>
  <c r="H199" i="8" s="1"/>
  <c r="G237" i="8"/>
  <c r="H237" i="8" s="1"/>
  <c r="G149" i="8"/>
  <c r="H149" i="8" s="1"/>
  <c r="G289" i="8"/>
  <c r="H289" i="8" s="1"/>
  <c r="G150" i="8"/>
  <c r="H150" i="8" s="1"/>
  <c r="G157" i="8"/>
  <c r="H157" i="8" s="1"/>
  <c r="G175" i="8"/>
  <c r="H175" i="8" s="1"/>
  <c r="G129" i="8"/>
  <c r="H129" i="8" s="1"/>
  <c r="G231" i="8"/>
  <c r="H231" i="8" s="1"/>
  <c r="G46" i="8"/>
  <c r="H46" i="8" s="1"/>
  <c r="G219" i="8"/>
  <c r="H219" i="8" s="1"/>
  <c r="G110" i="8"/>
  <c r="H110" i="8" s="1"/>
  <c r="G255" i="8"/>
  <c r="H255" i="8" s="1"/>
  <c r="G141" i="8"/>
  <c r="H141" i="8" s="1"/>
  <c r="G81" i="8"/>
  <c r="H81" i="8" s="1"/>
  <c r="G90" i="8"/>
  <c r="H90" i="8" s="1"/>
  <c r="G241" i="8"/>
  <c r="H241" i="8" s="1"/>
  <c r="G42" i="8"/>
  <c r="H42" i="8" s="1"/>
  <c r="G262" i="8"/>
  <c r="H262" i="8" s="1"/>
  <c r="G230" i="8"/>
  <c r="H230" i="8" s="1"/>
  <c r="G248" i="8"/>
  <c r="H248" i="8" s="1"/>
  <c r="G105" i="8"/>
  <c r="H105" i="8" s="1"/>
  <c r="G93" i="8"/>
  <c r="H93" i="8" s="1"/>
  <c r="G263" i="8"/>
  <c r="H263" i="8" s="1"/>
  <c r="G165" i="8"/>
  <c r="H165" i="8" s="1"/>
  <c r="G65" i="8"/>
  <c r="H65" i="8" s="1"/>
  <c r="G37" i="8"/>
  <c r="H37" i="8" s="1"/>
  <c r="G142" i="8"/>
  <c r="H142" i="8" s="1"/>
  <c r="G249" i="8"/>
  <c r="H249" i="8" s="1"/>
  <c r="G279" i="8"/>
  <c r="H279" i="8" s="1"/>
  <c r="G221" i="8"/>
  <c r="H221" i="8" s="1"/>
  <c r="G350" i="8"/>
  <c r="H350" i="8" s="1"/>
  <c r="G87" i="8"/>
  <c r="H87" i="8" s="1"/>
  <c r="G316" i="8"/>
  <c r="H316" i="8" s="1"/>
  <c r="G122" i="8"/>
  <c r="H122" i="8" s="1"/>
  <c r="G170" i="8"/>
  <c r="H170" i="8" s="1"/>
  <c r="G238" i="8"/>
  <c r="H238" i="8" s="1"/>
  <c r="G174" i="8"/>
  <c r="H174" i="8" s="1"/>
  <c r="G347" i="8"/>
  <c r="H347" i="8" s="1"/>
  <c r="G351" i="8"/>
  <c r="H351" i="8" s="1"/>
  <c r="G148" i="8"/>
  <c r="H148" i="8" s="1"/>
  <c r="G102" i="8"/>
  <c r="H102" i="8" s="1"/>
  <c r="G247" i="8"/>
  <c r="H247" i="8" s="1"/>
  <c r="G45" i="8"/>
  <c r="H45" i="8" s="1"/>
  <c r="G344" i="8"/>
  <c r="H344" i="8" s="1"/>
  <c r="G213" i="8"/>
  <c r="H213" i="8" s="1"/>
  <c r="G296" i="8"/>
  <c r="H296" i="8" s="1"/>
  <c r="G63" i="8"/>
  <c r="H63" i="8" s="1"/>
  <c r="G151" i="8"/>
  <c r="H151" i="8" s="1"/>
  <c r="G253" i="8"/>
  <c r="H253" i="8" s="1"/>
  <c r="G306" i="8"/>
  <c r="H306" i="8" s="1"/>
  <c r="G119" i="8"/>
  <c r="H119" i="8" s="1"/>
  <c r="G156" i="8"/>
  <c r="H156" i="8" s="1"/>
  <c r="G128" i="8"/>
  <c r="H128" i="8" s="1"/>
  <c r="G261" i="8"/>
  <c r="H261" i="8" s="1"/>
  <c r="G257" i="8"/>
  <c r="H257" i="8" s="1"/>
  <c r="G125" i="8"/>
  <c r="H125" i="8" s="1"/>
  <c r="G39" i="8"/>
  <c r="H39" i="8" s="1"/>
  <c r="G54" i="8"/>
  <c r="H54" i="8" s="1"/>
  <c r="G86" i="8"/>
  <c r="H86" i="8" s="1"/>
  <c r="G124" i="8"/>
  <c r="H124" i="8" s="1"/>
  <c r="G173" i="8"/>
  <c r="H173" i="8" s="1"/>
  <c r="G330" i="8"/>
  <c r="H330" i="8" s="1"/>
  <c r="G190" i="8"/>
  <c r="H190" i="8" s="1"/>
  <c r="G123" i="8"/>
  <c r="H123" i="8" s="1"/>
  <c r="G182" i="8"/>
  <c r="H182" i="8" s="1"/>
  <c r="G115" i="8"/>
  <c r="H115" i="8" s="1"/>
  <c r="G310" i="8"/>
  <c r="H310" i="8" s="1"/>
  <c r="G256" i="8"/>
  <c r="H256" i="8" s="1"/>
  <c r="G258" i="8"/>
  <c r="H258" i="8" s="1"/>
  <c r="G320" i="8"/>
  <c r="H320" i="8" s="1"/>
  <c r="G244" i="8"/>
  <c r="H244" i="8" s="1"/>
  <c r="G243" i="8"/>
  <c r="H243" i="8" s="1"/>
  <c r="G104" i="8"/>
  <c r="H104" i="8" s="1"/>
  <c r="G188" i="8"/>
  <c r="H188" i="8" s="1"/>
  <c r="G153" i="8"/>
  <c r="H153" i="8" s="1"/>
  <c r="G224" i="8"/>
  <c r="H224" i="8" s="1"/>
  <c r="G176" i="8"/>
  <c r="H176" i="8" s="1"/>
  <c r="G24" i="8"/>
  <c r="H24" i="8" s="1"/>
  <c r="G270" i="8"/>
  <c r="H270" i="8" s="1"/>
  <c r="G158" i="8"/>
  <c r="H158" i="8" s="1"/>
  <c r="G137" i="8"/>
  <c r="H137" i="8" s="1"/>
  <c r="G285" i="8"/>
  <c r="H285" i="8" s="1"/>
  <c r="G206" i="8"/>
  <c r="H206" i="8" s="1"/>
  <c r="G51" i="8"/>
  <c r="H51" i="8" s="1"/>
  <c r="G66" i="8"/>
  <c r="H66" i="8" s="1"/>
  <c r="G23" i="8"/>
  <c r="G47" i="8"/>
  <c r="H47" i="8" s="1"/>
  <c r="G48" i="8"/>
  <c r="H48" i="8" s="1"/>
  <c r="G154" i="8"/>
  <c r="H154" i="8" s="1"/>
  <c r="G80" i="8"/>
  <c r="H80" i="8" s="1"/>
  <c r="G92" i="8"/>
  <c r="H92" i="8" s="1"/>
  <c r="G223" i="8"/>
  <c r="H223" i="8" s="1"/>
  <c r="G220" i="8"/>
  <c r="H220" i="8" s="1"/>
  <c r="G328" i="8"/>
  <c r="H328" i="8" s="1"/>
  <c r="G29" i="8"/>
  <c r="H29" i="8" s="1"/>
  <c r="G96" i="8"/>
  <c r="H96" i="8" s="1"/>
  <c r="G160" i="8"/>
  <c r="H160" i="8" s="1"/>
  <c r="G113" i="8"/>
  <c r="H113" i="8" s="1"/>
  <c r="G2" i="8"/>
  <c r="H2" i="8" s="1"/>
  <c r="G203" i="8"/>
  <c r="H203" i="8" s="1"/>
  <c r="G69" i="8" l="1"/>
  <c r="H69" i="8" s="1"/>
  <c r="G91" i="8"/>
  <c r="H91" i="8" s="1"/>
  <c r="G136" i="8"/>
  <c r="H136" i="8" s="1"/>
  <c r="G100" i="8"/>
  <c r="H100" i="8" s="1"/>
  <c r="G59" i="8"/>
  <c r="H59" i="8" s="1"/>
  <c r="G337" i="8"/>
  <c r="H337" i="8" s="1"/>
  <c r="G116" i="8"/>
  <c r="H116" i="8" s="1"/>
  <c r="G308" i="8"/>
  <c r="H308" i="8" s="1"/>
  <c r="G235" i="8"/>
  <c r="H235" i="8" s="1"/>
  <c r="G40" i="8"/>
  <c r="H40" i="8" s="1"/>
  <c r="G300" i="8"/>
  <c r="H300" i="8" s="1"/>
  <c r="G227" i="8"/>
  <c r="H227" i="8" s="1"/>
  <c r="G145" i="8"/>
  <c r="H145" i="8" s="1"/>
  <c r="G166" i="8"/>
  <c r="H166" i="8" s="1"/>
  <c r="G226" i="8"/>
  <c r="H226" i="8" s="1"/>
  <c r="G317" i="8"/>
  <c r="H317" i="8" s="1"/>
  <c r="G301" i="8"/>
  <c r="H301" i="8" s="1"/>
  <c r="G132" i="8"/>
  <c r="H132" i="8" s="1"/>
  <c r="G164" i="8"/>
  <c r="H164" i="8" s="1"/>
  <c r="G307" i="8"/>
  <c r="H307" i="8" s="1"/>
  <c r="G71" i="8"/>
  <c r="H71" i="8" s="1"/>
  <c r="G204" i="8"/>
  <c r="H204" i="8" s="1"/>
  <c r="G208" i="8"/>
  <c r="H208" i="8" s="1"/>
  <c r="G325" i="8"/>
  <c r="H325" i="8" s="1"/>
  <c r="G222" i="8"/>
  <c r="H222" i="8" s="1"/>
  <c r="G298" i="8"/>
  <c r="H298" i="8" s="1"/>
  <c r="G315" i="8"/>
  <c r="H315" i="8" s="1"/>
  <c r="G291" i="8"/>
  <c r="H291" i="8" s="1"/>
  <c r="G348" i="8"/>
  <c r="H348" i="8" s="1"/>
  <c r="G271" i="8"/>
  <c r="H271" i="8" s="1"/>
  <c r="G64" i="8"/>
  <c r="H64" i="8" s="1"/>
  <c r="G34" i="8"/>
  <c r="H34" i="8" s="1"/>
  <c r="G343" i="8"/>
  <c r="H343" i="8" s="1"/>
  <c r="G79" i="8"/>
  <c r="H79" i="8" s="1"/>
  <c r="G161" i="8"/>
  <c r="H161" i="8" s="1"/>
  <c r="G82" i="8"/>
  <c r="H82" i="8" s="1"/>
  <c r="G58" i="8"/>
  <c r="H58" i="8" s="1"/>
  <c r="G135" i="8"/>
  <c r="H135" i="8" s="1"/>
  <c r="G268" i="8"/>
  <c r="H268" i="8" s="1"/>
  <c r="G85" i="8"/>
  <c r="H85" i="8" s="1"/>
  <c r="G177" i="8"/>
  <c r="H177" i="8" s="1"/>
  <c r="G280" i="8"/>
  <c r="H280" i="8" s="1"/>
  <c r="G205" i="8"/>
  <c r="H205" i="8" s="1"/>
  <c r="G109" i="8"/>
  <c r="H109" i="8" s="1"/>
  <c r="G68" i="8"/>
  <c r="H68" i="8" s="1"/>
  <c r="G346" i="8"/>
  <c r="H346" i="8" s="1"/>
  <c r="G312" i="8"/>
  <c r="H312" i="8" s="1"/>
  <c r="G236" i="8"/>
  <c r="H236" i="8" s="1"/>
  <c r="G272" i="8"/>
  <c r="H272" i="8" s="1"/>
  <c r="G314" i="8"/>
  <c r="H314" i="8" s="1"/>
  <c r="G189" i="8"/>
  <c r="H189" i="8" s="1"/>
  <c r="G35" i="8"/>
  <c r="H35" i="8" s="1"/>
  <c r="G196" i="8"/>
  <c r="H196" i="8" s="1"/>
  <c r="G200" i="8"/>
  <c r="H200" i="8" s="1"/>
  <c r="G61" i="8"/>
  <c r="H61" i="8" s="1"/>
  <c r="G319" i="8"/>
  <c r="H319" i="8" s="1"/>
  <c r="G284" i="8"/>
  <c r="H284" i="8" s="1"/>
  <c r="G216" i="8"/>
  <c r="H216" i="8" s="1"/>
  <c r="E23" i="8"/>
  <c r="H23" i="8" s="1"/>
  <c r="G114" i="8"/>
  <c r="H114" i="8" s="1"/>
  <c r="G198" i="8"/>
  <c r="H198" i="8" s="1"/>
  <c r="G212" i="8"/>
  <c r="H212" i="8" s="1"/>
  <c r="G75" i="8"/>
  <c r="H75" i="8" s="1"/>
  <c r="G311" i="8"/>
  <c r="H311" i="8" s="1"/>
  <c r="G44" i="8"/>
  <c r="H44" i="8" s="1"/>
  <c r="G302" i="8"/>
  <c r="H302" i="8" s="1"/>
  <c r="G50" i="8"/>
  <c r="H50" i="8" s="1"/>
  <c r="G117" i="8"/>
  <c r="H117" i="8" s="1"/>
  <c r="G232" i="8"/>
  <c r="H232" i="8" s="1"/>
  <c r="G202" i="8"/>
  <c r="H202" i="8" s="1"/>
  <c r="G152" i="8"/>
  <c r="H152" i="8" s="1"/>
  <c r="G276" i="8"/>
  <c r="H276" i="8" s="1"/>
  <c r="G97" i="8"/>
  <c r="H97" i="8" s="1"/>
  <c r="G178" i="8"/>
  <c r="H178" i="8" s="1"/>
  <c r="G342" i="8"/>
  <c r="H342" i="8" s="1"/>
  <c r="G32" i="8"/>
  <c r="H32" i="8" s="1"/>
  <c r="G324" i="8"/>
  <c r="H324" i="8" s="1"/>
  <c r="G228" i="8"/>
  <c r="H228" i="8" s="1"/>
  <c r="G277" i="8"/>
  <c r="H277" i="8" s="1"/>
  <c r="G101" i="8"/>
  <c r="H101" i="8" s="1"/>
  <c r="G333" i="8"/>
  <c r="H333" i="8" s="1"/>
  <c r="G265" i="8"/>
  <c r="H265" i="8" s="1"/>
  <c r="G185" i="8"/>
  <c r="H185" i="8" s="1"/>
  <c r="G234" i="8"/>
  <c r="H234" i="8" s="1"/>
  <c r="G194" i="8"/>
  <c r="H194" i="8" s="1"/>
  <c r="G254" i="8"/>
  <c r="H254" i="8" s="1"/>
  <c r="G77" i="8"/>
  <c r="H77" i="8" s="1"/>
  <c r="G217" i="8"/>
  <c r="H217" i="8" s="1"/>
  <c r="G297" i="8"/>
  <c r="H297" i="8" s="1"/>
  <c r="G139" i="8"/>
  <c r="H139" i="8" s="1"/>
  <c r="G250" i="8"/>
  <c r="H250" i="8" s="1"/>
  <c r="G318" i="8"/>
  <c r="H318" i="8" s="1"/>
  <c r="G210" i="8"/>
  <c r="H210" i="8" s="1"/>
  <c r="G242" i="8"/>
  <c r="H242" i="8" s="1"/>
  <c r="G56" i="8"/>
  <c r="H56" i="8" s="1"/>
  <c r="G72" i="8"/>
  <c r="H72" i="8" s="1"/>
  <c r="G197" i="8"/>
  <c r="H197" i="8" s="1"/>
  <c r="G252" i="8"/>
  <c r="H252" i="8" s="1"/>
  <c r="G88" i="8"/>
  <c r="H88" i="8" s="1"/>
  <c r="G322" i="8"/>
  <c r="H322" i="8" s="1"/>
  <c r="G334" i="8"/>
  <c r="H334" i="8" s="1"/>
  <c r="G192" i="8"/>
  <c r="H192" i="8" s="1"/>
  <c r="G108" i="8"/>
  <c r="H108" i="8" s="1"/>
  <c r="G288" i="8"/>
  <c r="H288" i="8" s="1"/>
  <c r="G155" i="8"/>
  <c r="H155" i="8" s="1"/>
  <c r="G349" i="8"/>
  <c r="H349" i="8" s="1"/>
  <c r="G76" i="8"/>
  <c r="H76" i="8" s="1"/>
  <c r="G95" i="8"/>
  <c r="H95" i="8" s="1"/>
  <c r="G180" i="8"/>
  <c r="H180" i="8" s="1"/>
  <c r="G70" i="8"/>
  <c r="H70" i="8" s="1"/>
  <c r="G259" i="8"/>
  <c r="H259" i="8" s="1"/>
  <c r="G74" i="8"/>
  <c r="H74" i="8" s="1"/>
  <c r="G336" i="8"/>
  <c r="H336" i="8" s="1"/>
  <c r="G283" i="8"/>
  <c r="H283" i="8" s="1"/>
  <c r="G251" i="8"/>
  <c r="H251" i="8" s="1"/>
  <c r="G201" i="8"/>
  <c r="H201" i="8" s="1"/>
  <c r="G127" i="8"/>
  <c r="H127" i="8" s="1"/>
  <c r="G184" i="8"/>
  <c r="H184" i="8" s="1"/>
  <c r="G162" i="8"/>
  <c r="H162" i="8" s="1"/>
  <c r="G163" i="8"/>
  <c r="H163" i="8" s="1"/>
  <c r="G67" i="8"/>
  <c r="H67" i="8" s="1"/>
  <c r="G321" i="8"/>
  <c r="H321" i="8" s="1"/>
  <c r="G106" i="8"/>
  <c r="H106" i="8" s="1"/>
  <c r="G138" i="8"/>
  <c r="H138" i="8" s="1"/>
  <c r="G36" i="8"/>
  <c r="H36" i="8" s="1"/>
  <c r="G38" i="8"/>
  <c r="H38" i="8" s="1"/>
  <c r="G112" i="8"/>
  <c r="H112" i="8" s="1"/>
  <c r="G172" i="8"/>
  <c r="H172" i="8" s="1"/>
  <c r="G78" i="8"/>
  <c r="H78" i="8" s="1"/>
  <c r="G25" i="8"/>
  <c r="H25" i="8" s="1"/>
  <c r="G305" i="8"/>
  <c r="H305" i="8" s="1"/>
  <c r="G62" i="8"/>
  <c r="H62" i="8" s="1"/>
  <c r="G187" i="8"/>
  <c r="H187" i="8" s="1"/>
  <c r="G169" i="8"/>
  <c r="H169" i="8" s="1"/>
  <c r="G181" i="8"/>
  <c r="H181" i="8" s="1"/>
  <c r="G286" i="8"/>
  <c r="H286" i="8" s="1"/>
  <c r="G233" i="8"/>
  <c r="H233" i="8" s="1"/>
  <c r="G144" i="8"/>
  <c r="H144" i="8" s="1"/>
  <c r="G260" i="8"/>
  <c r="H260" i="8" s="1"/>
  <c r="G28" i="8"/>
  <c r="H28" i="8" s="1"/>
  <c r="G179" i="8"/>
  <c r="H179" i="8" s="1"/>
  <c r="G267" i="8"/>
  <c r="H267" i="8" s="1"/>
  <c r="G84" i="8"/>
  <c r="H84" i="8" s="1"/>
  <c r="G121" i="8"/>
  <c r="H121" i="8" s="1"/>
  <c r="G215" i="8"/>
  <c r="H215" i="8" s="1"/>
  <c r="G323" i="8"/>
  <c r="H323" i="8" s="1"/>
  <c r="G168" i="8"/>
  <c r="H168" i="8" s="1"/>
  <c r="G49" i="8"/>
  <c r="H49" i="8" s="1"/>
  <c r="G147" i="8"/>
  <c r="H147" i="8" s="1"/>
  <c r="G118" i="8"/>
  <c r="H118" i="8" s="1"/>
  <c r="G214" i="8"/>
  <c r="H214" i="8" s="1"/>
  <c r="G331" i="8"/>
  <c r="H331" i="8" s="1"/>
  <c r="G294" i="8"/>
  <c r="H294" i="8" s="1"/>
  <c r="G246" i="8"/>
  <c r="H246" i="8" s="1"/>
  <c r="G332" i="8"/>
  <c r="H332" i="8" s="1"/>
  <c r="G60" i="8"/>
  <c r="H60" i="8" s="1"/>
  <c r="G26" i="8"/>
  <c r="H26" i="8" s="1"/>
  <c r="G30" i="8"/>
  <c r="H30" i="8" s="1"/>
  <c r="G341" i="8"/>
  <c r="H341" i="8" s="1"/>
  <c r="G52" i="8"/>
  <c r="H52" i="8" s="1"/>
  <c r="G225" i="8"/>
  <c r="H225" i="8" s="1"/>
  <c r="G126" i="8"/>
  <c r="H126" i="8" s="1"/>
  <c r="G281" i="8"/>
  <c r="H281" i="8" s="1"/>
  <c r="G159" i="8"/>
  <c r="H159" i="8" s="1"/>
  <c r="G133" i="8"/>
  <c r="H133" i="8" s="1"/>
  <c r="G274" i="8"/>
  <c r="H274" i="8" s="1"/>
  <c r="G303" i="8"/>
  <c r="H303" i="8" s="1"/>
  <c r="G218" i="8"/>
  <c r="H218" i="8" s="1"/>
  <c r="G211" i="8"/>
  <c r="H211" i="8" s="1"/>
  <c r="G338" i="8"/>
  <c r="H338" i="8" s="1"/>
  <c r="G345" i="8"/>
  <c r="H345" i="8" s="1"/>
  <c r="G43" i="8"/>
  <c r="H43" i="8" s="1"/>
  <c r="G245" i="8"/>
  <c r="H245" i="8" s="1"/>
  <c r="G339" i="8"/>
  <c r="H339" i="8" s="1"/>
  <c r="G282" i="8"/>
  <c r="H282" i="8" s="1"/>
  <c r="G295" i="8"/>
  <c r="H295" i="8" s="1"/>
  <c r="G290" i="8"/>
  <c r="H290" i="8" s="1"/>
  <c r="G73" i="8"/>
  <c r="H73" i="8" s="1"/>
  <c r="G229" i="8"/>
  <c r="H229" i="8" s="1"/>
  <c r="G57" i="8"/>
  <c r="H57" i="8" s="1"/>
  <c r="G183" i="8"/>
  <c r="H183" i="8" s="1"/>
  <c r="G120" i="8"/>
  <c r="H120" i="8" s="1"/>
  <c r="G207" i="8"/>
  <c r="H207" i="8" s="1"/>
  <c r="G94" i="8"/>
  <c r="H94" i="8" s="1"/>
  <c r="G53" i="8"/>
  <c r="H53" i="8" s="1"/>
  <c r="G264" i="8"/>
  <c r="H264" i="8" s="1"/>
  <c r="G186" i="8"/>
  <c r="H186" i="8" s="1"/>
  <c r="G278" i="8"/>
  <c r="H278" i="8" s="1"/>
  <c r="G299" i="8"/>
  <c r="H299" i="8" s="1"/>
  <c r="G269" i="8"/>
  <c r="H269" i="8" s="1"/>
  <c r="G239" i="8"/>
  <c r="H239" i="8" s="1"/>
  <c r="G335" i="8"/>
  <c r="H335" i="8" s="1"/>
  <c r="G327" i="8"/>
  <c r="H327" i="8" s="1"/>
  <c r="G273" i="8"/>
  <c r="H273" i="8" s="1"/>
  <c r="G31" i="8"/>
  <c r="H31" i="8" s="1"/>
  <c r="G33" i="8"/>
  <c r="H33" i="8" s="1"/>
  <c r="G130" i="8"/>
  <c r="H130" i="8" s="1"/>
  <c r="G266" i="8"/>
  <c r="H266" i="8" s="1"/>
  <c r="G83" i="8"/>
  <c r="H83" i="8" s="1"/>
  <c r="G340" i="8"/>
  <c r="H340" i="8" s="1"/>
  <c r="G304" i="8"/>
  <c r="H304" i="8" s="1"/>
  <c r="G309" i="8"/>
  <c r="H309" i="8" s="1"/>
  <c r="G98" i="8"/>
  <c r="H98" i="8" s="1"/>
  <c r="G293" i="8"/>
  <c r="H293" i="8" s="1"/>
  <c r="G134" i="8"/>
  <c r="H134" i="8" s="1"/>
  <c r="G209" i="8"/>
  <c r="H209" i="8" s="1"/>
  <c r="G275" i="8"/>
  <c r="H275" i="8" s="1"/>
  <c r="G292" i="8"/>
  <c r="H292" i="8" s="1"/>
  <c r="G240" i="8"/>
  <c r="H240" i="8" s="1"/>
  <c r="G171" i="8"/>
  <c r="H171" i="8" s="1"/>
  <c r="G111" i="8"/>
  <c r="H111" i="8" s="1"/>
  <c r="G143" i="8"/>
  <c r="H143" i="8" s="1"/>
  <c r="G89" i="8"/>
  <c r="H89" i="8" s="1"/>
  <c r="G195" i="8"/>
  <c r="H195" i="8" s="1"/>
  <c r="AC128" i="17"/>
  <c r="AC378" i="17"/>
  <c r="AC132" i="17"/>
  <c r="AC250" i="17"/>
  <c r="G107" i="17"/>
  <c r="AC95" i="17"/>
  <c r="AC376" i="17"/>
  <c r="AC342" i="17"/>
  <c r="AC161" i="17"/>
  <c r="G176" i="17"/>
  <c r="AC102" i="17"/>
  <c r="G110" i="17"/>
  <c r="AC50" i="17"/>
  <c r="AC56" i="17"/>
  <c r="AC323" i="17"/>
  <c r="G196" i="17"/>
  <c r="AC209" i="17"/>
  <c r="AC240" i="17"/>
  <c r="AC9" i="17"/>
  <c r="G97" i="17"/>
  <c r="G199" i="17"/>
  <c r="AC168" i="17"/>
  <c r="AC327" i="17"/>
  <c r="AC103" i="17"/>
  <c r="AC31" i="17"/>
  <c r="G204" i="17"/>
  <c r="AC183" i="17"/>
  <c r="AC313" i="17"/>
  <c r="AC227" i="17"/>
  <c r="G134" i="17"/>
  <c r="G99" i="17"/>
  <c r="AC89" i="17"/>
  <c r="AC73" i="17"/>
  <c r="G149" i="17"/>
  <c r="AC41" i="17"/>
  <c r="G41" i="17"/>
  <c r="AC171" i="17"/>
  <c r="AC366" i="17"/>
  <c r="AC371" i="17"/>
  <c r="G16" i="17"/>
  <c r="AC125" i="17"/>
  <c r="AC155" i="17"/>
  <c r="AC42" i="17"/>
  <c r="G189" i="17"/>
  <c r="AC280" i="17"/>
  <c r="G187" i="17"/>
  <c r="G55" i="17"/>
  <c r="AC27" i="17"/>
  <c r="G43" i="17"/>
  <c r="G138" i="17"/>
  <c r="AC39" i="17"/>
  <c r="AC86" i="17"/>
  <c r="AC149" i="17"/>
  <c r="AC259" i="17"/>
  <c r="AC393" i="17"/>
  <c r="AC264" i="17"/>
  <c r="AC135" i="17"/>
  <c r="AC153" i="17"/>
  <c r="G127" i="17"/>
  <c r="AC217" i="17"/>
  <c r="AC104" i="17"/>
  <c r="AC248" i="17"/>
  <c r="AC301" i="17"/>
  <c r="AC97" i="17"/>
  <c r="AC174" i="17"/>
  <c r="AC188" i="17"/>
  <c r="AC236" i="17"/>
  <c r="G85" i="17"/>
  <c r="AC265" i="17"/>
  <c r="AC387" i="17"/>
  <c r="AC247" i="17"/>
  <c r="G51" i="17"/>
  <c r="G182" i="17"/>
  <c r="AC300" i="17"/>
  <c r="AC47" i="17"/>
  <c r="AC277" i="17"/>
  <c r="G49" i="17"/>
  <c r="G74" i="17"/>
  <c r="AC92" i="17"/>
  <c r="AC200" i="17"/>
  <c r="AC372" i="17"/>
  <c r="G47" i="17"/>
  <c r="AC257" i="17"/>
  <c r="G172" i="17"/>
  <c r="AC324" i="17"/>
  <c r="G20" i="17"/>
  <c r="AC358" i="17"/>
  <c r="G75" i="17"/>
  <c r="G11" i="17"/>
  <c r="AC381" i="17"/>
  <c r="AC93" i="17"/>
  <c r="AC118" i="17"/>
  <c r="AC288" i="17"/>
  <c r="AC196" i="17"/>
  <c r="M1" i="17"/>
  <c r="AC20" i="17"/>
  <c r="AC100" i="17"/>
  <c r="AC287" i="17"/>
  <c r="AC17" i="17"/>
  <c r="G39" i="17"/>
  <c r="G112" i="17"/>
  <c r="G102" i="17"/>
  <c r="AC359" i="17"/>
  <c r="G108" i="17"/>
  <c r="AC189" i="17"/>
  <c r="AC36" i="17"/>
  <c r="G58" i="17"/>
  <c r="AC187" i="17"/>
  <c r="AC261" i="17"/>
  <c r="AC255" i="17"/>
  <c r="AC229" i="17"/>
  <c r="AC108" i="17"/>
  <c r="G13" i="17"/>
  <c r="AC34" i="17"/>
  <c r="AC91" i="17"/>
  <c r="G67" i="17"/>
  <c r="G128" i="17"/>
  <c r="G23" i="17"/>
  <c r="AC81" i="17"/>
  <c r="AC98" i="17"/>
  <c r="G194" i="17"/>
  <c r="AC55" i="17"/>
  <c r="AC10" i="17"/>
  <c r="G125" i="17"/>
  <c r="G7" i="17"/>
  <c r="AC180" i="17"/>
  <c r="AC356" i="17"/>
  <c r="AC7" i="17"/>
  <c r="G123" i="17"/>
  <c r="AC363" i="17"/>
  <c r="G203" i="17"/>
  <c r="G136" i="17"/>
  <c r="AC58" i="17"/>
  <c r="G124" i="17"/>
  <c r="G9" i="17"/>
  <c r="AC244" i="17"/>
  <c r="AC176" i="17"/>
  <c r="AC249" i="17"/>
  <c r="AC130" i="17"/>
  <c r="G133" i="17"/>
  <c r="G22" i="17"/>
  <c r="AC286" i="17"/>
  <c r="G54" i="17"/>
  <c r="AC283" i="17"/>
  <c r="AC177" i="17"/>
  <c r="AC262" i="17"/>
  <c r="G148" i="17"/>
  <c r="AC40" i="17"/>
  <c r="G170" i="17"/>
  <c r="AC273" i="17"/>
  <c r="G162" i="17"/>
  <c r="AC22" i="17"/>
  <c r="AC57" i="17"/>
  <c r="AC344" i="17"/>
  <c r="AC367" i="17"/>
  <c r="G63" i="17"/>
  <c r="G151" i="17"/>
  <c r="AC221" i="17"/>
  <c r="AC369" i="17"/>
  <c r="AC213" i="17"/>
  <c r="G34" i="17"/>
  <c r="AC51" i="17"/>
  <c r="AC157" i="17"/>
  <c r="G46" i="17"/>
  <c r="AC225" i="17"/>
  <c r="AC226" i="17"/>
  <c r="AC26" i="17"/>
  <c r="AC337" i="17"/>
  <c r="AC119" i="17"/>
  <c r="AC272" i="17"/>
  <c r="AC233" i="17"/>
  <c r="AC295" i="17"/>
  <c r="G114" i="17"/>
  <c r="AC110" i="17"/>
  <c r="G180" i="17"/>
  <c r="AC19" i="17"/>
  <c r="AC162" i="17"/>
  <c r="AC113" i="17"/>
  <c r="AC246" i="17"/>
  <c r="AC181" i="17"/>
  <c r="AC45" i="17"/>
  <c r="G111" i="17"/>
  <c r="AC397" i="17"/>
  <c r="AC306" i="17"/>
  <c r="AC308" i="17"/>
  <c r="AC136" i="17"/>
  <c r="AC111" i="17"/>
  <c r="G18" i="17"/>
  <c r="AC142" i="17"/>
  <c r="AC11" i="17"/>
  <c r="AC167" i="17"/>
  <c r="AC241" i="17"/>
  <c r="G27" i="17"/>
  <c r="AC314" i="17"/>
  <c r="AC198" i="17"/>
  <c r="AC126" i="17"/>
  <c r="AC332" i="17"/>
  <c r="AC199" i="17"/>
  <c r="G37" i="17"/>
  <c r="AC385" i="17"/>
  <c r="AC18" i="17"/>
  <c r="G88" i="17"/>
  <c r="AC338" i="17"/>
  <c r="G42" i="17"/>
  <c r="G195" i="17"/>
  <c r="G167" i="17"/>
  <c r="AC298" i="17"/>
  <c r="AC258" i="17"/>
  <c r="AC329" i="17"/>
  <c r="G56" i="17"/>
  <c r="AC311" i="17"/>
  <c r="AC284" i="17"/>
  <c r="AC348" i="17"/>
  <c r="AC165" i="17"/>
  <c r="AC71" i="17"/>
  <c r="G184" i="17"/>
  <c r="AC380" i="17"/>
  <c r="AC361" i="17"/>
  <c r="G60" i="17"/>
  <c r="AC197" i="17"/>
  <c r="G94" i="17"/>
  <c r="G129" i="17"/>
  <c r="AC379" i="17"/>
  <c r="B1" i="17"/>
  <c r="AC319" i="17"/>
  <c r="G44" i="17"/>
  <c r="G31" i="17"/>
  <c r="AC243" i="17"/>
  <c r="AC32" i="17"/>
  <c r="AC112" i="17"/>
  <c r="G185" i="17"/>
  <c r="G69" i="17"/>
  <c r="AC333" i="17"/>
  <c r="AC201" i="17"/>
  <c r="G193" i="17"/>
  <c r="AC396" i="17"/>
  <c r="AC383" i="17"/>
  <c r="G35" i="17"/>
  <c r="AC309" i="17"/>
  <c r="AC331" i="17"/>
  <c r="G154" i="17"/>
  <c r="G100" i="17"/>
  <c r="AC360" i="17"/>
  <c r="AC173" i="17"/>
  <c r="AC96" i="17"/>
  <c r="AC184" i="17"/>
  <c r="AC216" i="17"/>
  <c r="AC351" i="17"/>
  <c r="G146" i="17"/>
  <c r="G26" i="17"/>
  <c r="AC107" i="17"/>
  <c r="AC143" i="17"/>
  <c r="X1" i="17"/>
  <c r="AC106" i="17"/>
  <c r="AC305" i="17"/>
  <c r="AC228" i="17"/>
  <c r="G92" i="17"/>
  <c r="G155" i="17"/>
  <c r="AC398" i="17"/>
  <c r="AC158" i="17"/>
  <c r="AC205" i="17"/>
  <c r="AC68" i="17"/>
  <c r="G121" i="17"/>
  <c r="G152" i="17"/>
  <c r="G96" i="17"/>
  <c r="AC175" i="17"/>
  <c r="AC373" i="17"/>
  <c r="G93" i="17"/>
  <c r="AC370" i="17"/>
  <c r="AC384" i="17"/>
  <c r="AC328" i="17"/>
  <c r="G21" i="17"/>
  <c r="AC148" i="17"/>
  <c r="G140" i="17"/>
  <c r="AC82" i="17"/>
  <c r="AC394" i="17"/>
  <c r="AC289" i="17"/>
  <c r="AC275" i="17"/>
  <c r="AC349" i="17"/>
  <c r="G68" i="17"/>
  <c r="G104" i="17"/>
  <c r="AC214" i="17"/>
  <c r="AC64" i="17"/>
  <c r="AC61" i="17"/>
  <c r="G164" i="17"/>
  <c r="AC235" i="17"/>
  <c r="AC218" i="17"/>
  <c r="G163" i="17"/>
  <c r="AC266" i="17"/>
  <c r="AC334" i="17"/>
  <c r="G116" i="17"/>
  <c r="G161" i="17"/>
  <c r="G95" i="17"/>
  <c r="G137" i="17"/>
  <c r="G139" i="17"/>
  <c r="AC321" i="17"/>
  <c r="AC83" i="17"/>
  <c r="AC339" i="17"/>
  <c r="AC15" i="17"/>
  <c r="AC252" i="17"/>
  <c r="AC239" i="17"/>
  <c r="G32" i="17"/>
  <c r="AC121" i="17"/>
  <c r="AC186" i="17"/>
  <c r="G5" i="17"/>
  <c r="AC80" i="17"/>
  <c r="G14" i="17"/>
  <c r="G144" i="17"/>
  <c r="G119" i="17"/>
  <c r="AC66" i="17"/>
  <c r="AC54" i="17"/>
  <c r="AC166" i="17"/>
  <c r="G64" i="17"/>
  <c r="G38" i="17"/>
  <c r="AC117" i="17"/>
  <c r="AC230" i="17"/>
  <c r="G6" i="17"/>
  <c r="G117" i="17"/>
  <c r="AC77" i="17"/>
  <c r="AC46" i="17"/>
  <c r="AC172" i="17"/>
  <c r="AC169" i="17"/>
  <c r="AC325" i="17"/>
  <c r="AC242" i="17"/>
  <c r="AC164" i="17"/>
  <c r="AC390" i="17"/>
  <c r="G19" i="17"/>
  <c r="AC278" i="17"/>
  <c r="AC347" i="17"/>
  <c r="AC144" i="17"/>
  <c r="AC340" i="17"/>
  <c r="G33" i="17"/>
  <c r="G201" i="17"/>
  <c r="AC141" i="17"/>
  <c r="AC204" i="17"/>
  <c r="G126" i="17"/>
  <c r="AC38" i="17"/>
  <c r="AC206" i="17"/>
  <c r="AC302" i="17"/>
  <c r="AC210" i="17"/>
  <c r="AC343" i="17"/>
  <c r="AC60" i="17"/>
  <c r="G8" i="17"/>
  <c r="G71" i="17"/>
  <c r="G197" i="17"/>
  <c r="AC115" i="17"/>
  <c r="AC138" i="17"/>
  <c r="AC120" i="17"/>
  <c r="G178" i="17"/>
  <c r="AC267" i="17"/>
  <c r="AC67" i="17"/>
  <c r="G173" i="17"/>
  <c r="AC76" i="17"/>
  <c r="G147" i="17"/>
  <c r="AC13" i="17"/>
  <c r="G175" i="17"/>
  <c r="G141" i="17"/>
  <c r="AC391" i="17"/>
  <c r="AC150" i="17"/>
  <c r="AC251" i="17"/>
  <c r="G72" i="17"/>
  <c r="AC395" i="17"/>
  <c r="G98" i="17"/>
  <c r="G174" i="17"/>
  <c r="G179" i="17"/>
  <c r="G143" i="17"/>
  <c r="AC222" i="17"/>
  <c r="AC192" i="17"/>
  <c r="AC99" i="17"/>
  <c r="AC382" i="17"/>
  <c r="AC368" i="17"/>
  <c r="G25" i="17"/>
  <c r="G181" i="17"/>
  <c r="AC270" i="17"/>
  <c r="G115" i="17"/>
  <c r="G65" i="17"/>
  <c r="AC320" i="17"/>
  <c r="AC145" i="17"/>
  <c r="AC220" i="17"/>
  <c r="AC234" i="17"/>
  <c r="G17" i="17"/>
  <c r="AC322" i="17"/>
  <c r="G24" i="17"/>
  <c r="AC151" i="17"/>
  <c r="AC53" i="17"/>
  <c r="G91" i="17"/>
  <c r="G202" i="17"/>
  <c r="AC260" i="17"/>
  <c r="G120" i="17"/>
  <c r="AC290" i="17"/>
  <c r="G169" i="17"/>
  <c r="AC285" i="17"/>
  <c r="G159" i="17"/>
  <c r="AC299" i="17"/>
  <c r="AC70" i="17"/>
  <c r="G192" i="17"/>
  <c r="G106" i="17"/>
  <c r="G153" i="17"/>
  <c r="AC353" i="17"/>
  <c r="AC69" i="17"/>
  <c r="G131" i="17"/>
  <c r="AC203" i="17"/>
  <c r="AC318" i="17"/>
  <c r="AC154" i="17"/>
  <c r="G190" i="17"/>
  <c r="G81" i="17"/>
  <c r="AC79" i="17"/>
  <c r="AC335" i="17"/>
  <c r="AC374" i="17"/>
  <c r="G89" i="17"/>
  <c r="AC85" i="17"/>
  <c r="AC109" i="17"/>
  <c r="AC182" i="17"/>
  <c r="AC140" i="17"/>
  <c r="AC116" i="17"/>
  <c r="AC215" i="17"/>
  <c r="G36" i="17"/>
  <c r="G165" i="17"/>
  <c r="AC326" i="17"/>
  <c r="AC72" i="17"/>
  <c r="AC238" i="17"/>
  <c r="G200" i="17"/>
  <c r="G142" i="17"/>
  <c r="AC296" i="17"/>
  <c r="AC316" i="17"/>
  <c r="AC208" i="17"/>
  <c r="G12" i="17"/>
  <c r="G132" i="17"/>
  <c r="AC224" i="17"/>
  <c r="AC75" i="17"/>
  <c r="AC232" i="17"/>
  <c r="G52" i="17"/>
  <c r="G105" i="17"/>
  <c r="AC190" i="17"/>
  <c r="G80" i="17"/>
  <c r="G10" i="17"/>
  <c r="AC134" i="17"/>
  <c r="AC131" i="17"/>
  <c r="G48" i="17"/>
  <c r="AC25" i="17"/>
  <c r="AC399" i="17"/>
  <c r="G186" i="17"/>
  <c r="G73" i="17"/>
  <c r="AC386" i="17"/>
  <c r="G118" i="17"/>
  <c r="G113" i="17"/>
  <c r="AC307" i="17"/>
  <c r="AC211" i="17"/>
  <c r="G177" i="17"/>
  <c r="AC147" i="17"/>
  <c r="G53" i="17"/>
  <c r="G57" i="17"/>
  <c r="AC49" i="17"/>
  <c r="AC282" i="17"/>
  <c r="G109" i="17"/>
  <c r="AC5" i="17"/>
  <c r="AC48" i="17"/>
  <c r="AC345" i="17"/>
  <c r="AC24" i="17"/>
  <c r="AC156" i="17"/>
  <c r="AC74" i="17"/>
  <c r="AC310" i="17"/>
  <c r="G171" i="17"/>
  <c r="AC346" i="17"/>
  <c r="AC291" i="17"/>
  <c r="AC357" i="17"/>
  <c r="AC35" i="17"/>
  <c r="AC159" i="17"/>
  <c r="AC185" i="17"/>
  <c r="G90" i="17"/>
  <c r="AC294" i="17"/>
  <c r="AC268" i="17"/>
  <c r="AC28" i="17"/>
  <c r="G198" i="17"/>
  <c r="G168" i="17"/>
  <c r="G82" i="17"/>
  <c r="AC127" i="17"/>
  <c r="AC263" i="17"/>
  <c r="AC44" i="17"/>
  <c r="G66" i="17"/>
  <c r="G15" i="17"/>
  <c r="AC219" i="17"/>
  <c r="AC293" i="17"/>
  <c r="AC303" i="17"/>
  <c r="G101" i="17"/>
  <c r="AC312" i="17"/>
  <c r="AC21" i="17"/>
  <c r="AC160" i="17"/>
  <c r="AC43" i="17"/>
  <c r="G188" i="17"/>
  <c r="G59" i="17"/>
  <c r="AC14" i="17"/>
  <c r="AC388" i="17"/>
  <c r="AC281" i="17"/>
  <c r="AC191" i="17"/>
  <c r="AC354" i="17"/>
  <c r="G50" i="17"/>
  <c r="AC389" i="17"/>
  <c r="G70" i="17"/>
  <c r="AC94" i="17"/>
  <c r="AC65" i="17"/>
  <c r="AC207" i="17"/>
  <c r="AC137" i="17"/>
  <c r="AC276" i="17"/>
  <c r="AC253" i="17"/>
  <c r="G158" i="17"/>
  <c r="G84" i="17"/>
  <c r="AC146" i="17"/>
  <c r="AC163" i="17"/>
  <c r="AC245" i="17"/>
  <c r="AC37" i="17"/>
  <c r="AC152" i="17"/>
  <c r="AC237" i="17"/>
  <c r="G87" i="17"/>
  <c r="AC52" i="17"/>
  <c r="G28" i="17"/>
  <c r="G77" i="17"/>
  <c r="G183" i="17"/>
  <c r="G150" i="17"/>
  <c r="AC179" i="17"/>
  <c r="AC336" i="17"/>
  <c r="AC195" i="17"/>
  <c r="AC212" i="17"/>
  <c r="G156" i="17"/>
  <c r="AC231" i="17"/>
  <c r="AC6" i="17"/>
  <c r="G29" i="17"/>
  <c r="AC392" i="17"/>
  <c r="AC400" i="17"/>
  <c r="AC8" i="17"/>
  <c r="AC114" i="17"/>
  <c r="G160" i="17"/>
  <c r="AC350" i="17"/>
  <c r="AC30" i="17"/>
  <c r="AC254" i="17"/>
  <c r="AC362" i="17"/>
  <c r="G157" i="17"/>
  <c r="AC355" i="17"/>
  <c r="AC274" i="17"/>
  <c r="AC256" i="17"/>
  <c r="AC63" i="17"/>
  <c r="G86" i="17"/>
  <c r="AC59" i="17"/>
  <c r="AC122" i="17"/>
  <c r="AC292" i="17"/>
  <c r="AC365" i="17"/>
  <c r="AC33" i="17"/>
  <c r="AC62" i="17"/>
  <c r="AC377" i="17"/>
  <c r="AC317" i="17"/>
  <c r="AC193" i="17"/>
  <c r="G191" i="17"/>
  <c r="AC271" i="17"/>
  <c r="G79" i="17"/>
  <c r="AC105" i="17"/>
  <c r="AC84" i="17"/>
  <c r="G78" i="17"/>
  <c r="AC101" i="17"/>
  <c r="AC129" i="17"/>
  <c r="AC341" i="17"/>
  <c r="AC139" i="17"/>
  <c r="AC315" i="17"/>
  <c r="AC330" i="17"/>
  <c r="AC202" i="17"/>
  <c r="AC194" i="17"/>
  <c r="G145" i="17"/>
  <c r="AC123" i="17"/>
  <c r="AC375" i="17"/>
  <c r="G130" i="17"/>
  <c r="AC78" i="17"/>
  <c r="G45" i="17"/>
  <c r="G76" i="17"/>
  <c r="G166" i="17"/>
  <c r="AC16" i="17"/>
  <c r="AC223" i="17"/>
  <c r="AC269" i="17"/>
  <c r="AC88" i="17"/>
  <c r="AC23" i="17"/>
  <c r="G40" i="17"/>
  <c r="AC178" i="17"/>
  <c r="G122" i="17"/>
  <c r="AC352" i="17"/>
  <c r="AC90" i="17"/>
  <c r="G62" i="17"/>
  <c r="AC29" i="17"/>
  <c r="AC170" i="17"/>
  <c r="G103" i="17"/>
  <c r="AC133" i="17"/>
  <c r="AC364" i="17"/>
  <c r="AC12" i="17"/>
  <c r="G61" i="17"/>
  <c r="G83" i="17"/>
  <c r="G135" i="17"/>
  <c r="AC297" i="17"/>
  <c r="AC304" i="17"/>
  <c r="AC279" i="17"/>
  <c r="G30" i="17"/>
  <c r="AC124" i="17"/>
  <c r="AC8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Gisbert Kruesemann</author>
  </authors>
  <commentList>
    <comment ref="A2" authorId="0" shapeId="0" xr:uid="{00000000-0006-0000-0100-000001000000}">
      <text>
        <r>
          <rPr>
            <sz val="8"/>
            <color indexed="81"/>
            <rFont val="Tahoma"/>
            <family val="2"/>
          </rPr>
          <t xml:space="preserve">Put any character in the first cell of a row to skip the row when searching BluePages
</t>
        </r>
      </text>
    </comment>
    <comment ref="B2" authorId="0" shapeId="0" xr:uid="{00000000-0006-0000-0100-000002000000}">
      <text>
        <r>
          <rPr>
            <sz val="8"/>
            <color indexed="81"/>
            <rFont val="Tahoma"/>
            <family val="2"/>
          </rPr>
          <t>This column contains search strings, one per row. The search stops at the first empty cell.</t>
        </r>
      </text>
    </comment>
    <comment ref="C2" authorId="0" shapeId="0" xr:uid="{00000000-0006-0000-0100-000003000000}">
      <text>
        <r>
          <rPr>
            <sz val="8"/>
            <color indexed="81"/>
            <rFont val="Tahoma"/>
            <family val="2"/>
          </rPr>
          <t>This column is for your own comments. It will NOT be evaluated  for the Search and it will NOT be cleared  whith the "Clear Result" button. It WILL be cleared with the "Clear All" button. If you need additional columns for your own use, you can copy this column and insert between column B and C</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Gisbert Kruesemann</author>
  </authors>
  <commentList>
    <comment ref="A2" authorId="0" shapeId="0" xr:uid="{00000000-0006-0000-0200-000001000000}">
      <text>
        <r>
          <rPr>
            <sz val="8"/>
            <color indexed="81"/>
            <rFont val="Tahoma"/>
            <family val="2"/>
          </rPr>
          <t xml:space="preserve">Put any character in the first cell of a row to skip the row when searching BluePages
</t>
        </r>
      </text>
    </comment>
    <comment ref="B2" authorId="0" shapeId="0" xr:uid="{00000000-0006-0000-0200-000002000000}">
      <text>
        <r>
          <rPr>
            <sz val="8"/>
            <color indexed="81"/>
            <rFont val="Tahoma"/>
            <family val="2"/>
          </rPr>
          <t>This column contains search strings, one per row. The search stops at the first empty cell.</t>
        </r>
      </text>
    </comment>
    <comment ref="C2" authorId="0" shapeId="0" xr:uid="{00000000-0006-0000-0200-000003000000}">
      <text>
        <r>
          <rPr>
            <sz val="8"/>
            <color indexed="81"/>
            <rFont val="Tahoma"/>
            <family val="2"/>
          </rPr>
          <t>This column is for your own comments. It will NOT be evaluated  for the Search and it will NOT be cleared  whith the "Clear Result" button. It WILL be cleared with the "Clear All" button. If you need additional columns for your own use, you can copy this column and insert between column B and C</t>
        </r>
      </text>
    </comment>
    <comment ref="D2" authorId="0" shapeId="0" xr:uid="{00000000-0006-0000-0200-000004000000}">
      <text>
        <r>
          <rPr>
            <sz val="8"/>
            <color indexed="81"/>
            <rFont val="Tahoma"/>
            <family val="2"/>
          </rPr>
          <t>This column may be used with the "Get Email" command. It will NOT be evaluated  for a BluePages Search and it will NOT be cleared  whith the "Clear Result" button. It WILL be cleared with the "Clear All" button.
Use any of the following headers to get the equivalent info extracted from your e-mail documents:
"Subject", "DateTime", "SendTo", "CopyTo": should be obvious
"Summary": a 512 byte abstract of the text content of the e-mail</t>
        </r>
      </text>
    </comment>
    <comment ref="E2" authorId="0" shapeId="0" xr:uid="{00000000-0006-0000-0200-000005000000}">
      <text>
        <r>
          <rPr>
            <sz val="8"/>
            <color indexed="81"/>
            <rFont val="Tahoma"/>
            <family val="2"/>
          </rPr>
          <t>This column may be used with the "Get Email" command. It will NOT be evaluated  for a BluePages Search and it will NOT be cleared  whith the "Clear Result" button. It WILL be cleared with the "Clear All" button.
Use any of the following headers to get the equivalent info extracted from your e-mail documents:
"Subject", "DateTime", "SendTo", "CopyTo": should be obvious
"Summary": a 512 byte abstract of the text content of the e-mail</t>
        </r>
      </text>
    </comment>
    <comment ref="F2" authorId="0" shapeId="0" xr:uid="{00000000-0006-0000-0200-000006000000}">
      <text>
        <r>
          <rPr>
            <sz val="8"/>
            <color indexed="81"/>
            <rFont val="Tahoma"/>
            <family val="2"/>
          </rPr>
          <t>This column may be used with the "Get Email" command. It will NOT be evaluated  for a BluePages Search and it will NOT be cleared  whith the "Clear Result" button. It WILL be cleared with the "Clear All" button.
Use any of the following headers to get the equivalent info extracted from your e-mail documents:
"Subject", "DateTime", "SendTo", "CopyTo": should be obvious
"Summary": a 512 byte abstract of the text content of the e-mail</t>
        </r>
      </text>
    </comment>
    <comment ref="G2" authorId="0" shapeId="0" xr:uid="{00000000-0006-0000-0200-000007000000}">
      <text>
        <r>
          <rPr>
            <sz val="8"/>
            <color indexed="81"/>
            <rFont val="Tahoma"/>
            <family val="2"/>
          </rPr>
          <t>This column may be used with the "Get Email" command. It will NOT be evaluated  for a BluePages Search and it will NOT be cleared  whith the "Clear Result" button. It WILL be cleared with the "Clear All" button.
Use any of the following headers to get the equivalent info extracted from your e-mail documents:
"Subject", "DateTime", "SendTo", "CopyTo": should be obvious
"Summary": a 512 byte abstract of the text content of the e-mail</t>
        </r>
      </text>
    </comment>
    <comment ref="H2" authorId="0" shapeId="0" xr:uid="{00000000-0006-0000-0200-000008000000}">
      <text>
        <r>
          <rPr>
            <sz val="8"/>
            <color indexed="81"/>
            <rFont val="Tahoma"/>
            <family val="2"/>
          </rPr>
          <t>This column may be used with the "Get Email" command. It will NOT be evaluated  for a BluePages Search and it will NOT be cleared  whith the "Clear Result" button. It WILL be cleared with the "Clear All" button.
Use any of the following headers to get the equivalent info extracted from your e-mail documents:
"Subject", "DateTime", "SendTo", "CopyTo": should be obvious
"Summary": a 512 byte abstract of the text content of the e-mail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Gisbert Kruesemann</author>
  </authors>
  <commentList>
    <comment ref="A2" authorId="0" shapeId="0" xr:uid="{00000000-0006-0000-0300-000001000000}">
      <text>
        <r>
          <rPr>
            <sz val="9"/>
            <color indexed="81"/>
            <rFont val="Tahoma"/>
            <family val="2"/>
          </rPr>
          <t>Click here to execute Group Batch Query
'Tonys HR GLTeam Batch (GLTEAM)'</t>
        </r>
      </text>
    </comment>
    <comment ref="B2" authorId="0" shapeId="0" xr:uid="{00000000-0006-0000-0300-000002000000}">
      <text>
        <r>
          <rPr>
            <sz val="9"/>
            <color indexed="81"/>
            <rFont val="Tahoma"/>
            <family val="2"/>
          </rPr>
          <t>Enter a unique Name for  your Group Batch below</t>
        </r>
      </text>
    </comment>
    <comment ref="C2" authorId="0" shapeId="0" xr:uid="{00000000-0006-0000-0300-000003000000}">
      <text>
        <r>
          <rPr>
            <sz val="9"/>
            <color indexed="81"/>
            <rFont val="Tahoma"/>
            <family val="2"/>
          </rPr>
          <t>Select Group Batch Type and Output Option (Multi / Single) below</t>
        </r>
      </text>
    </comment>
    <comment ref="D2" authorId="0" shapeId="0" xr:uid="{00000000-0006-0000-0300-000004000000}">
      <text>
        <r>
          <rPr>
            <sz val="9"/>
            <color indexed="81"/>
            <rFont val="Tahoma"/>
            <family val="2"/>
          </rPr>
          <t xml:space="preserve">Mark row with "x" to include query in Batch Run
</t>
        </r>
      </text>
    </comment>
    <comment ref="L2" authorId="0" shapeId="0" xr:uid="{00000000-0006-0000-0300-000005000000}">
      <text>
        <r>
          <rPr>
            <sz val="9"/>
            <color indexed="81"/>
            <rFont val="Tahoma"/>
            <family val="2"/>
          </rPr>
          <t>Click here to execute Group Batch Query
'SearchByOrgCode (LDAP)'</t>
        </r>
      </text>
    </comment>
    <comment ref="M2" authorId="0" shapeId="0" xr:uid="{00000000-0006-0000-0300-000006000000}">
      <text>
        <r>
          <rPr>
            <sz val="9"/>
            <color indexed="81"/>
            <rFont val="Tahoma"/>
            <family val="2"/>
          </rPr>
          <t>Enter a unique Name for  your Group Batch below</t>
        </r>
      </text>
    </comment>
    <comment ref="N2" authorId="0" shapeId="0" xr:uid="{00000000-0006-0000-0300-000007000000}">
      <text>
        <r>
          <rPr>
            <sz val="9"/>
            <color indexed="81"/>
            <rFont val="Tahoma"/>
            <family val="2"/>
          </rPr>
          <t>Select Group Batch Type and Output Option (Multi / Single) below</t>
        </r>
      </text>
    </comment>
    <comment ref="O2" authorId="0" shapeId="0" xr:uid="{00000000-0006-0000-0300-000008000000}">
      <text>
        <r>
          <rPr>
            <sz val="9"/>
            <color indexed="81"/>
            <rFont val="Tahoma"/>
            <family val="2"/>
          </rPr>
          <t xml:space="preserve">Mark row with "x" to include query in Batch Run
</t>
        </r>
      </text>
    </comment>
    <comment ref="W2" authorId="0" shapeId="0" xr:uid="{00000000-0006-0000-0300-000009000000}">
      <text>
        <r>
          <rPr>
            <sz val="9"/>
            <color indexed="81"/>
            <rFont val="Tahoma"/>
            <family val="2"/>
          </rPr>
          <t>Click here to execute Group Batch Query
'Test GBs (BLUEGRP)'</t>
        </r>
      </text>
    </comment>
    <comment ref="X2" authorId="0" shapeId="0" xr:uid="{00000000-0006-0000-0300-00000A000000}">
      <text>
        <r>
          <rPr>
            <sz val="9"/>
            <color indexed="81"/>
            <rFont val="Tahoma"/>
            <family val="2"/>
          </rPr>
          <t>Enter a unique Name for  your Group Batch below</t>
        </r>
      </text>
    </comment>
    <comment ref="Y2" authorId="0" shapeId="0" xr:uid="{00000000-0006-0000-0300-00000B000000}">
      <text>
        <r>
          <rPr>
            <sz val="9"/>
            <color indexed="81"/>
            <rFont val="Tahoma"/>
            <family val="2"/>
          </rPr>
          <t>Select Group Batch Type and Output Option (Multi / Single) below</t>
        </r>
      </text>
    </comment>
    <comment ref="Z2" authorId="0" shapeId="0" xr:uid="{00000000-0006-0000-0300-00000C000000}">
      <text>
        <r>
          <rPr>
            <sz val="9"/>
            <color indexed="81"/>
            <rFont val="Tahoma"/>
            <family val="2"/>
          </rPr>
          <t xml:space="preserve">Mark row with "x" to include query in Batch Run
</t>
        </r>
      </text>
    </comment>
    <comment ref="AH2" authorId="0" shapeId="0" xr:uid="{00000000-0006-0000-0300-00000D000000}">
      <text>
        <r>
          <rPr>
            <sz val="9"/>
            <color indexed="81"/>
            <rFont val="Tahoma"/>
            <family val="2"/>
          </rPr>
          <t>Click here to create a new Batch Query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Gisbert Kruesemann</author>
    <author>Gisbert.Kruesemann</author>
  </authors>
  <commentList>
    <comment ref="K2" authorId="0" shapeId="0" xr:uid="{00000000-0006-0000-0400-000001000000}">
      <text>
        <r>
          <rPr>
            <sz val="8"/>
            <color indexed="81"/>
            <rFont val="Tahoma"/>
            <family val="2"/>
          </rPr>
          <t>To select, put an "x" next to a query</t>
        </r>
      </text>
    </comment>
    <comment ref="O13" authorId="1" shapeId="0" xr:uid="{00000000-0006-0000-0400-000002000000}">
      <text>
        <r>
          <rPr>
            <b/>
            <sz val="8"/>
            <color indexed="81"/>
            <rFont val="Tahoma"/>
            <family val="2"/>
          </rPr>
          <t>Gisbert.Kruesemann:</t>
        </r>
        <r>
          <rPr>
            <sz val="8"/>
            <color indexed="81"/>
            <rFont val="Tahoma"/>
            <family val="2"/>
          </rPr>
          <t xml:space="preserve">
Only works for groups that you have administrator rights for.
Requires manual Login to iRAM (once per Excel Session)</t>
        </r>
      </text>
    </comment>
    <comment ref="O14" authorId="1" shapeId="0" xr:uid="{00000000-0006-0000-0400-000003000000}">
      <text>
        <r>
          <rPr>
            <b/>
            <sz val="8"/>
            <color indexed="81"/>
            <rFont val="Tahoma"/>
            <family val="2"/>
          </rPr>
          <t>Gisbert.Kruesemann:</t>
        </r>
        <r>
          <rPr>
            <sz val="8"/>
            <color indexed="81"/>
            <rFont val="Tahoma"/>
            <family val="2"/>
          </rPr>
          <t xml:space="preserve">
Search for public communities in Connections. Requires manual Login to Connections (once per Excel Session)</t>
        </r>
      </text>
    </comment>
    <comment ref="O15" authorId="1" shapeId="0" xr:uid="{00000000-0006-0000-0400-000004000000}">
      <text>
        <r>
          <rPr>
            <b/>
            <sz val="8"/>
            <color indexed="81"/>
            <rFont val="Tahoma"/>
            <family val="2"/>
          </rPr>
          <t>Gisbert.Kruesemann:</t>
        </r>
        <r>
          <rPr>
            <sz val="8"/>
            <color indexed="81"/>
            <rFont val="Tahoma"/>
            <family val="2"/>
          </rPr>
          <t xml:space="preserve">
Search only for communities you are a member / admin of - including private groups. Requires manual Login to Connections (once per Excel Session)</t>
        </r>
      </text>
    </comment>
    <comment ref="O16" authorId="1" shapeId="0" xr:uid="{00000000-0006-0000-0400-000005000000}">
      <text>
        <r>
          <rPr>
            <b/>
            <sz val="8"/>
            <color indexed="81"/>
            <rFont val="Tahoma"/>
            <family val="2"/>
          </rPr>
          <t>Gisbert.Kruesemann:</t>
        </r>
        <r>
          <rPr>
            <sz val="8"/>
            <color indexed="81"/>
            <rFont val="Tahoma"/>
            <family val="2"/>
          </rPr>
          <t xml:space="preserve">
Usually requires manual Login to iRAM (once per Excel Session)</t>
        </r>
      </text>
    </comment>
    <comment ref="O17" authorId="0" shapeId="0" xr:uid="{00000000-0006-0000-0400-000006000000}">
      <text>
        <r>
          <rPr>
            <b/>
            <sz val="9"/>
            <color indexed="81"/>
            <rFont val="Tahoma"/>
            <family val="2"/>
          </rPr>
          <t>Gisbert Kruesemann:</t>
        </r>
        <r>
          <rPr>
            <sz val="9"/>
            <color indexed="81"/>
            <rFont val="Tahoma"/>
            <family val="2"/>
          </rPr>
          <t xml:space="preserve">
Search Argument can be the "Org Dept ID" (dept) alone or in combination with the "Org Division Code" (div).
In the first case, specify as "D=dept" (where the "D=" prefix is needed to ensure "dept" is not interpreted as a person name).
In the second case, simply type "div+dept". See examples...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Gisbert Kruesemann</author>
  </authors>
  <commentList>
    <comment ref="A1" authorId="0" shapeId="0" xr:uid="{00000000-0006-0000-0500-000001000000}">
      <text>
        <r>
          <rPr>
            <sz val="8"/>
            <color indexed="81"/>
            <rFont val="Tahoma"/>
            <family val="2"/>
          </rPr>
          <t>Mark with "x" if you want to be able to select as a result field. Then press Button "Set Value Range"</t>
        </r>
        <r>
          <rPr>
            <sz val="8"/>
            <color indexed="81"/>
            <rFont val="Tahoma"/>
            <family val="2"/>
          </rPr>
          <t xml:space="preserve">
</t>
        </r>
      </text>
    </comment>
    <comment ref="B1" authorId="0" shapeId="0" xr:uid="{00000000-0006-0000-0500-000002000000}">
      <text>
        <r>
          <rPr>
            <sz val="8"/>
            <color indexed="81"/>
            <rFont val="Tahoma"/>
            <family val="2"/>
          </rPr>
          <t>These are all the attributes available from various BluePages tables. All highlighted attributes can be selected as a result field from the drop-down boxes in the header row (row 2) on the PeopleSearch sheet. You can change the Display-Name of each attribute to any text you like as long as it's a unique name.</t>
        </r>
        <r>
          <rPr>
            <sz val="8"/>
            <color indexed="81"/>
            <rFont val="Tahoma"/>
            <family val="2"/>
          </rPr>
          <t xml:space="preserve">
</t>
        </r>
      </text>
    </comment>
    <comment ref="C1" authorId="0" shapeId="0" xr:uid="{00000000-0006-0000-0500-000003000000}">
      <text>
        <r>
          <rPr>
            <sz val="9"/>
            <color indexed="81"/>
            <rFont val="Tahoma"/>
            <family val="2"/>
          </rPr>
          <t>Don't change this - theses value are the attribute keys into various ED and other Source tables.
Leading "*" indicates tool internal processing</t>
        </r>
      </text>
    </comment>
    <comment ref="D1" authorId="0" shapeId="0" xr:uid="{00000000-0006-0000-0500-000004000000}">
      <text>
        <r>
          <rPr>
            <sz val="9"/>
            <color indexed="81"/>
            <rFont val="Tahoma"/>
            <family val="2"/>
          </rPr>
          <t>Don't change this - theses value are thetable names for ED and other Sources.
Trailing "*" indicates available via "light" call.</t>
        </r>
      </text>
    </comment>
    <comment ref="F1" authorId="0" shapeId="0" xr:uid="{00000000-0006-0000-0500-000005000000}">
      <text>
        <r>
          <rPr>
            <sz val="9"/>
            <color indexed="81"/>
            <rFont val="Tahoma"/>
            <family val="2"/>
          </rPr>
          <t xml:space="preserve">The relative Cost of retrieving a field mainly depends on the number of background calls required and whether those calls can be done in batch mode (QuickBP).
</t>
        </r>
        <r>
          <rPr>
            <b/>
            <sz val="9"/>
            <color indexed="81"/>
            <rFont val="Tahoma"/>
            <family val="2"/>
          </rPr>
          <t>Very Low</t>
        </r>
        <r>
          <rPr>
            <sz val="9"/>
            <color indexed="81"/>
            <rFont val="Tahoma"/>
            <family val="2"/>
          </rPr>
          <t xml:space="preserve">: one call for multiple fields, can be done in batch mode (QuickBP)
</t>
        </r>
        <r>
          <rPr>
            <b/>
            <sz val="9"/>
            <color indexed="81"/>
            <rFont val="Tahoma"/>
            <family val="2"/>
          </rPr>
          <t>Low, Medium</t>
        </r>
        <r>
          <rPr>
            <sz val="9"/>
            <color indexed="81"/>
            <rFont val="Tahoma"/>
            <family val="2"/>
          </rPr>
          <t xml:space="preserve">: 1-6 additional calls for multiple fields, can be done in batch mode (QuickBP)
</t>
        </r>
        <r>
          <rPr>
            <b/>
            <sz val="9"/>
            <color indexed="81"/>
            <rFont val="Tahoma"/>
            <family val="2"/>
          </rPr>
          <t>High</t>
        </r>
        <r>
          <rPr>
            <sz val="9"/>
            <color indexed="81"/>
            <rFont val="Tahoma"/>
            <family val="2"/>
          </rPr>
          <t xml:space="preserve">: typically one extra call per field, no batch mode possible
</t>
        </r>
        <r>
          <rPr>
            <b/>
            <sz val="9"/>
            <color indexed="81"/>
            <rFont val="Tahoma"/>
            <family val="2"/>
          </rPr>
          <t>Very High</t>
        </r>
        <r>
          <rPr>
            <sz val="9"/>
            <color indexed="81"/>
            <rFont val="Tahoma"/>
            <family val="2"/>
          </rPr>
          <t>: one expensive extra call or multiple extra calls per field, no batch mode possible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Gisbert Kruesemann</author>
  </authors>
  <commentList>
    <comment ref="A2" authorId="0" shapeId="0" xr:uid="{00000000-0006-0000-0700-000001000000}">
      <text>
        <r>
          <rPr>
            <sz val="8"/>
            <color indexed="81"/>
            <rFont val="Tahoma"/>
            <family val="2"/>
          </rPr>
          <t xml:space="preserve">Put any character in the first cell of a row to skip the row when searching BluePages
</t>
        </r>
      </text>
    </comment>
    <comment ref="B2" authorId="0" shapeId="0" xr:uid="{00000000-0006-0000-0700-000002000000}">
      <text>
        <r>
          <rPr>
            <sz val="8"/>
            <color indexed="81"/>
            <rFont val="Tahoma"/>
            <family val="2"/>
          </rPr>
          <t>This column contains search strings, one per row. The search stops at the first empty cell.</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Gisbert Kruesemann</author>
  </authors>
  <commentList>
    <comment ref="A2" authorId="0" shapeId="0" xr:uid="{00000000-0006-0000-0800-000001000000}">
      <text>
        <r>
          <rPr>
            <sz val="8"/>
            <color indexed="81"/>
            <rFont val="Tahoma"/>
            <family val="2"/>
          </rPr>
          <t xml:space="preserve">Put any character in the first cell of a row to skip the row when searching BluePages
</t>
        </r>
      </text>
    </comment>
    <comment ref="B2" authorId="0" shapeId="0" xr:uid="{00000000-0006-0000-0800-000002000000}">
      <text>
        <r>
          <rPr>
            <sz val="8"/>
            <color indexed="81"/>
            <rFont val="Tahoma"/>
            <family val="2"/>
          </rPr>
          <t>This column contains search strings, one per row. The search stops at the first empty cell.</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Gisbert Kruesemann</author>
  </authors>
  <commentList>
    <comment ref="A2" authorId="0" shapeId="0" xr:uid="{00000000-0006-0000-0900-000001000000}">
      <text>
        <r>
          <rPr>
            <sz val="8"/>
            <color indexed="81"/>
            <rFont val="Tahoma"/>
            <family val="2"/>
          </rPr>
          <t xml:space="preserve">Put any character in the first cell of a row to skip the row when searching BluePages
</t>
        </r>
      </text>
    </comment>
    <comment ref="B2" authorId="0" shapeId="0" xr:uid="{00000000-0006-0000-0900-000002000000}">
      <text>
        <r>
          <rPr>
            <sz val="8"/>
            <color indexed="81"/>
            <rFont val="Tahoma"/>
            <family val="2"/>
          </rPr>
          <t>This column contains search strings, one per row. The search stops at the first empty cell.</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Gisbert Kruesemann</author>
  </authors>
  <commentList>
    <comment ref="A2" authorId="0" shapeId="0" xr:uid="{00000000-0006-0000-0A00-000001000000}">
      <text>
        <r>
          <rPr>
            <sz val="8"/>
            <color indexed="81"/>
            <rFont val="Tahoma"/>
            <family val="2"/>
          </rPr>
          <t xml:space="preserve">Put any character in the first cell of a row to skip the row when searching BluePages
</t>
        </r>
      </text>
    </comment>
    <comment ref="B2" authorId="0" shapeId="0" xr:uid="{00000000-0006-0000-0A00-000002000000}">
      <text>
        <r>
          <rPr>
            <sz val="8"/>
            <color indexed="81"/>
            <rFont val="Tahoma"/>
            <family val="2"/>
          </rPr>
          <t>This column contains search strings, one per row. The search stops at the first empty cell.</t>
        </r>
      </text>
    </comment>
  </commentList>
</comments>
</file>

<file path=xl/sharedStrings.xml><?xml version="1.0" encoding="utf-8"?>
<sst xmlns="http://schemas.openxmlformats.org/spreadsheetml/2006/main" count="6106" uniqueCount="2730">
  <si>
    <t>On the "PeopleSearch" Worksheet, you can select the requested result fields (attributes) from BluePages via drop-down boxes in the header row (row 2). 
The available drop-down options can be controlled via the "Field-Help" sheet by selecting and de-selecting individual result fields in Column A and subsequently pressing the "Set Value Range" button.</t>
  </si>
  <si>
    <t>Customization Options:</t>
  </si>
  <si>
    <t>A popular way to learn about an arbitrary group of people. Shows organization, google maps info, time zone pain, etc. for your team. Accepts input from multiple selected cells.</t>
  </si>
  <si>
    <t>Show Teamanalytics *</t>
  </si>
  <si>
    <t>Starts your default e-mail client and passes the content of the selected cells as receiver's e-mail addresses. Accepts input from multiple selected cells.</t>
  </si>
  <si>
    <t>Send Mail (mailto:) *</t>
  </si>
  <si>
    <t>Allows to send mail ("mailto:") or display TeamAnalytics for one or more people. This should only be available if all selected cells contain valid e-mail Ids</t>
  </si>
  <si>
    <t>Mail etc…</t>
  </si>
  <si>
    <t>Show OrgView</t>
  </si>
  <si>
    <t>Offers a choice of different, popular Org Chart builders. Depending on the type of data in the selected cells (Name, e-mail, phone number, etc.) some options may not be available</t>
  </si>
  <si>
    <t>Show Organisation…</t>
  </si>
  <si>
    <t>Searches IBM Connections Profiles for the content of the selected cell. Connections Profiles is targeted as the strategic replacement for the BluePages Web Application</t>
  </si>
  <si>
    <t>Show Connections Profile</t>
  </si>
  <si>
    <t>Search the standard BluePages Application for the selected text. Only offered if a single cell is selected.</t>
  </si>
  <si>
    <t>Show BluePages</t>
  </si>
  <si>
    <t>Offers a choice of different, popular Directory Lookup functions. Depending on the type of data in the selected cells (Name, e-mail, phone number, etc.) some lookup functions may not be available</t>
  </si>
  <si>
    <t>Find People…</t>
  </si>
  <si>
    <t>A few additional commands are offered via the context menu for selected cells. All of these commands will actually link to a WebSite or another tool outside of Excel, passing selected data as an argument. To view the available commands, select either a single cell and press and hold the right mouse button. Commands with an * below also work if multiple cells are selected while right-clicking.</t>
  </si>
  <si>
    <t>Right Click Menu:</t>
  </si>
  <si>
    <r>
      <t>Push, Merge, Compare</t>
    </r>
    <r>
      <rPr>
        <sz val="10"/>
        <color indexed="14"/>
        <rFont val="Arial"/>
        <family val="2"/>
      </rPr>
      <t xml:space="preserve"> are only available via the BP Tool CommandBar or MenuBar and only work for BlueGroups and Notes-based Groups (PGM, PDL, private NotesGroups).
Both Source and Target Group must exist prior to executing the commands - i.e. you cannot create a group by "pushing" another group to it.
In selecting the source and target group, you may refer to a group in your spreadsheet (location = "thisFile") or the original group on the BlueGroup Server or Notes-Server (location = "Server")</t>
    </r>
  </si>
  <si>
    <t xml:space="preserve">
*</t>
  </si>
  <si>
    <r>
      <t>find any differences in membership</t>
    </r>
    <r>
      <rPr>
        <sz val="10"/>
        <rFont val="Arial"/>
        <family val="2"/>
      </rPr>
      <t xml:space="preserve"> between Source Group and Target Group. Opens a dialog which allows to specify the source group and target group name, type and location</t>
    </r>
    <r>
      <rPr>
        <sz val="10"/>
        <color indexed="14"/>
        <rFont val="Arial"/>
        <family val="2"/>
      </rPr>
      <t xml:space="preserve">* </t>
    </r>
  </si>
  <si>
    <t>Compare Groups</t>
  </si>
  <si>
    <r>
      <t>merge</t>
    </r>
    <r>
      <rPr>
        <sz val="10"/>
        <rFont val="Arial"/>
        <family val="2"/>
      </rPr>
      <t xml:space="preserve"> the members of Source Group with those of Target Group. Write result to Target Group. Opens a dialog which allows to specify the source group and target group name, type and location</t>
    </r>
    <r>
      <rPr>
        <sz val="10"/>
        <color indexed="14"/>
        <rFont val="Arial"/>
        <family val="2"/>
      </rPr>
      <t>*</t>
    </r>
  </si>
  <si>
    <t>Merge Group</t>
  </si>
  <si>
    <r>
      <t>replace</t>
    </r>
    <r>
      <rPr>
        <sz val="10"/>
        <rFont val="Arial"/>
        <family val="2"/>
      </rPr>
      <t xml:space="preserve"> the members of Target Group with the members of Source Group. Opens a dialog which allows to specify the source group and target group name, type and location</t>
    </r>
    <r>
      <rPr>
        <sz val="10"/>
        <color indexed="14"/>
        <rFont val="Arial"/>
        <family val="2"/>
      </rPr>
      <t>*</t>
    </r>
  </si>
  <si>
    <t>Push Group</t>
  </si>
  <si>
    <t>copy the current "PeopleSearch" layout into the Group Sheets template</t>
  </si>
  <si>
    <t>Update Group Template</t>
  </si>
  <si>
    <t>Get Group</t>
  </si>
  <si>
    <t>(you can keep a list of "favorites" = search argument / search type pairs; you can also change the template used for all group searches to match your current "PeopleSearch" layout)</t>
  </si>
  <si>
    <t>For Group Searches:</t>
  </si>
  <si>
    <t xml:space="preserve">Deletes the selected names from a BLUEGRP, NOTESGRP, PDLGRP or PGMGRP. Again, the target group must have been loaded first using GroupSearch. HomeDomain used for PDL/PGM groups </t>
  </si>
  <si>
    <t>DelMbrs</t>
  </si>
  <si>
    <t>Adds the selected names to a BLUEGRP, NOTESGRP, PDLGRP or PGMGRP. The target group must have been loaded first using GroupSearch. HomeDomain is used for PDL and PGM groups</t>
  </si>
  <si>
    <t>AddMbrs</t>
  </si>
  <si>
    <t>On a sheet generated from a GroupSearch, counts the number of group members - for individual groups, if appropriate</t>
  </si>
  <si>
    <t>Count Unique</t>
  </si>
  <si>
    <t xml:space="preserve">refreshes the data on a sheet generated from a GroupSearch </t>
  </si>
  <si>
    <t>RefreshGroup</t>
  </si>
  <si>
    <t>for each selected field, copy picture of person plus selected text (= picture caption) into a Powerpoint Slide</t>
  </si>
  <si>
    <t>Create Album</t>
  </si>
  <si>
    <t>Get Pics / Del Pics</t>
  </si>
  <si>
    <t>just format the row hight differently, no changes to cell contents; most useful if you have pictures included in your result</t>
  </si>
  <si>
    <t>Big / Small / Right</t>
  </si>
  <si>
    <t>analyzes all mail items in a Notes Mail Folder (selection dialog, multiple selections possible), creates one new row for each note by adding the senders' IDs to search column B. Additional fields will be populated based on relevant visible(!) keywords in the header row (e.g. "Subject", "DateTime", "CopyTo" = CC: list, "SendTo" = To: list, "Summary" = first 512 bytes of non-blank body text)</t>
  </si>
  <si>
    <t>Get Email</t>
  </si>
  <si>
    <t>paste the content of the clipboard as a list of search arguments into column B starting at the active cell (if a cell in column B is active), otherwise starts with the first input cell (B3); if the clipboard contains multiple search arguments separated by comma or semicolon, these will be put into separate rows (useful if copying e.g. Notes-IDs from the "To:" or "CC:" field of a notes mail)</t>
  </si>
  <si>
    <t>Paste</t>
  </si>
  <si>
    <t>send e-mail to selected names: brings up dialog to select a mail "stationery", then drafts the e-mail and opens the mail editor for manual completion and sending</t>
  </si>
  <si>
    <t>Send Email</t>
  </si>
  <si>
    <t>call the TeamAnalytics Intranet application, passing all selected names (again: ideally these are valid NotesIDs or Internet e-mail IDs :-)</t>
  </si>
  <si>
    <t>TeamAnalytics</t>
  </si>
  <si>
    <t>copy all selected fields (ideally: valid NotesIDs or Internet e-mail IDs :-) as members into a local Notes-Group (local "names.nsf"); allows for easy creation of distribution lists</t>
  </si>
  <si>
    <t>Create Group</t>
  </si>
  <si>
    <r>
      <t xml:space="preserve">Like </t>
    </r>
    <r>
      <rPr>
        <i/>
        <sz val="10"/>
        <rFont val="Arial"/>
        <family val="2"/>
      </rPr>
      <t>Full BP</t>
    </r>
    <r>
      <rPr>
        <sz val="10"/>
        <rFont val="Arial"/>
        <family val="2"/>
      </rPr>
      <t xml:space="preserve">, but searches multiple rows at the same time. </t>
    </r>
    <r>
      <rPr>
        <u/>
        <sz val="10"/>
        <rFont val="Arial"/>
        <family val="2"/>
      </rPr>
      <t xml:space="preserve">Unlike </t>
    </r>
    <r>
      <rPr>
        <i/>
        <u/>
        <sz val="10"/>
        <rFont val="Arial"/>
        <family val="2"/>
      </rPr>
      <t>Full BP</t>
    </r>
    <r>
      <rPr>
        <u/>
        <sz val="10"/>
        <rFont val="Arial"/>
        <family val="2"/>
      </rPr>
      <t>, no implicit wildcards are used, i.e. you have to add a trailing asterisk ("*") if your search argument is incomplete.</t>
    </r>
    <r>
      <rPr>
        <sz val="10"/>
        <rFont val="Arial"/>
        <family val="2"/>
      </rPr>
      <t xml:space="preserve"> 
Much(!) faster than </t>
    </r>
    <r>
      <rPr>
        <i/>
        <sz val="10"/>
        <rFont val="Arial"/>
        <family val="2"/>
      </rPr>
      <t>Full BP</t>
    </r>
    <r>
      <rPr>
        <sz val="10"/>
        <rFont val="Arial"/>
        <family val="2"/>
      </rPr>
      <t xml:space="preserve">...IFF you avoid using wildcards AND if only attributes from Enterprise Directory are retrieved (black or </t>
    </r>
    <r>
      <rPr>
        <sz val="10"/>
        <color indexed="12"/>
        <rFont val="Arial"/>
        <family val="2"/>
      </rPr>
      <t>blue</t>
    </r>
    <r>
      <rPr>
        <sz val="10"/>
        <rFont val="Arial"/>
        <family val="2"/>
      </rPr>
      <t>). Non-ED attributes (</t>
    </r>
    <r>
      <rPr>
        <sz val="10"/>
        <color indexed="14"/>
        <rFont val="Arial"/>
        <family val="2"/>
      </rPr>
      <t>pink</t>
    </r>
    <r>
      <rPr>
        <sz val="10"/>
        <rFont val="Arial"/>
        <family val="2"/>
      </rPr>
      <t>) always require a row-by-row search</t>
    </r>
  </si>
  <si>
    <t>Quick BP (Search)</t>
  </si>
  <si>
    <t>perform a search on all active rows; an active row starts with an empty cell, i.e. is not marked in the "Skip Row" column (column A); marking a row in column A prevents refreshing this row</t>
  </si>
  <si>
    <t>Full BP (Search)</t>
  </si>
  <si>
    <t>clear everything except the header row</t>
  </si>
  <si>
    <t>Clear All</t>
  </si>
  <si>
    <t>clear all result cells (i.e. those in a column with a yellow header). Your input in the leftmost columns will remain untouched</t>
  </si>
  <si>
    <t>Clear Result</t>
  </si>
  <si>
    <t>(available buttons may vary between "QuickSearch", "PeopleSearch" and those sheets that result from a group search)</t>
  </si>
  <si>
    <t>For People Searches:</t>
  </si>
  <si>
    <t>What Commands are available?</t>
  </si>
  <si>
    <t>list the functional ("Global Extended Team") Team Reports for a given person, can optionally traverse the hierarchy down to a maximum of 4 levels</t>
  </si>
  <si>
    <t>"GLTEAM"</t>
  </si>
  <si>
    <t>"GLLDRS"</t>
  </si>
  <si>
    <t>list the BluePages reports for a given person, can optionally traverse the hierarchy down to a maximum of 4 levels</t>
  </si>
  <si>
    <t>"REPORTS"</t>
  </si>
  <si>
    <r>
      <t xml:space="preserve">list all BluePages 1st-level managers under a certain person. </t>
    </r>
    <r>
      <rPr>
        <b/>
        <sz val="10"/>
        <color indexed="10"/>
        <rFont val="Arial"/>
        <family val="2"/>
      </rPr>
      <t>Caution</t>
    </r>
    <r>
      <rPr>
        <sz val="10"/>
        <color indexed="10"/>
        <rFont val="Arial"/>
        <family val="2"/>
      </rPr>
      <t>: if you start with a high-ranking manager, this may cause quite some load onto the Enterprise Directory and Network</t>
    </r>
  </si>
  <si>
    <t>"1L-MGRS"</t>
  </si>
  <si>
    <t>list the BluePages manager-chain for a given person or department</t>
  </si>
  <si>
    <t>"MGRS"</t>
  </si>
  <si>
    <t>list all members of a given department; can be specified as DEPT (department ID) or DIV+DEPT (2 characters specifying the division, the "+" sign, followed by the department ID)</t>
  </si>
  <si>
    <t>"DEPT"</t>
  </si>
  <si>
    <t>import a list of all people having "used" (=download or open in browser) a particular iRAM asset. Either use the asset ID ("{nnnnnnnn-nnnn-...}" or a (partial) asset name - trailing "*" signals wildcard 
The default daterange is "week", but can be changed to anything using a variety of formats, e.g. "month", "year", "&lt;fromdate&gt; to &lt;todate&gt;", "1Q 2012", "2H10", "FY2011", "YTD", "QTD", etc.</t>
  </si>
  <si>
    <t>"IRAMSTAT"</t>
  </si>
  <si>
    <t>"ALLCOMM"</t>
  </si>
  <si>
    <t>import the current members of one or more UserGroups for a specific iRAM Community; you have to be an admin of this community and provide the iRAM Community ID to perform this search</t>
  </si>
  <si>
    <t>"IRAMGRP"</t>
  </si>
  <si>
    <t>import the current members of one or more private Notes-Groups (local "names.nsf"); use trailing "*" to find all groups that start with the given search string (useful for nested groups)</t>
  </si>
  <si>
    <t>"NOTESGRP"</t>
  </si>
  <si>
    <t>import the current members of one or more PDL (Public Distribution List) group(s) into a new sheet; use trailing "*" to find all groups that start with the given search string (useful for nested groups)</t>
  </si>
  <si>
    <t>"PDLGRP"</t>
  </si>
  <si>
    <t>import the current members of one or more PGM (Public Group Manager) group(s) into a new sheet; use trailing "*" to find all groups that start with the given search string (useful for nested groups)</t>
  </si>
  <si>
    <t>"PGMGRP"</t>
  </si>
  <si>
    <t>import the current members of one or more BlueGroup(s) into a new sheet; use trailing "*" to find all groups that start with the given search string</t>
  </si>
  <si>
    <t>"BLUEGRP"</t>
  </si>
  <si>
    <t>(Advanced) Group Searches</t>
  </si>
  <si>
    <t>Each row can have a different search argument, i.e. require a different search type: the tool recognizes the search argument format and guesses the proper type of query.</t>
  </si>
  <si>
    <t>search by "CNUM" =  unique identifier: Serial Number concatenated with Country code (9 characters: "SSSSSSCCC")</t>
  </si>
  <si>
    <t>o</t>
  </si>
  <si>
    <t xml:space="preserve">search by Serialnumber (6 characters): since the Serial number is country specific, more than one match can occur. </t>
  </si>
  <si>
    <t>search by Internet e-mail (or part thereof)</t>
  </si>
  <si>
    <t>search by NotesID or ShortNotesID (or part thereof)</t>
  </si>
  <si>
    <t>search by Name (format: "LastName, FirstName" or part thereof)</t>
  </si>
  <si>
    <r>
      <t xml:space="preserve">can be done from "QuickSearch" or "PeopleSearch" sheets using a variety of Search Criteria. The tool scans column B top-down for search strings until an empty cell is found. 
Pressing the </t>
    </r>
    <r>
      <rPr>
        <b/>
        <i/>
        <sz val="10"/>
        <color indexed="57"/>
        <rFont val="Arial"/>
        <family val="2"/>
      </rPr>
      <t>Full BP</t>
    </r>
    <r>
      <rPr>
        <sz val="10"/>
        <color indexed="57"/>
        <rFont val="Arial"/>
        <family val="2"/>
      </rPr>
      <t xml:space="preserve"> button then performs a separate BluePages query for each row. </t>
    </r>
    <r>
      <rPr>
        <b/>
        <i/>
        <sz val="10"/>
        <color indexed="57"/>
        <rFont val="Arial"/>
        <family val="2"/>
      </rPr>
      <t>Quick BP</t>
    </r>
    <r>
      <rPr>
        <sz val="10"/>
        <color indexed="57"/>
        <rFont val="Arial"/>
        <family val="2"/>
      </rPr>
      <t xml:space="preserve"> uses Bulk LDAP queries for multiple rows at a time. Valid Search Types are:</t>
    </r>
  </si>
  <si>
    <t xml:space="preserve">(Single) People Searches </t>
  </si>
  <si>
    <t>What can I search by?</t>
  </si>
  <si>
    <t>Diagram of Tool</t>
  </si>
  <si>
    <t>Information:</t>
  </si>
  <si>
    <t>For each row, this tool will search BluePages for the Search Criteria and return the requested data in the BluePages Output Area</t>
  </si>
  <si>
    <t>Choose which fields you would like to be returned from the BluePages Output area (the yellow part of the screen)</t>
  </si>
  <si>
    <t>Each new row in the Search Criteria column will conduct a new search</t>
  </si>
  <si>
    <r>
      <t xml:space="preserve">In the Search Criteria column, insert the search criteria for all the employees you want to search for (See: </t>
    </r>
    <r>
      <rPr>
        <i/>
        <sz val="10"/>
        <color indexed="10"/>
        <rFont val="Arial"/>
        <family val="2"/>
      </rPr>
      <t>What Can I Search By</t>
    </r>
    <r>
      <rPr>
        <sz val="10"/>
        <color indexed="10"/>
        <rFont val="Arial"/>
        <family val="2"/>
      </rPr>
      <t>)</t>
    </r>
  </si>
  <si>
    <r>
      <t xml:space="preserve">Open the PeopleSearch worksheet - </t>
    </r>
    <r>
      <rPr>
        <b/>
        <sz val="10"/>
        <color indexed="8"/>
        <rFont val="Arial"/>
        <family val="2"/>
      </rPr>
      <t>Make sure macros are enabled!</t>
    </r>
    <r>
      <rPr>
        <sz val="10"/>
        <color indexed="8"/>
        <rFont val="Arial"/>
        <family val="2"/>
      </rPr>
      <t xml:space="preserve"> </t>
    </r>
  </si>
  <si>
    <t>Brief Instructions for Basic Operations</t>
  </si>
  <si>
    <t>No official support</t>
  </si>
  <si>
    <t>Support:</t>
  </si>
  <si>
    <r>
      <t xml:space="preserve">Author: Gisbert Kruesemann                                                       </t>
    </r>
    <r>
      <rPr>
        <b/>
        <sz val="12"/>
        <color indexed="10"/>
        <rFont val="Arial"/>
        <family val="2"/>
      </rPr>
      <t>Disclaimer: use at your own risk!</t>
    </r>
  </si>
  <si>
    <t>Alternate Address Full (P)</t>
  </si>
  <si>
    <t>Pers Contact Info (P)</t>
  </si>
  <si>
    <t>Office Address Full (P)</t>
  </si>
  <si>
    <t>Pers Job responsibility</t>
  </si>
  <si>
    <t>EMail Notes ID (w/o Domain)</t>
  </si>
  <si>
    <t>Email Internet</t>
  </si>
  <si>
    <t>Phone Cellular</t>
  </si>
  <si>
    <t xml:space="preserve">Name, Full </t>
  </si>
  <si>
    <t>Pers Picture</t>
  </si>
  <si>
    <t>Comment</t>
  </si>
  <si>
    <t>Search Criteria</t>
  </si>
  <si>
    <t>Skip row</t>
  </si>
  <si>
    <t>Org Geo</t>
  </si>
  <si>
    <t>Org Region</t>
  </si>
  <si>
    <t>WorkLoc Building Code</t>
  </si>
  <si>
    <t>WorkLoc Country</t>
  </si>
  <si>
    <t>Office City (P)</t>
  </si>
  <si>
    <t>Mgr NotesID</t>
  </si>
  <si>
    <t>Org Name Display (P)</t>
  </si>
  <si>
    <t>Org Code</t>
  </si>
  <si>
    <t>Org Unit ID</t>
  </si>
  <si>
    <t>Org Group</t>
  </si>
  <si>
    <t>Info Jobrole</t>
  </si>
  <si>
    <t>Pers Profession</t>
  </si>
  <si>
    <t>Info WhatIAmKnownFor</t>
  </si>
  <si>
    <t>PreferredContact (P)</t>
  </si>
  <si>
    <t>EMail Internet</t>
  </si>
  <si>
    <t>Name, First</t>
  </si>
  <si>
    <t>Name, Last</t>
  </si>
  <si>
    <t>Summary</t>
  </si>
  <si>
    <t>SendTo</t>
  </si>
  <si>
    <t>CopyTo</t>
  </si>
  <si>
    <t>DateTime</t>
  </si>
  <si>
    <t>Subject</t>
  </si>
  <si>
    <t>Comments</t>
  </si>
  <si>
    <t>$$$End</t>
  </si>
  <si>
    <t>x</t>
  </si>
  <si>
    <t>Asset ID</t>
  </si>
  <si>
    <t>End</t>
  </si>
  <si>
    <t>current sheet layout from PeopleSearch</t>
  </si>
  <si>
    <t xml:space="preserve">Press the "Update Group Template" Button below to copy the </t>
  </si>
  <si>
    <t/>
  </si>
  <si>
    <r>
      <t>**</t>
    </r>
    <r>
      <rPr>
        <sz val="10"/>
        <color indexed="57"/>
        <rFont val="Arial"/>
        <family val="2"/>
      </rPr>
      <t xml:space="preserve"> = adding/deleting members is supported for these group types only</t>
    </r>
  </si>
  <si>
    <t>= Global Team of (up to 4 hierarchy levels deep)</t>
  </si>
  <si>
    <t>GLTEAM (X)</t>
  </si>
  <si>
    <t>= Global Team Structure (functional Leaders) for</t>
  </si>
  <si>
    <t>GLLDRS (Y)</t>
  </si>
  <si>
    <t>GLTEAM</t>
  </si>
  <si>
    <t>Gale Crist/Gaithersburg/IBM</t>
  </si>
  <si>
    <t>= BluePages Reports of (up to 4 hierarchy levels deep)</t>
  </si>
  <si>
    <t>REPORTS (R)</t>
  </si>
  <si>
    <t>GLLDRS</t>
  </si>
  <si>
    <t>Tony Rackie</t>
  </si>
  <si>
    <t>= All Bluepages 1st-Line Managers under</t>
  </si>
  <si>
    <t>1L-MGRS (F)</t>
  </si>
  <si>
    <t>MGRS</t>
  </si>
  <si>
    <t>= BluePages Manager Chain for</t>
  </si>
  <si>
    <t>MGRS (M)</t>
  </si>
  <si>
    <t>REPORTS</t>
  </si>
  <si>
    <t>Shantanu Jha/India/IBM</t>
  </si>
  <si>
    <t>= Members of Department</t>
  </si>
  <si>
    <t>DEPT (D)</t>
  </si>
  <si>
    <t>IRAMSTAT</t>
  </si>
  <si>
    <t>BluePages Bulk*</t>
  </si>
  <si>
    <t xml:space="preserve">{8EFC0F04-6832-C646-E9E9-C41A811CD6B6} </t>
  </si>
  <si>
    <t>IRAMSTAT (S)</t>
  </si>
  <si>
    <t>{F55C3363-7FE6-A5B4-C13F-3C92CCB9C3A9}[v=2.2]</t>
  </si>
  <si>
    <t>ALLCOMM (A)</t>
  </si>
  <si>
    <t>1L-MGRS</t>
  </si>
  <si>
    <t>rbross@us.ibm.com</t>
  </si>
  <si>
    <t>= User Groups for (a specific) iRAM Community</t>
  </si>
  <si>
    <t>IRAMGRP (I)</t>
  </si>
  <si>
    <t>IRAMGRP</t>
  </si>
  <si>
    <t>EnterpriseArchitectureCoI01</t>
  </si>
  <si>
    <t>= Public Distribution List (PDL) **</t>
  </si>
  <si>
    <t>PDLGRP (L)</t>
  </si>
  <si>
    <t>PDLGRP</t>
  </si>
  <si>
    <t>BTCIO*</t>
  </si>
  <si>
    <t>= Public Notes Group (PGM) **</t>
  </si>
  <si>
    <t>PGMGRP (P)</t>
  </si>
  <si>
    <t>ALLCOMM</t>
  </si>
  <si>
    <t>Enterprise Architecture*</t>
  </si>
  <si>
    <t>= Private Notes Group **</t>
  </si>
  <si>
    <t>NOTESGRP (N)</t>
  </si>
  <si>
    <t>NOTESGRP</t>
  </si>
  <si>
    <t>EA*</t>
  </si>
  <si>
    <t>= BlueGroup **</t>
  </si>
  <si>
    <t>BLUEGRP (B)</t>
  </si>
  <si>
    <t>Gisbert Kruesemann/Germany/IBM</t>
  </si>
  <si>
    <t>Valid Query Types are:</t>
  </si>
  <si>
    <t>DEPT</t>
  </si>
  <si>
    <t xml:space="preserve">37+Z84 </t>
  </si>
  <si>
    <t>PGMGRP</t>
  </si>
  <si>
    <t>EAWPD*</t>
  </si>
  <si>
    <t>BLUEGRP</t>
  </si>
  <si>
    <t>EnterpriseArchitectureCoP01</t>
  </si>
  <si>
    <t>Selected Query:</t>
  </si>
  <si>
    <t>Query Type</t>
  </si>
  <si>
    <t>Search Argument</t>
  </si>
  <si>
    <t>Enter your favorite queries below for easy access.</t>
  </si>
  <si>
    <r>
      <t>&lt;</t>
    </r>
    <r>
      <rPr>
        <sz val="11"/>
        <color indexed="12"/>
        <rFont val="Arial"/>
        <family val="2"/>
      </rPr>
      <t>==</t>
    </r>
    <r>
      <rPr>
        <b/>
        <sz val="11"/>
        <color indexed="12"/>
        <rFont val="Arial"/>
        <family val="2"/>
      </rPr>
      <t xml:space="preserve"> Select</t>
    </r>
  </si>
  <si>
    <t>&lt;incomplete query&gt;</t>
  </si>
  <si>
    <t>&lt;no query selected&gt;</t>
  </si>
  <si>
    <t>L</t>
  </si>
  <si>
    <t>Administrator of entry</t>
  </si>
  <si>
    <t>ibmPerson*</t>
  </si>
  <si>
    <t>administrator</t>
  </si>
  <si>
    <t>XAdmin Name</t>
  </si>
  <si>
    <t>Information about the Blue Pages entry: when this entry was last changed (from Blue Pages Persona)</t>
  </si>
  <si>
    <t>PERSONA</t>
  </si>
  <si>
    <t>lastupdate</t>
  </si>
  <si>
    <t>XAdmin LastUpdate</t>
  </si>
  <si>
    <t>Bluepages - Used to identify special entry types such as a test ID</t>
  </si>
  <si>
    <t>entryType</t>
  </si>
  <si>
    <t>XAdmin EntryType (Pers)</t>
  </si>
  <si>
    <t>Bluepages - Used to identify special entry types for department such as a test ID: says mostly "edfeed"</t>
  </si>
  <si>
    <t>ibmDepartment</t>
  </si>
  <si>
    <t>XAdmin EntryType (Dept)</t>
  </si>
  <si>
    <t>Entry is found in ODM - Y or N</t>
  </si>
  <si>
    <t>ibmPerson</t>
  </si>
  <si>
    <t>odmEntry</t>
  </si>
  <si>
    <t>XAdmin EntryInODM</t>
  </si>
  <si>
    <t>Indicator of whether core attributes are trusted</t>
  </si>
  <si>
    <t>coreDataIntegrity</t>
  </si>
  <si>
    <t>XAdmin Data Integrity</t>
  </si>
  <si>
    <t>This attribute contains the name of an organization (organizationName). For BluePages, usually set to o=ibm.com</t>
  </si>
  <si>
    <t>ibmWorkLocation</t>
  </si>
  <si>
    <t>WorkLoc org</t>
  </si>
  <si>
    <t>This attribute contains the name of a locality, such as a city, county or other geographic region (localityName) (mostly empty)</t>
  </si>
  <si>
    <t>l</t>
  </si>
  <si>
    <t>WorkLoc Locality</t>
  </si>
  <si>
    <t>Custom - Blue Pages Attribute - looks like name of the Callup Directory Entry for this location, e.g. UKLOCNSH</t>
  </si>
  <si>
    <t>ibmLocationCity</t>
  </si>
  <si>
    <t>d</t>
  </si>
  <si>
    <t>WorkLoc City Directory</t>
  </si>
  <si>
    <t>The values of the objectClass attribute describe the kind of object which an entry represents.</t>
  </si>
  <si>
    <t>objectClass</t>
  </si>
  <si>
    <t>WorkLoc (ObjectClass)</t>
  </si>
  <si>
    <t>Bluepages - IBM Location Code, usually the same as Work Location</t>
  </si>
  <si>
    <t>ibmLoc</t>
  </si>
  <si>
    <t>WorkLoc (IBM Location)</t>
  </si>
  <si>
    <t>Bluepages - DN of the ibmWorkLocation entry which corresponds to the workLoc attribute in of this same ibmPerson entry - Generated from workLoc value by Feed, (e.g. workLoc=RPL,ou=bluepages,o=ibm.com)</t>
  </si>
  <si>
    <t>workLocation</t>
  </si>
  <si>
    <t>WorkLoc (DN)</t>
  </si>
  <si>
    <t>Holds a password value for a distinguished name.</t>
  </si>
  <si>
    <t>userPassword</t>
  </si>
  <si>
    <t>UserPassword</t>
  </si>
  <si>
    <t>Used to represent certificates from one or more Certification Authorities representing a user.</t>
  </si>
  <si>
    <t>userCertificate</t>
  </si>
  <si>
    <t>User Certifcates</t>
  </si>
  <si>
    <t>DEPRECATED - Custom - Blue Pages Attribute</t>
  </si>
  <si>
    <t>tradeArea</t>
  </si>
  <si>
    <t>TradeArea (old)</t>
  </si>
  <si>
    <t>The LOM server timestamp for the HRMS application</t>
  </si>
  <si>
    <t>timestampHRMS</t>
  </si>
  <si>
    <t>The LOM server timestamp for the feed program</t>
  </si>
  <si>
    <t>timestampFeed</t>
  </si>
  <si>
    <t>The LOM server timestamp for BluePages</t>
  </si>
  <si>
    <t>timestampBpgui</t>
  </si>
  <si>
    <t xml:space="preserve">DEPRECATED - Custom - Blue Pages Attribute: Territory, e.g. "NAT" - only used for some Geos </t>
  </si>
  <si>
    <t>territory</t>
  </si>
  <si>
    <t>Territory (old)</t>
  </si>
  <si>
    <t>This attribute contains the name of an organization (organizationName). For BluePages, usually set to ou=bluepages</t>
  </si>
  <si>
    <t>ou</t>
  </si>
  <si>
    <t>Person ou</t>
  </si>
  <si>
    <t>Person o</t>
  </si>
  <si>
    <t>Person's Serial Number appended by the country code / personnell system code;  worldwide unique and same as  CNUM (from Blue Pages Persona)</t>
  </si>
  <si>
    <t>uid</t>
  </si>
  <si>
    <t>title</t>
  </si>
  <si>
    <t>Pers Title</t>
  </si>
  <si>
    <t>This attribute contains the serial number of the person, concatenated with CountryCode  (==&gt; CNUM)</t>
  </si>
  <si>
    <t>serialNumber</t>
  </si>
  <si>
    <t>Pers Serial (WW)</t>
  </si>
  <si>
    <t>Guess Person's Profession from Job Responsibility</t>
  </si>
  <si>
    <t>INTERNAL</t>
  </si>
  <si>
    <t>Profession</t>
  </si>
  <si>
    <t>Pers Profession (old)</t>
  </si>
  <si>
    <t>Bluepages - Indicates If HR-Sourced CallUp data usedin this entry was modified by the CallUp Admins - Sourced From CallUp(PDIF)</t>
  </si>
  <si>
    <t>pdif</t>
  </si>
  <si>
    <t>PDIF</t>
  </si>
  <si>
    <t>DEPRECATED - HR organization ID</t>
  </si>
  <si>
    <t>ibmOrganization</t>
  </si>
  <si>
    <t>hrOrganizationId</t>
  </si>
  <si>
    <t>Org ID (HR old)</t>
  </si>
  <si>
    <t>ODM Division Code - mostly same as Org Division Code</t>
  </si>
  <si>
    <t>hrDivision</t>
  </si>
  <si>
    <t>Org Division Code (HR)</t>
  </si>
  <si>
    <t>ibmDivDept</t>
  </si>
  <si>
    <t>Org DivDept (ObjectClass)</t>
  </si>
  <si>
    <t>This attribute contains the title / long name of the department (not used for all countries) (usually the same as in ibmDepartment, but lacking a few values)</t>
  </si>
  <si>
    <t>Org Dept Title 2</t>
  </si>
  <si>
    <t>Bluepages - Secretary  of Department Serial Number (never seen)</t>
  </si>
  <si>
    <t>secretarySerialNumber</t>
  </si>
  <si>
    <t>Org Dept Secretary Serial</t>
  </si>
  <si>
    <t>Bluepages - Secretary Country Code / Personel System Code (never seen)</t>
  </si>
  <si>
    <t>secretaryCountryCode</t>
  </si>
  <si>
    <t>Org Dept Secretary CC</t>
  </si>
  <si>
    <t>Identifies the entrys secretary or administrative assistant (never seen)</t>
  </si>
  <si>
    <t>secretary</t>
  </si>
  <si>
    <t>Org Dept Secretary</t>
  </si>
  <si>
    <t>BluePages - Native Title (e.g. Department title in Japanese Kanjis - very rarely filled)</t>
  </si>
  <si>
    <t>nativeTitle</t>
  </si>
  <si>
    <t>Org Dept NativeTitle</t>
  </si>
  <si>
    <t>Bluepages - Serial Number for Manager of Department (not used for all countries)</t>
  </si>
  <si>
    <t>managerSerialNumber</t>
  </si>
  <si>
    <t>Org Dept Mgr Serial 2</t>
  </si>
  <si>
    <t>DN of department entry (rarely used)</t>
  </si>
  <si>
    <t>department</t>
  </si>
  <si>
    <t>Org Dept (DN) 2</t>
  </si>
  <si>
    <t>Expiration of Contractor Record</t>
  </si>
  <si>
    <t>contractorRecordExpiration</t>
  </si>
  <si>
    <t>Org Contractor Expiration</t>
  </si>
  <si>
    <t>Person's mail address (from Blue Pages Persona)</t>
  </si>
  <si>
    <t>mail</t>
  </si>
  <si>
    <t>Mail</t>
  </si>
  <si>
    <t>Password isNonExpiring status (true false expired)</t>
  </si>
  <si>
    <t>isNonExpiring</t>
  </si>
  <si>
    <t>Indicates if employee is an IBMer</t>
  </si>
  <si>
    <t>ibmEmployeeType</t>
  </si>
  <si>
    <t>isIBMEmployee</t>
  </si>
  <si>
    <t>IsIBMEmployee</t>
  </si>
  <si>
    <t>Last time the users password was changed.</t>
  </si>
  <si>
    <t>passwordModifyTimestamp</t>
  </si>
  <si>
    <t>Intranet PW LastChanged</t>
  </si>
  <si>
    <t>Bluepages - Indicates this entrys password has been set to NULL due to 5 unsuccesful logins</t>
  </si>
  <si>
    <t>passwordIsStruckout</t>
  </si>
  <si>
    <t>Intranet PW IsStruckOut</t>
  </si>
  <si>
    <t>Bluepages - Indicates this password has been reset, not changed</t>
  </si>
  <si>
    <t>passwordIsReset</t>
  </si>
  <si>
    <t>Intranet PW IsReset</t>
  </si>
  <si>
    <t>Bluepages - Indicates this entrys password has been set to NULL on account of not having been changed in 186 days</t>
  </si>
  <si>
    <t>passwordIsExpired</t>
  </si>
  <si>
    <t>Intranet PW IsExpired</t>
  </si>
  <si>
    <t>Custom - Blue Pages Attribute</t>
  </si>
  <si>
    <t>historicPassword5</t>
  </si>
  <si>
    <t>Intranet Old PW5</t>
  </si>
  <si>
    <t>historicPassword4</t>
  </si>
  <si>
    <t>Intranet Old PW4</t>
  </si>
  <si>
    <t>historicPassword3</t>
  </si>
  <si>
    <t>Intranet Old PW3</t>
  </si>
  <si>
    <t>historicPassword2</t>
  </si>
  <si>
    <t>Intranet Old PW2</t>
  </si>
  <si>
    <t>historicPassword1</t>
  </si>
  <si>
    <t>Intranet Old PW1</t>
  </si>
  <si>
    <t>HR organization code</t>
  </si>
  <si>
    <t>ibmVenture</t>
  </si>
  <si>
    <t>hrOrganizationCode</t>
  </si>
  <si>
    <t>Indicates if entry is valid</t>
  </si>
  <si>
    <t>isValid</t>
  </si>
  <si>
    <t>Employee TypeIsValid</t>
  </si>
  <si>
    <t>ODM Employee type</t>
  </si>
  <si>
    <t>hrEmployeeType</t>
  </si>
  <si>
    <t>Employee Type (HR)</t>
  </si>
  <si>
    <t xml:space="preserve">Along with primaryNode, the e-mail address of the primary location where the person wishes to receive mail, in a format for use when sending mail from a VNET system such as VM. </t>
  </si>
  <si>
    <t>primaryUserId</t>
  </si>
  <si>
    <t>EMail VNET UserID</t>
  </si>
  <si>
    <t xml:space="preserve">Along with primaryUserId, the e-mail address of the primary location where the person wishes to receive mail, in a format for use when sending mail from a VNET system such as VM. </t>
  </si>
  <si>
    <t>primaryNode</t>
  </si>
  <si>
    <t>EMail VNET NodeID</t>
  </si>
  <si>
    <t>Preferred email address for Single Sign On (mostly the same as Email Internet = "mail")</t>
  </si>
  <si>
    <t>preferredIdentity</t>
  </si>
  <si>
    <t>Email Preferred</t>
  </si>
  <si>
    <t>Bluepages - Lotus Notes Short Name - Sourced From NAB  (Often empty)</t>
  </si>
  <si>
    <t>notesShortName</t>
  </si>
  <si>
    <t>Email Notes ShortName</t>
  </si>
  <si>
    <t>Bluepages - Lotus Notes Mail Server - Sourced From NAB  (Often empty)</t>
  </si>
  <si>
    <t>notesMailServer</t>
  </si>
  <si>
    <t>Email Notes Server</t>
  </si>
  <si>
    <t>Custom - Blue Pages Attribute - Lotus Notes Mail File  (Often empty)</t>
  </si>
  <si>
    <t>notesMailFile</t>
  </si>
  <si>
    <t>Email Notes File</t>
  </si>
  <si>
    <t>Bluepages - Notes Certificate - Sourced from NAB (Often empty)</t>
  </si>
  <si>
    <t>notesPublicKey</t>
  </si>
  <si>
    <t>Email Notes Certificate</t>
  </si>
  <si>
    <t>Internal e-mail address of the person (mostly empty?)</t>
  </si>
  <si>
    <t>internalEmail</t>
  </si>
  <si>
    <t>Email internal</t>
  </si>
  <si>
    <t xml:space="preserve">Along with alternateNode, the e-mail address of the alternate location where the person wishes to receive mail, in a format for use when sending mail from a VNET system such as VM. </t>
  </si>
  <si>
    <t>alternateUserId</t>
  </si>
  <si>
    <t xml:space="preserve">Along with alternateUserId, the e-mail address of the alternate location where the person wishes to receive mail, in a format for use when sending mail from a VNET system such as VM. </t>
  </si>
  <si>
    <t>alternateNode</t>
  </si>
  <si>
    <t>DivDept o</t>
  </si>
  <si>
    <t>Attribute common to CIM and LDAP schema to provide lengthy description of a directory object entry.  (mostly empty)</t>
  </si>
  <si>
    <t>description</t>
  </si>
  <si>
    <t>Description(ibmPerson)</t>
  </si>
  <si>
    <t>Description(ibmOrganization)</t>
  </si>
  <si>
    <t>Attribute common to CIM and LDAP schema to provide lengthy description of a directory object entry. (filled - but better use "title" attribute in ibmEployeetypeType table)</t>
  </si>
  <si>
    <t>Description(ibmEmployeeType)</t>
  </si>
  <si>
    <t>Description(ibmDivDept)</t>
  </si>
  <si>
    <t>Attribute common to CIM and LDAP schema to provide lengthy description of a directory object entry. Here the same as the country code, e.g. de, ca, us, etc. (mostly empty)</t>
  </si>
  <si>
    <t>ibmCC</t>
  </si>
  <si>
    <t>Description(ibmCC)</t>
  </si>
  <si>
    <t>Exploiter DN of delete requester</t>
  </si>
  <si>
    <t>deleter</t>
  </si>
  <si>
    <t>Deleter</t>
  </si>
  <si>
    <t>Person's Serial Number appended by the country code / personnell system code;  worldwide unique and same as  uid  (from Blue Pages Persona)</t>
  </si>
  <si>
    <t>ciphercnum</t>
  </si>
  <si>
    <t>Cipher CNUM</t>
  </si>
  <si>
    <t>ibmCCDesc</t>
  </si>
  <si>
    <t>CCDesc o</t>
  </si>
  <si>
    <t>CC o</t>
  </si>
  <si>
    <t>The person's full name as it will appear in BluePages, usually "LastName, FirstName (PreferredName - if any)" (from Blue Pages Persona)</t>
  </si>
  <si>
    <t>callupname</t>
  </si>
  <si>
    <t>Callup Name</t>
  </si>
  <si>
    <t>Identifies another directory server entry that may contain information related to this entry.</t>
  </si>
  <si>
    <t>seeAlso</t>
  </si>
  <si>
    <t>Callup Directory (alt)</t>
  </si>
  <si>
    <t>callupDateTime</t>
  </si>
  <si>
    <t>Callup DateTime</t>
  </si>
  <si>
    <t>bluepagesNotesIdError</t>
  </si>
  <si>
    <t>BP NotesID Error</t>
  </si>
  <si>
    <t>Distinguished Name of the person's backup</t>
  </si>
  <si>
    <t>backup</t>
  </si>
  <si>
    <t>Backup Name (DN)</t>
  </si>
  <si>
    <t>Custom - Blue Pages Attribute (Seems defunct)</t>
  </si>
  <si>
    <t>area</t>
  </si>
  <si>
    <t>Area</t>
  </si>
  <si>
    <t>Custom - Blue Pages Attribute: never observed</t>
  </si>
  <si>
    <t>??</t>
  </si>
  <si>
    <t>(WorkLoc (DN))</t>
  </si>
  <si>
    <t>IBM Venture Code</t>
  </si>
  <si>
    <t>ventureCode</t>
  </si>
  <si>
    <t>(Venture Code)</t>
  </si>
  <si>
    <t>Bluepages - Division Code</t>
  </si>
  <si>
    <t>div</t>
  </si>
  <si>
    <t>(Org Division) (DivDept)</t>
  </si>
  <si>
    <t>Bluepages - Department number (Code)</t>
  </si>
  <si>
    <t>dept</t>
  </si>
  <si>
    <t>(Org Dept ID) (DivDept)</t>
  </si>
  <si>
    <t>Bluepages - Department Code</t>
  </si>
  <si>
    <t>(Org Dept ID) (Department)</t>
  </si>
  <si>
    <t>This attribute contains a two-letter ISO 3166 country code (countryName), e.g. de, us, ca, etc.</t>
  </si>
  <si>
    <t>c</t>
  </si>
  <si>
    <t>(Org Country Code (ISO)) 2</t>
  </si>
  <si>
    <t>(Org Country Code (ISO)) 1</t>
  </si>
  <si>
    <t>(Org Code (HR))</t>
  </si>
  <si>
    <t>Bluepages - Work Location Code</t>
  </si>
  <si>
    <t>workLoc</t>
  </si>
  <si>
    <t>(Loc Work Location)</t>
  </si>
  <si>
    <t>Custom - Blue Pages Attribute: key comes from attribute of same name in ibmPerson</t>
  </si>
  <si>
    <t>locationCity</t>
  </si>
  <si>
    <t>(Loc City)</t>
  </si>
  <si>
    <t>Employee type code</t>
  </si>
  <si>
    <t>employeeTypeCode</t>
  </si>
  <si>
    <t>(Employee Type)</t>
  </si>
  <si>
    <t>Personnel system code</t>
  </si>
  <si>
    <t>ibmPersonnelSystem</t>
  </si>
  <si>
    <t>psc</t>
  </si>
  <si>
    <t>(Employee PSC)</t>
  </si>
  <si>
    <t>Bluepages - Employee Personel Systems Code = 3-digit country code, e.g. 724 for Germany</t>
  </si>
  <si>
    <t>employeeCountryCode</t>
  </si>
  <si>
    <t>(Employee CC) 2</t>
  </si>
  <si>
    <t>Bluepages - Employee Personel Systems Code (not properly filled sometimes)</t>
  </si>
  <si>
    <t>(Employee CC) 1</t>
  </si>
  <si>
    <t>ODM HRIW Company code</t>
  </si>
  <si>
    <t>ibmCompany</t>
  </si>
  <si>
    <t>hrCompanyCode</t>
  </si>
  <si>
    <t>(Company Code)</t>
  </si>
  <si>
    <t>Work place indicator, such as 'M', 'S', 'H', etc</t>
  </si>
  <si>
    <t>workplaceIndicator</t>
  </si>
  <si>
    <t>WorkPlaceIndicator</t>
  </si>
  <si>
    <t>Identifies the entry's mailing address. This field is intended to include multiple lines. When represented in LDIF format, each line should be separated by a dollar sign (\24).</t>
  </si>
  <si>
    <t>postalAddress</t>
  </si>
  <si>
    <t>WorkLoc PostalAddress</t>
  </si>
  <si>
    <t>Office Number of worklocation office (from Connections Profiles)</t>
  </si>
  <si>
    <t>PROFILE</t>
  </si>
  <si>
    <t>x-office-number</t>
  </si>
  <si>
    <t>Workloc Office Number (P)</t>
  </si>
  <si>
    <t>internalMailDrop</t>
  </si>
  <si>
    <t>WorkLoc Mail Drop</t>
  </si>
  <si>
    <t>ISO 3166 Country Code, e.g. de, ca, us, etc. from person's office address (from Connections Profiles)</t>
  </si>
  <si>
    <t>x-country-code</t>
  </si>
  <si>
    <t>WorkLoc Country Code (P)</t>
  </si>
  <si>
    <t>ODM ISO 3166 Country Code, e.g. de, ca, us, etc.</t>
  </si>
  <si>
    <t>hrCountryCode</t>
  </si>
  <si>
    <t>WorkLoc Country Code</t>
  </si>
  <si>
    <t>Contains the name of a country, e.g. "Germany", "United Kingdom", "USA", etc.</t>
  </si>
  <si>
    <t>co</t>
  </si>
  <si>
    <t>Work Location Code,  such as "PLE".  Equivalent to workLoc attribute in ED (from Connections Profiles)</t>
  </si>
  <si>
    <t>x-worklocation-code</t>
  </si>
  <si>
    <t>WorkLoc Code (P)</t>
  </si>
  <si>
    <t>Bluepages - Work Location Code,  such as "PLE". These codes are the same as those found in the workLoc attribute of the ibmWorkLocation table.</t>
  </si>
  <si>
    <t>WorkLoc Code</t>
  </si>
  <si>
    <t>Floor location of worklocation office (from Connections Profiles)</t>
  </si>
  <si>
    <t>x-floor</t>
  </si>
  <si>
    <t>WorkLoc Building Floor (P)</t>
  </si>
  <si>
    <t>Floor location.</t>
  </si>
  <si>
    <t>floor</t>
  </si>
  <si>
    <t>WorkLoc Building Floor</t>
  </si>
  <si>
    <t>Name of city and / or office / work location.  Used as key into ibmLocationCity table</t>
  </si>
  <si>
    <t>Defines the building name associated with the entry (eg "56"). Equivalent to the buildingName attribute in ED (from Connections Profiles)</t>
  </si>
  <si>
    <t>x-building</t>
  </si>
  <si>
    <t>WorkLoc Building (P)</t>
  </si>
  <si>
    <t>Defines the building name associated with the entry (eg "56")</t>
  </si>
  <si>
    <t>buildingName</t>
  </si>
  <si>
    <t>WorkLoc Building</t>
  </si>
  <si>
    <t>Physical delivery office number.</t>
  </si>
  <si>
    <t>physicalDeliveryOfficeName</t>
  </si>
  <si>
    <t>Work Mail Physical Delivery</t>
  </si>
  <si>
    <t>IBM Venture Type</t>
  </si>
  <si>
    <t>ventureType</t>
  </si>
  <si>
    <t>VentureType</t>
  </si>
  <si>
    <t>Attribute common to CIM and LDAP schema to provide lengthy description of a directory object entry.</t>
  </si>
  <si>
    <t>Venture Description</t>
  </si>
  <si>
    <t>Venture Code</t>
  </si>
  <si>
    <t>Bluepages - Serial number of the person's secretary</t>
  </si>
  <si>
    <t>Secretary Serial</t>
  </si>
  <si>
    <t>NotesID of the person's secretary. This value IS indirectly derived from the SECNUM and SECCC values in the person's record - will slow down the search</t>
  </si>
  <si>
    <t>INDIRECT</t>
  </si>
  <si>
    <t>Secretary NotesID</t>
  </si>
  <si>
    <t>Identifies the distinguished name of the person's secretary or administrative assistant.  (e.g. uid=ssssssccc,c=us,ou=bluepages,o=ibm.com)</t>
  </si>
  <si>
    <t>callup Name of the person's secretary. This value IS indirectly derived from the SECNUM and SECCC values in the person's record - will slow down the search</t>
  </si>
  <si>
    <t>Secretary Name</t>
  </si>
  <si>
    <t>Secretary CNUM</t>
  </si>
  <si>
    <t>Bluepages - Personel System Code</t>
  </si>
  <si>
    <t>Secretary CC</t>
  </si>
  <si>
    <t>Names and descriptions of the professional organizations in which the person is a member (from Blue Pages Persona)</t>
  </si>
  <si>
    <t>professionalorganisation</t>
  </si>
  <si>
    <t>Prof. Organisation</t>
  </si>
  <si>
    <t>Contains the person's preferrred Contact Method, e.g. Sametime, E-Mail, External Phone, Mobile Phone etc. (from Connections Profiles)</t>
  </si>
  <si>
    <t>IBMEXT_PRFCNTMTHD</t>
  </si>
  <si>
    <t>Preferred method of contact, e.g. "External Phone", "Mobile Phone", "e-mail", "Sametime",... (from Blue Pages Persona)</t>
  </si>
  <si>
    <t>preferredcontactmethod</t>
  </si>
  <si>
    <t>PreferredContact</t>
  </si>
  <si>
    <t>Contains the person's preferred Business Address as a full address - equivalent to the Alternate Address in ED (from Connections Profiles)</t>
  </si>
  <si>
    <t>IBMEXT_PRFBUSADR</t>
  </si>
  <si>
    <t>Preferred Address Full (P)</t>
  </si>
  <si>
    <t>Contains the person's Tieline phone number (from Connections Profiles)</t>
  </si>
  <si>
    <t>IBMEXT_TIELINE</t>
  </si>
  <si>
    <t>Phone Tieline (P)</t>
  </si>
  <si>
    <t>Custom - Blue Pages Attribute: Tieline number</t>
  </si>
  <si>
    <t>tieline</t>
  </si>
  <si>
    <t>Phone Tieline</t>
  </si>
  <si>
    <t>Pager type code, indicating numeric, alphanumeric, and so on. Equivalent to pagerType attribute in ED (from Connections Profiles)</t>
  </si>
  <si>
    <t>x-pager-type</t>
  </si>
  <si>
    <t>Phone PagerType (P)</t>
  </si>
  <si>
    <t>Custom - Blue Pages Attribute: Pager type code (indicating numeric, alphanumeric, and so on</t>
  </si>
  <si>
    <t>pagerType</t>
  </si>
  <si>
    <t>Phone PagerType</t>
  </si>
  <si>
    <t>Pager ID - equivalent to pagerId attribute in ED (from Connections Profiles)</t>
  </si>
  <si>
    <t>x-pager-id</t>
  </si>
  <si>
    <t>Phone PagerID (P)</t>
  </si>
  <si>
    <t>pagerId</t>
  </si>
  <si>
    <t>Phone PagerID</t>
  </si>
  <si>
    <t>Pager provider - long name. Equivalent to pagerServiceProvider attribute in ED (from Connections Profiles)</t>
  </si>
  <si>
    <t>x-pager-provider</t>
  </si>
  <si>
    <t>Phone Pager SP (P)</t>
  </si>
  <si>
    <t>BPR3 Addition: Person's Pager Service Provider</t>
  </si>
  <si>
    <t>pagerServiceProvider</t>
  </si>
  <si>
    <t>Phone Pager SP</t>
  </si>
  <si>
    <t>Contains the pager phone number of a person (from Connections Profiles)</t>
  </si>
  <si>
    <t>tel-page</t>
  </si>
  <si>
    <t>Phone Pager (P)</t>
  </si>
  <si>
    <t>Identifies the entrys pager phone number.</t>
  </si>
  <si>
    <t>pager</t>
  </si>
  <si>
    <t>Phone Pager</t>
  </si>
  <si>
    <t>BPR3 Addition - The Phone Mail Box of a Person</t>
  </si>
  <si>
    <t>phoneMailNumber</t>
  </si>
  <si>
    <t>Phone MailBox</t>
  </si>
  <si>
    <t>Contains the IP telephony phone number of a person (from Connections Profiles)</t>
  </si>
  <si>
    <t>tel-x-ip</t>
  </si>
  <si>
    <t>Phone IP (P)</t>
  </si>
  <si>
    <t>IP Telephony Number</t>
  </si>
  <si>
    <t>ipTelephoneNumber</t>
  </si>
  <si>
    <t>Phone IP</t>
  </si>
  <si>
    <t>Custom - Blue Pages Attribute: Information (free-format) about the telephone number values???</t>
  </si>
  <si>
    <t>infoTelephoneNumber</t>
  </si>
  <si>
    <t>Phone Infos</t>
  </si>
  <si>
    <t>Custom - Blue Pages Attribute: Tie-line number of fax machine</t>
  </si>
  <si>
    <t>facsimileTieline</t>
  </si>
  <si>
    <t>Phone Fax Tieline</t>
  </si>
  <si>
    <t>Contains the fax number of a person (from Connections Profiles)</t>
  </si>
  <si>
    <t>tel-fax</t>
  </si>
  <si>
    <t>Phone Fax (P)</t>
  </si>
  <si>
    <t>Identifies the fax number at which the entry can be reached.</t>
  </si>
  <si>
    <t>facsimileTelephoneNumber</t>
  </si>
  <si>
    <t>Phone Fax</t>
  </si>
  <si>
    <t>Contains the external office phone number of a person (from Connections Profiles)</t>
  </si>
  <si>
    <t>tel-work</t>
  </si>
  <si>
    <t>Phone Ext. (P)</t>
  </si>
  <si>
    <t>External Telephone number.</t>
  </si>
  <si>
    <t>telephoneNumber</t>
  </si>
  <si>
    <t>Phone Ext.</t>
  </si>
  <si>
    <t>BPR3 Addition: Person's Cell Telephone Service Provider</t>
  </si>
  <si>
    <t>cellServiceProvider</t>
  </si>
  <si>
    <t>Phone Cellular SP</t>
  </si>
  <si>
    <t>Contains the mobile / cellular phone number of a person (from Connections Profiles)</t>
  </si>
  <si>
    <t>tel-cell</t>
  </si>
  <si>
    <t>Phone Cellular (P)</t>
  </si>
  <si>
    <t>Identifies the entrys mobile or cellular phone number.</t>
  </si>
  <si>
    <t>mobile</t>
  </si>
  <si>
    <t>The person's intrernal Job Title / Job Responsibilities, often free-form. Equivalent to jobResponsibility attribute in ED (from Connections Profiles)</t>
  </si>
  <si>
    <t>Shift code such as "1". Equivalent to shift attribute in ED (from Connections Profiles)</t>
  </si>
  <si>
    <t>x-shift</t>
  </si>
  <si>
    <t>Pers Shift (P)</t>
  </si>
  <si>
    <t>Bluepages - Shift code such as "1"</t>
  </si>
  <si>
    <t>shift</t>
  </si>
  <si>
    <t>Pers Shift</t>
  </si>
  <si>
    <t>The person's serial number (from Connections profiles)</t>
  </si>
  <si>
    <t>x-employee-number</t>
  </si>
  <si>
    <t>Pers Serial (P)</t>
  </si>
  <si>
    <t>ODM Serial Number (6 characters)</t>
  </si>
  <si>
    <t>hrSerialNumber</t>
  </si>
  <si>
    <t>Pers Serial</t>
  </si>
  <si>
    <t>The URL pointing to a person's Connections Profile Entry (from Connections Profile)</t>
  </si>
  <si>
    <t>fn-url</t>
  </si>
  <si>
    <t>Pers Profile-url</t>
  </si>
  <si>
    <t>Contains the Connections Profiles unique ID (from Connections Profiles)</t>
  </si>
  <si>
    <t>(not clear yet) (from Connections Profiles)</t>
  </si>
  <si>
    <t>x-profile-type</t>
  </si>
  <si>
    <t>x-profiles-title</t>
  </si>
  <si>
    <t>Revision date of the person's Profile Entry (from Connections Profiles)</t>
  </si>
  <si>
    <t>rev</t>
  </si>
  <si>
    <t>Pers Profile Rev date</t>
  </si>
  <si>
    <t>x-profile-key</t>
  </si>
  <si>
    <t>Profession2</t>
  </si>
  <si>
    <t>Person's Picture (from Connections Profiles)</t>
  </si>
  <si>
    <t>IMAGESERV</t>
  </si>
  <si>
    <t>PICTURE</t>
  </si>
  <si>
    <t>Pers Job responsibility (P)</t>
  </si>
  <si>
    <t>Custom - Blue Pages Attribute: Job responsibility (free-format)</t>
  </si>
  <si>
    <t>jobResponsibilities</t>
  </si>
  <si>
    <t>x-experience</t>
  </si>
  <si>
    <t>Pers Experience (P)</t>
  </si>
  <si>
    <t>x-description</t>
  </si>
  <si>
    <t>Pers Description (P)</t>
  </si>
  <si>
    <t>The country name from the person's office address, e.g. "Germany", "United Kingdom", "USA", etc. (from Connections Profiles)</t>
  </si>
  <si>
    <t>country-name</t>
  </si>
  <si>
    <t>Pers Country (P)</t>
  </si>
  <si>
    <t>Attribute common to CIM and LDAP schema to provide lengthy description of a directory object entry. Here the long country name, e.g. Germany, USA, …  (mostly empty)</t>
  </si>
  <si>
    <t>Pers Country</t>
  </si>
  <si>
    <t xml:space="preserve">Conatains important Contact Information for the person (from Connections Profiles) </t>
  </si>
  <si>
    <t>IBMEXT_IMPCNTINF</t>
  </si>
  <si>
    <t>The unique identifier for a person in Lotus Connections (lconn-userid)</t>
  </si>
  <si>
    <t>x-lconn-userid</t>
  </si>
  <si>
    <t xml:space="preserve"> The person's serial number concatenated with the country code - worldwide unique ("CNUM" or "UID") (from Connections Profiles)</t>
  </si>
  <si>
    <t>x-profile-uid</t>
  </si>
  <si>
    <t>Pers CNUM (P)</t>
  </si>
  <si>
    <t>Typically a user shortname or userid, here the person's serial number concatenated with the country code - worldwide unique ("CNUM" or "UID")</t>
  </si>
  <si>
    <t>Pers CNUM</t>
  </si>
  <si>
    <t>hrUnitId</t>
  </si>
  <si>
    <t>Similar to a department, but can contain employees from multiple countries.</t>
  </si>
  <si>
    <t>hrOrgUnitCode</t>
  </si>
  <si>
    <t>Org Unit Code</t>
  </si>
  <si>
    <t>Region that this person's organization / business unit belongs to</t>
  </si>
  <si>
    <t>region</t>
  </si>
  <si>
    <t>The name of the person's Organization Unit, in long format, e.g. "IBM Sales &amp; Distribution,  Financial Services Sector Integrated Accounts", etc. (from Connections Profiles)</t>
  </si>
  <si>
    <t>organization-unit</t>
  </si>
  <si>
    <t>HR BluePages display name for Organization , often contains Group Name and Unit Name/Organization Name (e.g. "Global Business  Services", "Sales &amp; Distribution, Software Sales", etc.)</t>
  </si>
  <si>
    <t>hrOrganizationDisplay</t>
  </si>
  <si>
    <t>Org Name Display</t>
  </si>
  <si>
    <t>Person's Organization / Business Unit in long format, e.g. Global Business Services,  Software Group ...  Typically different than Org Name or DisplayName</t>
  </si>
  <si>
    <t>businessunit</t>
  </si>
  <si>
    <t>Org Name (Persona)</t>
  </si>
  <si>
    <t>DEPRECATED - HR organization name, e.g. "Application Innovation Services"</t>
  </si>
  <si>
    <t>hrOrganizationName</t>
  </si>
  <si>
    <t>Org Name</t>
  </si>
  <si>
    <t>HR group ID (e.g. BCS, S&amp;D, ITS, etc.) - accessible via Org Code (hrOrganizationCode)</t>
  </si>
  <si>
    <t>hrGroupId</t>
  </si>
  <si>
    <t>Global Geography based on the person's (worklocation) country: IOU (Integrated Operating Units)-level... If any.  Includes MEGs (Management Entity Groups) and GMR (Growth Market Regions)</t>
  </si>
  <si>
    <t>Global Geography based on the person's (worklocation) country: IOT (Integrated Operating Teams)-level, includes GMU (Growth Markets Unit)</t>
  </si>
  <si>
    <t>Org Geo IOT</t>
  </si>
  <si>
    <t>Global Geography based on the person's (worklocation) country: IMT(Integrated Marketing Teams)-level, includes GMTs (Growth Market Teams)</t>
  </si>
  <si>
    <t>Org Geo IMT</t>
  </si>
  <si>
    <t xml:space="preserve">Geography that this person's busines unit belongs to, e.g. Americas, </t>
  </si>
  <si>
    <t>geo</t>
  </si>
  <si>
    <t>Bluepages - Division Code such as "07" or "SI"</t>
  </si>
  <si>
    <t>Org Division Code</t>
  </si>
  <si>
    <t>Long name of the department, starts with the department ID, then followed by the name  (from Connections Profiles)</t>
  </si>
  <si>
    <t>x-department-title</t>
  </si>
  <si>
    <t>Org Dept Title (P)</t>
  </si>
  <si>
    <t>This attribute contains the title / long name of the department (not used for all countries) (usually the same as in ibmDivDept, but more often filled)</t>
  </si>
  <si>
    <t xml:space="preserve">Org Dept Title </t>
  </si>
  <si>
    <t>Personnel system code, often same as Country Code, e.g. 649, 897, JPN,...   (not used for all countries)</t>
  </si>
  <si>
    <t>Org Dept PSC</t>
  </si>
  <si>
    <t>Bluepages - Manager of Department Serial Number</t>
  </si>
  <si>
    <t>Org Dept Mgr Serial</t>
  </si>
  <si>
    <t>Bluepages - Manager Personel System Code</t>
  </si>
  <si>
    <t>managerCountryCode</t>
  </si>
  <si>
    <t xml:space="preserve">Org Dept Mgr CC </t>
  </si>
  <si>
    <t>Identifies the distinguished name of the entrys manager.</t>
  </si>
  <si>
    <t>manager</t>
  </si>
  <si>
    <t>x-department-number</t>
  </si>
  <si>
    <t>Org Dept ID (P)</t>
  </si>
  <si>
    <t>hrDepartment</t>
  </si>
  <si>
    <t>Org Dept ID (HR)</t>
  </si>
  <si>
    <t>Bluepages - Department number, such as "4J4A". Department numbers can contain non-numeric characters (somewhere between 3 and 6 characters observed, and sometimes there's no DIV code)</t>
  </si>
  <si>
    <t>Org Dept ID</t>
  </si>
  <si>
    <t>Custom - Blue Pages Attribute: Short department title from the CERIS System (not always used)</t>
  </si>
  <si>
    <t>cerisTitle</t>
  </si>
  <si>
    <t>Org Dept Ceris Title</t>
  </si>
  <si>
    <t>Custom - Blue Pages Attribute - HR Sourced: Division + Department info as a DN entry (e.g. dept=V6HB,div=23,ou=bluepages,o=ibm.com)</t>
  </si>
  <si>
    <t>divDept</t>
  </si>
  <si>
    <t>This attribute contains a two-letter ISO 3166 country code (countryName): e.g. us, ca, tr, ...</t>
  </si>
  <si>
    <t>Org Country Code (ISO)</t>
  </si>
  <si>
    <t>Name of (Contractor) Company, rarely used</t>
  </si>
  <si>
    <t>contractorCompany</t>
  </si>
  <si>
    <t>Org Contr Company Name</t>
  </si>
  <si>
    <t>Name of Company this person is employed with (Legal Entity Name)</t>
  </si>
  <si>
    <t>legalentityname</t>
  </si>
  <si>
    <t>Org Company Name</t>
  </si>
  <si>
    <t>Org Company Code</t>
  </si>
  <si>
    <t>HR organization code, e.g. "ZW", "AX", "70", etc. Looks similiar to division code, but is not the same. (from Connections Profiles)</t>
  </si>
  <si>
    <t>x-organization-code</t>
  </si>
  <si>
    <t>Org Code (P)</t>
  </si>
  <si>
    <t>HR organization code, e.g. "ZW", "AX", "70", etc. Looks similiar to division code, but is not the same. Is the key into ibmOrganization table</t>
  </si>
  <si>
    <t>The postal code (ZIP) part of the person's office address (from Connections Profiles)</t>
  </si>
  <si>
    <t>postal-code</t>
  </si>
  <si>
    <t>Office ZipCode (P)</t>
  </si>
  <si>
    <t>Postal code of office / work location</t>
  </si>
  <si>
    <t>postalCode</t>
  </si>
  <si>
    <t>Office ZipCode</t>
  </si>
  <si>
    <t>Contains time zone information for a person - in long form, e.g. "Europe/Berlin", "Australia/Perth", etc. (from Connections Profiles)</t>
  </si>
  <si>
    <t>tz</t>
  </si>
  <si>
    <t>Office Timezone (P)</t>
  </si>
  <si>
    <t>Region name from the person's business address - e.g. the State Name (from Connections Profiles)</t>
  </si>
  <si>
    <t>Office State (P)</t>
  </si>
  <si>
    <t>This attribute contains the full name of a state or province (stateOrProvinceName).</t>
  </si>
  <si>
    <t>st</t>
  </si>
  <si>
    <t>Office State</t>
  </si>
  <si>
    <t>This attribute contains a two-letter ISO 3166 country code (countryName).</t>
  </si>
  <si>
    <t>The locality (typically: city name) from the person's office address (from Connections Profiles)</t>
  </si>
  <si>
    <t>locality</t>
  </si>
  <si>
    <t>This attribute contains the name of a locality, such as a city, county or other geographic region (localityName): here it is the City name,e.g. HAMBURG, RESEARCH TRIANGLE PARK, etc.</t>
  </si>
  <si>
    <t>Office City</t>
  </si>
  <si>
    <t>Second line of the office street address (from Connections Profiles)</t>
  </si>
  <si>
    <t>extended-address-x-streetAddress2</t>
  </si>
  <si>
    <t>Office Address2 (P)</t>
  </si>
  <si>
    <t>Second line of the office street address.</t>
  </si>
  <si>
    <t>address2</t>
  </si>
  <si>
    <t>Office Address2</t>
  </si>
  <si>
    <t>First line of the office street address (from Connections Profiles)</t>
  </si>
  <si>
    <t>street-address</t>
  </si>
  <si>
    <t>Office Address1 (P)</t>
  </si>
  <si>
    <t>First line of the office street address.</t>
  </si>
  <si>
    <t>address1</t>
  </si>
  <si>
    <t>Office Address1</t>
  </si>
  <si>
    <t>Full office address (from Connections Profiles)</t>
  </si>
  <si>
    <t>adr work postal</t>
  </si>
  <si>
    <t>Full office  address.</t>
  </si>
  <si>
    <t>Office Address Full</t>
  </si>
  <si>
    <t>Returns the number of Global  Team members for a Global  Team Leader (next level only) that are NOT BluePages reports</t>
  </si>
  <si>
    <t>numNonBPMembers</t>
  </si>
  <si>
    <t>Nbr NonBP TeamMbrs</t>
  </si>
  <si>
    <t>Returns the number of Global  Team members for a Global  Team Leader (next level only, so this is the functional span of control)</t>
  </si>
  <si>
    <t>numGlTeamMembers</t>
  </si>
  <si>
    <t>Nbr GlTeamMbrs</t>
  </si>
  <si>
    <t>Returns the number of direct reports that are themselves managers (IsManager = Y)</t>
  </si>
  <si>
    <t>numMgrReports</t>
  </si>
  <si>
    <t>Nbr DR Mgrs</t>
  </si>
  <si>
    <t>Returns the number of direct reports (Bluepages span of control)</t>
  </si>
  <si>
    <t>Nbr Direct Reports</t>
  </si>
  <si>
    <t xml:space="preserve">Contains the Personal Title for a person, e.g. Ms, Mr, Dr, Prof, etc. Equivalent to the PersTitle attribute in the ibmPerson table from ED (from Connections Profiles) </t>
  </si>
  <si>
    <t>honorific-prefix</t>
  </si>
  <si>
    <t>Name, Title (P)</t>
  </si>
  <si>
    <t>Specifies a personal title for a person. Examples of personal titles are  Mr, Ms, Dr, Prof and Rev.</t>
  </si>
  <si>
    <t>personalTitle</t>
  </si>
  <si>
    <t>Name, Title</t>
  </si>
  <si>
    <t>Contains the part of the name which typically is the suffix, as in IIIrd.</t>
  </si>
  <si>
    <t>generationQualifier</t>
  </si>
  <si>
    <t>Name, Suffix</t>
  </si>
  <si>
    <t>BluePages - Employee's Middle Initial</t>
  </si>
  <si>
    <t>middleInitial</t>
  </si>
  <si>
    <t>Name, MiddleInitial</t>
  </si>
  <si>
    <t>ODM Employee's Other (Middle) name(s)</t>
  </si>
  <si>
    <t>hrOtherName</t>
  </si>
  <si>
    <t>Name, Middle Other</t>
  </si>
  <si>
    <t>ODM Employee's Middle name</t>
  </si>
  <si>
    <t>hrMiddleName</t>
  </si>
  <si>
    <t>Name, Middle</t>
  </si>
  <si>
    <t>Preferred last name  (from Connections Profiles)</t>
  </si>
  <si>
    <t>x-preferred-last-name</t>
  </si>
  <si>
    <t>Name, Last (preferred) (P)</t>
  </si>
  <si>
    <t>BPR3 Addition - Duplicates the X.500 surname attribute, which contains the family name of a person.</t>
  </si>
  <si>
    <t>preferredLastName</t>
  </si>
  <si>
    <t>Name, Last (preferred)</t>
  </si>
  <si>
    <t>Last name in native language  (from Connections Profiles)</t>
  </si>
  <si>
    <t>x-native-last-name</t>
  </si>
  <si>
    <t>Name, Last (native) (P)</t>
  </si>
  <si>
    <t>BluePages - Last name in native language</t>
  </si>
  <si>
    <t>nativeLastName</t>
  </si>
  <si>
    <t>Name, Last (native)</t>
  </si>
  <si>
    <t>Alternate Last Name (from Connections Profiles)</t>
  </si>
  <si>
    <t>x-alternate-last-name</t>
  </si>
  <si>
    <t>Name, Last (alternate) (P)</t>
  </si>
  <si>
    <t>hrLastName</t>
  </si>
  <si>
    <t>ODM Employee's Initials</t>
  </si>
  <si>
    <t>hrInitial</t>
  </si>
  <si>
    <t>Name, Initial</t>
  </si>
  <si>
    <t>Contains the given name of a person (from Connections Profiles)</t>
  </si>
  <si>
    <t>given-name</t>
  </si>
  <si>
    <t>Name, Given (P)</t>
  </si>
  <si>
    <t>Used to hold the part of a persons name which is not their surname nor middle name. (i.e. this is usually the first name!)</t>
  </si>
  <si>
    <t>givenName</t>
  </si>
  <si>
    <t>Name, Given</t>
  </si>
  <si>
    <t>Contains the person's full name as given in VCARD: Last Name,  First Name, separated by semicolon (from Connections Profiles)</t>
  </si>
  <si>
    <t>n</t>
  </si>
  <si>
    <t>Name, Full (Vcard) (P)</t>
  </si>
  <si>
    <t>name</t>
  </si>
  <si>
    <t>Name, Full (P)</t>
  </si>
  <si>
    <t>This is the X.500 commonName attribute, which contains a name of an object.  If the object corresponds to a person, it is typically the persons full name (FirstName MiddleInitial LastName)</t>
  </si>
  <si>
    <t>cn</t>
  </si>
  <si>
    <t>Name, Full (FN LN)</t>
  </si>
  <si>
    <t>The person's full name as it will appear in BluePages, usually "LastName, FirstName (PreferredName - if any)"</t>
  </si>
  <si>
    <t>callupName</t>
  </si>
  <si>
    <t>x-preferred-first-name</t>
  </si>
  <si>
    <t>Name, First (preferred) (P)</t>
  </si>
  <si>
    <t>BPR3 Addition - Used to hold the part of a persons name which is not their surname nor middle name.</t>
  </si>
  <si>
    <t>preferredFirstName</t>
  </si>
  <si>
    <t>Name, First (preferred)</t>
  </si>
  <si>
    <t>hrPreferredName</t>
  </si>
  <si>
    <t>Name, First (preferred HR)</t>
  </si>
  <si>
    <t>Computed First Name: "nickname" part of callupName</t>
  </si>
  <si>
    <t>Name, First (preferred from Full Name)</t>
  </si>
  <si>
    <t>First name in native language (from Connections Profiles)</t>
  </si>
  <si>
    <t>x-native-first-name</t>
  </si>
  <si>
    <t>Name, First (native) (P)</t>
  </si>
  <si>
    <t>BluePages - First name in native language</t>
  </si>
  <si>
    <t>nativeFirstName</t>
  </si>
  <si>
    <t>Name, First (native)</t>
  </si>
  <si>
    <t>Computed First Name: first name part extracted  from notesID - doesn't pick up double names, unless connected via hyphen</t>
  </si>
  <si>
    <t>Name, First (from NotesID)</t>
  </si>
  <si>
    <t>Computed First Name: first name part extracted  from Full Name</t>
  </si>
  <si>
    <t>Name, First (from Full Name)</t>
  </si>
  <si>
    <t>Computed First Name: searches various FN fields in specific order and takes the first non-blank entry. Order = 1. preferredFirstName, 2. hrPreferredName, 3. "nickname" part of callupName, 4. hrFirstName, 5. givenName</t>
  </si>
  <si>
    <t>Name, First (best)</t>
  </si>
  <si>
    <t>ODM First name</t>
  </si>
  <si>
    <t>hrFirstName</t>
  </si>
  <si>
    <t>Contains the family name of a person (from Connections Profiles)</t>
  </si>
  <si>
    <t>family-name</t>
  </si>
  <si>
    <t>Name, Family (P)</t>
  </si>
  <si>
    <t>sn</t>
  </si>
  <si>
    <t>Name, Family</t>
  </si>
  <si>
    <t>ODM Family name</t>
  </si>
  <si>
    <t>hrFamilyName</t>
  </si>
  <si>
    <t>Name, Birth</t>
  </si>
  <si>
    <t>The URL pointing to an audio file with the person's recorded name (from Connections Profile)</t>
  </si>
  <si>
    <t>sound-url</t>
  </si>
  <si>
    <t>Name, Audio-url</t>
  </si>
  <si>
    <t>NotesID of the 9th highest manager in person's management chain. This value IS derived from the manager chain record</t>
  </si>
  <si>
    <t>MANAGERS</t>
  </si>
  <si>
    <t>MgrH9 NotesID</t>
  </si>
  <si>
    <t>NotesID of the 8th highest manager in person's management chain. This value IS derived from the manager chain record</t>
  </si>
  <si>
    <t>MgrH8 NotesID</t>
  </si>
  <si>
    <t>NotesID of the 7th highest manager in person's management chain. This value IS derived from the manager chain record</t>
  </si>
  <si>
    <t>MgrH7 NotesID</t>
  </si>
  <si>
    <t>NotesID of the 6th highest manager in person's management chain. This value IS derived from the manager chain record</t>
  </si>
  <si>
    <t>MgrH6 NotesID</t>
  </si>
  <si>
    <t>NotesID of the 5th highest manager in person's management chain. This value IS derived from the manager chain record</t>
  </si>
  <si>
    <t>MgrH5 NotesID</t>
  </si>
  <si>
    <t>NotesID of the 4th highest manager in person's management chain. This value IS derived from the manager chain record</t>
  </si>
  <si>
    <t>MgrH4 NotesID</t>
  </si>
  <si>
    <t>NotesID of the 3rd highest manager in person's management chain. This value IS derived from the manager chain record</t>
  </si>
  <si>
    <t>MgrH3 NotesID</t>
  </si>
  <si>
    <t>NotesID of the 2nd highest manager in person's management chain. This value IS derived from the manager chain record</t>
  </si>
  <si>
    <t>MgrH2 NotesID</t>
  </si>
  <si>
    <t>Name of the 2nd highest manager in person's management chain. This value IS derived from the manager chain record</t>
  </si>
  <si>
    <t>name*2</t>
  </si>
  <si>
    <t>MgrH2 Name</t>
  </si>
  <si>
    <t>Jobresponsibility of the 2nd highest manager in person's management chain. This value IS derived from the manager chain record</t>
  </si>
  <si>
    <t>jobresponsib*2</t>
  </si>
  <si>
    <t>MgrH2 JobResponsibility</t>
  </si>
  <si>
    <t>Intranet MailID of the 2nd highest manager in person's management chain. This value IS derived from the manager chain record</t>
  </si>
  <si>
    <t>internet*2</t>
  </si>
  <si>
    <t>MgrH2 Internetmail</t>
  </si>
  <si>
    <t>CNUM of the 2nd highest manager in person's management chain. This value IS derived from the manager chain record</t>
  </si>
  <si>
    <t>cnum*2</t>
  </si>
  <si>
    <t>MgrH2 CNUM</t>
  </si>
  <si>
    <t>NotesID of the highest manager in person's management chain. This value IS derived from the manager chain record</t>
  </si>
  <si>
    <t>MgrH1 NotesID</t>
  </si>
  <si>
    <t>NotesID of the person's 8th level manager. This value IS derived from the manager chain record</t>
  </si>
  <si>
    <t>Mgr8 NotesID</t>
  </si>
  <si>
    <t>NotesID of the person's 7th level manager. This value IS derived from the manager chain record</t>
  </si>
  <si>
    <t>Mgr7 NotesID</t>
  </si>
  <si>
    <t>NotesID of the person's 6th level manager. This value IS derived from the manager chain record</t>
  </si>
  <si>
    <t>Mgr6 NotesID</t>
  </si>
  <si>
    <t>NotesID of the person's 5th level manager. This value IS derived from the manager chain record</t>
  </si>
  <si>
    <t>Mgr5 NotesID</t>
  </si>
  <si>
    <t>NotesID of the person's 4th level manager. This value IS derived from the manager chain record</t>
  </si>
  <si>
    <t>Mgr4 NotesID</t>
  </si>
  <si>
    <t>NotesID of the person's 3rd level manager. This value IS derived from the manager chain record</t>
  </si>
  <si>
    <t>Mgr3 NotesID</t>
  </si>
  <si>
    <t>NotesID of the person's 2nd level manager. This value IS derived from the manager chain record</t>
  </si>
  <si>
    <t>Mgr2 NotesID</t>
  </si>
  <si>
    <t>Name of the person's 2nd level manager. This value IS derived from the manager chain record</t>
  </si>
  <si>
    <t>name#2</t>
  </si>
  <si>
    <t>Mgr2 Name</t>
  </si>
  <si>
    <t>Jobresponsibility of the person's 2ndt level manager. This value IS derived from the manager chain record</t>
  </si>
  <si>
    <t>jobresponsib#2</t>
  </si>
  <si>
    <t>Mgr2 JobResponsibility</t>
  </si>
  <si>
    <t>Intranet MailID of the person's 2nd level manager. This value IS derived from the manager chain record</t>
  </si>
  <si>
    <t>internet#2</t>
  </si>
  <si>
    <t>Mgr2 Internetmail</t>
  </si>
  <si>
    <t>CNUM of the person's 2nd level manager. This value IS derived from the manager chain record</t>
  </si>
  <si>
    <t>cnum#2</t>
  </si>
  <si>
    <t>Mgr2 CNUM</t>
  </si>
  <si>
    <t>NotesID of the person's 1st level manager. This value IS derived from the manager chain record</t>
  </si>
  <si>
    <t>Mgr1 NotesID</t>
  </si>
  <si>
    <t>Previous Manager Serial Number - for ED team use only</t>
  </si>
  <si>
    <t>previousManagerSerial</t>
  </si>
  <si>
    <t>Mgr Serial (previous)</t>
  </si>
  <si>
    <t>hrManagerSerial</t>
  </si>
  <si>
    <t>Mgr Serial (HR)</t>
  </si>
  <si>
    <t>Bluepages - Serial Number of person's manager (or Mgr CNUM?)</t>
  </si>
  <si>
    <t>Mgr Serial</t>
  </si>
  <si>
    <t>hrManagerPSC</t>
  </si>
  <si>
    <t>Mgr PSC</t>
  </si>
  <si>
    <t>NotesID of the person's manager. This value IS indirectly derived from the MNUM value in the person's record - will slow down the search</t>
  </si>
  <si>
    <t>Identifies the distinguished name of the entrys manager (e.g. uid=ssssssccc,c=us,ou=bluepages,o=ibm.com)</t>
  </si>
  <si>
    <t>Name of the person's manager. This value IS indirectly derived from the MNUM value in the person's record - will slow down the search</t>
  </si>
  <si>
    <t>Mgr Name</t>
  </si>
  <si>
    <t>Intranet ID of the person's manager. This value IS indirectly derived from the MNUM value in the person's record - will slow down the search</t>
  </si>
  <si>
    <t>Mgr Intranet ID</t>
  </si>
  <si>
    <t>Concatenation of Mgr Serial Number and Country Code (from Connections Profiles)</t>
  </si>
  <si>
    <t>x-manager-uid</t>
  </si>
  <si>
    <t>Mgr CNUM (P)</t>
  </si>
  <si>
    <t>Concatenation of Mgr Serial Number and Country Code</t>
  </si>
  <si>
    <t>Mgr CNUM</t>
  </si>
  <si>
    <t>Bluepages - Manager Personel System Code (country code)</t>
  </si>
  <si>
    <t>Mgr CC</t>
  </si>
  <si>
    <t>ODM International assignment indicator</t>
  </si>
  <si>
    <t>hrAssignment</t>
  </si>
  <si>
    <t>IsOnAssignment</t>
  </si>
  <si>
    <t>Indicates whether the person has a  functional (GlobalTeam) lead who is NOT their  Bluepages manager</t>
  </si>
  <si>
    <t>IsNonBPTeamMbr</t>
  </si>
  <si>
    <t>Is-manager status (from Connections Profiles)</t>
  </si>
  <si>
    <t>x-is-manager</t>
  </si>
  <si>
    <t>IsManager (P)</t>
  </si>
  <si>
    <t>hrManagerIndicator</t>
  </si>
  <si>
    <t>IsManager (HR)</t>
  </si>
  <si>
    <t>Bluepages - Manager Identifier</t>
  </si>
  <si>
    <t>isManager</t>
  </si>
  <si>
    <t>IsManager</t>
  </si>
  <si>
    <t>ODM Active/Inactive Code</t>
  </si>
  <si>
    <t>hrActive</t>
  </si>
  <si>
    <t>IsHRActive</t>
  </si>
  <si>
    <t>Indicates whether the person is a Global Extended Team Leader, i.e. has at least one other person pointing to him/her via the glTeamLead attribute</t>
  </si>
  <si>
    <t>isGlTeamLead</t>
  </si>
  <si>
    <t>IsGlblTeamLdr</t>
  </si>
  <si>
    <t>Is Manager according to BluePages and all of the direct reports (if any) are non-managers... (this may not always fit with the intuitive understanding, if e.g. a person with a manager flag, but no reports is among the Manager's staff)</t>
  </si>
  <si>
    <t>isFirstLineManager</t>
  </si>
  <si>
    <t>IsFirstLineMgr</t>
  </si>
  <si>
    <t>ODM International Assignee In/Out Indicator</t>
  </si>
  <si>
    <t>hrAssignee</t>
  </si>
  <si>
    <t>IsAssigneeInOrOut</t>
  </si>
  <si>
    <t>"What I am Known For" text (from Connections Profiles)</t>
  </si>
  <si>
    <t>whatIAmKnownFor</t>
  </si>
  <si>
    <t>Technologies in which the person has experience or knowledge (from Blue Pages Persona)</t>
  </si>
  <si>
    <t>technology</t>
  </si>
  <si>
    <t>Info Technology Experience</t>
  </si>
  <si>
    <t xml:space="preserve">Summary of experience on all teams: brief description of types of (internal project) teams the person typically works with, objectives, the person's role(s) and responsibilities... </t>
  </si>
  <si>
    <t>teamstext</t>
  </si>
  <si>
    <t>Info Teams</t>
  </si>
  <si>
    <t xml:space="preserve">All Tags for this person (from Connections Profiles) </t>
  </si>
  <si>
    <t>categories</t>
  </si>
  <si>
    <t>Solutions and products in which the person has experience or knowledge (from Blue Pages Persona)</t>
  </si>
  <si>
    <t>solutionsandproducts</t>
  </si>
  <si>
    <t>Info Solutions and Products</t>
  </si>
  <si>
    <t>Mastered Skills (level 5 from PD) which the person wants to disclose (from Blue Pages Persona)</t>
  </si>
  <si>
    <t>masteredskills</t>
  </si>
  <si>
    <t>Info Skills Mastered</t>
  </si>
  <si>
    <t>Applied Skills (level 4 from PD) which the person wants to disclose (from Blue Pages Persona)</t>
  </si>
  <si>
    <t>appliedskills</t>
  </si>
  <si>
    <t>Info Skills Applied</t>
  </si>
  <si>
    <t>Summary of experience on all projects: general description the person's work experience and the roles played during her/his career (from Blue Pages Persona)</t>
  </si>
  <si>
    <t>projectstext</t>
  </si>
  <si>
    <t>Info Projects</t>
  </si>
  <si>
    <t>Contains the person's Primary Jobrole / Skillset (from Connections Profiles)</t>
  </si>
  <si>
    <t>IBMEXT_PRIJRSS</t>
  </si>
  <si>
    <t>Platforms in which the person has experience or knowledge (from Blue Pages Persona)</t>
  </si>
  <si>
    <t>platforms</t>
  </si>
  <si>
    <t>Info Platforms</t>
  </si>
  <si>
    <t>Patent titles, number, country and date for this person in reverse chronological order(from Blue Pages Persona)</t>
  </si>
  <si>
    <t>Info Patents (full)</t>
  </si>
  <si>
    <t>Patent titles for this person (from Blue Pages Persona)</t>
  </si>
  <si>
    <t>Info Patents</t>
  </si>
  <si>
    <t>Spoken languages: languages in which the person has experience or knowledge (from Blue Pages Persona)</t>
  </si>
  <si>
    <t>spokenlanguages</t>
  </si>
  <si>
    <t>Info Languages</t>
  </si>
  <si>
    <t>A persons preferred written or spoken language (often empty) (from Connections Profiles)</t>
  </si>
  <si>
    <t>x-preferred-language</t>
  </si>
  <si>
    <t>Info Language (preferred) (P)</t>
  </si>
  <si>
    <t>A persons preferred written or spoken language (often empty)</t>
  </si>
  <si>
    <t>preferredLanguage</t>
  </si>
  <si>
    <t>Info Language (preferred)</t>
  </si>
  <si>
    <t>Those jobrole(s) which are assigned to this person in PD and the person wants to display (from Blue Pages Persona)</t>
  </si>
  <si>
    <t>jobroleskillsets</t>
  </si>
  <si>
    <t>Info Jobrole Skillsets</t>
  </si>
  <si>
    <t>jobrole</t>
  </si>
  <si>
    <t>The Job Category assigned to this person in PD</t>
  </si>
  <si>
    <t>jobcategory</t>
  </si>
  <si>
    <t>Info Jobcategory</t>
  </si>
  <si>
    <t>Information about the person's business goals and interests; used to find other people with similiar interest (from Blue Pages Persona)</t>
  </si>
  <si>
    <t>intereststext</t>
  </si>
  <si>
    <t>Info Interests</t>
  </si>
  <si>
    <t>Info Industry</t>
  </si>
  <si>
    <t>Info Expertise Summary</t>
  </si>
  <si>
    <t>Education received and any related accomplishments (from Blue Pages Persona)</t>
  </si>
  <si>
    <t>education</t>
  </si>
  <si>
    <t>Info Education</t>
  </si>
  <si>
    <t>Info CustomerSupported</t>
  </si>
  <si>
    <t>Customers the person has been working with (from Blue Pages Persona)</t>
  </si>
  <si>
    <t>customer</t>
  </si>
  <si>
    <t>Info Customer</t>
  </si>
  <si>
    <t>Competitors the person has experience working with or competing against - freetext (from Blue Pages Persona)</t>
  </si>
  <si>
    <t>additionalcompetitor</t>
  </si>
  <si>
    <t>Info Competitors Add'l</t>
  </si>
  <si>
    <t>Competitors the person has experience working with or competing against (from Blue Pages Persona)</t>
  </si>
  <si>
    <t>competitor</t>
  </si>
  <si>
    <t>Info Competitor</t>
  </si>
  <si>
    <t>List of CommunityMap communities the person wants to display (from Blue Pages Persona)</t>
  </si>
  <si>
    <t>community</t>
  </si>
  <si>
    <t>Info Communities</t>
  </si>
  <si>
    <t>Any other certifications or certificates that the person wants to display (from Blue Pages Persona)</t>
  </si>
  <si>
    <t>additionalcertifications</t>
  </si>
  <si>
    <t>Info Certifications Add'l</t>
  </si>
  <si>
    <t>Any currently held internal professional certifications or certificates that the person wants to display (from Blue Pages Persona)</t>
  </si>
  <si>
    <t>ibmcertificationtitle</t>
  </si>
  <si>
    <t>Info Certification Title (IBM)</t>
  </si>
  <si>
    <t>Any currently held external professional certifications or certificates that the person wants to display (from Blue Pages Persona)</t>
  </si>
  <si>
    <t>externalcertificationtitle</t>
  </si>
  <si>
    <t>Info Certification Title (Ext.)</t>
  </si>
  <si>
    <t>Business areas where the person has experience or knowledge (from Blue Pages Persona)</t>
  </si>
  <si>
    <t>business</t>
  </si>
  <si>
    <t>Info Business Experience</t>
  </si>
  <si>
    <t>Comments, reviews or any information about the person's publications and knowledge (from Blue Pages Persona)</t>
  </si>
  <si>
    <t>booksandpaperstext</t>
  </si>
  <si>
    <t>Info BooksAndPapers</t>
  </si>
  <si>
    <t>Additional information (free-format) about this entry (DEPRECATED - Custom - Blue Pages Attribute)</t>
  </si>
  <si>
    <t>additional</t>
  </si>
  <si>
    <t>Info Add'l</t>
  </si>
  <si>
    <t>NotesID of the person's global extended team leader manager. This value IS indirectly derived from the glTeamLead value in the person's record - will slow down the search</t>
  </si>
  <si>
    <t>GlTeamLead NotesID</t>
  </si>
  <si>
    <t>Identifies the distinguished name of the entrys Global Extended Team Leader (e.g. uid=ssssssccc,c=us,ou=bluepages,o=ibm.com)</t>
  </si>
  <si>
    <t>glTeamLead</t>
  </si>
  <si>
    <t>Callup Name of the person's global extended team leader manager. This value IS indirectly derived from the glTeamLead value in the person's record - will slow down the search</t>
  </si>
  <si>
    <t>callupName~fnum|mnum</t>
  </si>
  <si>
    <t>GlTeamLead Name</t>
  </si>
  <si>
    <t>Intranet (mail) ID of the person's global extended team leader manager. This value IS indirectly derived from the glTeamLead value in the person's record - will slow down the search</t>
  </si>
  <si>
    <t>mail~fnum|mnum</t>
  </si>
  <si>
    <t>GlTeamLead IntranetID</t>
  </si>
  <si>
    <t>CNUM of Global Extended Team Leader</t>
  </si>
  <si>
    <t>fnum|mnum</t>
  </si>
  <si>
    <t>GlTeamLead CNUM</t>
  </si>
  <si>
    <t>Combined field concatenating the text from Expertise Summary, Industry, Business Expertise, Technology Expertise and Solutions&amp;Products</t>
  </si>
  <si>
    <t>Expertise Search</t>
  </si>
  <si>
    <t>Contains the description / long name of the person's Employee Type, example: "IBM employee, Regular" (from Connections Profiles)</t>
  </si>
  <si>
    <t>role</t>
  </si>
  <si>
    <t>Employee Type Descr (P)</t>
  </si>
  <si>
    <t>This attribute contains the description / long name of the Employee Type, example: "IBM employee, Regular"</t>
  </si>
  <si>
    <t>Employee Type Descr</t>
  </si>
  <si>
    <t>Identifies the entrys type of employment, such as "P" for a regular employee. (From Connections Profiles)</t>
  </si>
  <si>
    <t>x-empType</t>
  </si>
  <si>
    <t>Employee Type (P)</t>
  </si>
  <si>
    <t>Identifies the entrys type of employment, such as "P" for a regular employee. These codes are the same as those found in the employee attribute column of the ibmEmployeeType table.</t>
  </si>
  <si>
    <t>employeeType</t>
  </si>
  <si>
    <t>Employee Type</t>
  </si>
  <si>
    <t>Employee Serial (P)</t>
  </si>
  <si>
    <t>Bluepages - Employee Serial Number (6-digits)</t>
  </si>
  <si>
    <t>ibmSerialNumber</t>
  </si>
  <si>
    <t>Employee Serial</t>
  </si>
  <si>
    <t>Employee PSC Name</t>
  </si>
  <si>
    <t>hrPSC</t>
  </si>
  <si>
    <t>Employee PSC</t>
  </si>
  <si>
    <t>Bluepages - Employee Personel Systems Code  (= Country Code) usually a 3 digit number</t>
  </si>
  <si>
    <t>Employee CC</t>
  </si>
  <si>
    <t>Full Notes address using the note shortname</t>
  </si>
  <si>
    <t>notesShortName@notesMailDomain</t>
  </si>
  <si>
    <t>Email Notes ShortName &amp; Domain</t>
  </si>
  <si>
    <t>Notes  ID in canonical format without the mail domain - Sourced from NAB.</t>
  </si>
  <si>
    <t>notesId</t>
  </si>
  <si>
    <t>Usually the Notes  e-mail address, in plain format, including the mail domain, such as "John Doe/Endicott/IBM@IBMUS".  (from Connections Profiles)</t>
  </si>
  <si>
    <t>x-groupwaremail</t>
  </si>
  <si>
    <t>Email Notes ID (P)</t>
  </si>
  <si>
    <t>Notes ID (or Notes e-mail address, to be precise), in canonical format, including the mail domain, such as "CN=John Doe/OU=Endicott/O=IBM@IBMUS".  - Sourced From NAB</t>
  </si>
  <si>
    <t>notesEmail</t>
  </si>
  <si>
    <t>Email Notes ID</t>
  </si>
  <si>
    <t>Bluepages - Lotus Notes Mail Domain - Sourced From NAB</t>
  </si>
  <si>
    <t>notesMailDomain</t>
  </si>
  <si>
    <t>Email Notes Domain</t>
  </si>
  <si>
    <t>Identifies a users primary email address = Intranet ID (from Connections Profiles)</t>
  </si>
  <si>
    <t>email</t>
  </si>
  <si>
    <t>Email Internet (P)</t>
  </si>
  <si>
    <t>Identifies a users primary email address (the email address retrieved and displayed by white-pages lookup applications).  =MAIL (Persona)? Or = Email Internet?</t>
  </si>
  <si>
    <t>The date/time a query was run</t>
  </si>
  <si>
    <t>2 character ISO country code, followed by the existing account department.</t>
  </si>
  <si>
    <t>costCenter</t>
  </si>
  <si>
    <t>CostCenter</t>
  </si>
  <si>
    <t>Contains the Company Name / Legal Entity Name for a person (from Connections Profiles)</t>
  </si>
  <si>
    <t>IBMEXT_COMPYNAME</t>
  </si>
  <si>
    <t>Company Name (P)</t>
  </si>
  <si>
    <t>HRIW Legal Entity Name</t>
  </si>
  <si>
    <t>hrCompanyName</t>
  </si>
  <si>
    <t>Company Name</t>
  </si>
  <si>
    <t>HRIW Companytogroupid</t>
  </si>
  <si>
    <t>hrCompanyGroupId</t>
  </si>
  <si>
    <t>Company GroupId</t>
  </si>
  <si>
    <t>HRIW Company Group Code</t>
  </si>
  <si>
    <t>hrCompanyGroupCode</t>
  </si>
  <si>
    <t>Company GroupCode</t>
  </si>
  <si>
    <t>Company Code</t>
  </si>
  <si>
    <t>HRIW Legal Entity Name or IBM Venture Name</t>
  </si>
  <si>
    <t>CompOrVenture</t>
  </si>
  <si>
    <t>Comp or Venture Name</t>
  </si>
  <si>
    <t>ODM HRIW Company code or IBM Venture Code</t>
  </si>
  <si>
    <t>hrCompanyCode|ventureCode</t>
  </si>
  <si>
    <t>Comp or Venture Code</t>
  </si>
  <si>
    <t>Check if someone exists in BluePages, can be "OK" or "not found"</t>
  </si>
  <si>
    <t>Check</t>
  </si>
  <si>
    <t>CallUp directory containing this entry, such as "SQVALLEY" or "UKLOCNSH"</t>
  </si>
  <si>
    <t>directoryAlias</t>
  </si>
  <si>
    <t>Callup Directory</t>
  </si>
  <si>
    <t>Serial number of the person's backup</t>
  </si>
  <si>
    <t>backupSerialNumber</t>
  </si>
  <si>
    <t>Backup Serial</t>
  </si>
  <si>
    <t>NotesID of the person's backup. This value IS indirectly derived from the backup's serial number and country code value in the person's record - will slow down the search</t>
  </si>
  <si>
    <t>Backup NotesID</t>
  </si>
  <si>
    <t>Name of the person's backup This value IS indirectly derived from the backup's serial number and country code value in the person's record - will slow down the search</t>
  </si>
  <si>
    <t>Backup Name</t>
  </si>
  <si>
    <t>Intranet ID of the person's backup. This value IS indirectly derived from the backup's serial number and country code value in the person's record - will slow down the search</t>
  </si>
  <si>
    <t>Backup Intranet ID</t>
  </si>
  <si>
    <t>Concatenation of backup's Serial Number and Country Code</t>
  </si>
  <si>
    <t>Backup CNUM</t>
  </si>
  <si>
    <t>Country code of the person's backup</t>
  </si>
  <si>
    <t>backupCountryCode</t>
  </si>
  <si>
    <t>Backup CC</t>
  </si>
  <si>
    <t>Custom - Blue Pages Attribute: Alternate tie-line number</t>
  </si>
  <si>
    <t>alternateTieline</t>
  </si>
  <si>
    <t>Alternate Phone Tieline</t>
  </si>
  <si>
    <t>Custom - Blue Pages Attribute: Alternate external telephone number</t>
  </si>
  <si>
    <t>alternateTelephoneNumber</t>
  </si>
  <si>
    <t>Alternate Phone Ext.</t>
  </si>
  <si>
    <t>Alternate address postal code.</t>
  </si>
  <si>
    <t>alternatePostalCode</t>
  </si>
  <si>
    <t>Alternate Loc ZipCode</t>
  </si>
  <si>
    <t>BPR3 Addition - This attribute contains the alternate full name of a state or province (alternateStateOrProvinceName).</t>
  </si>
  <si>
    <t>alternateSt</t>
  </si>
  <si>
    <t>Alternate Loc State</t>
  </si>
  <si>
    <t>Alternate Locality (localityName). Usually a city name, but also county or other geographic region. Could be the home location</t>
  </si>
  <si>
    <t>alternateLocalityName</t>
  </si>
  <si>
    <t>Alternate Loc City</t>
  </si>
  <si>
    <t>Second line of the alternate street address.</t>
  </si>
  <si>
    <t>alternateAddress2</t>
  </si>
  <si>
    <t>Alternate Loc Address2</t>
  </si>
  <si>
    <t>First line of the alternate street address.</t>
  </si>
  <si>
    <t>alternateAddress1</t>
  </si>
  <si>
    <t>Alternate Loc Address1</t>
  </si>
  <si>
    <t>Explanation</t>
  </si>
  <si>
    <t>BP Table</t>
  </si>
  <si>
    <t>Blue Pages Key</t>
  </si>
  <si>
    <r>
      <t xml:space="preserve">Blue Pages Field
</t>
    </r>
    <r>
      <rPr>
        <sz val="10"/>
        <rFont val="Arial"/>
        <family val="2"/>
      </rPr>
      <t>(Display-Name)</t>
    </r>
  </si>
  <si>
    <t>S</t>
  </si>
  <si>
    <t>Formulas</t>
  </si>
  <si>
    <t>Skip Row</t>
  </si>
  <si>
    <t>Viet Nam</t>
  </si>
  <si>
    <t>Active</t>
  </si>
  <si>
    <t>Philippines</t>
  </si>
  <si>
    <t>Turkey</t>
  </si>
  <si>
    <t>MEA IOT</t>
  </si>
  <si>
    <t>TR</t>
  </si>
  <si>
    <t>Timor-Leste</t>
  </si>
  <si>
    <t>2014-01-27: This value is not an IMT, it is here for hierarchical purposes</t>
  </si>
  <si>
    <t>Malaysia</t>
  </si>
  <si>
    <t>7T</t>
  </si>
  <si>
    <t>Thailand</t>
  </si>
  <si>
    <t>Myanmar</t>
  </si>
  <si>
    <t>Swaziland</t>
  </si>
  <si>
    <t>SZ</t>
  </si>
  <si>
    <t>Singapore</t>
  </si>
  <si>
    <t>Lao People&amp;#39;s Democratic Republic</t>
  </si>
  <si>
    <t>South Africa</t>
  </si>
  <si>
    <t>ZA</t>
  </si>
  <si>
    <t>Cambodia</t>
  </si>
  <si>
    <t>Lesotho</t>
  </si>
  <si>
    <t>LS</t>
  </si>
  <si>
    <t>Indonesia</t>
  </si>
  <si>
    <t>7S</t>
  </si>
  <si>
    <t>Brunei Darussalam</t>
  </si>
  <si>
    <t>Yemen</t>
  </si>
  <si>
    <t>MEG-G&amp;L</t>
  </si>
  <si>
    <t>YE</t>
  </si>
  <si>
    <t>ASEAN GMT</t>
  </si>
  <si>
    <t>Syrian Arab Republic</t>
  </si>
  <si>
    <t>SY</t>
  </si>
  <si>
    <t>Growth Markets Unit</t>
  </si>
  <si>
    <t>Qatar</t>
  </si>
  <si>
    <t>QA</t>
  </si>
  <si>
    <t>Cook Islands</t>
  </si>
  <si>
    <t>Nepal</t>
  </si>
  <si>
    <t>Palestine, State of</t>
  </si>
  <si>
    <t>PS</t>
  </si>
  <si>
    <t>Cocos (Keeling) Islands</t>
  </si>
  <si>
    <t>Maldives</t>
  </si>
  <si>
    <t>Oman</t>
  </si>
  <si>
    <t>OM</t>
  </si>
  <si>
    <t>Australia</t>
  </si>
  <si>
    <t>Sri Lanka</t>
  </si>
  <si>
    <t>Lebanon</t>
  </si>
  <si>
    <t>LB</t>
  </si>
  <si>
    <t>Australia/New Zealand</t>
  </si>
  <si>
    <t>India</t>
  </si>
  <si>
    <t>Kuwait</t>
  </si>
  <si>
    <t>KW</t>
  </si>
  <si>
    <t>Bhutan</t>
  </si>
  <si>
    <t>Jordan</t>
  </si>
  <si>
    <t>JO</t>
  </si>
  <si>
    <t>Bangladesh</t>
  </si>
  <si>
    <t>Iran, Islamic Republic of</t>
  </si>
  <si>
    <t>IR</t>
  </si>
  <si>
    <t>India-South Asia GMT</t>
  </si>
  <si>
    <t>Iraq</t>
  </si>
  <si>
    <t>IQ</t>
  </si>
  <si>
    <t>Korea, Republic of</t>
  </si>
  <si>
    <t>Bahrain</t>
  </si>
  <si>
    <t>BH</t>
  </si>
  <si>
    <t>Korea, Democratic People&amp;#39;s Republic of</t>
  </si>
  <si>
    <t>United Arab Emirates</t>
  </si>
  <si>
    <t>AE</t>
  </si>
  <si>
    <t>Korea GMT</t>
  </si>
  <si>
    <t>Gulf &amp; Levante</t>
  </si>
  <si>
    <t>7M</t>
  </si>
  <si>
    <t>Tuvalu</t>
  </si>
  <si>
    <t>Sudan</t>
  </si>
  <si>
    <t>MEG-EGY</t>
  </si>
  <si>
    <t>SD</t>
  </si>
  <si>
    <t>Tonga</t>
  </si>
  <si>
    <t>Egypt</t>
  </si>
  <si>
    <t>EG</t>
  </si>
  <si>
    <t>Central and Eastern Europe</t>
  </si>
  <si>
    <t>Tokelau</t>
  </si>
  <si>
    <t>7G</t>
  </si>
  <si>
    <t>Samoa</t>
  </si>
  <si>
    <t>Solomon Islands</t>
  </si>
  <si>
    <t>Pakistan</t>
  </si>
  <si>
    <t>MEG-PAK</t>
  </si>
  <si>
    <t>PK</t>
  </si>
  <si>
    <t>Papua New Guinea</t>
  </si>
  <si>
    <t>Afghanistan</t>
  </si>
  <si>
    <t>AF</t>
  </si>
  <si>
    <t>New Zealand</t>
  </si>
  <si>
    <t>7K</t>
  </si>
  <si>
    <t>Niue</t>
  </si>
  <si>
    <t>Saudi Arabia</t>
  </si>
  <si>
    <t>SA</t>
  </si>
  <si>
    <t>Nauru</t>
  </si>
  <si>
    <t>Saudi Arabia (KSA)</t>
  </si>
  <si>
    <t>7D</t>
  </si>
  <si>
    <t>Norfolk Island</t>
  </si>
  <si>
    <t>Morocco</t>
  </si>
  <si>
    <t>MEG-MAR</t>
  </si>
  <si>
    <t>MA</t>
  </si>
  <si>
    <t>Kiribati</t>
  </si>
  <si>
    <t>Western Sahara</t>
  </si>
  <si>
    <t>EH</t>
  </si>
  <si>
    <t>Heard Island and McDonald Islands</t>
  </si>
  <si>
    <t>7W</t>
  </si>
  <si>
    <t>Fiji</t>
  </si>
  <si>
    <t>Tunisia</t>
  </si>
  <si>
    <t>TN</t>
  </si>
  <si>
    <t>Christmas Island</t>
  </si>
  <si>
    <t>Togo</t>
  </si>
  <si>
    <t>TG</t>
  </si>
  <si>
    <t>Senegal</t>
  </si>
  <si>
    <t>SN</t>
  </si>
  <si>
    <t>Niger</t>
  </si>
  <si>
    <t>NE</t>
  </si>
  <si>
    <t>Mauritania</t>
  </si>
  <si>
    <t>MR</t>
  </si>
  <si>
    <t>Australia/New Zealand GMT</t>
  </si>
  <si>
    <t>Mali</t>
  </si>
  <si>
    <t>ML</t>
  </si>
  <si>
    <t>Mongolia</t>
  </si>
  <si>
    <t>Libya</t>
  </si>
  <si>
    <t>LY</t>
  </si>
  <si>
    <t>Hong Kong</t>
  </si>
  <si>
    <t>Guinea-Bissau</t>
  </si>
  <si>
    <t>GW</t>
  </si>
  <si>
    <t>China</t>
  </si>
  <si>
    <t>Guinea</t>
  </si>
  <si>
    <t>GN</t>
  </si>
  <si>
    <t>Greater China Group</t>
  </si>
  <si>
    <t>Gambia</t>
  </si>
  <si>
    <t>GM</t>
  </si>
  <si>
    <t>Gabon</t>
  </si>
  <si>
    <t>GA</t>
  </si>
  <si>
    <t>Equatorial Guinea</t>
  </si>
  <si>
    <t>GQ</t>
  </si>
  <si>
    <t>Cote d&amp;#39;Ivoire</t>
  </si>
  <si>
    <t>CI</t>
  </si>
  <si>
    <t>Congo</t>
  </si>
  <si>
    <t>CG</t>
  </si>
  <si>
    <t>Chad</t>
  </si>
  <si>
    <t>TD</t>
  </si>
  <si>
    <t>Central African Republic</t>
  </si>
  <si>
    <t>CF</t>
  </si>
  <si>
    <t>Cameroon</t>
  </si>
  <si>
    <t>CM</t>
  </si>
  <si>
    <t>Burkina Faso</t>
  </si>
  <si>
    <t>BF</t>
  </si>
  <si>
    <t>Benin</t>
  </si>
  <si>
    <t>BJ</t>
  </si>
  <si>
    <t>Japan</t>
  </si>
  <si>
    <t>Algeria</t>
  </si>
  <si>
    <t>DZ</t>
  </si>
  <si>
    <t>Japan IMT</t>
  </si>
  <si>
    <t>North West Africa</t>
  </si>
  <si>
    <t>NW Africa</t>
  </si>
  <si>
    <t>7U</t>
  </si>
  <si>
    <t>ASEAN</t>
  </si>
  <si>
    <t>Japan IOT</t>
  </si>
  <si>
    <t>South Sudan</t>
  </si>
  <si>
    <t>SS</t>
  </si>
  <si>
    <t>Zimbabwe</t>
  </si>
  <si>
    <t>ZW</t>
  </si>
  <si>
    <t>Brazil</t>
  </si>
  <si>
    <t>Zambia</t>
  </si>
  <si>
    <t>ZM</t>
  </si>
  <si>
    <t>Uganda</t>
  </si>
  <si>
    <t>UG</t>
  </si>
  <si>
    <t>Tanzania, United Republic of</t>
  </si>
  <si>
    <t>TZ</t>
  </si>
  <si>
    <t>Sao Tome and Principe</t>
  </si>
  <si>
    <t>ST</t>
  </si>
  <si>
    <t>Somalia</t>
  </si>
  <si>
    <t>SO</t>
  </si>
  <si>
    <t>Sierra Leone</t>
  </si>
  <si>
    <t>SL</t>
  </si>
  <si>
    <t>Seychelles</t>
  </si>
  <si>
    <t>SC</t>
  </si>
  <si>
    <t>Rwanda</t>
  </si>
  <si>
    <t>RW</t>
  </si>
  <si>
    <t>Nigeria</t>
  </si>
  <si>
    <t>NG</t>
  </si>
  <si>
    <t>Namibia</t>
  </si>
  <si>
    <t>NA</t>
  </si>
  <si>
    <t>Libyan Arab Jamahiriya</t>
  </si>
  <si>
    <t>Mozambique</t>
  </si>
  <si>
    <t>MZ</t>
  </si>
  <si>
    <t>Malawi</t>
  </si>
  <si>
    <t>MW</t>
  </si>
  <si>
    <t>Mauritius</t>
  </si>
  <si>
    <t>MU</t>
  </si>
  <si>
    <t>Madagascar</t>
  </si>
  <si>
    <t>MG</t>
  </si>
  <si>
    <t>Liberia</t>
  </si>
  <si>
    <t>LR</t>
  </si>
  <si>
    <t>Kenya</t>
  </si>
  <si>
    <t>KE</t>
  </si>
  <si>
    <t>Ghana</t>
  </si>
  <si>
    <t>GH</t>
  </si>
  <si>
    <t>Ethiopia</t>
  </si>
  <si>
    <t>ET</t>
  </si>
  <si>
    <t>Eritrea</t>
  </si>
  <si>
    <t>ER</t>
  </si>
  <si>
    <t>North West Africa Mgmt Entity Group</t>
  </si>
  <si>
    <t>Djibouti</t>
  </si>
  <si>
    <t>DJ</t>
  </si>
  <si>
    <t>Congo, The Democratic Republic of the</t>
  </si>
  <si>
    <t>CD</t>
  </si>
  <si>
    <t>Cape Verde</t>
  </si>
  <si>
    <t>CV</t>
  </si>
  <si>
    <t>Botswana</t>
  </si>
  <si>
    <t>BW</t>
  </si>
  <si>
    <t>Burundi</t>
  </si>
  <si>
    <t>BI</t>
  </si>
  <si>
    <t>Angola</t>
  </si>
  <si>
    <t>AO</t>
  </si>
  <si>
    <t>Central East Africa</t>
  </si>
  <si>
    <t>CE Africa</t>
  </si>
  <si>
    <t>7B</t>
  </si>
  <si>
    <t>Middle East &amp; Africa</t>
  </si>
  <si>
    <t>MEA</t>
  </si>
  <si>
    <t>7A</t>
  </si>
  <si>
    <t>2014-01-27: New IOT</t>
  </si>
  <si>
    <t>Middle East &amp; Africa IOT</t>
  </si>
  <si>
    <t>EA</t>
  </si>
  <si>
    <t>The Peoples Rep of China</t>
  </si>
  <si>
    <t>GC IOT</t>
  </si>
  <si>
    <t>CN</t>
  </si>
  <si>
    <t>Macao</t>
  </si>
  <si>
    <t>MO</t>
  </si>
  <si>
    <t>HK</t>
  </si>
  <si>
    <t>Taiwan</t>
  </si>
  <si>
    <t>TW</t>
  </si>
  <si>
    <t>MN</t>
  </si>
  <si>
    <t>Greater China</t>
  </si>
  <si>
    <t>6G</t>
  </si>
  <si>
    <t>Greater China Group IOT</t>
  </si>
  <si>
    <t>GCG IOT</t>
  </si>
  <si>
    <t>AP IOT</t>
  </si>
  <si>
    <t>ISA IMT</t>
  </si>
  <si>
    <t>NP</t>
  </si>
  <si>
    <t>MV</t>
  </si>
  <si>
    <t>LK</t>
  </si>
  <si>
    <t>IN</t>
  </si>
  <si>
    <t>BT</t>
  </si>
  <si>
    <t>BD</t>
  </si>
  <si>
    <t>India-South Asia IMT</t>
  </si>
  <si>
    <t>2S</t>
  </si>
  <si>
    <t>Korea IMT</t>
  </si>
  <si>
    <t>KR</t>
  </si>
  <si>
    <t>KP</t>
  </si>
  <si>
    <t>2K</t>
  </si>
  <si>
    <t>ANZ IMT</t>
  </si>
  <si>
    <t>WS</t>
  </si>
  <si>
    <t>TV</t>
  </si>
  <si>
    <t>TO</t>
  </si>
  <si>
    <t>Central East West Africa Mgmt Entity Group</t>
  </si>
  <si>
    <t>TK</t>
  </si>
  <si>
    <t>SB</t>
  </si>
  <si>
    <t>PG</t>
  </si>
  <si>
    <t>NZ</t>
  </si>
  <si>
    <t>South Africa Mgmt Entity Group</t>
  </si>
  <si>
    <t>NU</t>
  </si>
  <si>
    <t>NR</t>
  </si>
  <si>
    <t>NF</t>
  </si>
  <si>
    <t>Egypt Mgmt Entity Group</t>
  </si>
  <si>
    <t>KI</t>
  </si>
  <si>
    <t>Belize</t>
  </si>
  <si>
    <t>HM</t>
  </si>
  <si>
    <t>FJ</t>
  </si>
  <si>
    <t>Morocco Mgmt Entity Group</t>
  </si>
  <si>
    <t>CX</t>
  </si>
  <si>
    <t>CK</t>
  </si>
  <si>
    <t>Turkey IOU</t>
  </si>
  <si>
    <t>CC</t>
  </si>
  <si>
    <t>AU</t>
  </si>
  <si>
    <t>Australia/New Zealand IMT</t>
  </si>
  <si>
    <t>2Z</t>
  </si>
  <si>
    <t>ASEAN IMT</t>
  </si>
  <si>
    <t>VN</t>
  </si>
  <si>
    <t>TL</t>
  </si>
  <si>
    <t>TH</t>
  </si>
  <si>
    <t>SG</t>
  </si>
  <si>
    <t>PH</t>
  </si>
  <si>
    <t>MY</t>
  </si>
  <si>
    <t>Middle East &amp; Africa GMT</t>
  </si>
  <si>
    <t>MM</t>
  </si>
  <si>
    <t>LA</t>
  </si>
  <si>
    <t>India-South Asia</t>
  </si>
  <si>
    <t>KH</t>
  </si>
  <si>
    <t>ID</t>
  </si>
  <si>
    <t>BN</t>
  </si>
  <si>
    <t>Korea</t>
  </si>
  <si>
    <t>2A</t>
  </si>
  <si>
    <t>Asia Pacific IOT</t>
  </si>
  <si>
    <t>AS</t>
  </si>
  <si>
    <t>JP</t>
  </si>
  <si>
    <t>CQ00020255-RQ</t>
  </si>
  <si>
    <t>2J</t>
  </si>
  <si>
    <t>JN</t>
  </si>
  <si>
    <t>Venezuela, Bolivarian Republic of</t>
  </si>
  <si>
    <t>LA IOT</t>
  </si>
  <si>
    <t>VE</t>
  </si>
  <si>
    <t>Uruguay</t>
  </si>
  <si>
    <t>UY</t>
  </si>
  <si>
    <t>El Salvador</t>
  </si>
  <si>
    <t>SV</t>
  </si>
  <si>
    <t>Chile</t>
  </si>
  <si>
    <t>Paraguay</t>
  </si>
  <si>
    <t>PY</t>
  </si>
  <si>
    <t>Peru</t>
  </si>
  <si>
    <t>PE</t>
  </si>
  <si>
    <t>Panama</t>
  </si>
  <si>
    <t>PA</t>
  </si>
  <si>
    <t>Bolivia</t>
  </si>
  <si>
    <t>Nicaragua</t>
  </si>
  <si>
    <t>NI</t>
  </si>
  <si>
    <t>Argentina</t>
  </si>
  <si>
    <t>Haiti</t>
  </si>
  <si>
    <t>HT</t>
  </si>
  <si>
    <t>Honduras</t>
  </si>
  <si>
    <t>HN</t>
  </si>
  <si>
    <t>Guatemala</t>
  </si>
  <si>
    <t>GT</t>
  </si>
  <si>
    <t>Ecuador</t>
  </si>
  <si>
    <t>EC</t>
  </si>
  <si>
    <t>Venezuela</t>
  </si>
  <si>
    <t>Dominican Republic</t>
  </si>
  <si>
    <t>DO</t>
  </si>
  <si>
    <t>Mexico</t>
  </si>
  <si>
    <t>Costa Rica</t>
  </si>
  <si>
    <t>CR</t>
  </si>
  <si>
    <t>Colombia</t>
  </si>
  <si>
    <t>CO</t>
  </si>
  <si>
    <t>CL</t>
  </si>
  <si>
    <t>BZ</t>
  </si>
  <si>
    <t>Bolivia, Plurinational State of</t>
  </si>
  <si>
    <t>BO</t>
  </si>
  <si>
    <t>AR</t>
  </si>
  <si>
    <t>Spanish South America GMR</t>
  </si>
  <si>
    <t>Spanish South America</t>
  </si>
  <si>
    <t>SSA</t>
  </si>
  <si>
    <t>8S</t>
  </si>
  <si>
    <t>MX</t>
  </si>
  <si>
    <t>Mexico GMR</t>
  </si>
  <si>
    <t>Mexico IMT</t>
  </si>
  <si>
    <t>8M</t>
  </si>
  <si>
    <t>BR</t>
  </si>
  <si>
    <t>Cuba</t>
  </si>
  <si>
    <t>Brazil GMR</t>
  </si>
  <si>
    <t>Brazil IMT</t>
  </si>
  <si>
    <t>8B</t>
  </si>
  <si>
    <t>Latin America</t>
  </si>
  <si>
    <t>8L</t>
  </si>
  <si>
    <t>Latin America GMT</t>
  </si>
  <si>
    <t>Latin America IOT</t>
  </si>
  <si>
    <t>Uzbekistan</t>
  </si>
  <si>
    <t>EP IOT</t>
  </si>
  <si>
    <t>CEE IMT</t>
  </si>
  <si>
    <t>IOU-RC</t>
  </si>
  <si>
    <t>UZ</t>
  </si>
  <si>
    <t>Ukraine</t>
  </si>
  <si>
    <t>UA</t>
  </si>
  <si>
    <t>Turkmenistan</t>
  </si>
  <si>
    <t>TM</t>
  </si>
  <si>
    <t>Tajikistan</t>
  </si>
  <si>
    <t>TJ</t>
  </si>
  <si>
    <t>Russian Federation</t>
  </si>
  <si>
    <t>RU</t>
  </si>
  <si>
    <t>Kazakhstan</t>
  </si>
  <si>
    <t>KZ</t>
  </si>
  <si>
    <t>Kyrgyzstan</t>
  </si>
  <si>
    <t>KG</t>
  </si>
  <si>
    <t>Georgia</t>
  </si>
  <si>
    <t>GE</t>
  </si>
  <si>
    <t>Belarus</t>
  </si>
  <si>
    <t>BY</t>
  </si>
  <si>
    <t>Azerbaijan</t>
  </si>
  <si>
    <t>AZ</t>
  </si>
  <si>
    <t>Armenia</t>
  </si>
  <si>
    <t>AM</t>
  </si>
  <si>
    <t>RCIS Integrated Operating Unit (RCIS = Russia / Confederation of Independent States)</t>
  </si>
  <si>
    <t>RCIS IOU</t>
  </si>
  <si>
    <t>RCIS Region</t>
  </si>
  <si>
    <t>7R</t>
  </si>
  <si>
    <t>Poland</t>
  </si>
  <si>
    <t>IOU-PL</t>
  </si>
  <si>
    <t>PL</t>
  </si>
  <si>
    <t>Latvia</t>
  </si>
  <si>
    <t>LV</t>
  </si>
  <si>
    <t>Lithuania</t>
  </si>
  <si>
    <t>LT</t>
  </si>
  <si>
    <t>Estonia</t>
  </si>
  <si>
    <t>EE</t>
  </si>
  <si>
    <t>Poland Integrated Operating Unit</t>
  </si>
  <si>
    <t>Poland IOU</t>
  </si>
  <si>
    <t>Poland Region</t>
  </si>
  <si>
    <t>7P</t>
  </si>
  <si>
    <t>Bosnia and Herzegovina</t>
  </si>
  <si>
    <t>Hungary</t>
  </si>
  <si>
    <t>IOU-SE</t>
  </si>
  <si>
    <t>HU</t>
  </si>
  <si>
    <t>Slovenia</t>
  </si>
  <si>
    <t>SI</t>
  </si>
  <si>
    <t>Serbia</t>
  </si>
  <si>
    <t>RS</t>
  </si>
  <si>
    <t>Romania</t>
  </si>
  <si>
    <t>RO</t>
  </si>
  <si>
    <t>Macedonia, The former Yugoslav Republic of</t>
  </si>
  <si>
    <t>MK</t>
  </si>
  <si>
    <t>Montenegro</t>
  </si>
  <si>
    <t>ME</t>
  </si>
  <si>
    <t>Moldova, Republic of</t>
  </si>
  <si>
    <t>MD</t>
  </si>
  <si>
    <t>Croatia</t>
  </si>
  <si>
    <t>HR</t>
  </si>
  <si>
    <t>Bulgaria</t>
  </si>
  <si>
    <t>BG</t>
  </si>
  <si>
    <t>BA</t>
  </si>
  <si>
    <t>Albania</t>
  </si>
  <si>
    <t>AL</t>
  </si>
  <si>
    <t>South Eastern Europe Integrated Operating Unit</t>
  </si>
  <si>
    <t>SEE IOU</t>
  </si>
  <si>
    <t>SEE Region</t>
  </si>
  <si>
    <t>7E</t>
  </si>
  <si>
    <t>Slovakia</t>
  </si>
  <si>
    <t>IOU-CT</t>
  </si>
  <si>
    <t>SK</t>
  </si>
  <si>
    <t>Czech Republic</t>
  </si>
  <si>
    <t>CZ</t>
  </si>
  <si>
    <t>Central Integrated Operating Unit</t>
  </si>
  <si>
    <t>Central IOU</t>
  </si>
  <si>
    <t>Central Region</t>
  </si>
  <si>
    <t>7C</t>
  </si>
  <si>
    <t>Central and Eastern Europe GMT</t>
  </si>
  <si>
    <t>Central and Eastern Europe IMT</t>
  </si>
  <si>
    <t>3C</t>
  </si>
  <si>
    <t>RCQ00193235-RQ</t>
  </si>
  <si>
    <t>2012-01-23: Northeast Europe IOT and Southwest Europe IOT merged into one IOT, called Europe IOT</t>
  </si>
  <si>
    <t>Portugal</t>
  </si>
  <si>
    <t>SPGI IMT</t>
  </si>
  <si>
    <t>PT</t>
  </si>
  <si>
    <t>Malta</t>
  </si>
  <si>
    <t>MT</t>
  </si>
  <si>
    <t>Israel</t>
  </si>
  <si>
    <t>IL</t>
  </si>
  <si>
    <t>Greece</t>
  </si>
  <si>
    <t>GR</t>
  </si>
  <si>
    <t>Spain</t>
  </si>
  <si>
    <t>ES</t>
  </si>
  <si>
    <t>Cyprus</t>
  </si>
  <si>
    <t>CY</t>
  </si>
  <si>
    <t>Spain, Portugal, Greece, Israel IMT</t>
  </si>
  <si>
    <t>3M</t>
  </si>
  <si>
    <t>Holy See (Vatican City State)</t>
  </si>
  <si>
    <t>Italy IMT</t>
  </si>
  <si>
    <t>VA</t>
  </si>
  <si>
    <t>San Marino</t>
  </si>
  <si>
    <t>SM</t>
  </si>
  <si>
    <t>Italy</t>
  </si>
  <si>
    <t>IT</t>
  </si>
  <si>
    <t>3I</t>
  </si>
  <si>
    <t>Mayotte</t>
  </si>
  <si>
    <t>France IMT</t>
  </si>
  <si>
    <t>YT</t>
  </si>
  <si>
    <t>Wallis and Futuna</t>
  </si>
  <si>
    <t>WF</t>
  </si>
  <si>
    <t>Vanuatu</t>
  </si>
  <si>
    <t>VU</t>
  </si>
  <si>
    <t>French Southern Territories</t>
  </si>
  <si>
    <t>TF</t>
  </si>
  <si>
    <t>Reunion</t>
  </si>
  <si>
    <t>RE</t>
  </si>
  <si>
    <t>Saint Pierre and Miquelon</t>
  </si>
  <si>
    <t>PM</t>
  </si>
  <si>
    <t>French Polynesia</t>
  </si>
  <si>
    <t>PF</t>
  </si>
  <si>
    <t>New Caledonia</t>
  </si>
  <si>
    <t>NC</t>
  </si>
  <si>
    <t>Martinique</t>
  </si>
  <si>
    <t>MQ</t>
  </si>
  <si>
    <t>RCQ00243982</t>
  </si>
  <si>
    <t>2013-04-15: From Saint Martin</t>
  </si>
  <si>
    <t>Saint Martin (French Part)</t>
  </si>
  <si>
    <t>MF</t>
  </si>
  <si>
    <t>Monaco</t>
  </si>
  <si>
    <t>MC</t>
  </si>
  <si>
    <t>Comoros</t>
  </si>
  <si>
    <t>KM</t>
  </si>
  <si>
    <t>Guadeloupe</t>
  </si>
  <si>
    <t>GP</t>
  </si>
  <si>
    <t>French Guiana</t>
  </si>
  <si>
    <t>GF</t>
  </si>
  <si>
    <t>France</t>
  </si>
  <si>
    <t>FR</t>
  </si>
  <si>
    <t>CQ00122141, RCQ00193235-RQ</t>
  </si>
  <si>
    <t>Saint Barthelemy</t>
  </si>
  <si>
    <t>BL</t>
  </si>
  <si>
    <t>Andorra</t>
  </si>
  <si>
    <t>AD</t>
  </si>
  <si>
    <t>3F</t>
  </si>
  <si>
    <t>Netherlands</t>
  </si>
  <si>
    <t>BeNeLux IMT</t>
  </si>
  <si>
    <t>NL</t>
  </si>
  <si>
    <t>Luxembourg</t>
  </si>
  <si>
    <t>LU</t>
  </si>
  <si>
    <t>Belgium</t>
  </si>
  <si>
    <t>BE</t>
  </si>
  <si>
    <t>Belgium, Netherlands, Luxembourg IMT</t>
  </si>
  <si>
    <t>3B</t>
  </si>
  <si>
    <t>Svalbard and Jan Mayen</t>
  </si>
  <si>
    <t>Nordic IMT</t>
  </si>
  <si>
    <t>SJ</t>
  </si>
  <si>
    <t>Sweden</t>
  </si>
  <si>
    <t>SE</t>
  </si>
  <si>
    <t>Norway</t>
  </si>
  <si>
    <t>NO</t>
  </si>
  <si>
    <t>Iceland</t>
  </si>
  <si>
    <t>IS</t>
  </si>
  <si>
    <t>Greenland</t>
  </si>
  <si>
    <t>GL</t>
  </si>
  <si>
    <t>Faroe Islands</t>
  </si>
  <si>
    <t>FO</t>
  </si>
  <si>
    <t>Finland</t>
  </si>
  <si>
    <t>FI</t>
  </si>
  <si>
    <t>Denmark</t>
  </si>
  <si>
    <t>DK</t>
  </si>
  <si>
    <t>Bouvet Island</t>
  </si>
  <si>
    <t>BV</t>
  </si>
  <si>
    <t>Aland Islands</t>
  </si>
  <si>
    <t>AX</t>
  </si>
  <si>
    <t>3N</t>
  </si>
  <si>
    <t>2013-04-15: From Saint Helena</t>
  </si>
  <si>
    <t>Saint Helena, Ascension and Tristan da Cunha</t>
  </si>
  <si>
    <t>UKI IMT</t>
  </si>
  <si>
    <t>SH</t>
  </si>
  <si>
    <t>Pitcairn</t>
  </si>
  <si>
    <t>PN</t>
  </si>
  <si>
    <t>Jersey</t>
  </si>
  <si>
    <t>JE</t>
  </si>
  <si>
    <t>British Indian Ocean Territory</t>
  </si>
  <si>
    <t>IO</t>
  </si>
  <si>
    <t>Isle of Man</t>
  </si>
  <si>
    <t>IM</t>
  </si>
  <si>
    <t>Ireland</t>
  </si>
  <si>
    <t>IE</t>
  </si>
  <si>
    <t>South Georgia and the South Sandwich Islands</t>
  </si>
  <si>
    <t>GS</t>
  </si>
  <si>
    <t>Gibraltar</t>
  </si>
  <si>
    <t>GI</t>
  </si>
  <si>
    <t>Guernsey</t>
  </si>
  <si>
    <t>GG</t>
  </si>
  <si>
    <t>United Kingdom</t>
  </si>
  <si>
    <t>GB</t>
  </si>
  <si>
    <t>Falkland Islands (Malvinas)</t>
  </si>
  <si>
    <t>FK</t>
  </si>
  <si>
    <t>20255, RCQ00193235-RQ</t>
  </si>
  <si>
    <t>United Kingdom and Ireland IMT</t>
  </si>
  <si>
    <t>3K</t>
  </si>
  <si>
    <t>RCQ00235151-RQ</t>
  </si>
  <si>
    <t>2013-04-15: Germany and Alps IMT merged into one IMT, called DACH IMT</t>
  </si>
  <si>
    <t>Liechtenstein</t>
  </si>
  <si>
    <t>Dach IMT</t>
  </si>
  <si>
    <t>LI</t>
  </si>
  <si>
    <t>Switzerland</t>
  </si>
  <si>
    <t>CH</t>
  </si>
  <si>
    <t>Austria</t>
  </si>
  <si>
    <t>AT</t>
  </si>
  <si>
    <t>Germany</t>
  </si>
  <si>
    <t>DE</t>
  </si>
  <si>
    <t>RCQ00235151</t>
  </si>
  <si>
    <t>2013-04-15: Germany and Alps IMT merged into one IMT, called DACH IMT. Given that code will not change (3D) description for this value will change from Germany IMT to DACH IMT.</t>
  </si>
  <si>
    <t>DACH IMT</t>
  </si>
  <si>
    <t>3D</t>
  </si>
  <si>
    <t>Europe IOT</t>
  </si>
  <si>
    <t>EP</t>
  </si>
  <si>
    <t>CQ00016694-RQ</t>
  </si>
  <si>
    <t>Contains the CMR exceptions that previously flowed to 4X US Federal CMR&amp;#39;s . The US is unique as a single country containing multiple IMT&amp;#39;s, creating the need for a separate IMT code to contain the country level exceptions.</t>
  </si>
  <si>
    <t>US Exception IMT</t>
  </si>
  <si>
    <t>NA IOT</t>
  </si>
  <si>
    <t>4Z</t>
  </si>
  <si>
    <t>was AM US Government - Exception, was AM US Govt - Exceptn.</t>
  </si>
  <si>
    <t>4X Federal consists of the 9 INAC codes that now assign CMR&amp;#39;s to Federal Aligned 00001383. Federal 1383 is assigned to 4X. T/453 used to be in 4X and has been changeded to 4Z</t>
  </si>
  <si>
    <t>US Federal IMT</t>
  </si>
  <si>
    <t>4X</t>
  </si>
  <si>
    <t>CQ00015121-RQ</t>
  </si>
  <si>
    <t>Palau</t>
  </si>
  <si>
    <t>US IMT</t>
  </si>
  <si>
    <t>PW</t>
  </si>
  <si>
    <t>Northern Mariana Islands</t>
  </si>
  <si>
    <t>MP</t>
  </si>
  <si>
    <t>Marshall Islands</t>
  </si>
  <si>
    <t>MH</t>
  </si>
  <si>
    <t>Guam</t>
  </si>
  <si>
    <t>GU</t>
  </si>
  <si>
    <t>Micronesia, Federated States of</t>
  </si>
  <si>
    <t>FM</t>
  </si>
  <si>
    <t>American Samoa</t>
  </si>
  <si>
    <t>Virgin Islands, U.S.</t>
  </si>
  <si>
    <t>VI</t>
  </si>
  <si>
    <t>Puerto Rico</t>
  </si>
  <si>
    <t>PR</t>
  </si>
  <si>
    <t>4U</t>
  </si>
  <si>
    <t>Virgin Islands, British</t>
  </si>
  <si>
    <t>Canada IMT</t>
  </si>
  <si>
    <t>VG</t>
  </si>
  <si>
    <t>Saint Vincent and the Grenadines</t>
  </si>
  <si>
    <t>VC</t>
  </si>
  <si>
    <t>Trinidad and Tobago</t>
  </si>
  <si>
    <t>TT</t>
  </si>
  <si>
    <t>Turks and Caicos Islands</t>
  </si>
  <si>
    <t>TC</t>
  </si>
  <si>
    <t>RCQ00155283-RQ</t>
  </si>
  <si>
    <t>Curacao</t>
  </si>
  <si>
    <t>CW</t>
  </si>
  <si>
    <t>Sint Maarten</t>
  </si>
  <si>
    <t>SX</t>
  </si>
  <si>
    <t>Suriname</t>
  </si>
  <si>
    <t>SR</t>
  </si>
  <si>
    <t>CQ00010962-RQ</t>
  </si>
  <si>
    <t>Montserrat</t>
  </si>
  <si>
    <t>MS</t>
  </si>
  <si>
    <t>Saint Lucia</t>
  </si>
  <si>
    <t>LC</t>
  </si>
  <si>
    <t>Cayman Islands</t>
  </si>
  <si>
    <t>KY</t>
  </si>
  <si>
    <t>Saint Kitts and Nevis</t>
  </si>
  <si>
    <t>KN</t>
  </si>
  <si>
    <t>Jamaica</t>
  </si>
  <si>
    <t>JM</t>
  </si>
  <si>
    <t>Guyana</t>
  </si>
  <si>
    <t>GY</t>
  </si>
  <si>
    <t>Grenada</t>
  </si>
  <si>
    <t>GD</t>
  </si>
  <si>
    <t>Dominica</t>
  </si>
  <si>
    <t>DM</t>
  </si>
  <si>
    <t>2013-04-15: From Bonaire, Saint Eustatius and Saba</t>
  </si>
  <si>
    <t>Bonaire, Sint Eustatius and Saba</t>
  </si>
  <si>
    <t>BQ</t>
  </si>
  <si>
    <t>Canada</t>
  </si>
  <si>
    <t>CA</t>
  </si>
  <si>
    <t>Bahamas</t>
  </si>
  <si>
    <t>BS</t>
  </si>
  <si>
    <t>Bermuda</t>
  </si>
  <si>
    <t>BM</t>
  </si>
  <si>
    <t>Barbados</t>
  </si>
  <si>
    <t>BB</t>
  </si>
  <si>
    <t>Aruba</t>
  </si>
  <si>
    <t>AW</t>
  </si>
  <si>
    <t>Anguilla</t>
  </si>
  <si>
    <t>AI</t>
  </si>
  <si>
    <t>Antigua and Barbuda</t>
  </si>
  <si>
    <t>AG</t>
  </si>
  <si>
    <t>was: Canada, was AM North Canada</t>
  </si>
  <si>
    <t>4N</t>
  </si>
  <si>
    <t>was Americas.</t>
  </si>
  <si>
    <t>North America IOT</t>
  </si>
  <si>
    <t>Manual</t>
  </si>
  <si>
    <t>Wyoming</t>
  </si>
  <si>
    <t>Wyoming, U.S.</t>
  </si>
  <si>
    <t>US West IMT</t>
  </si>
  <si>
    <t>USWY</t>
  </si>
  <si>
    <t>Wisconsin</t>
  </si>
  <si>
    <t>Wisconsin, U.S.</t>
  </si>
  <si>
    <t>USWI</t>
  </si>
  <si>
    <t>Washington</t>
  </si>
  <si>
    <t>Washington, U.S.</t>
  </si>
  <si>
    <t>USWA</t>
  </si>
  <si>
    <t>Utah</t>
  </si>
  <si>
    <t>Utah, U.S.</t>
  </si>
  <si>
    <t>USUT</t>
  </si>
  <si>
    <t>Texas</t>
  </si>
  <si>
    <t>Texas, U.S.</t>
  </si>
  <si>
    <t>USTX</t>
  </si>
  <si>
    <t>South Dakota</t>
  </si>
  <si>
    <t>South Dakota, U.S.</t>
  </si>
  <si>
    <t>USSD</t>
  </si>
  <si>
    <t>Oregon</t>
  </si>
  <si>
    <t>Oregon, U.S.</t>
  </si>
  <si>
    <t>USOR</t>
  </si>
  <si>
    <t>Oklahoma</t>
  </si>
  <si>
    <t>Oklahoma, U.S.</t>
  </si>
  <si>
    <t>USOK</t>
  </si>
  <si>
    <t>North Dakota</t>
  </si>
  <si>
    <t>North Dakota, U.S.</t>
  </si>
  <si>
    <t>USND</t>
  </si>
  <si>
    <t>New Mexico</t>
  </si>
  <si>
    <t>New Mexico, U.S.</t>
  </si>
  <si>
    <t>USNM</t>
  </si>
  <si>
    <t>Nevada</t>
  </si>
  <si>
    <t>Nevada, U.S.</t>
  </si>
  <si>
    <t>USNV</t>
  </si>
  <si>
    <t>Nebraska</t>
  </si>
  <si>
    <t>Nebraska, U.S.</t>
  </si>
  <si>
    <t>USNE</t>
  </si>
  <si>
    <t>Montana</t>
  </si>
  <si>
    <t>Montana, U.S.</t>
  </si>
  <si>
    <t>USMT</t>
  </si>
  <si>
    <t>Missouri</t>
  </si>
  <si>
    <t>Missouri, U.S.</t>
  </si>
  <si>
    <t>USMO</t>
  </si>
  <si>
    <t>Minnesota</t>
  </si>
  <si>
    <t>Minnesota, U.S.</t>
  </si>
  <si>
    <t>USMN</t>
  </si>
  <si>
    <t>Louisiana</t>
  </si>
  <si>
    <t>Louisiana, U.S.</t>
  </si>
  <si>
    <t>USLA</t>
  </si>
  <si>
    <t>Kansas</t>
  </si>
  <si>
    <t>Kansas, U.S.</t>
  </si>
  <si>
    <t>USKS</t>
  </si>
  <si>
    <t>Iowa</t>
  </si>
  <si>
    <t>Iowa, U.S.</t>
  </si>
  <si>
    <t>USIA</t>
  </si>
  <si>
    <t>Illinois</t>
  </si>
  <si>
    <t>Illinois, U.S.</t>
  </si>
  <si>
    <t>USIL</t>
  </si>
  <si>
    <t>Idaho</t>
  </si>
  <si>
    <t>Idaho, U.S.</t>
  </si>
  <si>
    <t>USID</t>
  </si>
  <si>
    <t>Hawaii</t>
  </si>
  <si>
    <t>Hawaii, U.S.</t>
  </si>
  <si>
    <t>USHI</t>
  </si>
  <si>
    <t>Colorado</t>
  </si>
  <si>
    <t>Colorado, U.S.</t>
  </si>
  <si>
    <t>USCO</t>
  </si>
  <si>
    <t>California</t>
  </si>
  <si>
    <t>California, U.S.</t>
  </si>
  <si>
    <t>USCA</t>
  </si>
  <si>
    <t>Arkansas</t>
  </si>
  <si>
    <t>Arkansas, U.S.</t>
  </si>
  <si>
    <t>USAR</t>
  </si>
  <si>
    <t>Arizona</t>
  </si>
  <si>
    <t>Arizona, U.S.</t>
  </si>
  <si>
    <t>USAZ</t>
  </si>
  <si>
    <t>Alaska</t>
  </si>
  <si>
    <t>Alaska, U.S.</t>
  </si>
  <si>
    <t>USAK</t>
  </si>
  <si>
    <t>West Virginia</t>
  </si>
  <si>
    <t>West Virginia, U.S.</t>
  </si>
  <si>
    <t>US East IMT</t>
  </si>
  <si>
    <t>USWV</t>
  </si>
  <si>
    <t>Virginia</t>
  </si>
  <si>
    <t>Virginia, U.S.</t>
  </si>
  <si>
    <t>USVA</t>
  </si>
  <si>
    <t>Vermont</t>
  </si>
  <si>
    <t>Vermont, U.S.</t>
  </si>
  <si>
    <t>USVT</t>
  </si>
  <si>
    <t>Tennessee</t>
  </si>
  <si>
    <t>Tennessee, U.S.</t>
  </si>
  <si>
    <t>USTN</t>
  </si>
  <si>
    <t>South Carolina</t>
  </si>
  <si>
    <t>South Carolina, U.S.</t>
  </si>
  <si>
    <t>USSC</t>
  </si>
  <si>
    <t>Rhode Island</t>
  </si>
  <si>
    <t>Rhode Island, U.S.</t>
  </si>
  <si>
    <t>USRI</t>
  </si>
  <si>
    <t>Pennsylvania</t>
  </si>
  <si>
    <t>Pennsylvania, U.S.</t>
  </si>
  <si>
    <t>USPA</t>
  </si>
  <si>
    <t>Ohio</t>
  </si>
  <si>
    <t>Ohio, U.S.</t>
  </si>
  <si>
    <t>USOH</t>
  </si>
  <si>
    <t>North Carolina</t>
  </si>
  <si>
    <t>North Carolina, U.S.</t>
  </si>
  <si>
    <t>USNC</t>
  </si>
  <si>
    <t>New York</t>
  </si>
  <si>
    <t>New York, U.S.</t>
  </si>
  <si>
    <t>USNY</t>
  </si>
  <si>
    <t>New Jersey</t>
  </si>
  <si>
    <t>New Jersey, U.S.</t>
  </si>
  <si>
    <t>USNJ</t>
  </si>
  <si>
    <t>New Hampshire</t>
  </si>
  <si>
    <t>New Hampshire, U.S.</t>
  </si>
  <si>
    <t>USNH</t>
  </si>
  <si>
    <t>Mississippi</t>
  </si>
  <si>
    <t>Mississippi, U.S.</t>
  </si>
  <si>
    <t>USMS</t>
  </si>
  <si>
    <t>Michigan</t>
  </si>
  <si>
    <t>Michigan, U.S.</t>
  </si>
  <si>
    <t>USMI</t>
  </si>
  <si>
    <t>Massachusetts</t>
  </si>
  <si>
    <t>Massachusetts, U.S.</t>
  </si>
  <si>
    <t>USMA</t>
  </si>
  <si>
    <t>Maryland</t>
  </si>
  <si>
    <t>Maryland, U.S.</t>
  </si>
  <si>
    <t>USMD</t>
  </si>
  <si>
    <t>Maine</t>
  </si>
  <si>
    <t>Maine, U.S.</t>
  </si>
  <si>
    <t>USME</t>
  </si>
  <si>
    <t>Kentucky</t>
  </si>
  <si>
    <t>Kentucky, U.S.</t>
  </si>
  <si>
    <t>USKY</t>
  </si>
  <si>
    <t>Indiana</t>
  </si>
  <si>
    <t>Indiana, U.S.</t>
  </si>
  <si>
    <t>USIN</t>
  </si>
  <si>
    <t>Georgia, U.S.</t>
  </si>
  <si>
    <t>USGA</t>
  </si>
  <si>
    <t>Florida</t>
  </si>
  <si>
    <t>Florida, U.S.</t>
  </si>
  <si>
    <t>USFL</t>
  </si>
  <si>
    <t>Delaware</t>
  </si>
  <si>
    <t>Delaware, U.S.</t>
  </si>
  <si>
    <t>USDE</t>
  </si>
  <si>
    <t>Connecticut</t>
  </si>
  <si>
    <t>Connecticut, U.S.</t>
  </si>
  <si>
    <t>USCT</t>
  </si>
  <si>
    <t>Alabama</t>
  </si>
  <si>
    <t>Alabama, U.S.</t>
  </si>
  <si>
    <t>USAL</t>
  </si>
  <si>
    <t>USA</t>
  </si>
  <si>
    <t>US</t>
  </si>
  <si>
    <t>QualValue10</t>
  </si>
  <si>
    <t>QualValue1</t>
  </si>
  <si>
    <t>Extended Description</t>
  </si>
  <si>
    <t>Record Type</t>
  </si>
  <si>
    <t>Old Entity Name</t>
  </si>
  <si>
    <t>Entity Name</t>
  </si>
  <si>
    <t>Short Name</t>
  </si>
  <si>
    <t>IOT</t>
  </si>
  <si>
    <t>IMT</t>
  </si>
  <si>
    <t>IOU</t>
  </si>
  <si>
    <t>ISO Country Code</t>
  </si>
  <si>
    <t>IOU-ID</t>
  </si>
  <si>
    <t>IMT-ID</t>
  </si>
  <si>
    <t>IOT-ID</t>
  </si>
  <si>
    <t>BDS_AV_QualifingValue10</t>
  </si>
  <si>
    <t>BDS_AV_QualifingValue1</t>
  </si>
  <si>
    <t>BDS_AV_Comments</t>
  </si>
  <si>
    <t>BDS_AV_ExtendedDescription</t>
  </si>
  <si>
    <t>BDS_AV_RecordType</t>
  </si>
  <si>
    <t>BDS_AV_PrevDescription</t>
  </si>
  <si>
    <t>BDS_AV_Description</t>
  </si>
  <si>
    <t>BDS_AV_QualifingValue2</t>
  </si>
  <si>
    <t>IOT_Name</t>
  </si>
  <si>
    <t>IMT_Name</t>
  </si>
  <si>
    <t>IOU_Name</t>
  </si>
  <si>
    <t>ci:IBMGlobalGeography</t>
  </si>
  <si>
    <t>ci:Level3</t>
  </si>
  <si>
    <t>ci:Level2</t>
  </si>
  <si>
    <t>ci:Level1</t>
  </si>
  <si>
    <t>Description</t>
  </si>
  <si>
    <t>Rating</t>
  </si>
  <si>
    <t>Date</t>
  </si>
  <si>
    <t>CNUM</t>
  </si>
  <si>
    <t>Asset Name</t>
  </si>
  <si>
    <t>Activity</t>
  </si>
  <si>
    <t>StatName</t>
  </si>
  <si>
    <t>iRAMStats(s) &lt;&gt;
as of date</t>
  </si>
  <si>
    <t>AuditName</t>
  </si>
  <si>
    <t>iRAMAudit(s) &lt;&gt;
as of date</t>
  </si>
  <si>
    <t>PROFILE*</t>
  </si>
  <si>
    <r>
      <t xml:space="preserve">Click </t>
    </r>
    <r>
      <rPr>
        <b/>
        <i/>
        <sz val="10"/>
        <color indexed="14"/>
        <rFont val="Arial"/>
        <family val="2"/>
      </rPr>
      <t>Full BP</t>
    </r>
    <r>
      <rPr>
        <i/>
        <sz val="10"/>
        <color indexed="14"/>
        <rFont val="Arial"/>
        <family val="2"/>
      </rPr>
      <t xml:space="preserve"> (or </t>
    </r>
    <r>
      <rPr>
        <b/>
        <i/>
        <sz val="10"/>
        <color indexed="14"/>
        <rFont val="Arial"/>
        <family val="2"/>
      </rPr>
      <t>Quick BP)</t>
    </r>
    <r>
      <rPr>
        <i/>
        <sz val="10"/>
        <color indexed="14"/>
        <rFont val="Arial"/>
        <family val="2"/>
      </rPr>
      <t xml:space="preserve">. </t>
    </r>
    <r>
      <rPr>
        <sz val="10"/>
        <color indexed="14"/>
        <rFont val="Arial"/>
        <family val="2"/>
      </rPr>
      <t xml:space="preserve"> </t>
    </r>
    <r>
      <rPr>
        <sz val="10"/>
        <color indexed="52"/>
        <rFont val="Arial"/>
        <family val="2"/>
      </rPr>
      <t>Alternatively use the "BPTool" MenuTab</t>
    </r>
  </si>
  <si>
    <t>*checkexist</t>
  </si>
  <si>
    <t>*datetime</t>
  </si>
  <si>
    <t>*patenttitles</t>
  </si>
  <si>
    <t>*patents</t>
  </si>
  <si>
    <t>*isNonBPTeamMbr</t>
  </si>
  <si>
    <t>*bestFirstName</t>
  </si>
  <si>
    <t>*cuFirstName</t>
  </si>
  <si>
    <t>*notesFirstName</t>
  </si>
  <si>
    <t>*cuNickName</t>
  </si>
  <si>
    <t>*addressfull</t>
  </si>
  <si>
    <t>*IMTName</t>
  </si>
  <si>
    <t>*IOTName</t>
  </si>
  <si>
    <t>*IOUName</t>
  </si>
  <si>
    <t>Pers Profession-o</t>
  </si>
  <si>
    <t>*Profession1</t>
  </si>
  <si>
    <t>Tries to get Person's Profession from PriJobRole or guess  from Job Responsibility (from Connections Profile)</t>
  </si>
  <si>
    <t>Tries to get Person's Profession from JobRole or guess  from Job Responsibility</t>
  </si>
  <si>
    <t>Enterprise Architecture</t>
  </si>
  <si>
    <t>Spanish SA</t>
  </si>
  <si>
    <t>costCenterEffectiveDate</t>
  </si>
  <si>
    <t>CostCenterEffectiveDate</t>
  </si>
  <si>
    <t>Cost Center Effective Date - Blue Harmony</t>
  </si>
  <si>
    <t>Email Alternate</t>
  </si>
  <si>
    <t>Identifies a users alternate email addresses</t>
  </si>
  <si>
    <t>*categories-clients</t>
  </si>
  <si>
    <t>Clients the person is working with (Tag category = clients, from Connections Profile)</t>
  </si>
  <si>
    <t>*categories-industries</t>
  </si>
  <si>
    <t>Industries where the person has experience or knowledge (Tag category = Industries, from Connections Profile)</t>
  </si>
  <si>
    <t>*categories-general</t>
  </si>
  <si>
    <t xml:space="preserve">"Other Tags" for this person (from Connections Profiles) </t>
  </si>
  <si>
    <t>*categories-ProductsAndServices</t>
  </si>
  <si>
    <t>Products and services in which the person has experience or knowledge (Tag category = skills, from Connections Profile)</t>
  </si>
  <si>
    <t>Email All</t>
  </si>
  <si>
    <t>*all-mail</t>
  </si>
  <si>
    <t>Identifies a users primary + all alternate email addresses</t>
  </si>
  <si>
    <t>*other-mail</t>
  </si>
  <si>
    <t>Name, Full (FN LN) all</t>
  </si>
  <si>
    <t>*all-cn</t>
  </si>
  <si>
    <t>All spellings of the persons full name (FirstName MiddleInitial LastName)</t>
  </si>
  <si>
    <t>Name, Full (FN LN) other</t>
  </si>
  <si>
    <t>*other-cn</t>
  </si>
  <si>
    <t>Alternative spellings of the persons full name (FirstName MiddleInitial LastName)</t>
  </si>
  <si>
    <t>Org Dept Managed</t>
  </si>
  <si>
    <t>DepartmentsManaged</t>
  </si>
  <si>
    <t>Departments managed - sourced from BP Web application: Dept ID and Dept Name, if available</t>
  </si>
  <si>
    <t>Org Dept Managed ID</t>
  </si>
  <si>
    <t>DepartmentsManagedID</t>
  </si>
  <si>
    <t>Departments managed - sourced from BP Web application: Dept Ids only</t>
  </si>
  <si>
    <t>Org Dept Managed Name</t>
  </si>
  <si>
    <t>DepartmentsManagedName</t>
  </si>
  <si>
    <t>Departments managed - sourced from BP Web application: Dept Names only</t>
  </si>
  <si>
    <t>Org Dept Managed DivDept</t>
  </si>
  <si>
    <t>DepartmentsManagedDivDept</t>
  </si>
  <si>
    <t>Departments managed - sourced from BP Web application: Dept Ids, preceded by the manager's Division Code. Returns values in the format Div+Dept</t>
  </si>
  <si>
    <t>Org Dept Mgr CNUM</t>
  </si>
  <si>
    <t>Bluepages - Manager of Department CNUM</t>
  </si>
  <si>
    <t>MYCOMM</t>
  </si>
  <si>
    <t>MYCOMM (O)</t>
  </si>
  <si>
    <t>"MYCOMM"</t>
  </si>
  <si>
    <t>import the current members of one or more public "IBM Connections" Communities; use trailing "*" to find all Communities that start with the given search string</t>
  </si>
  <si>
    <t>list the functional ("Global Extended Team") Hierarchy for a given person or department</t>
  </si>
  <si>
    <t>For MGRS, 1L-MGRS, REPORTS, GLLDRS and GLTEAM, the search arguments can be a Name, Notes-ID, Internet email, Serial or CNUM; for MGRS and GLLDRS it can also be a department ID.</t>
  </si>
  <si>
    <t>These all point to a person entry on BluePages (for departments: the department manager) which will be used as the reference.</t>
  </si>
  <si>
    <t>if pictures are included in the result fields, the pictures can be deleted (to avoid blowing up the file) and "re-established"; makes use of the optional picture cache (default = use "C:\Temp\Pics")</t>
  </si>
  <si>
    <t>F</t>
  </si>
  <si>
    <t>Last Run</t>
  </si>
  <si>
    <t>Group Batch Name</t>
  </si>
  <si>
    <t>GB Type</t>
  </si>
  <si>
    <t>Select</t>
  </si>
  <si>
    <t>Multi</t>
  </si>
  <si>
    <t>SType</t>
  </si>
  <si>
    <t>SParm</t>
  </si>
  <si>
    <t>ValList</t>
  </si>
  <si>
    <t>Prompt</t>
  </si>
  <si>
    <t>ValMsg</t>
  </si>
  <si>
    <t>BPServer</t>
  </si>
  <si>
    <t>isValidBPServer</t>
  </si>
  <si>
    <t>Enter BlueGroup Names Below</t>
  </si>
  <si>
    <t>Can be "Prod" or "Test"</t>
  </si>
  <si>
    <t>Enter Notes Group Names Below</t>
  </si>
  <si>
    <t>Enter PGM Group Names Below</t>
  </si>
  <si>
    <t>Enter PDL Group Names Below</t>
  </si>
  <si>
    <t>Iram GID</t>
  </si>
  <si>
    <t>isValidIramGID</t>
  </si>
  <si>
    <t>Enter IRAM Community Names Below</t>
  </si>
  <si>
    <t>Numeric Iram Community ID (GID) or Blank</t>
  </si>
  <si>
    <t>Enter Connections Community Names Below</t>
  </si>
  <si>
    <t>Date Range</t>
  </si>
  <si>
    <t>isValidRange</t>
  </si>
  <si>
    <t>Enter IRAM Asset IDs or Names Below</t>
  </si>
  <si>
    <t>Enter Departments Below (Dept of Div+Dept)</t>
  </si>
  <si>
    <t>Enter Employees Below (Notes-ID, Intranet-ID, Name, CNUM,...)</t>
  </si>
  <si>
    <t>Enter Managers Below (Notes-ID, Intranet-ID, Name, CNUM,...)</t>
  </si>
  <si>
    <t>Report Depth</t>
  </si>
  <si>
    <t>isValidDepth</t>
  </si>
  <si>
    <t>Can be an Integer between 1 and 15</t>
  </si>
  <si>
    <t>Enter Global Team Leaders Below (Notes-ID, Intranet-ID, Name, CNUM,...)</t>
  </si>
  <si>
    <t>LDAP</t>
  </si>
  <si>
    <t>Enter LDAP Filters Below</t>
  </si>
  <si>
    <t>Copy ReplyFlds</t>
  </si>
  <si>
    <t>Copy over the Selection of Reply Fields from another workbook. This function will search for a sheet with the same name in a workbook of your choice and use the Reply Fields from there</t>
  </si>
  <si>
    <t>Copy Value Range</t>
  </si>
  <si>
    <t>#</t>
  </si>
  <si>
    <t>For Group Batch Searches:</t>
  </si>
  <si>
    <r>
      <t>are executed from the "</t>
    </r>
    <r>
      <rPr>
        <b/>
        <sz val="10"/>
        <color indexed="14"/>
        <rFont val="Arial"/>
        <family val="2"/>
      </rPr>
      <t>GroupSearch</t>
    </r>
    <r>
      <rPr>
        <sz val="10"/>
        <color indexed="14"/>
        <rFont val="Arial"/>
        <family val="2"/>
      </rPr>
      <t>" sheet and are used to create lists of people from a single search argument (group name, department name, manager name, etc.) 
As an alternative, you can run multiple Group Searches (of the same type) as a Batch from the "</t>
    </r>
    <r>
      <rPr>
        <b/>
        <sz val="10"/>
        <color indexed="14"/>
        <rFont val="Arial"/>
        <family val="2"/>
      </rPr>
      <t>GroupBatch</t>
    </r>
    <r>
      <rPr>
        <sz val="10"/>
        <color indexed="14"/>
        <rFont val="Arial"/>
        <family val="2"/>
      </rPr>
      <t>" sheet.
Each Group Search will add a new WorkSheet containing the results of the query. On the GroupBatch sheet, you can also force the output from Multiple Searches into one Sheet ("Output = Multi").
Valid Query Types are:</t>
    </r>
  </si>
  <si>
    <t>execute the active query (as selected in Cell M4); for some queries, only the member names will be loaded; the BluePages search will have to be separately done from the resulting Group Sheet.
GroupBatch queries are initiated by clicking the Hyperlink for each defined GroupBatch (Top left cell)</t>
  </si>
  <si>
    <t>Bill Britton/Southbury/IBM</t>
  </si>
  <si>
    <t>Bryan Sullivan/Somers/IBM</t>
  </si>
  <si>
    <t>Chris Hood/Southbury/IBM</t>
  </si>
  <si>
    <t>Crystal Valle/Paramus/IBM</t>
  </si>
  <si>
    <t>Diane Snyder/Raleigh/IBM</t>
  </si>
  <si>
    <t>Ida Kamaria Ghazali/Malaysia/IBM</t>
  </si>
  <si>
    <t>Janice Stock/Southbury/IBM</t>
  </si>
  <si>
    <t>John Hickey/Tampa/IBM</t>
  </si>
  <si>
    <t>Michael I. Viel/Philippines/IBM</t>
  </si>
  <si>
    <t>Pamela R Hurd/Boca Raton/IBM</t>
  </si>
  <si>
    <t>Pradeep Subherwal/India/IBM</t>
  </si>
  <si>
    <t>Qian DING/China/IBM</t>
  </si>
  <si>
    <t>Maria Alice Ferreira/Brazil/IBM</t>
  </si>
  <si>
    <t>Ritesh Mathur1/India/IBM</t>
  </si>
  <si>
    <t>Siew Yin Yoon/Malaysia/IBM</t>
  </si>
  <si>
    <t>Chaitanya N Sreenivas/India/IBM</t>
  </si>
  <si>
    <t>Venkata Girish Subramaniam/Hungary/IBM</t>
  </si>
  <si>
    <t>1</t>
  </si>
  <si>
    <t>15</t>
  </si>
  <si>
    <t>Tonys HR GLTeam Batch</t>
  </si>
  <si>
    <t>For PeopleSearch Sheets, you can copy over the Selection of Reply Fields from an identically named sheet in another workbook. This allows to preserve customizations when moving to a new version.</t>
  </si>
  <si>
    <t>On the "Info" sheet, you can copy over your customization of available Reply Fields from the Info sheet in another workbook to preserve customizations when moving to a new version.</t>
  </si>
  <si>
    <t>On the "GroupSearch" sheet: copy the current "PeopleSearch" layout into the Group Sheets template.</t>
  </si>
  <si>
    <t>NewQuery</t>
  </si>
  <si>
    <t>Last Count
(# Grps)</t>
  </si>
  <si>
    <t>(Create new Query)</t>
  </si>
  <si>
    <t>(Execute Group Batch)</t>
  </si>
  <si>
    <t>Valid Group Batches can be executed by clicking the green HotSpots in the top row. To be valid, a Group Batch name and the Group Batch Type have to be given.</t>
  </si>
  <si>
    <t xml:space="preserve">Clicking the last green Hotspot in the top row ("NewQuery") will add a new Group Batch structure to the sheet. </t>
  </si>
  <si>
    <t>(combine multiple GroupSearches of the same Type into one big batch run. Direct Output to either single result sheets per each query or combine all results from one batch run into one output sheet)</t>
  </si>
  <si>
    <t>Asset ID or Name</t>
  </si>
  <si>
    <t>SOut</t>
  </si>
  <si>
    <t>Asset Name or ID</t>
  </si>
  <si>
    <t>Show BluePages on TAP</t>
  </si>
  <si>
    <t>New and improved BluePages experience as part of the Unified Profile initiative. Can search for nearly anything. Function only offered if a single cell is selected.</t>
  </si>
  <si>
    <t>Show SmartPages Reports</t>
  </si>
  <si>
    <t>SmartPages allows to show the Organisation (Mgr Tree) for individuals. Multiple Names, e-mails, etc. can be selected and passed as a parameter. (My support is not fully functional yet)</t>
  </si>
  <si>
    <t>SmartPages also allows to show the Reports for an individual. Only offered if a single cell is selected. (My support is not fully functional yet - links back to SmartPages Search do not work)</t>
  </si>
  <si>
    <t>Live Chart presents an interactive OrgChart - completely client side logic using the SmartPages API under the hood. Can work with multiple concurrent search terms.</t>
  </si>
  <si>
    <t>Show SmartPages Org *</t>
  </si>
  <si>
    <t>Show SmartPages *</t>
  </si>
  <si>
    <t>Show LiveChart *</t>
  </si>
  <si>
    <t>Very fast and powerful Directory Lookup based on an optimized BluePages DB. The site is provided by the European Business Solutions Center. Accepts multiple cell selections.</t>
  </si>
  <si>
    <t>OrgView enables you to find and see an organization chart for any IBM employee. The (single) selected Name, e-mail or Serial is passed as a parameter.</t>
  </si>
  <si>
    <t>Show SiteServ Team</t>
  </si>
  <si>
    <t>Show SiteServ Org</t>
  </si>
  <si>
    <t>Show the team (peers) for an individual using the SiteServ Org Tool. The (single) selected Name, e-mail or Serial is passed as a parameter.</t>
  </si>
  <si>
    <t>Show the hierarchical organization tree (reports) for a manager using the SiteServ Org Tool. The (single) selected Name, e-mail or Serial is passed as a parameter.</t>
  </si>
  <si>
    <t>Show Fastlist *</t>
  </si>
  <si>
    <t>Try this option: takes a while for initial load, but then it is fast and can look up multiple people (multiple selected cells) in one go. Requires MS Internet Explorer on your PC.</t>
  </si>
  <si>
    <t>SearchByOrgCode</t>
  </si>
  <si>
    <t xml:space="preserve">Relative Cost
</t>
  </si>
  <si>
    <t>bnum</t>
  </si>
  <si>
    <t>mail~bnum</t>
  </si>
  <si>
    <t>callupName~bnum</t>
  </si>
  <si>
    <t>notesId~bnum</t>
  </si>
  <si>
    <t>expsrch</t>
  </si>
  <si>
    <t>notesId~fnum|mnum</t>
  </si>
  <si>
    <t>GltLdr1 NotesID</t>
  </si>
  <si>
    <t>notesId#1</t>
  </si>
  <si>
    <t>LEADERS</t>
  </si>
  <si>
    <t>NotesID of the person's 1st level functional leader. This value IS derived from the global leader chain record - equivalent to GLTeamLead NotesID</t>
  </si>
  <si>
    <t>GltLdr2 CNUM</t>
  </si>
  <si>
    <t>uid#2</t>
  </si>
  <si>
    <t>CNUM of the person's 1st level functional leader. This value IS derived from the global leader chain record</t>
  </si>
  <si>
    <t>GltLdr2 Internetmail</t>
  </si>
  <si>
    <t>mail#2</t>
  </si>
  <si>
    <t>Intranet MailID of the person's 2nd level functional leader. This value IS derived from the global leader chain record</t>
  </si>
  <si>
    <t>GltLdr2 JobResponsibility</t>
  </si>
  <si>
    <t>jobResponsibilities#2</t>
  </si>
  <si>
    <t>JobResponsibility of the person's 2nd level functional leader. This value IS derived from the global leader chain record</t>
  </si>
  <si>
    <t>GltLdr2 Name</t>
  </si>
  <si>
    <t>callupName#2</t>
  </si>
  <si>
    <t>Name of the person's 2nd level functional leader. This value IS derived from the global leader chain record</t>
  </si>
  <si>
    <t>GltLdr2 NotesID</t>
  </si>
  <si>
    <t>notesId#2</t>
  </si>
  <si>
    <t>NotesID of the person's 2nd level functional leader. This value IS derived from the global leader chain record</t>
  </si>
  <si>
    <t>GltLdr3 NotesID</t>
  </si>
  <si>
    <t>notesId#3</t>
  </si>
  <si>
    <t>NotesID of the person's 3rd level functional leader. This value IS derived from the global leader chain record</t>
  </si>
  <si>
    <t>GltLdr4 NotesID</t>
  </si>
  <si>
    <t>notesId#4</t>
  </si>
  <si>
    <t>NotesID of the person's 4th level functional leader. This value IS derived from the global leader chain record</t>
  </si>
  <si>
    <t>GltLdr5 NotesID</t>
  </si>
  <si>
    <t>notesId#5</t>
  </si>
  <si>
    <t>NotesID of the person's 5th level functional leader. This value IS derived from the global leader chain record</t>
  </si>
  <si>
    <t>GltLdr6 NotesID</t>
  </si>
  <si>
    <t>notesId#6</t>
  </si>
  <si>
    <t>NotesID of the person's 6th level functional leader. This value IS derived from the global leader chain record</t>
  </si>
  <si>
    <t>GltLdr7 NotesID</t>
  </si>
  <si>
    <t>notesId#7</t>
  </si>
  <si>
    <t>NotesID of the person's 7th level functional leader. This value IS derived from the global leader chain record</t>
  </si>
  <si>
    <t>GltLdr8 NotesID</t>
  </si>
  <si>
    <t>notesId#8</t>
  </si>
  <si>
    <t>NotesID of the person's 8th level functional leader. This value IS derived from the global leader chain record</t>
  </si>
  <si>
    <t>GltLdr9 NotesID</t>
  </si>
  <si>
    <t>notesId#9</t>
  </si>
  <si>
    <t>NotesID of the person's 9th level functional leader. This value IS derived from the global leader chain record</t>
  </si>
  <si>
    <t>GltLdrH1 CNUM</t>
  </si>
  <si>
    <t>uid*1</t>
  </si>
  <si>
    <t>CNUM of the highest manager in person's global team leader chain. This value IS derived from the global leader chain record</t>
  </si>
  <si>
    <t>GltLdrH1 NotesID</t>
  </si>
  <si>
    <t>notesId*1</t>
  </si>
  <si>
    <t>NotesID of the highest manager in person's global team leader chain. This value IS derived from the global leader chain record</t>
  </si>
  <si>
    <t>GltLdrH2 NotesID</t>
  </si>
  <si>
    <t>notesId*2</t>
  </si>
  <si>
    <t>NotesID of the 2nd highest manager in person's global team leader chain. This value IS derived from the global leader chain record</t>
  </si>
  <si>
    <t>GltLdrH3 NotesID</t>
  </si>
  <si>
    <t>notesId*3</t>
  </si>
  <si>
    <t>NotesID of the 3rd highest manager in person's global team leader chain. This value IS derived from the global leader chain record</t>
  </si>
  <si>
    <t>GltLdrH4 NotesID</t>
  </si>
  <si>
    <t>notesId*4</t>
  </si>
  <si>
    <t>NotesID of the 4th highest manager in person's global team leader chain. This value IS derived from the global leader chain record</t>
  </si>
  <si>
    <t>GltLdrH5 NotesID</t>
  </si>
  <si>
    <t>notesId*5</t>
  </si>
  <si>
    <t>NotesID of the 5th highest manager in person's global team leader chain. This value IS derived from the global leader chain record</t>
  </si>
  <si>
    <t>GltLdrH6 NotesID</t>
  </si>
  <si>
    <t>notesId*6</t>
  </si>
  <si>
    <t>NotesID of the 6th highest manager in person's global team leader chain. This value IS derived from the global leader chain record</t>
  </si>
  <si>
    <t>GltLdrH7 NotesID</t>
  </si>
  <si>
    <t>notesId*7</t>
  </si>
  <si>
    <t>NotesID of the 7th highest manager in person's global team leader chain. This value IS derived from the global leader chain record</t>
  </si>
  <si>
    <t>GltLdrH8 NotesID</t>
  </si>
  <si>
    <t>notesId*8</t>
  </si>
  <si>
    <t>NotesID of the 8th highest manager in person's global team leader chain. This value IS derived from the global leader chain record</t>
  </si>
  <si>
    <t>GltLdrH9 NotesID</t>
  </si>
  <si>
    <t>notesId*9</t>
  </si>
  <si>
    <t>NotesID of the 9th highest manager in person's global team leader chain. This value IS derived from the global leader chain record</t>
  </si>
  <si>
    <t>mnum</t>
  </si>
  <si>
    <t>mail~mnum</t>
  </si>
  <si>
    <t>callupName~mnum</t>
  </si>
  <si>
    <t>notesId~mnum</t>
  </si>
  <si>
    <t>snum</t>
  </si>
  <si>
    <t>NotesID of the person's secretary. This value IS indirectly derived from the SECNUM and SECCC values in the person's record</t>
  </si>
  <si>
    <t>callupName~snum</t>
  </si>
  <si>
    <t>notesId~snum</t>
  </si>
  <si>
    <t>This attribute contains the title, such as Vice President, of a person in their organizational context. Used for a persons title independent of their job function. (mostly empty - see jobresponsibility instead)</t>
  </si>
  <si>
    <t>Can be "week",  "month", "year", "all", "&lt;fromdate&gt; to &lt;todate&gt;", "1Q 2012", "2H10", "FY2011", "YTD", "QTD", etc.</t>
  </si>
  <si>
    <r>
      <t xml:space="preserve">import the current members of one or more "IBM Connections" Communities that you are a member of; use trailing "*" to find all Communities that start with the given search string
</t>
    </r>
    <r>
      <rPr>
        <sz val="10"/>
        <color rgb="FFFF3399"/>
        <rFont val="Arial"/>
        <family val="2"/>
      </rPr>
      <t>For ALLCOMM/MYCOMM communities, a daterange may be specified to only retrieve members who joined during this given daterange. The default daterange is "all" to retrieve the full member list.</t>
    </r>
  </si>
  <si>
    <t>= All Connections Communities (by date joined)</t>
  </si>
  <si>
    <t>= My Connections Communities (by date joined)</t>
  </si>
  <si>
    <t>= Usage Statistics for iRAM Assets (by daterange)</t>
  </si>
  <si>
    <t>D=Z84</t>
  </si>
  <si>
    <t>Nbr Followers</t>
  </si>
  <si>
    <t>Nbr Contacts</t>
  </si>
  <si>
    <t>Returns the number of Network Contacts for this Person (Connections)</t>
  </si>
  <si>
    <t>numContacts</t>
  </si>
  <si>
    <t>numFollowers</t>
  </si>
  <si>
    <t>numReports</t>
  </si>
  <si>
    <r>
      <t>Returns the number of People following this Person (Connections)</t>
    </r>
    <r>
      <rPr>
        <sz val="10"/>
        <color rgb="FFFF0000"/>
        <rFont val="Arial"/>
        <family val="2"/>
      </rPr>
      <t xml:space="preserve"> - seems to only work for the logged in User, i.e. Followers cannot be retrieved for anyone except for oneself</t>
    </r>
  </si>
  <si>
    <t>EnterpriseArchitectureCoP02</t>
  </si>
  <si>
    <t>Test GBs</t>
  </si>
  <si>
    <t>Prod</t>
  </si>
  <si>
    <t>468 (1)</t>
  </si>
  <si>
    <t>458 (1)</t>
  </si>
  <si>
    <t>Single</t>
  </si>
  <si>
    <r>
      <rPr>
        <b/>
        <sz val="10"/>
        <color theme="0" tint="-0.34998626667073579"/>
        <rFont val="Arial"/>
        <family val="2"/>
        <charset val="204"/>
      </rPr>
      <t xml:space="preserve">Goto </t>
    </r>
    <r>
      <rPr>
        <u/>
        <sz val="10"/>
        <color indexed="12"/>
        <rFont val="Arial"/>
        <family val="2"/>
      </rPr>
      <t>https://w3-connections.ibm.com/files/app#/file/218ebfbc-d251-4deb-b901-38da6b5ae00d</t>
    </r>
    <r>
      <rPr>
        <b/>
        <sz val="10"/>
        <color theme="0" tint="-0.34998626667073579"/>
        <rFont val="Arial"/>
        <family val="2"/>
        <charset val="204"/>
      </rPr>
      <t xml:space="preserve"> for the latest version</t>
    </r>
  </si>
  <si>
    <t>(&amp;(workLoc=D4T)(|(hrOrganizationCode=KL)(hrOrganizationCode=KM)(hrOrganizationCode=KN)(hrOrganizationCode=KP)(hrOrganizationCode=KS)(hrOrganizationCode=KT)(hrOrganizationCode=KW)(hrOrganizationCode=KX)(hrOrganizationCode=KY)(hrOrganizationCode=KZ)))</t>
  </si>
  <si>
    <t>(&amp;(workLoc=D4T)(|(hrOrganizationCode=M3)(hrOrganizationCode=M4)(hrOrganizationCode=2N)(hrOrganizationCode=70)(hrOrganizationCode=M7)(hrOrganizationCode=M8)(hrOrganizationCode=M9)(hrOrganizationCode=ZT)(hrOrganizationCode=ZW)(hrOrganizationCode=FO)))</t>
  </si>
  <si>
    <t>(&amp;(workLoc=D4T)(|(hrOrganizationCode=FQ)(hrOrganizationCode=HO)(hrOrganizationCode=JO)(hrOrganizationCode=JU)(hrOrganizationCode=JV)(hrOrganizationCode=KQ)(hrOrganizationCode=LI)(hrOrganizationCode=LU)(hrOrganizationCode=Z1)(hrOrganizationCode=ZA)))</t>
  </si>
  <si>
    <t>(&amp;(workLoc=D4T)(|(hrOrganizationCode=SU)(hrOrganizationCode=SV)(hrOrganizationCode=TO)(hrOrganizationCode=TU)(hrOrganizationCode=VX)(hrOrganizationCode=MY)(hrOrganizationCode=NH)(hrOrganizationCode=NJ)(hrOrganizationCode=NK)(hrOrganizationCode=NL)))</t>
  </si>
  <si>
    <t>(&amp;(workLoc=D4T)(|(hrOrganizationCode=NM)(hrOrganizationCode=OD)(hrOrganizationCode=UU)(hrOrganizationCode=UV)(hrOrganizationCode=UW)(hrOrganizationCode=VW)(hrOrganizationCode=OX)(hrOrganizationCode=O4)(hrOrganizationCode=NS)(hrOrganizationCode=DD)))</t>
  </si>
  <si>
    <t>(&amp;(workLoc=D4T)(|(hrOrganizationCode=V0)(hrOrganizationCode=0M)(hrOrganizationCode=0N)(hrOrganizationCode=0O)(hrOrganizationCode=0P)(hrOrganizationCode=1V)(hrOrganizationCode=2O)(hrOrganizationCode=2Q)(hrOrganizationCode=WU)(hrOrganizationCode=9C)))</t>
  </si>
  <si>
    <t>(&amp;(workLoc=D4T)(|(hrOrganizationCode=9N)(hrOrganizationCode=23)(hrOrganizationCode=24)(hrOrganizationCode=2V)(hrOrganizationCode=4D)(hrOrganizationCode=DV)(hrOrganizationCode=8F)))</t>
  </si>
  <si>
    <t>7 (1)</t>
  </si>
  <si>
    <t>2284 (1)</t>
  </si>
  <si>
    <t>10 (1)</t>
  </si>
  <si>
    <t>7458 (1)</t>
  </si>
  <si>
    <t>2346 (1)</t>
  </si>
  <si>
    <t>1345 (1)</t>
  </si>
  <si>
    <t>4 (1)</t>
  </si>
  <si>
    <t>address.preferred</t>
  </si>
  <si>
    <t>address.preferred.address1</t>
  </si>
  <si>
    <t>address.preferred.address2</t>
  </si>
  <si>
    <t>address.preferred.locality</t>
  </si>
  <si>
    <t>address.preferred.zip</t>
  </si>
  <si>
    <t>address.preferred.state</t>
  </si>
  <si>
    <t>address.preferred.address</t>
  </si>
  <si>
    <t>address.preferred.country</t>
  </si>
  <si>
    <t>Preferred address country</t>
  </si>
  <si>
    <t>Potentially multi line preferred street address - taken from alternateAddress attributes in ED</t>
  </si>
  <si>
    <t>First line of the preferred street address  - taken from alternateAddress attributes in ED</t>
  </si>
  <si>
    <t>Second line of the preferred street address  - taken from alternateAddress attributes in ED</t>
  </si>
  <si>
    <t>preferred Locality (localityName). Usually a city name  - taken from alternateAddress attributes in ED</t>
  </si>
  <si>
    <t>This attribute contains the preferred full name of a state or province  - taken from alternateAddress attributes in ED</t>
  </si>
  <si>
    <t>Preferred address postal code  - taken from alternateAddress attributes in ED</t>
  </si>
  <si>
    <t>Contains the person's preferred Business Address as a full address - equivalent to the Alternate Address in ED</t>
  </si>
  <si>
    <t>address.business</t>
  </si>
  <si>
    <t>address.business.address</t>
  </si>
  <si>
    <t>address.business.locality</t>
  </si>
  <si>
    <t>address.business.state</t>
  </si>
  <si>
    <t>address.business.zip</t>
  </si>
  <si>
    <t>address.business.country</t>
  </si>
  <si>
    <t>Contains the person's  Business Address as a full address</t>
  </si>
  <si>
    <t>Potentially multi line business street address - taken from ? attributes in ED</t>
  </si>
  <si>
    <t>Business address postal code  - taken from ? attributes in ED</t>
  </si>
  <si>
    <t>Business address country</t>
  </si>
  <si>
    <t>This attribute contains the business full name of a state or province  - taken from ? attributes in ED</t>
  </si>
  <si>
    <t>Business Locality (localityName). Usually a city name  - taken from ? attributes in ED</t>
  </si>
  <si>
    <t>address.business.location</t>
  </si>
  <si>
    <t>address.business.localityState</t>
  </si>
  <si>
    <t>address.business.stateCo</t>
  </si>
  <si>
    <t>Contains the person's  Business Address localityState???</t>
  </si>
  <si>
    <t>Contains the person's  Business Address location as City, State, Country, e.g. "Denver, CO, United States"</t>
  </si>
  <si>
    <t>Contains the person's  Business Address stateCo as State, City, Country, e.g. "CO, Denver, United States"</t>
  </si>
  <si>
    <t>name.first</t>
  </si>
  <si>
    <t>First name from UP</t>
  </si>
  <si>
    <t>Name, First (native) (UP)</t>
  </si>
  <si>
    <t>Name, Last (native) (UP)</t>
  </si>
  <si>
    <t>name.last</t>
  </si>
  <si>
    <t>name.native.first</t>
  </si>
  <si>
    <t>name.native.last</t>
  </si>
  <si>
    <t>UPI</t>
  </si>
  <si>
    <t>Org Geo IMT - old</t>
  </si>
  <si>
    <t>Org Geo IOT - old</t>
  </si>
  <si>
    <t>Org Geo IOU - old</t>
  </si>
  <si>
    <t>imt</t>
  </si>
  <si>
    <t>iot</t>
  </si>
  <si>
    <t>Backup CC (UP)</t>
  </si>
  <si>
    <t>Backup CNUM (UP)</t>
  </si>
  <si>
    <t>Backup Name (UP)</t>
  </si>
  <si>
    <t>Backup Serial (UP)</t>
  </si>
  <si>
    <t>backup.backupCountryCode</t>
  </si>
  <si>
    <t>backup.uid</t>
  </si>
  <si>
    <t>backup.preferredIdentity</t>
  </si>
  <si>
    <t>backup.name</t>
  </si>
  <si>
    <t>backup.backupSerialNumber</t>
  </si>
  <si>
    <t>backup.role</t>
  </si>
  <si>
    <t>Jobresponsibility of the person's backup</t>
  </si>
  <si>
    <t xml:space="preserve">Preferred Mail ID of the person's backup. </t>
  </si>
  <si>
    <t>Displayname of the person's backup</t>
  </si>
  <si>
    <t>Secretary CNUM (UP)</t>
  </si>
  <si>
    <t>Concatenation of assistant's Serial Number and Country Code</t>
  </si>
  <si>
    <t>assistant.preferredIdentity</t>
  </si>
  <si>
    <t xml:space="preserve">Preferred Mail ID of the person's assistant. </t>
  </si>
  <si>
    <t>assistant.name</t>
  </si>
  <si>
    <t>Name of the person's assistant</t>
  </si>
  <si>
    <t>Displayname of the person's assistant</t>
  </si>
  <si>
    <t>assistant.role</t>
  </si>
  <si>
    <t>Jobresponsibility of the person's assistant</t>
  </si>
  <si>
    <t>assistant.uid</t>
  </si>
  <si>
    <t>assistant.nameDisplay</t>
  </si>
  <si>
    <t>backup.nameDisplay</t>
  </si>
  <si>
    <t>Assistant CNUM (UP)</t>
  </si>
  <si>
    <t>Mgr CNUM (UP)</t>
  </si>
  <si>
    <t>Mgr Name (UP)</t>
  </si>
  <si>
    <t>inCountryManagerUid</t>
  </si>
  <si>
    <t>managerPSC</t>
  </si>
  <si>
    <t>Name, Full (UP)</t>
  </si>
  <si>
    <t>Org Country Code (UP)</t>
  </si>
  <si>
    <t>Name (DN)</t>
  </si>
  <si>
    <t>dn</t>
  </si>
  <si>
    <t>Distinguished Name of the person</t>
  </si>
  <si>
    <t>Name, Full (FN LN) (UP)</t>
  </si>
  <si>
    <t>Name, Full (FN LN) all (UP)</t>
  </si>
  <si>
    <t>Name, Full (FN LN) other (UP)</t>
  </si>
  <si>
    <t>Email All (UP)</t>
  </si>
  <si>
    <t>Email Alternate (UP)</t>
  </si>
  <si>
    <t>Email Internet (UP)</t>
  </si>
  <si>
    <t>Info Languages -old</t>
  </si>
  <si>
    <t>*all-languages</t>
  </si>
  <si>
    <t>Spoken languages: languages in which the person has experience or knowledge (from Blue Pages Unified Profile)</t>
  </si>
  <si>
    <t>First name in native language from UP</t>
  </si>
  <si>
    <t>Last name in native language from UP</t>
  </si>
  <si>
    <t>Org CostCenter</t>
  </si>
  <si>
    <t>Office Address Full (UP)</t>
  </si>
  <si>
    <t>Office City (UP)</t>
  </si>
  <si>
    <t>Office Country (UP)</t>
  </si>
  <si>
    <t>Office State (UP)</t>
  </si>
  <si>
    <t>Office ZipCode (UP)</t>
  </si>
  <si>
    <t>dept.code</t>
  </si>
  <si>
    <t>Org Dept Title (UP)</t>
  </si>
  <si>
    <t>dept.title</t>
  </si>
  <si>
    <t>dept.nativetitle</t>
  </si>
  <si>
    <t>Department Title in native language?</t>
  </si>
  <si>
    <t>Long name of the department, starts with the department ID, then followed by the name  (from UP)</t>
  </si>
  <si>
    <t>Org Division Code (UP)</t>
  </si>
  <si>
    <t>Pers Country (UP)</t>
  </si>
  <si>
    <t>Pers Country (CC)</t>
  </si>
  <si>
    <t>Employee CC (UP)</t>
  </si>
  <si>
    <t>Employee Type (UP)</t>
  </si>
  <si>
    <t>employeeType.code</t>
  </si>
  <si>
    <t>Employee Type Descr (UP)</t>
  </si>
  <si>
    <t>employeeType.title</t>
  </si>
  <si>
    <t>IsManager (UP)</t>
  </si>
  <si>
    <t>employeeType.isManager</t>
  </si>
  <si>
    <t>employeeType.isEmployee</t>
  </si>
  <si>
    <t>Is an IBM Employee (could be manager or regular staff)</t>
  </si>
  <si>
    <t>Email Notes Domain (UP)</t>
  </si>
  <si>
    <t>IsHRActive (UP)</t>
  </si>
  <si>
    <t>Org Code (UP)</t>
  </si>
  <si>
    <t>Company Name (UP)</t>
  </si>
  <si>
    <t>legalEntity.name</t>
  </si>
  <si>
    <t>Company Code (UP)</t>
  </si>
  <si>
    <t>Company GroupCode (UP)</t>
  </si>
  <si>
    <t>Company GroupId (UP)</t>
  </si>
  <si>
    <t>legalEntity.code</t>
  </si>
  <si>
    <t>legalEntity.groupCode</t>
  </si>
  <si>
    <t>legalEntity.groupId</t>
  </si>
  <si>
    <t>nameFull</t>
  </si>
  <si>
    <t>Full name as Firstname Lastname, this should also be one of the names in the cn list</t>
  </si>
  <si>
    <t>Email Notes ID (UP)</t>
  </si>
  <si>
    <t>EMail Notes ID (w/o Domain) (UP)</t>
  </si>
  <si>
    <t>Notes  ID in plain format without the mail domain</t>
  </si>
  <si>
    <t>Email Notes ShortName (UP)</t>
  </si>
  <si>
    <t>Email Preferred (UP)</t>
  </si>
  <si>
    <t>Org Code (UP)1</t>
  </si>
  <si>
    <t>org.code</t>
  </si>
  <si>
    <t>Org Group (UP)</t>
  </si>
  <si>
    <t>org.group</t>
  </si>
  <si>
    <t>org.unit</t>
  </si>
  <si>
    <t>org.title</t>
  </si>
  <si>
    <t>Pers Job responsibility (UP)</t>
  </si>
  <si>
    <t>Pers Role</t>
  </si>
  <si>
    <t>serial</t>
  </si>
  <si>
    <t>Pers Shift (UP)</t>
  </si>
  <si>
    <t>Phone Cellular (UP)</t>
  </si>
  <si>
    <t>Contains the mobile / cellular phone number of a person (fromUP)</t>
  </si>
  <si>
    <t>Phone Mobile</t>
  </si>
  <si>
    <t>telephone.mobile</t>
  </si>
  <si>
    <t>Phone Ext. (UP)</t>
  </si>
  <si>
    <t>telephone.office</t>
  </si>
  <si>
    <t>Phone Fax Tieline (UP)</t>
  </si>
  <si>
    <t>telephone.faxTieline</t>
  </si>
  <si>
    <t>Phone Fax (UP)</t>
  </si>
  <si>
    <t>telephone.fax</t>
  </si>
  <si>
    <t>Phone IP (UP)</t>
  </si>
  <si>
    <t>telephone.itn</t>
  </si>
  <si>
    <t>Phone ITN</t>
  </si>
  <si>
    <t>Phone Office</t>
  </si>
  <si>
    <t>Phone Tieline (UP)</t>
  </si>
  <si>
    <t>telephone.tieline</t>
  </si>
  <si>
    <t>Phone Voice</t>
  </si>
  <si>
    <t>telephone.voice</t>
  </si>
  <si>
    <t>Voice Phone number (from Unified Profile)</t>
  </si>
  <si>
    <t>telephone.alternate</t>
  </si>
  <si>
    <t>telephone.alternateTieline</t>
  </si>
  <si>
    <t>Alternate Phone number (from Unified Profile)</t>
  </si>
  <si>
    <t>Alternate Tieline Phone number (from Unified Profile)</t>
  </si>
  <si>
    <t>Pers WorkerId</t>
  </si>
  <si>
    <t>workerId</t>
  </si>
  <si>
    <t>WorkerID from Unified Profile</t>
  </si>
  <si>
    <t>Info Add Spoken Languages</t>
  </si>
  <si>
    <t>additionalSpokenLanguages</t>
  </si>
  <si>
    <t>Additional Spoken languages (from Blue Pages Unified Profile)</t>
  </si>
  <si>
    <t>Name, Last (alternate) (UP)</t>
  </si>
  <si>
    <t>alternateLastName</t>
  </si>
  <si>
    <t>Alternate Last Name (from Unified Profile)</t>
  </si>
  <si>
    <t>Contractor Company</t>
  </si>
  <si>
    <t>Name of Contractor Company (from Unified Profile)</t>
  </si>
  <si>
    <t>Contractor Record Expiration</t>
  </si>
  <si>
    <t>Org Contractor Expiration (UP)</t>
  </si>
  <si>
    <t>Name, Title (UP)</t>
  </si>
  <si>
    <t>courtesyTitle</t>
  </si>
  <si>
    <t>Info CustomerSupported (UP)</t>
  </si>
  <si>
    <t>customerSupported</t>
  </si>
  <si>
    <t>UPAdmin LastUpdate</t>
  </si>
  <si>
    <t>profileLastUpdated</t>
  </si>
  <si>
    <t>Information about the Blue Pages entry: when this entry was last changed (from Unified Profile)</t>
  </si>
  <si>
    <t>UPAdmin Created</t>
  </si>
  <si>
    <t>createdDate</t>
  </si>
  <si>
    <t>Information about the Blue Pages entry: when this entry was created (from Unified Profile)</t>
  </si>
  <si>
    <t>Divestiture Emp Title</t>
  </si>
  <si>
    <t>divestitureEmpTitle</t>
  </si>
  <si>
    <t>Custom Attribute for Unified Profile</t>
  </si>
  <si>
    <t>Divestiture Flag</t>
  </si>
  <si>
    <t>divestitureFlag</t>
  </si>
  <si>
    <t>Divestiture Reporting View</t>
  </si>
  <si>
    <t>divestitureReportingView</t>
  </si>
  <si>
    <t>GlTeamLead Name (UP)</t>
  </si>
  <si>
    <t>GlTeamLead CNUM (UP)</t>
  </si>
  <si>
    <t>functionalManager.uid</t>
  </si>
  <si>
    <t>functionalManager.name</t>
  </si>
  <si>
    <t>GlTeamLead Preferred Identity</t>
  </si>
  <si>
    <t>functionalManager.preferredIdentity</t>
  </si>
  <si>
    <t>GlTeamLead Role</t>
  </si>
  <si>
    <t>functionalManager.role</t>
  </si>
  <si>
    <t>GlTeamLead DisplayName</t>
  </si>
  <si>
    <t>functionalManager.nameDisplay</t>
  </si>
  <si>
    <t>Functional Mgr CNUM</t>
  </si>
  <si>
    <t>Functional Mgr DisplayName</t>
  </si>
  <si>
    <t>Functional Mgr Preferred Identity</t>
  </si>
  <si>
    <t>Functional Mgr Role</t>
  </si>
  <si>
    <t>Functional Mgr UID</t>
  </si>
  <si>
    <t>functionalManagerUid</t>
  </si>
  <si>
    <t>importantContactInfo</t>
  </si>
  <si>
    <t xml:space="preserve">Conatains important Contact Information for the person (from Unified Profile) </t>
  </si>
  <si>
    <t>Pers Contact Info</t>
  </si>
  <si>
    <t>*all-signLanguages</t>
  </si>
  <si>
    <t>Info Sign Languages</t>
  </si>
  <si>
    <t>Sign languages: languages in which the person has experience or knowledge (from Blue Pages Unified Profile)</t>
  </si>
  <si>
    <t>Conference Call Phone</t>
  </si>
  <si>
    <t>Conference Call URL</t>
  </si>
  <si>
    <t>zoomPhone</t>
  </si>
  <si>
    <t>Phone number for person's conference Bridge</t>
  </si>
  <si>
    <t>URL for person's Web Conference</t>
  </si>
  <si>
    <t>Mgr UID</t>
  </si>
  <si>
    <t>UID / CNUM of inCountry Manager</t>
  </si>
  <si>
    <t>inCountryManager.uid</t>
  </si>
  <si>
    <t>inCountryManager.name</t>
  </si>
  <si>
    <t>Name of inCountry Manager</t>
  </si>
  <si>
    <t>Mgr DisplayName</t>
  </si>
  <si>
    <t>Display Name(?) of person's inCountry Manager</t>
  </si>
  <si>
    <t>inCountryManager.nameDisplay</t>
  </si>
  <si>
    <t>Preferred email of the person's  inCountry Manager</t>
  </si>
  <si>
    <t>Job responsibility of person's  inCountry Manager</t>
  </si>
  <si>
    <t>Mgr Preferred Identity</t>
  </si>
  <si>
    <t>Mgr Role</t>
  </si>
  <si>
    <t>inCountryManager.preferredIdentity</t>
  </si>
  <si>
    <t>inCountryManager.role</t>
  </si>
  <si>
    <t>Name, Display</t>
  </si>
  <si>
    <t>nameDisplay</t>
  </si>
  <si>
    <t>Display Name(?) of person</t>
  </si>
  <si>
    <t>notesEmailWithDomain</t>
  </si>
  <si>
    <t>Org Practice Alignment</t>
  </si>
  <si>
    <t>practiceAlignment</t>
  </si>
  <si>
    <t>More detailed info about practice alignment for GBS only? (from Unified Profile)</t>
  </si>
  <si>
    <t>preferredContactMethod</t>
  </si>
  <si>
    <t>PreferredContact-old</t>
  </si>
  <si>
    <t>preferredBusinessAddress1</t>
  </si>
  <si>
    <t>preferredBusinessAddress2</t>
  </si>
  <si>
    <t>preferredCity</t>
  </si>
  <si>
    <t>Preferred Postal Code</t>
  </si>
  <si>
    <t>Preferred City</t>
  </si>
  <si>
    <t>Preferred Bus Address2</t>
  </si>
  <si>
    <t>Preferred Bus Address1</t>
  </si>
  <si>
    <t>preferredPostalCode</t>
  </si>
  <si>
    <t>Preferred State</t>
  </si>
  <si>
    <t>preferredState</t>
  </si>
  <si>
    <t>This attribute contains the preferred full name of a state or province</t>
  </si>
  <si>
    <t>Preferred address postal code</t>
  </si>
  <si>
    <t>Email DAH</t>
  </si>
  <si>
    <t>dahMail</t>
  </si>
  <si>
    <t>dahMail attribute from Unified Profile</t>
  </si>
  <si>
    <t>Secretary DN</t>
  </si>
  <si>
    <t>GlTeamLead DN</t>
  </si>
  <si>
    <t>GlTeamLead DN (UP)</t>
  </si>
  <si>
    <t>Mgr DN</t>
  </si>
  <si>
    <t>Mgr DN (UP)</t>
  </si>
  <si>
    <t>Org Dept DN</t>
  </si>
  <si>
    <t>Org Dept Mgr DN</t>
  </si>
  <si>
    <t xml:space="preserve">Territory </t>
  </si>
  <si>
    <t>Person's UID / CNUM</t>
  </si>
  <si>
    <t>Venture Code (UP)</t>
  </si>
  <si>
    <t>Venture Description (UP)</t>
  </si>
  <si>
    <t>ventureDescription</t>
  </si>
  <si>
    <t>IBM Venture Description</t>
  </si>
  <si>
    <t>Office Timezone</t>
  </si>
  <si>
    <t>Office Timezone Code</t>
  </si>
  <si>
    <t>timeZone</t>
  </si>
  <si>
    <t>Contains time zone information for a person - in long form, e.g. "Europe/Berlin", "Australia/Perth", etc. (from Unified Profile)</t>
  </si>
  <si>
    <t>timeZoneCode</t>
  </si>
  <si>
    <t>Profile DateTime</t>
  </si>
  <si>
    <t>profileDateTime</t>
  </si>
  <si>
    <t>Custom - Unified Profile Attribute - similar to callupDateTime?</t>
  </si>
  <si>
    <t>WorkLoc Mail Drop (UP)</t>
  </si>
  <si>
    <t>mailDrop</t>
  </si>
  <si>
    <t>Name, CNT</t>
  </si>
  <si>
    <t>*all-cnt</t>
  </si>
  <si>
    <t>No idea! From Unified Profile</t>
  </si>
  <si>
    <t>WorkLoc Building (UP)</t>
  </si>
  <si>
    <t>workLocation.building</t>
  </si>
  <si>
    <t>?</t>
  </si>
  <si>
    <t>WorkLoc Building Floor (UP)</t>
  </si>
  <si>
    <t>workLocation.floor</t>
  </si>
  <si>
    <t>Floor location of worklocation office (from Unified Profile)</t>
  </si>
  <si>
    <t>WorkLoc Code (UP)</t>
  </si>
  <si>
    <t>workLocation.code</t>
  </si>
  <si>
    <t>Workloc Office</t>
  </si>
  <si>
    <t>workLocation.office</t>
  </si>
  <si>
    <t>Office Number of worklocation office (from Unified Profile)</t>
  </si>
  <si>
    <t>Workloc Campus ID</t>
  </si>
  <si>
    <t>workLocation.campusID</t>
  </si>
  <si>
    <t>Campus ID of worklocation office (from Unified Profile)</t>
  </si>
  <si>
    <t>EMail alt NodeID</t>
  </si>
  <si>
    <t>EMail alt UserID</t>
  </si>
  <si>
    <t>EMail alt NodeID (UP)</t>
  </si>
  <si>
    <t>EMail alt UserID (UP)</t>
  </si>
  <si>
    <t>Backup Responsibilities</t>
  </si>
  <si>
    <t>Backup Role</t>
  </si>
  <si>
    <t>backup.responsibilities</t>
  </si>
  <si>
    <t>Phone Pager (UP)</t>
  </si>
  <si>
    <t>Phone Pager SP (UP)</t>
  </si>
  <si>
    <t>Phone PagerID (UP)</t>
  </si>
  <si>
    <t>Phone PagerType (UP)</t>
  </si>
  <si>
    <t>Employee Code Order</t>
  </si>
  <si>
    <t>employeeCodeOrder</t>
  </si>
  <si>
    <t>Pers WorkerId Workday</t>
  </si>
  <si>
    <t>Workday WorkerID from Unified Profile</t>
  </si>
  <si>
    <t>workdayWorkerID</t>
  </si>
  <si>
    <t>zoomUrl</t>
  </si>
  <si>
    <t>Contains time zone information for a person - in short form, e.g. +01:00, -03:00, etc.  (from Unified Profile)</t>
  </si>
  <si>
    <t>Assistant CNUM</t>
  </si>
  <si>
    <t>Assistant DN</t>
  </si>
  <si>
    <t>Assistant DN (UP)</t>
  </si>
  <si>
    <t>Assistant Name</t>
  </si>
  <si>
    <t>Assistant NotesID</t>
  </si>
  <si>
    <t>Assistan Serial</t>
  </si>
  <si>
    <t>Name of the person's backup (not always filled)</t>
  </si>
  <si>
    <t>Backup Role (UP)</t>
  </si>
  <si>
    <t>jobResponsibilities~bnum</t>
  </si>
  <si>
    <t>Jobresponsibility of the person's backup (not always filled)</t>
  </si>
  <si>
    <t>Alternate Address Full</t>
  </si>
  <si>
    <t>Assistant Name (I)</t>
  </si>
  <si>
    <t>Assistant NameDisplay</t>
  </si>
  <si>
    <t>Assistant PrefMail</t>
  </si>
  <si>
    <t>Assistant Role</t>
  </si>
  <si>
    <t>Backup NameDisplay</t>
  </si>
  <si>
    <t>Backup PrefMail</t>
  </si>
  <si>
    <t>Business Address Full</t>
  </si>
  <si>
    <t>Business Locality State</t>
  </si>
  <si>
    <t>Business Location</t>
  </si>
  <si>
    <t>Office Address</t>
  </si>
  <si>
    <t>Office Country (ISO)</t>
  </si>
  <si>
    <t>Business Address</t>
  </si>
  <si>
    <t>Business City</t>
  </si>
  <si>
    <t>Business Country</t>
  </si>
  <si>
    <t>Business State</t>
  </si>
  <si>
    <t>Business StateCo</t>
  </si>
  <si>
    <t>Business ZipCode</t>
  </si>
  <si>
    <t>Office StateCo</t>
  </si>
  <si>
    <t>Office Locality State</t>
  </si>
  <si>
    <t>Office Location</t>
  </si>
  <si>
    <t>This is now sunset</t>
  </si>
  <si>
    <t>Employee PSC (ED)</t>
  </si>
  <si>
    <t>Designation of the ODM Personal System Code (= Country Code) usually a 3 digit number - not always filled</t>
  </si>
  <si>
    <t>Designation of the ODM Personal System Code (= Country Code) usually a 3 digit number - seems to have better data than ED</t>
  </si>
  <si>
    <t>Attribute common to CIM and LDAP schema to provide lengthy description of a directory object entry (not always filled)</t>
  </si>
  <si>
    <t>Employee Serial (hr)</t>
  </si>
  <si>
    <t>Functional Mgr DN</t>
  </si>
  <si>
    <t>Functional Mgr Name</t>
  </si>
  <si>
    <t>Display Name(?) of person's functional Manager - not used yet?</t>
  </si>
  <si>
    <t>Callup Name of the person's global extended team leader manager - not used yet?</t>
  </si>
  <si>
    <t>Preferred email of the person's global extended team leader manager  - not used yet?</t>
  </si>
  <si>
    <t>Job responsibility of person's functional manager - not used yet?</t>
  </si>
  <si>
    <t>CNUM of Global Extended Team Leader - not used yet?</t>
  </si>
  <si>
    <t>CNUM of Global Extended Team Leader - not used yet</t>
  </si>
  <si>
    <t>Display Name(?) of person's functional Manager - not used yet</t>
  </si>
  <si>
    <t>Preferred email of the person's global extended team leader manager - not used yet?</t>
  </si>
  <si>
    <t>Info Language (preferred) (ED)</t>
  </si>
  <si>
    <t>New attribute from Unified Profile (still mostly empty)</t>
  </si>
  <si>
    <t>Is-manager status</t>
  </si>
  <si>
    <t>Is-manager status in ODM ("N" and "M" observed)</t>
  </si>
  <si>
    <t>Legal Entity Code</t>
  </si>
  <si>
    <t>Legal Entity GroupCode</t>
  </si>
  <si>
    <t>Legal Entity GroupId</t>
  </si>
  <si>
    <t>Legal Entity Name</t>
  </si>
  <si>
    <t>Mgr PSC (ED)</t>
  </si>
  <si>
    <t>ODM Manager PSC - not for all countries</t>
  </si>
  <si>
    <t>Manager PSC - seems to have for all countries!</t>
  </si>
  <si>
    <t>ODM Serial Number of person's manager (or Mgr CNUM?) - less reliable than managerSerialNumber</t>
  </si>
  <si>
    <t>Name, First (ED)</t>
  </si>
  <si>
    <t>Preferred first name (from Connections Profiles) - mostly empty</t>
  </si>
  <si>
    <t>ODM Preferred first name - mostly empty</t>
  </si>
  <si>
    <t>All spellings of the persons full name (FirstName MiddleInitial LastName) - often has more variations than the ED version</t>
  </si>
  <si>
    <t>Alternative spellings of the persons full name (FirstName MiddleInitial LastName) - again, often has more names than the ED version</t>
  </si>
  <si>
    <t>This is the X.500 surname attribute, which contains the family name of a person. Like hrLastName, but - other than hrLastName - not available in all HR systems</t>
  </si>
  <si>
    <t>ODM Employee's Last name - sometimes misses names of contractor employees… better use name.last from Unified Profile</t>
  </si>
  <si>
    <t>Name, Last (ED)</t>
  </si>
  <si>
    <t>Last name from UP (this is more complete than the corresponding ED attribute as it also contains names from contractor employees)</t>
  </si>
  <si>
    <t>ODM HRIW Company code (looks like it starts with the country number, but has been 4 digits in some cases) - same as "Company Code"</t>
  </si>
  <si>
    <t>Org Dept Code</t>
  </si>
  <si>
    <t>Bluepages - Department number, such as "4J4A". Same as Org Dept ID</t>
  </si>
  <si>
    <t>ODM Career Department ID (often derived from department number, e.g. Can be "00A863" instead of "A863") - only for some HR systems</t>
  </si>
  <si>
    <t>Department number, such as "4J4A" (from Connections Profiles) only for some countries</t>
  </si>
  <si>
    <t>Typically the same as Department Number / Code - only filled for certain countries though</t>
  </si>
  <si>
    <t>Org Title</t>
  </si>
  <si>
    <t>Org Unit</t>
  </si>
  <si>
    <t>The name of the person's Organization Unit, in long format, e.g. "IBM Sales &amp; Distribution,  Financial Services Sector Integrated Accounts", etc. (from UP) - similar to Org Name Display, but diffs in content as for Contractor Companies</t>
  </si>
  <si>
    <t>Person's organization / Business Unit ID, only accessible via OrgCode (hrOrganizationCode). Can be "AS", "Int Tech Svcs", "ITS HQ/Top", "Software Sales", etc. - same as Org Unit, but different source</t>
  </si>
  <si>
    <t>Person's organization / Business Unit ID, only accessible via OrgCode (hrOrganizationCode). Can be "AS", "Int Tech Svcs", "ITS HQ/Top", "Software Sales", etc. - same as Org Unit ID, but different source</t>
  </si>
  <si>
    <t>(not clear yet) (from Connections Profiles) - never seen any content</t>
  </si>
  <si>
    <t>ODM Serial Number (6 characters) - only for some countries</t>
  </si>
  <si>
    <t>Pers Serial (ED)</t>
  </si>
  <si>
    <t>Pers Conn-UID</t>
  </si>
  <si>
    <t>Pers Profile Key</t>
  </si>
  <si>
    <t>Pers Profile Title</t>
  </si>
  <si>
    <t>Pers Profile Type</t>
  </si>
  <si>
    <t>Pers Title (ED)</t>
  </si>
  <si>
    <t>Pers Uid</t>
  </si>
  <si>
    <t>Pers UID (Persona)</t>
  </si>
  <si>
    <t>Phone Alternate</t>
  </si>
  <si>
    <t>Phone Alternate Tieline</t>
  </si>
  <si>
    <t>Preferred Address Full</t>
  </si>
  <si>
    <t>Contains the person's preferrred Contact Method, e.g. Sametime, E-Mail, External Phone, Mobile Phone etc. (from Unified Profile)</t>
  </si>
  <si>
    <t>Preferred Loc Address</t>
  </si>
  <si>
    <t>Preferred Loc Address1</t>
  </si>
  <si>
    <t>Preferred Loc Address2</t>
  </si>
  <si>
    <t>Preferred Loc City</t>
  </si>
  <si>
    <t>Preferred Loc Country</t>
  </si>
  <si>
    <t>Preferred Loc State</t>
  </si>
  <si>
    <t>Preferred Loc ZipCode</t>
  </si>
  <si>
    <t>Secretary UID</t>
  </si>
  <si>
    <t>Secretary Name (ED)</t>
  </si>
  <si>
    <t>Secretary NameDisplay</t>
  </si>
  <si>
    <t>Secretary PrefMail</t>
  </si>
  <si>
    <t>Secretary Role</t>
  </si>
  <si>
    <t>WorkLoc Country (ED)</t>
  </si>
  <si>
    <t>Pers Profile-UID</t>
  </si>
  <si>
    <t>Org Dept Title Native</t>
  </si>
  <si>
    <t>Info Other Tags</t>
  </si>
  <si>
    <t>Info Pri Jobrole Skillset</t>
  </si>
  <si>
    <t>Info Solutions &amp; Products</t>
  </si>
  <si>
    <t>Info Tags</t>
  </si>
  <si>
    <t>IsEmployee</t>
  </si>
  <si>
    <t>BluePages Interface v14.0.11 - for Win Office 32-bit or 64-bit mode</t>
  </si>
  <si>
    <t>Country</t>
  </si>
  <si>
    <t>GG- 9/21/2017</t>
  </si>
  <si>
    <t>ContractorCompany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</si>
</sst>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 mmm\ yyyy\ \ \ hh:mm\ AM/PM"/>
    <numFmt numFmtId="165" formatCode="dd/mm/yyyy\ hh:mm:ss"/>
  </numFmts>
  <fonts count="68"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name val="Arial"/>
      <family val="2"/>
    </font>
    <font>
      <b/>
      <sz val="10"/>
      <name val="Arial"/>
      <family val="2"/>
    </font>
    <font>
      <b/>
      <sz val="10"/>
      <color indexed="57"/>
      <name val="Arial"/>
      <family val="2"/>
    </font>
    <font>
      <b/>
      <sz val="10"/>
      <color indexed="12"/>
      <name val="Arial"/>
      <family val="2"/>
    </font>
    <font>
      <i/>
      <sz val="10"/>
      <color indexed="8"/>
      <name val="Arial"/>
      <family val="2"/>
    </font>
    <font>
      <u/>
      <sz val="10"/>
      <color indexed="12"/>
      <name val="Arial"/>
      <family val="2"/>
    </font>
    <font>
      <sz val="10"/>
      <color indexed="61"/>
      <name val="Arial"/>
      <family val="2"/>
    </font>
    <font>
      <b/>
      <sz val="10"/>
      <color indexed="61"/>
      <name val="Arial"/>
      <family val="2"/>
    </font>
    <font>
      <b/>
      <sz val="10"/>
      <color indexed="14"/>
      <name val="Arial"/>
      <family val="2"/>
    </font>
    <font>
      <sz val="10"/>
      <color indexed="14"/>
      <name val="Arial"/>
      <family val="2"/>
    </font>
    <font>
      <b/>
      <i/>
      <sz val="10"/>
      <color indexed="12"/>
      <name val="Arial"/>
      <family val="2"/>
    </font>
    <font>
      <i/>
      <sz val="10"/>
      <name val="Arial"/>
      <family val="2"/>
    </font>
    <font>
      <u/>
      <sz val="10"/>
      <name val="Arial"/>
      <family val="2"/>
    </font>
    <font>
      <i/>
      <u/>
      <sz val="10"/>
      <name val="Arial"/>
      <family val="2"/>
    </font>
    <font>
      <sz val="10"/>
      <color indexed="12"/>
      <name val="Arial"/>
      <family val="2"/>
    </font>
    <font>
      <sz val="10"/>
      <color indexed="10"/>
      <name val="Arial"/>
      <family val="2"/>
    </font>
    <font>
      <b/>
      <sz val="10"/>
      <color indexed="10"/>
      <name val="Arial"/>
      <family val="2"/>
    </font>
    <font>
      <sz val="10"/>
      <color indexed="57"/>
      <name val="Arial"/>
      <family val="2"/>
    </font>
    <font>
      <b/>
      <i/>
      <sz val="10"/>
      <color indexed="57"/>
      <name val="Arial"/>
      <family val="2"/>
    </font>
    <font>
      <b/>
      <sz val="10"/>
      <color indexed="8"/>
      <name val="Arial"/>
      <family val="2"/>
    </font>
    <font>
      <sz val="10"/>
      <color indexed="8"/>
      <name val="Arial"/>
      <family val="2"/>
    </font>
    <font>
      <sz val="10"/>
      <color indexed="11"/>
      <name val="Arial"/>
      <family val="2"/>
    </font>
    <font>
      <b/>
      <i/>
      <sz val="10"/>
      <color indexed="14"/>
      <name val="Arial"/>
      <family val="2"/>
    </font>
    <font>
      <i/>
      <sz val="10"/>
      <color indexed="14"/>
      <name val="Arial"/>
      <family val="2"/>
    </font>
    <font>
      <sz val="10"/>
      <color indexed="52"/>
      <name val="Arial"/>
      <family val="2"/>
    </font>
    <font>
      <i/>
      <sz val="10"/>
      <color indexed="10"/>
      <name val="Arial"/>
      <family val="2"/>
    </font>
    <font>
      <b/>
      <sz val="14"/>
      <color indexed="10"/>
      <name val="Arial"/>
      <family val="2"/>
    </font>
    <font>
      <b/>
      <sz val="10"/>
      <color indexed="9"/>
      <name val="Arial"/>
      <family val="2"/>
    </font>
    <font>
      <b/>
      <sz val="12"/>
      <color indexed="57"/>
      <name val="Arial"/>
      <family val="2"/>
    </font>
    <font>
      <b/>
      <sz val="12"/>
      <color indexed="10"/>
      <name val="Arial"/>
      <family val="2"/>
    </font>
    <font>
      <b/>
      <sz val="14"/>
      <color indexed="12"/>
      <name val="Arial"/>
      <family val="2"/>
    </font>
    <font>
      <sz val="5"/>
      <name val="Arial"/>
      <family val="2"/>
    </font>
    <font>
      <sz val="8"/>
      <color indexed="81"/>
      <name val="Tahoma"/>
      <family val="2"/>
    </font>
    <font>
      <sz val="10"/>
      <color indexed="55"/>
      <name val="Arial"/>
      <family val="2"/>
    </font>
    <font>
      <b/>
      <sz val="10"/>
      <color indexed="48"/>
      <name val="Arial"/>
      <family val="2"/>
    </font>
    <font>
      <sz val="10"/>
      <color indexed="48"/>
      <name val="Arial"/>
      <family val="2"/>
    </font>
    <font>
      <b/>
      <sz val="11"/>
      <color indexed="12"/>
      <name val="Arial"/>
      <family val="2"/>
    </font>
    <font>
      <sz val="11"/>
      <color indexed="12"/>
      <name val="Arial"/>
      <family val="2"/>
    </font>
    <font>
      <b/>
      <sz val="8"/>
      <color indexed="81"/>
      <name val="Tahoma"/>
      <family val="2"/>
    </font>
    <font>
      <b/>
      <sz val="10"/>
      <color indexed="13"/>
      <name val="Arial"/>
      <family val="2"/>
    </font>
    <font>
      <sz val="9"/>
      <color indexed="81"/>
      <name val="Tahoma"/>
      <family val="2"/>
    </font>
    <font>
      <sz val="10"/>
      <color rgb="FFFF0000"/>
      <name val="Arial"/>
      <family val="2"/>
    </font>
    <font>
      <b/>
      <sz val="11"/>
      <color theme="1"/>
      <name val="Calibri"/>
      <family val="2"/>
      <scheme val="minor"/>
    </font>
    <font>
      <b/>
      <sz val="10"/>
      <color theme="1"/>
      <name val="Arial"/>
      <family val="2"/>
    </font>
    <font>
      <b/>
      <sz val="10"/>
      <color rgb="FF00B050"/>
      <name val="Arial"/>
      <family val="2"/>
    </font>
    <font>
      <b/>
      <sz val="10"/>
      <color rgb="FF0033CC"/>
      <name val="Arial"/>
      <family val="2"/>
    </font>
    <font>
      <sz val="10"/>
      <color rgb="FF0033CC"/>
      <name val="Arial"/>
      <family val="2"/>
    </font>
    <font>
      <sz val="10"/>
      <color theme="0" tint="-0.14999847407452621"/>
      <name val="Arial"/>
      <family val="2"/>
    </font>
    <font>
      <b/>
      <sz val="10"/>
      <color theme="0"/>
      <name val="Arial"/>
      <family val="2"/>
    </font>
    <font>
      <b/>
      <sz val="10"/>
      <color rgb="FFFF0000"/>
      <name val="Arial"/>
      <family val="2"/>
    </font>
    <font>
      <sz val="10"/>
      <color theme="0" tint="-0.34998626667073579"/>
      <name val="Arial"/>
      <family val="2"/>
    </font>
    <font>
      <b/>
      <sz val="9"/>
      <color indexed="81"/>
      <name val="Tahoma"/>
      <family val="2"/>
    </font>
    <font>
      <sz val="10"/>
      <color rgb="FFFF3399"/>
      <name val="Arial"/>
      <family val="2"/>
    </font>
    <font>
      <b/>
      <sz val="10"/>
      <color theme="0" tint="-0.34998626667073579"/>
      <name val="Arial"/>
      <family val="2"/>
      <charset val="204"/>
    </font>
    <font>
      <u/>
      <sz val="10"/>
      <color indexed="12"/>
      <name val="Arial"/>
      <family val="2"/>
      <charset val="204"/>
    </font>
    <font>
      <sz val="10"/>
      <color rgb="FF000000"/>
      <name val="Arial"/>
      <family val="2"/>
    </font>
    <font>
      <sz val="10"/>
      <color rgb="FF0000FF"/>
      <name val="Arial"/>
      <family val="2"/>
    </font>
    <font>
      <sz val="10"/>
      <color rgb="FF008000"/>
      <name val="Arial"/>
      <family val="2"/>
    </font>
    <font>
      <b/>
      <sz val="12"/>
      <color rgb="FF0000FF"/>
      <name val="Arial"/>
      <family val="2"/>
    </font>
    <font>
      <sz val="10"/>
      <color rgb="FF800080"/>
      <name val="Arial"/>
      <family val="2"/>
    </font>
    <font>
      <b/>
      <sz val="10"/>
      <color rgb="FF993366"/>
      <name val="Arial"/>
      <family val="2"/>
    </font>
    <font>
      <sz val="10"/>
      <color rgb="FF00B050"/>
      <name val="Arial"/>
      <family val="2"/>
    </font>
    <font>
      <sz val="8"/>
      <name val="Arial"/>
      <family val="2"/>
    </font>
    <font>
      <b/>
      <sz val="10"/>
      <color rgb="FF0070C0"/>
      <name val="Arial"/>
      <family val="2"/>
    </font>
  </fonts>
  <fills count="16">
    <fill>
      <patternFill patternType="none"/>
    </fill>
    <fill>
      <patternFill patternType="gray125"/>
    </fill>
    <fill>
      <patternFill patternType="solid">
        <fgColor indexed="9"/>
        <bgColor indexed="64"/>
      </patternFill>
    </fill>
    <fill>
      <patternFill patternType="solid">
        <fgColor indexed="13"/>
        <bgColor indexed="64"/>
      </patternFill>
    </fill>
    <fill>
      <patternFill patternType="solid">
        <fgColor indexed="51"/>
        <bgColor indexed="64"/>
      </patternFill>
    </fill>
    <fill>
      <patternFill patternType="solid">
        <fgColor indexed="14"/>
        <bgColor indexed="64"/>
      </patternFill>
    </fill>
    <fill>
      <patternFill patternType="solid">
        <fgColor indexed="55"/>
        <bgColor indexed="64"/>
      </patternFill>
    </fill>
    <fill>
      <patternFill patternType="solid">
        <fgColor indexed="43"/>
        <bgColor indexed="64"/>
      </patternFill>
    </fill>
    <fill>
      <patternFill patternType="solid">
        <fgColor indexed="45"/>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
      <patternFill patternType="solid">
        <fgColor indexed="47"/>
        <bgColor indexed="64"/>
      </patternFill>
    </fill>
    <fill>
      <patternFill patternType="solid">
        <fgColor theme="4" tint="0.79998168889431442"/>
        <bgColor indexed="64"/>
      </patternFill>
    </fill>
    <fill>
      <patternFill patternType="solid">
        <fgColor theme="0"/>
        <bgColor indexed="64"/>
      </patternFill>
    </fill>
    <fill>
      <patternFill patternType="solid">
        <fgColor rgb="FF92D050"/>
        <bgColor indexed="64"/>
      </patternFill>
    </fill>
  </fills>
  <borders count="9">
    <border>
      <left/>
      <right/>
      <top/>
      <bottom/>
      <diagonal/>
    </border>
    <border>
      <left style="medium">
        <color indexed="10"/>
      </left>
      <right style="medium">
        <color indexed="10"/>
      </right>
      <top style="medium">
        <color indexed="10"/>
      </top>
      <bottom style="medium">
        <color indexed="10"/>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s>
  <cellStyleXfs count="8">
    <xf numFmtId="0" fontId="0" fillId="0" borderId="0"/>
    <xf numFmtId="0" fontId="4" fillId="0" borderId="0"/>
    <xf numFmtId="0" fontId="9" fillId="0" borderId="0" applyNumberFormat="0" applyFill="0" applyBorder="0" applyAlignment="0" applyProtection="0">
      <alignment vertical="top"/>
      <protection locked="0"/>
    </xf>
    <xf numFmtId="0" fontId="4" fillId="0" borderId="0"/>
    <xf numFmtId="0" fontId="4" fillId="0" borderId="0"/>
    <xf numFmtId="0" fontId="4" fillId="0" borderId="0"/>
    <xf numFmtId="0" fontId="4" fillId="0" borderId="0"/>
    <xf numFmtId="0" fontId="59" fillId="0" borderId="0"/>
  </cellStyleXfs>
  <cellXfs count="183">
    <xf numFmtId="0" fontId="0" fillId="0" borderId="0" xfId="0"/>
    <xf numFmtId="0" fontId="4" fillId="2" borderId="0" xfId="3" applyFill="1" applyBorder="1"/>
    <xf numFmtId="0" fontId="4" fillId="2" borderId="0" xfId="3" applyFill="1" applyBorder="1" applyAlignment="1">
      <alignment wrapText="1"/>
    </xf>
    <xf numFmtId="0" fontId="5" fillId="2" borderId="0" xfId="3" applyFont="1" applyFill="1" applyBorder="1" applyAlignment="1">
      <alignment horizontal="right" wrapText="1"/>
    </xf>
    <xf numFmtId="0" fontId="5" fillId="2" borderId="0" xfId="3" applyFont="1" applyFill="1" applyBorder="1" applyAlignment="1">
      <alignment horizontal="right" vertical="top" wrapText="1"/>
    </xf>
    <xf numFmtId="0" fontId="4" fillId="0" borderId="0" xfId="3"/>
    <xf numFmtId="0" fontId="4" fillId="2" borderId="0" xfId="3" applyFill="1"/>
    <xf numFmtId="0" fontId="4" fillId="2" borderId="0" xfId="3" applyFill="1" applyAlignment="1">
      <alignment wrapText="1"/>
    </xf>
    <xf numFmtId="0" fontId="7" fillId="2" borderId="0" xfId="3" applyFont="1" applyFill="1" applyAlignment="1">
      <alignment horizontal="right" vertical="top" wrapText="1"/>
    </xf>
    <xf numFmtId="0" fontId="8" fillId="2" borderId="0" xfId="3" applyFont="1" applyFill="1" applyAlignment="1">
      <alignment horizontal="right" vertical="top" wrapText="1"/>
    </xf>
    <xf numFmtId="0" fontId="8" fillId="2" borderId="0" xfId="2" applyFont="1" applyFill="1" applyAlignment="1" applyProtection="1">
      <alignment horizontal="right" vertical="top" wrapText="1"/>
    </xf>
    <xf numFmtId="0" fontId="10" fillId="2" borderId="0" xfId="3" applyFont="1" applyFill="1" applyAlignment="1">
      <alignment wrapText="1"/>
    </xf>
    <xf numFmtId="0" fontId="11" fillId="2" borderId="0" xfId="3" applyFont="1" applyFill="1" applyAlignment="1">
      <alignment horizontal="right" vertical="top" wrapText="1"/>
    </xf>
    <xf numFmtId="0" fontId="12" fillId="2" borderId="0" xfId="3" applyFont="1" applyFill="1" applyAlignment="1">
      <alignment wrapText="1"/>
    </xf>
    <xf numFmtId="0" fontId="12" fillId="2" borderId="0" xfId="3" applyFont="1" applyFill="1" applyAlignment="1">
      <alignment horizontal="right" vertical="top" wrapText="1"/>
    </xf>
    <xf numFmtId="0" fontId="5" fillId="2" borderId="0" xfId="3" applyFont="1" applyFill="1" applyAlignment="1">
      <alignment wrapText="1"/>
    </xf>
    <xf numFmtId="0" fontId="14" fillId="2" borderId="0" xfId="3" applyFont="1" applyFill="1" applyAlignment="1">
      <alignment horizontal="right" vertical="top" wrapText="1"/>
    </xf>
    <xf numFmtId="0" fontId="7" fillId="2" borderId="0" xfId="3" applyFont="1" applyFill="1" applyAlignment="1">
      <alignment horizontal="right" wrapText="1"/>
    </xf>
    <xf numFmtId="0" fontId="13" fillId="2" borderId="0" xfId="3" applyFont="1" applyFill="1" applyAlignment="1">
      <alignment wrapText="1"/>
    </xf>
    <xf numFmtId="0" fontId="12" fillId="2" borderId="0" xfId="3" applyFont="1" applyFill="1" applyAlignment="1">
      <alignment horizontal="right" wrapText="1"/>
    </xf>
    <xf numFmtId="0" fontId="7" fillId="2" borderId="0" xfId="3" applyFont="1" applyFill="1" applyBorder="1" applyAlignment="1">
      <alignment horizontal="right" vertical="top" wrapText="1"/>
    </xf>
    <xf numFmtId="0" fontId="19" fillId="2" borderId="0" xfId="3" applyFont="1" applyFill="1" applyBorder="1" applyAlignment="1">
      <alignment wrapText="1"/>
    </xf>
    <xf numFmtId="0" fontId="20" fillId="2" borderId="0" xfId="3" applyFont="1" applyFill="1" applyBorder="1" applyAlignment="1">
      <alignment horizontal="right" vertical="top" wrapText="1"/>
    </xf>
    <xf numFmtId="0" fontId="20" fillId="2" borderId="0" xfId="3" applyFont="1" applyFill="1" applyBorder="1" applyAlignment="1">
      <alignment horizontal="right" wrapText="1"/>
    </xf>
    <xf numFmtId="0" fontId="21" fillId="2" borderId="0" xfId="3" applyFont="1" applyFill="1" applyBorder="1" applyAlignment="1">
      <alignment wrapText="1"/>
    </xf>
    <xf numFmtId="0" fontId="6" fillId="2" borderId="0" xfId="3" applyFont="1" applyFill="1" applyBorder="1" applyAlignment="1">
      <alignment horizontal="right" wrapText="1"/>
    </xf>
    <xf numFmtId="0" fontId="5" fillId="2" borderId="0" xfId="3" applyFont="1" applyFill="1" applyBorder="1" applyAlignment="1">
      <alignment wrapText="1"/>
    </xf>
    <xf numFmtId="0" fontId="13" fillId="2" borderId="0" xfId="3" applyNumberFormat="1" applyFont="1" applyFill="1" applyAlignment="1">
      <alignment wrapText="1"/>
    </xf>
    <xf numFmtId="0" fontId="7" fillId="2" borderId="0" xfId="3" applyFont="1" applyFill="1" applyBorder="1" applyAlignment="1">
      <alignment horizontal="right" wrapText="1"/>
    </xf>
    <xf numFmtId="0" fontId="5" fillId="2" borderId="0" xfId="3" applyFont="1" applyFill="1" applyAlignment="1">
      <alignment horizontal="right" vertical="top" wrapText="1"/>
    </xf>
    <xf numFmtId="0" fontId="13" fillId="2" borderId="0" xfId="3" applyFont="1" applyFill="1" applyAlignment="1">
      <alignment vertical="top" wrapText="1"/>
    </xf>
    <xf numFmtId="0" fontId="21" fillId="2" borderId="0" xfId="3" applyNumberFormat="1" applyFont="1" applyFill="1" applyBorder="1" applyAlignment="1">
      <alignment wrapText="1"/>
    </xf>
    <xf numFmtId="0" fontId="21" fillId="2" borderId="0" xfId="3" applyFont="1" applyFill="1" applyAlignment="1">
      <alignment vertical="top" wrapText="1"/>
    </xf>
    <xf numFmtId="0" fontId="6" fillId="2" borderId="0" xfId="3" applyFont="1" applyFill="1" applyAlignment="1">
      <alignment horizontal="right" vertical="top" wrapText="1"/>
    </xf>
    <xf numFmtId="0" fontId="23" fillId="2" borderId="0" xfId="3" applyFont="1" applyFill="1" applyBorder="1" applyAlignment="1">
      <alignment horizontal="right" wrapText="1"/>
    </xf>
    <xf numFmtId="0" fontId="24" fillId="2" borderId="0" xfId="3" applyFont="1" applyFill="1" applyBorder="1" applyAlignment="1">
      <alignment wrapText="1"/>
    </xf>
    <xf numFmtId="0" fontId="24" fillId="2" borderId="0" xfId="3" applyFont="1" applyFill="1" applyBorder="1" applyAlignment="1">
      <alignment horizontal="right" vertical="top" wrapText="1"/>
    </xf>
    <xf numFmtId="0" fontId="25" fillId="2" borderId="0" xfId="3" applyFont="1" applyFill="1" applyBorder="1" applyAlignment="1">
      <alignment wrapText="1"/>
    </xf>
    <xf numFmtId="0" fontId="13" fillId="2" borderId="0" xfId="3" applyFont="1" applyFill="1" applyBorder="1" applyAlignment="1">
      <alignment wrapText="1"/>
    </xf>
    <xf numFmtId="0" fontId="18" fillId="2" borderId="0" xfId="3" applyFont="1" applyFill="1" applyBorder="1" applyAlignment="1">
      <alignment wrapText="1"/>
    </xf>
    <xf numFmtId="0" fontId="24" fillId="2" borderId="0" xfId="3" applyFont="1" applyFill="1" applyBorder="1" applyAlignment="1">
      <alignment horizontal="right" wrapText="1"/>
    </xf>
    <xf numFmtId="0" fontId="30" fillId="2" borderId="0" xfId="3" applyFont="1" applyFill="1" applyBorder="1" applyAlignment="1">
      <alignment vertical="center" wrapText="1"/>
    </xf>
    <xf numFmtId="0" fontId="31" fillId="2" borderId="0" xfId="3" applyFont="1" applyFill="1" applyBorder="1" applyAlignment="1">
      <alignment horizontal="left" wrapText="1"/>
    </xf>
    <xf numFmtId="0" fontId="32" fillId="0" borderId="0" xfId="3" applyFont="1" applyFill="1" applyBorder="1" applyAlignment="1">
      <alignment vertical="center" wrapText="1"/>
    </xf>
    <xf numFmtId="0" fontId="34" fillId="2" borderId="0" xfId="3" applyFont="1" applyFill="1" applyBorder="1" applyAlignment="1">
      <alignment vertical="center" wrapText="1"/>
    </xf>
    <xf numFmtId="0" fontId="4" fillId="0" borderId="0" xfId="3" applyAlignment="1">
      <alignment wrapText="1"/>
    </xf>
    <xf numFmtId="49" fontId="4" fillId="0" borderId="0" xfId="3" applyNumberFormat="1" applyAlignment="1">
      <alignment horizontal="center"/>
    </xf>
    <xf numFmtId="49" fontId="4" fillId="0" borderId="0" xfId="3" applyNumberFormat="1"/>
    <xf numFmtId="49" fontId="12" fillId="3" borderId="0" xfId="3" applyNumberFormat="1" applyFont="1" applyFill="1" applyAlignment="1">
      <alignment wrapText="1"/>
    </xf>
    <xf numFmtId="49" fontId="5" fillId="4" borderId="0" xfId="3" applyNumberFormat="1" applyFont="1" applyFill="1" applyAlignment="1">
      <alignment horizontal="left" wrapText="1"/>
    </xf>
    <xf numFmtId="49" fontId="5" fillId="4" borderId="0" xfId="3" applyNumberFormat="1" applyFont="1" applyFill="1" applyAlignment="1"/>
    <xf numFmtId="0" fontId="5" fillId="5" borderId="0" xfId="3" applyFont="1" applyFill="1" applyAlignment="1">
      <alignment vertical="top" textRotation="90"/>
    </xf>
    <xf numFmtId="0" fontId="35" fillId="0" borderId="0" xfId="3" applyNumberFormat="1" applyFont="1" applyAlignment="1">
      <alignment wrapText="1"/>
    </xf>
    <xf numFmtId="0" fontId="35" fillId="0" borderId="0" xfId="3" applyNumberFormat="1" applyFont="1" applyAlignment="1"/>
    <xf numFmtId="49" fontId="5" fillId="4" borderId="0" xfId="3" applyNumberFormat="1" applyFont="1" applyFill="1" applyAlignment="1">
      <alignment wrapText="1"/>
    </xf>
    <xf numFmtId="0" fontId="4" fillId="0" borderId="0" xfId="3" quotePrefix="1"/>
    <xf numFmtId="0" fontId="5" fillId="0" borderId="0" xfId="3" applyFont="1"/>
    <xf numFmtId="0" fontId="4" fillId="6" borderId="0" xfId="3" applyFill="1" applyProtection="1"/>
    <xf numFmtId="0" fontId="37" fillId="6" borderId="0" xfId="3" applyFont="1" applyFill="1" applyAlignment="1" applyProtection="1">
      <alignment horizontal="center"/>
    </xf>
    <xf numFmtId="0" fontId="38" fillId="7" borderId="0" xfId="3" applyFont="1" applyFill="1" applyAlignment="1" applyProtection="1">
      <alignment vertical="top" wrapText="1"/>
      <protection locked="0"/>
    </xf>
    <xf numFmtId="0" fontId="39" fillId="7" borderId="0" xfId="3" applyFont="1" applyFill="1" applyAlignment="1" applyProtection="1">
      <alignment vertical="top"/>
    </xf>
    <xf numFmtId="0" fontId="4" fillId="0" borderId="1" xfId="3" applyFill="1" applyBorder="1" applyAlignment="1" applyProtection="1">
      <alignment horizontal="center"/>
      <protection locked="0"/>
    </xf>
    <xf numFmtId="49" fontId="4" fillId="2" borderId="2" xfId="3" applyNumberFormat="1" applyFill="1" applyBorder="1" applyProtection="1">
      <protection locked="0"/>
    </xf>
    <xf numFmtId="49" fontId="4" fillId="2" borderId="3" xfId="3" quotePrefix="1" applyNumberFormat="1" applyFill="1" applyBorder="1" applyProtection="1">
      <protection locked="0"/>
    </xf>
    <xf numFmtId="0" fontId="4" fillId="0" borderId="0" xfId="3" applyFill="1" applyBorder="1" applyProtection="1"/>
    <xf numFmtId="49" fontId="4" fillId="2" borderId="3" xfId="3" applyNumberFormat="1" applyFill="1" applyBorder="1" applyProtection="1">
      <protection locked="0"/>
    </xf>
    <xf numFmtId="0" fontId="4" fillId="6" borderId="0" xfId="3" applyFill="1" applyBorder="1" applyProtection="1"/>
    <xf numFmtId="49" fontId="4" fillId="0" borderId="1" xfId="3" applyNumberFormat="1" applyFill="1" applyBorder="1" applyAlignment="1" applyProtection="1">
      <alignment horizontal="center"/>
      <protection locked="0"/>
    </xf>
    <xf numFmtId="0" fontId="6" fillId="7" borderId="0" xfId="3" applyFont="1" applyFill="1" applyAlignment="1" applyProtection="1">
      <alignment wrapText="1"/>
      <protection locked="0"/>
    </xf>
    <xf numFmtId="0" fontId="39" fillId="7" borderId="0" xfId="3" quotePrefix="1" applyFont="1" applyFill="1" applyBorder="1" applyAlignment="1" applyProtection="1">
      <alignment vertical="top" wrapText="1"/>
    </xf>
    <xf numFmtId="0" fontId="39" fillId="7" borderId="0" xfId="3" applyFont="1" applyFill="1" applyAlignment="1" applyProtection="1">
      <alignment vertical="top" wrapText="1"/>
    </xf>
    <xf numFmtId="0" fontId="20" fillId="7" borderId="0" xfId="3" applyFont="1" applyFill="1" applyBorder="1" applyAlignment="1" applyProtection="1">
      <alignment horizontal="center" vertical="top" wrapText="1"/>
    </xf>
    <xf numFmtId="49" fontId="4" fillId="2" borderId="2" xfId="3" applyNumberFormat="1" applyFont="1" applyFill="1" applyBorder="1" applyProtection="1">
      <protection locked="0"/>
    </xf>
    <xf numFmtId="0" fontId="39" fillId="7" borderId="0" xfId="3" applyFont="1" applyFill="1" applyBorder="1" applyAlignment="1" applyProtection="1">
      <alignment vertical="top" wrapText="1"/>
    </xf>
    <xf numFmtId="0" fontId="38" fillId="7" borderId="0" xfId="3" applyFont="1" applyFill="1" applyAlignment="1" applyProtection="1">
      <alignment horizontal="left" vertical="top" wrapText="1"/>
      <protection locked="0"/>
    </xf>
    <xf numFmtId="0" fontId="38" fillId="8" borderId="0" xfId="3" applyFont="1" applyFill="1" applyAlignment="1" applyProtection="1">
      <alignment horizontal="left" vertical="top" wrapText="1"/>
      <protection locked="0"/>
    </xf>
    <xf numFmtId="0" fontId="38" fillId="8" borderId="0" xfId="3" applyFont="1" applyFill="1" applyBorder="1" applyAlignment="1" applyProtection="1">
      <alignment vertical="top" wrapText="1"/>
      <protection locked="0"/>
    </xf>
    <xf numFmtId="0" fontId="5" fillId="7" borderId="0" xfId="3" applyFont="1" applyFill="1" applyBorder="1" applyProtection="1">
      <protection locked="0"/>
    </xf>
    <xf numFmtId="0" fontId="5" fillId="7" borderId="0" xfId="3" applyFont="1" applyFill="1" applyAlignment="1" applyProtection="1">
      <alignment wrapText="1"/>
      <protection locked="0"/>
    </xf>
    <xf numFmtId="0" fontId="5" fillId="7" borderId="0" xfId="3" applyFont="1" applyFill="1" applyProtection="1">
      <protection locked="0"/>
    </xf>
    <xf numFmtId="0" fontId="5" fillId="6" borderId="0" xfId="3" applyFont="1" applyFill="1" applyProtection="1"/>
    <xf numFmtId="0" fontId="4" fillId="8" borderId="0" xfId="3" applyFill="1" applyProtection="1">
      <protection locked="0"/>
    </xf>
    <xf numFmtId="0" fontId="41" fillId="8" borderId="0" xfId="3" applyNumberFormat="1" applyFont="1" applyFill="1" applyBorder="1" applyAlignment="1" applyProtection="1">
      <alignment horizontal="left" vertical="center"/>
    </xf>
    <xf numFmtId="0" fontId="5" fillId="8" borderId="0" xfId="3" applyFont="1" applyFill="1" applyAlignment="1" applyProtection="1">
      <alignment horizontal="right"/>
      <protection locked="0"/>
    </xf>
    <xf numFmtId="0" fontId="6" fillId="8" borderId="0" xfId="3" applyFont="1" applyFill="1" applyAlignment="1" applyProtection="1">
      <alignment horizontal="left" vertical="center" wrapText="1"/>
      <protection locked="0"/>
    </xf>
    <xf numFmtId="0" fontId="7" fillId="8" borderId="0" xfId="3" applyFont="1" applyFill="1" applyAlignment="1" applyProtection="1">
      <alignment horizontal="left" vertical="center"/>
      <protection locked="0"/>
    </xf>
    <xf numFmtId="0" fontId="4" fillId="7" borderId="0" xfId="3" applyFill="1" applyBorder="1" applyProtection="1">
      <protection locked="0"/>
    </xf>
    <xf numFmtId="0" fontId="4" fillId="7" borderId="0" xfId="3" applyFill="1" applyProtection="1">
      <protection locked="0"/>
    </xf>
    <xf numFmtId="0" fontId="4" fillId="7" borderId="0" xfId="3" applyFill="1" applyProtection="1"/>
    <xf numFmtId="0" fontId="4" fillId="7" borderId="0" xfId="3" applyFont="1" applyFill="1" applyProtection="1">
      <protection locked="0"/>
    </xf>
    <xf numFmtId="0" fontId="4" fillId="7" borderId="0" xfId="3" applyFill="1" applyAlignment="1" applyProtection="1">
      <alignment horizontal="center"/>
    </xf>
    <xf numFmtId="0" fontId="4" fillId="6" borderId="0" xfId="3" applyFill="1" applyAlignment="1" applyProtection="1">
      <alignment horizontal="center"/>
    </xf>
    <xf numFmtId="0" fontId="5" fillId="0" borderId="0" xfId="3" applyFont="1" applyAlignment="1">
      <alignment horizontal="center"/>
    </xf>
    <xf numFmtId="0" fontId="45" fillId="0" borderId="0" xfId="3" applyFont="1"/>
    <xf numFmtId="0" fontId="4" fillId="0" borderId="0" xfId="3" applyFont="1" applyAlignment="1">
      <alignment wrapText="1"/>
    </xf>
    <xf numFmtId="0" fontId="18" fillId="0" borderId="0" xfId="3" applyFont="1" applyAlignment="1">
      <alignment vertical="top"/>
    </xf>
    <xf numFmtId="49" fontId="39" fillId="0" borderId="0" xfId="3" applyNumberFormat="1" applyFont="1" applyAlignment="1">
      <alignment vertical="top"/>
    </xf>
    <xf numFmtId="0" fontId="4" fillId="0" borderId="0" xfId="3" applyAlignment="1">
      <alignment vertical="top"/>
    </xf>
    <xf numFmtId="49" fontId="18" fillId="0" borderId="0" xfId="3" applyNumberFormat="1" applyFont="1" applyAlignment="1">
      <alignment vertical="top"/>
    </xf>
    <xf numFmtId="0" fontId="4" fillId="0" borderId="0" xfId="3" applyNumberFormat="1" applyFont="1" applyAlignment="1">
      <alignment wrapText="1"/>
    </xf>
    <xf numFmtId="0" fontId="4" fillId="0" borderId="0" xfId="3" applyNumberFormat="1" applyAlignment="1">
      <alignment wrapText="1"/>
    </xf>
    <xf numFmtId="0" fontId="4" fillId="0" borderId="0" xfId="3" quotePrefix="1" applyFont="1"/>
    <xf numFmtId="0" fontId="5" fillId="4" borderId="0" xfId="3" applyFont="1" applyFill="1" applyAlignment="1">
      <alignment horizontal="center" wrapText="1"/>
    </xf>
    <xf numFmtId="0" fontId="5" fillId="3" borderId="0" xfId="3" applyNumberFormat="1" applyFont="1" applyFill="1" applyAlignment="1">
      <alignment wrapText="1"/>
    </xf>
    <xf numFmtId="0" fontId="5" fillId="3" borderId="0" xfId="3" applyFont="1" applyFill="1" applyAlignment="1">
      <alignment vertical="top" wrapText="1"/>
    </xf>
    <xf numFmtId="0" fontId="5" fillId="3" borderId="0" xfId="3" applyFont="1" applyFill="1" applyAlignment="1">
      <alignment wrapText="1"/>
    </xf>
    <xf numFmtId="0" fontId="5" fillId="3" borderId="0" xfId="3" applyFont="1" applyFill="1" applyAlignment="1">
      <alignment vertical="top"/>
    </xf>
    <xf numFmtId="0" fontId="5" fillId="4" borderId="0" xfId="3" applyFont="1" applyFill="1" applyAlignment="1">
      <alignment horizontal="left"/>
    </xf>
    <xf numFmtId="0" fontId="5" fillId="5" borderId="0" xfId="3" applyFont="1" applyFill="1" applyAlignment="1">
      <alignment horizontal="center" vertical="top" textRotation="90"/>
    </xf>
    <xf numFmtId="49" fontId="35" fillId="0" borderId="0" xfId="3" applyNumberFormat="1" applyFont="1" applyAlignment="1"/>
    <xf numFmtId="0" fontId="35" fillId="0" borderId="0" xfId="3" applyFont="1" applyAlignment="1">
      <alignment horizontal="left"/>
    </xf>
    <xf numFmtId="0" fontId="35" fillId="0" borderId="0" xfId="3" applyFont="1" applyAlignment="1">
      <alignment horizontal="center"/>
    </xf>
    <xf numFmtId="0" fontId="4" fillId="0" borderId="0" xfId="3" applyFont="1"/>
    <xf numFmtId="0" fontId="18" fillId="0" borderId="0" xfId="3" applyFont="1"/>
    <xf numFmtId="14" fontId="4" fillId="0" borderId="0" xfId="3" applyNumberFormat="1" applyFont="1"/>
    <xf numFmtId="14" fontId="4" fillId="0" borderId="0" xfId="3" applyNumberFormat="1"/>
    <xf numFmtId="0" fontId="43" fillId="3" borderId="0" xfId="3" applyFont="1" applyFill="1"/>
    <xf numFmtId="0" fontId="4" fillId="0" borderId="0" xfId="3" applyAlignment="1">
      <alignment horizontal="left"/>
    </xf>
    <xf numFmtId="0" fontId="4" fillId="0" borderId="0" xfId="3" applyAlignment="1">
      <alignment horizontal="center"/>
    </xf>
    <xf numFmtId="164" fontId="4" fillId="0" borderId="0" xfId="3" applyNumberFormat="1" applyAlignment="1">
      <alignment horizontal="left"/>
    </xf>
    <xf numFmtId="49" fontId="5" fillId="4" borderId="0" xfId="3" applyNumberFormat="1" applyFont="1" applyFill="1" applyAlignment="1">
      <alignment horizontal="left"/>
    </xf>
    <xf numFmtId="0" fontId="5" fillId="4" borderId="0" xfId="3" applyFont="1" applyFill="1" applyAlignment="1">
      <alignment horizontal="left" wrapText="1"/>
    </xf>
    <xf numFmtId="49" fontId="35" fillId="0" borderId="0" xfId="3" applyNumberFormat="1" applyFont="1" applyAlignment="1">
      <alignment horizontal="left"/>
    </xf>
    <xf numFmtId="49" fontId="35" fillId="0" borderId="0" xfId="3" applyNumberFormat="1" applyFont="1" applyAlignment="1">
      <alignment horizontal="center"/>
    </xf>
    <xf numFmtId="0" fontId="46" fillId="0" borderId="0" xfId="0" applyFont="1"/>
    <xf numFmtId="0" fontId="3" fillId="9" borderId="0" xfId="0" applyFont="1" applyFill="1"/>
    <xf numFmtId="0" fontId="3" fillId="0" borderId="0" xfId="0" applyFont="1"/>
    <xf numFmtId="0" fontId="3" fillId="0" borderId="0" xfId="0" applyFont="1" applyBorder="1" applyAlignment="1">
      <alignment horizontal="center"/>
    </xf>
    <xf numFmtId="0" fontId="47" fillId="10" borderId="3" xfId="0" applyFont="1" applyFill="1" applyBorder="1" applyAlignment="1">
      <alignment vertical="center"/>
    </xf>
    <xf numFmtId="0" fontId="49" fillId="13" borderId="3" xfId="0" applyFont="1" applyFill="1" applyBorder="1"/>
    <xf numFmtId="0" fontId="50" fillId="13" borderId="3" xfId="0" applyFont="1" applyFill="1" applyBorder="1"/>
    <xf numFmtId="0" fontId="51" fillId="9" borderId="0" xfId="0" applyFont="1" applyFill="1"/>
    <xf numFmtId="0" fontId="3" fillId="14" borderId="0" xfId="0" applyFont="1" applyFill="1"/>
    <xf numFmtId="0" fontId="48" fillId="13" borderId="3" xfId="0" applyFont="1" applyFill="1" applyBorder="1" applyAlignment="1">
      <alignment horizontal="left"/>
    </xf>
    <xf numFmtId="0" fontId="3" fillId="0" borderId="5" xfId="0" applyFont="1" applyBorder="1" applyAlignment="1">
      <alignment horizontal="center"/>
    </xf>
    <xf numFmtId="0" fontId="3" fillId="13" borderId="6" xfId="0" applyFont="1" applyFill="1" applyBorder="1"/>
    <xf numFmtId="0" fontId="3" fillId="0" borderId="3" xfId="0" applyFont="1" applyBorder="1" applyAlignment="1">
      <alignment horizontal="center"/>
    </xf>
    <xf numFmtId="0" fontId="2" fillId="0" borderId="5" xfId="0" applyFont="1" applyBorder="1" applyAlignment="1">
      <alignment horizontal="center"/>
    </xf>
    <xf numFmtId="0" fontId="1" fillId="0" borderId="5" xfId="0" applyFont="1" applyBorder="1" applyAlignment="1">
      <alignment horizontal="center"/>
    </xf>
    <xf numFmtId="0" fontId="3" fillId="0" borderId="0" xfId="0" applyFont="1" applyAlignment="1">
      <alignment horizontal="center"/>
    </xf>
    <xf numFmtId="0" fontId="3" fillId="13" borderId="5" xfId="0" applyFont="1" applyFill="1" applyBorder="1" applyAlignment="1">
      <alignment horizontal="center"/>
    </xf>
    <xf numFmtId="0" fontId="3" fillId="13" borderId="3" xfId="0" applyFont="1" applyFill="1" applyBorder="1" applyAlignment="1">
      <alignment horizontal="center"/>
    </xf>
    <xf numFmtId="0" fontId="3" fillId="0" borderId="0" xfId="0" applyFont="1" applyAlignment="1">
      <alignment horizontal="center" wrapText="1"/>
    </xf>
    <xf numFmtId="165" fontId="3" fillId="0" borderId="5" xfId="0" applyNumberFormat="1" applyFont="1" applyBorder="1" applyAlignment="1">
      <alignment horizontal="center"/>
    </xf>
    <xf numFmtId="0" fontId="54" fillId="14" borderId="0" xfId="0" applyFont="1" applyFill="1" applyAlignment="1">
      <alignment horizontal="center"/>
    </xf>
    <xf numFmtId="0" fontId="54" fillId="14" borderId="0" xfId="0" applyFont="1" applyFill="1" applyAlignment="1">
      <alignment horizontal="left"/>
    </xf>
    <xf numFmtId="0" fontId="1" fillId="13" borderId="6" xfId="0" applyFont="1" applyFill="1" applyBorder="1"/>
    <xf numFmtId="0" fontId="54" fillId="0" borderId="0" xfId="3" applyFont="1" applyAlignment="1">
      <alignment horizontal="center"/>
    </xf>
    <xf numFmtId="0" fontId="58" fillId="2" borderId="0" xfId="2" applyFont="1" applyFill="1" applyBorder="1" applyAlignment="1" applyProtection="1">
      <alignment vertical="center" wrapText="1"/>
    </xf>
    <xf numFmtId="0" fontId="4" fillId="0" borderId="0" xfId="3" applyFont="1" applyAlignment="1">
      <alignment vertical="top"/>
    </xf>
    <xf numFmtId="0" fontId="65" fillId="0" borderId="0" xfId="3" applyFont="1" applyAlignment="1">
      <alignment wrapText="1"/>
    </xf>
    <xf numFmtId="0" fontId="66" fillId="0" borderId="0" xfId="3" applyNumberFormat="1" applyFont="1" applyAlignment="1">
      <alignment wrapText="1"/>
    </xf>
    <xf numFmtId="0" fontId="66" fillId="0" borderId="0" xfId="3" applyFont="1" applyAlignment="1"/>
    <xf numFmtId="0" fontId="66" fillId="0" borderId="0" xfId="3" applyNumberFormat="1" applyFont="1" applyAlignment="1">
      <alignment horizontal="center"/>
    </xf>
    <xf numFmtId="0" fontId="66" fillId="0" borderId="0" xfId="3" applyFont="1"/>
    <xf numFmtId="0" fontId="67" fillId="0" borderId="0" xfId="3" applyFont="1" applyAlignment="1">
      <alignment horizontal="center"/>
    </xf>
    <xf numFmtId="0" fontId="66" fillId="0" borderId="0" xfId="3" applyNumberFormat="1" applyFont="1" applyAlignment="1">
      <alignment horizontal="left" wrapText="1"/>
    </xf>
    <xf numFmtId="49" fontId="12" fillId="3" borderId="0" xfId="3" applyNumberFormat="1" applyFont="1" applyFill="1" applyAlignment="1">
      <alignment horizontal="left" wrapText="1"/>
    </xf>
    <xf numFmtId="0" fontId="4" fillId="0" borderId="0" xfId="3" applyAlignment="1">
      <alignment horizontal="left" wrapText="1"/>
    </xf>
    <xf numFmtId="49" fontId="12" fillId="15" borderId="0" xfId="3" applyNumberFormat="1" applyFont="1" applyFill="1" applyAlignment="1">
      <alignment wrapText="1"/>
    </xf>
    <xf numFmtId="49" fontId="66" fillId="0" borderId="0" xfId="3" applyNumberFormat="1" applyFont="1" applyAlignment="1"/>
    <xf numFmtId="0" fontId="5" fillId="15" borderId="0" xfId="2" applyFont="1" applyFill="1" applyBorder="1" applyAlignment="1" applyProtection="1">
      <alignment horizontal="center" textRotation="90"/>
    </xf>
    <xf numFmtId="0" fontId="53" fillId="11" borderId="4" xfId="0" applyFont="1" applyFill="1" applyBorder="1" applyAlignment="1">
      <alignment horizontal="center" vertical="center" textRotation="90"/>
    </xf>
    <xf numFmtId="0" fontId="53" fillId="11" borderId="7" xfId="0" applyFont="1" applyFill="1" applyBorder="1" applyAlignment="1">
      <alignment horizontal="center" vertical="center" textRotation="90"/>
    </xf>
    <xf numFmtId="0" fontId="53" fillId="11" borderId="5" xfId="0" applyFont="1" applyFill="1" applyBorder="1" applyAlignment="1">
      <alignment horizontal="center" vertical="center" textRotation="90"/>
    </xf>
    <xf numFmtId="0" fontId="5" fillId="12" borderId="4" xfId="3" applyFont="1" applyFill="1" applyBorder="1" applyAlignment="1" applyProtection="1">
      <alignment horizontal="center" vertical="center" wrapText="1"/>
      <protection locked="0"/>
    </xf>
    <xf numFmtId="0" fontId="5" fillId="12" borderId="7" xfId="3" applyFont="1" applyFill="1" applyBorder="1" applyAlignment="1" applyProtection="1">
      <alignment horizontal="center" vertical="center" wrapText="1"/>
      <protection locked="0"/>
    </xf>
    <xf numFmtId="0" fontId="5" fillId="12" borderId="5" xfId="3" applyFont="1" applyFill="1" applyBorder="1" applyAlignment="1" applyProtection="1">
      <alignment horizontal="center" vertical="center" wrapText="1"/>
      <protection locked="0"/>
    </xf>
    <xf numFmtId="0" fontId="3" fillId="10" borderId="4" xfId="0" applyFont="1" applyFill="1" applyBorder="1" applyAlignment="1">
      <alignment horizontal="center" vertical="center"/>
    </xf>
    <xf numFmtId="0" fontId="3" fillId="10" borderId="7" xfId="0" applyFont="1" applyFill="1" applyBorder="1" applyAlignment="1">
      <alignment horizontal="center" vertical="center"/>
    </xf>
    <xf numFmtId="0" fontId="3" fillId="10" borderId="5" xfId="0" applyFont="1" applyFill="1" applyBorder="1" applyAlignment="1">
      <alignment horizontal="center" vertical="center"/>
    </xf>
    <xf numFmtId="0" fontId="3" fillId="10" borderId="4" xfId="0" applyFont="1" applyFill="1" applyBorder="1" applyAlignment="1">
      <alignment horizontal="center" vertical="center" wrapText="1"/>
    </xf>
    <xf numFmtId="0" fontId="3" fillId="10" borderId="7" xfId="0" applyFont="1" applyFill="1" applyBorder="1" applyAlignment="1">
      <alignment horizontal="center" vertical="center" wrapText="1"/>
    </xf>
    <xf numFmtId="0" fontId="3" fillId="10" borderId="5" xfId="0" applyFont="1" applyFill="1" applyBorder="1" applyAlignment="1">
      <alignment horizontal="center" vertical="center" wrapText="1"/>
    </xf>
    <xf numFmtId="0" fontId="52" fillId="15" borderId="8" xfId="2" applyFont="1" applyFill="1" applyBorder="1" applyAlignment="1" applyProtection="1">
      <alignment horizontal="center" textRotation="90"/>
    </xf>
    <xf numFmtId="0" fontId="18" fillId="11" borderId="8" xfId="2" applyFont="1" applyFill="1" applyBorder="1" applyAlignment="1" applyProtection="1">
      <alignment horizontal="center" textRotation="90"/>
    </xf>
    <xf numFmtId="0" fontId="0" fillId="0" borderId="8" xfId="0" applyBorder="1" applyAlignment="1">
      <alignment horizontal="center" textRotation="90"/>
    </xf>
    <xf numFmtId="0" fontId="6" fillId="7" borderId="0" xfId="3" applyFont="1" applyFill="1" applyBorder="1" applyAlignment="1" applyProtection="1">
      <alignment horizontal="center" wrapText="1"/>
      <protection locked="0"/>
    </xf>
    <xf numFmtId="0" fontId="6" fillId="7" borderId="0" xfId="3" applyFont="1" applyFill="1" applyAlignment="1" applyProtection="1">
      <alignment horizontal="center" wrapText="1"/>
      <protection locked="0"/>
    </xf>
    <xf numFmtId="0" fontId="40" fillId="3" borderId="1" xfId="3" applyFont="1" applyFill="1" applyBorder="1" applyAlignment="1" applyProtection="1">
      <alignment horizontal="center" textRotation="90"/>
      <protection locked="0"/>
    </xf>
    <xf numFmtId="0" fontId="5" fillId="7" borderId="0" xfId="3" applyFont="1" applyFill="1" applyBorder="1" applyAlignment="1" applyProtection="1">
      <alignment horizontal="left" vertical="center" wrapText="1"/>
      <protection locked="0"/>
    </xf>
    <xf numFmtId="0" fontId="38" fillId="7" borderId="0" xfId="3" applyFont="1" applyFill="1" applyBorder="1" applyAlignment="1" applyProtection="1">
      <alignment horizontal="left" vertical="top" wrapText="1" indent="12"/>
    </xf>
    <xf numFmtId="0" fontId="18" fillId="7" borderId="0" xfId="3" applyFont="1" applyFill="1" applyBorder="1" applyAlignment="1" applyProtection="1">
      <alignment horizontal="center" wrapText="1"/>
      <protection locked="0"/>
    </xf>
  </cellXfs>
  <cellStyles count="8">
    <cellStyle name="_Worlwide Full Year EA Demand" xfId="1" xr:uid="{00000000-0005-0000-0000-000000000000}"/>
    <cellStyle name="Excel Built-in Explanatory Text" xfId="7" xr:uid="{FA8EB587-7859-495C-9ED8-445AFDE978E8}"/>
    <cellStyle name="Hyperlink" xfId="2" builtinId="8"/>
    <cellStyle name="Normal" xfId="0" builtinId="0"/>
    <cellStyle name="Normal 2" xfId="5" xr:uid="{00000000-0005-0000-0000-000003000000}"/>
    <cellStyle name="Standard 2" xfId="3" xr:uid="{00000000-0005-0000-0000-000004000000}"/>
    <cellStyle name="Stil 1" xfId="4" xr:uid="{00000000-0005-0000-0000-000005000000}"/>
    <cellStyle name="Style 1" xfId="6" xr:uid="{00000000-0005-0000-0000-000006000000}"/>
  </cellStyles>
  <dxfs count="134">
    <dxf>
      <font>
        <color rgb="FF00B050"/>
      </font>
    </dxf>
    <dxf>
      <font>
        <condense val="0"/>
        <extend val="0"/>
        <color indexed="12"/>
      </font>
    </dxf>
    <dxf>
      <font>
        <condense val="0"/>
        <extend val="0"/>
        <color auto="1"/>
      </font>
    </dxf>
    <dxf>
      <font>
        <condense val="0"/>
        <extend val="0"/>
        <color indexed="10"/>
      </font>
    </dxf>
    <dxf>
      <font>
        <color rgb="FF00B050"/>
      </font>
    </dxf>
    <dxf>
      <font>
        <condense val="0"/>
        <extend val="0"/>
        <color indexed="12"/>
      </font>
    </dxf>
    <dxf>
      <font>
        <condense val="0"/>
        <extend val="0"/>
        <color auto="1"/>
      </font>
    </dxf>
    <dxf>
      <font>
        <condense val="0"/>
        <extend val="0"/>
        <color indexed="10"/>
      </font>
    </dxf>
    <dxf>
      <font>
        <b/>
        <i val="0"/>
        <condense val="0"/>
        <extend val="0"/>
        <color indexed="12"/>
      </font>
    </dxf>
    <dxf>
      <font>
        <color rgb="FF00B050"/>
      </font>
    </dxf>
    <dxf>
      <font>
        <condense val="0"/>
        <extend val="0"/>
        <color indexed="12"/>
      </font>
    </dxf>
    <dxf>
      <font>
        <condense val="0"/>
        <extend val="0"/>
        <color auto="1"/>
      </font>
    </dxf>
    <dxf>
      <font>
        <condense val="0"/>
        <extend val="0"/>
        <color indexed="10"/>
      </font>
    </dxf>
    <dxf>
      <font>
        <color rgb="FF00B050"/>
      </font>
    </dxf>
    <dxf>
      <font>
        <condense val="0"/>
        <extend val="0"/>
        <color indexed="12"/>
      </font>
    </dxf>
    <dxf>
      <font>
        <condense val="0"/>
        <extend val="0"/>
        <color auto="1"/>
      </font>
    </dxf>
    <dxf>
      <font>
        <condense val="0"/>
        <extend val="0"/>
        <color indexed="10"/>
      </font>
    </dxf>
    <dxf>
      <font>
        <color rgb="FF00B050"/>
      </font>
    </dxf>
    <dxf>
      <font>
        <condense val="0"/>
        <extend val="0"/>
        <color indexed="12"/>
      </font>
    </dxf>
    <dxf>
      <font>
        <condense val="0"/>
        <extend val="0"/>
        <color auto="1"/>
      </font>
    </dxf>
    <dxf>
      <font>
        <condense val="0"/>
        <extend val="0"/>
        <color indexed="10"/>
      </font>
    </dxf>
    <dxf>
      <font>
        <color rgb="FF00B050"/>
      </font>
    </dxf>
    <dxf>
      <font>
        <condense val="0"/>
        <extend val="0"/>
        <color indexed="12"/>
      </font>
    </dxf>
    <dxf>
      <font>
        <condense val="0"/>
        <extend val="0"/>
        <color auto="1"/>
      </font>
    </dxf>
    <dxf>
      <font>
        <condense val="0"/>
        <extend val="0"/>
        <color indexed="10"/>
      </font>
    </dxf>
    <dxf>
      <font>
        <color rgb="FF00B050"/>
      </font>
    </dxf>
    <dxf>
      <font>
        <condense val="0"/>
        <extend val="0"/>
        <color indexed="12"/>
      </font>
    </dxf>
    <dxf>
      <font>
        <condense val="0"/>
        <extend val="0"/>
        <color auto="1"/>
      </font>
    </dxf>
    <dxf>
      <font>
        <condense val="0"/>
        <extend val="0"/>
        <color indexed="10"/>
      </font>
    </dxf>
    <dxf>
      <font>
        <b val="0"/>
        <i val="0"/>
        <condense val="0"/>
        <extend val="0"/>
        <color indexed="23"/>
      </font>
    </dxf>
    <dxf>
      <font>
        <b/>
        <i val="0"/>
        <condense val="0"/>
        <extend val="0"/>
        <color indexed="12"/>
      </font>
    </dxf>
    <dxf>
      <font>
        <b/>
        <i val="0"/>
        <condense val="0"/>
        <extend val="0"/>
        <color indexed="10"/>
      </font>
    </dxf>
    <dxf>
      <font>
        <b/>
        <i val="0"/>
        <strike val="0"/>
        <color auto="1"/>
      </font>
    </dxf>
    <dxf>
      <font>
        <b/>
        <i val="0"/>
        <strike val="0"/>
        <color rgb="FF0070C0"/>
      </font>
    </dxf>
    <dxf>
      <font>
        <b/>
        <i val="0"/>
        <strike val="0"/>
        <color rgb="FF00B050"/>
      </font>
    </dxf>
    <dxf>
      <font>
        <b/>
        <i val="0"/>
        <color rgb="FFFF3399"/>
      </font>
    </dxf>
    <dxf>
      <font>
        <b/>
        <i val="0"/>
        <strike val="0"/>
        <color auto="1"/>
      </font>
    </dxf>
    <dxf>
      <font>
        <b/>
        <i val="0"/>
        <strike val="0"/>
        <color rgb="FF0070C0"/>
      </font>
    </dxf>
    <dxf>
      <font>
        <b/>
        <i val="0"/>
        <strike val="0"/>
        <color rgb="FF00B050"/>
      </font>
    </dxf>
    <dxf>
      <font>
        <b/>
        <i val="0"/>
        <color rgb="FFFF3399"/>
      </font>
    </dxf>
    <dxf>
      <font>
        <b val="0"/>
        <i val="0"/>
        <strike val="0"/>
        <color rgb="FF808080"/>
      </font>
    </dxf>
    <dxf>
      <font>
        <b val="0"/>
        <i val="0"/>
        <condense val="0"/>
        <extend val="0"/>
        <color indexed="23"/>
      </font>
    </dxf>
    <dxf>
      <font>
        <b/>
        <i val="0"/>
        <condense val="0"/>
        <extend val="0"/>
        <color indexed="12"/>
      </font>
    </dxf>
    <dxf>
      <font>
        <b/>
        <i val="0"/>
        <condense val="0"/>
        <extend val="0"/>
        <color indexed="10"/>
      </font>
    </dxf>
    <dxf>
      <font>
        <b val="0"/>
        <i val="0"/>
        <condense val="0"/>
        <extend val="0"/>
        <color indexed="23"/>
      </font>
    </dxf>
    <dxf>
      <font>
        <b/>
        <i val="0"/>
        <condense val="0"/>
        <extend val="0"/>
        <color indexed="12"/>
      </font>
    </dxf>
    <dxf>
      <font>
        <b/>
        <i val="0"/>
        <condense val="0"/>
        <extend val="0"/>
        <color indexed="10"/>
      </font>
    </dxf>
    <dxf>
      <font>
        <b val="0"/>
        <i val="0"/>
        <condense val="0"/>
        <extend val="0"/>
        <color indexed="23"/>
      </font>
    </dxf>
    <dxf>
      <font>
        <b/>
        <i val="0"/>
        <condense val="0"/>
        <extend val="0"/>
        <color indexed="12"/>
      </font>
    </dxf>
    <dxf>
      <font>
        <b/>
        <i val="0"/>
        <condense val="0"/>
        <extend val="0"/>
        <color indexed="10"/>
      </font>
    </dxf>
    <dxf>
      <font>
        <b/>
        <i val="0"/>
        <strike val="0"/>
        <color auto="1"/>
      </font>
    </dxf>
    <dxf>
      <font>
        <b/>
        <i val="0"/>
        <strike val="0"/>
        <color rgb="FF0070C0"/>
      </font>
    </dxf>
    <dxf>
      <font>
        <b/>
        <i val="0"/>
        <strike val="0"/>
        <color rgb="FF00B050"/>
      </font>
    </dxf>
    <dxf>
      <font>
        <b/>
        <i val="0"/>
        <color rgb="FFFF3399"/>
      </font>
    </dxf>
    <dxf>
      <font>
        <b/>
        <i val="0"/>
        <strike val="0"/>
        <color auto="1"/>
      </font>
    </dxf>
    <dxf>
      <font>
        <b/>
        <i val="0"/>
        <strike val="0"/>
        <color rgb="FF0070C0"/>
      </font>
    </dxf>
    <dxf>
      <font>
        <b/>
        <i val="0"/>
        <strike val="0"/>
        <color rgb="FF00B050"/>
      </font>
    </dxf>
    <dxf>
      <font>
        <b/>
        <i val="0"/>
        <color rgb="FFFF3399"/>
      </font>
    </dxf>
    <dxf>
      <font>
        <b val="0"/>
        <i/>
        <condense val="0"/>
        <extend val="0"/>
      </font>
      <fill>
        <patternFill>
          <bgColor indexed="51"/>
        </patternFill>
      </fill>
    </dxf>
    <dxf>
      <font>
        <b val="0"/>
        <i/>
        <condense val="0"/>
        <extend val="0"/>
      </font>
      <fill>
        <patternFill>
          <bgColor indexed="43"/>
        </patternFill>
      </fill>
    </dxf>
    <dxf>
      <border>
        <left style="thin">
          <color indexed="64"/>
        </left>
        <right style="thin">
          <color indexed="64"/>
        </right>
        <top style="thin">
          <color indexed="64"/>
        </top>
        <bottom style="thin">
          <color indexed="64"/>
        </bottom>
      </border>
    </dxf>
    <dxf>
      <fill>
        <patternFill>
          <bgColor indexed="13"/>
        </patternFill>
      </fill>
    </dxf>
    <dxf>
      <font>
        <b/>
        <i val="0"/>
        <condense val="0"/>
        <extend val="0"/>
        <color indexed="12"/>
      </font>
      <fill>
        <patternFill>
          <bgColor indexed="45"/>
        </patternFill>
      </fill>
    </dxf>
    <dxf>
      <font>
        <b val="0"/>
        <i/>
        <condense val="0"/>
        <extend val="0"/>
      </font>
      <fill>
        <patternFill>
          <bgColor indexed="51"/>
        </patternFill>
      </fill>
    </dxf>
    <dxf>
      <font>
        <b val="0"/>
        <i/>
        <condense val="0"/>
        <extend val="0"/>
      </font>
      <fill>
        <patternFill>
          <bgColor indexed="43"/>
        </patternFill>
      </fill>
    </dxf>
    <dxf>
      <fill>
        <patternFill>
          <bgColor indexed="41"/>
        </patternFill>
      </fill>
    </dxf>
    <dxf>
      <font>
        <b/>
        <i val="0"/>
        <condense val="0"/>
        <extend val="0"/>
        <color indexed="12"/>
      </font>
      <fill>
        <patternFill>
          <bgColor indexed="45"/>
        </patternFill>
      </fill>
    </dxf>
    <dxf>
      <font>
        <b/>
        <i val="0"/>
        <condense val="0"/>
        <extend val="0"/>
        <color indexed="9"/>
      </font>
      <fill>
        <patternFill>
          <bgColor indexed="51"/>
        </patternFill>
      </fill>
    </dxf>
    <dxf>
      <font>
        <b/>
        <i val="0"/>
        <color theme="3" tint="-0.24994659260841701"/>
      </font>
    </dxf>
    <dxf>
      <font>
        <b/>
        <i val="0"/>
        <color theme="3" tint="-0.24994659260841701"/>
      </font>
    </dxf>
    <dxf>
      <font>
        <color theme="0" tint="-0.14996795556505021"/>
      </font>
    </dxf>
    <dxf>
      <font>
        <b/>
        <i val="0"/>
        <color theme="3" tint="-0.24994659260841701"/>
      </font>
    </dxf>
    <dxf>
      <font>
        <b/>
        <i val="0"/>
        <color theme="3" tint="-0.24994659260841701"/>
      </font>
    </dxf>
    <dxf>
      <font>
        <color theme="0" tint="-0.14996795556505021"/>
      </font>
    </dxf>
    <dxf>
      <font>
        <b/>
        <i val="0"/>
        <color theme="3" tint="-0.24994659260841701"/>
      </font>
    </dxf>
    <dxf>
      <font>
        <b/>
        <i val="0"/>
        <color theme="3" tint="-0.24994659260841701"/>
      </font>
    </dxf>
    <dxf>
      <font>
        <color theme="0" tint="-0.14996795556505021"/>
      </font>
    </dxf>
    <dxf>
      <font>
        <color rgb="FF00B050"/>
      </font>
    </dxf>
    <dxf>
      <font>
        <condense val="0"/>
        <extend val="0"/>
        <color indexed="12"/>
      </font>
    </dxf>
    <dxf>
      <font>
        <condense val="0"/>
        <extend val="0"/>
        <color auto="1"/>
      </font>
    </dxf>
    <dxf>
      <font>
        <condense val="0"/>
        <extend val="0"/>
        <color indexed="10"/>
      </font>
    </dxf>
    <dxf>
      <font>
        <color rgb="FF00B050"/>
      </font>
    </dxf>
    <dxf>
      <font>
        <condense val="0"/>
        <extend val="0"/>
        <color indexed="12"/>
      </font>
    </dxf>
    <dxf>
      <font>
        <condense val="0"/>
        <extend val="0"/>
        <color auto="1"/>
      </font>
    </dxf>
    <dxf>
      <font>
        <condense val="0"/>
        <extend val="0"/>
        <color indexed="10"/>
      </font>
    </dxf>
    <dxf>
      <font>
        <color rgb="FF00B050"/>
      </font>
    </dxf>
    <dxf>
      <font>
        <condense val="0"/>
        <extend val="0"/>
        <color indexed="12"/>
      </font>
    </dxf>
    <dxf>
      <font>
        <condense val="0"/>
        <extend val="0"/>
        <color auto="1"/>
      </font>
    </dxf>
    <dxf>
      <font>
        <condense val="0"/>
        <extend val="0"/>
        <color indexed="10"/>
      </font>
    </dxf>
    <dxf>
      <font>
        <color rgb="FF00B050"/>
      </font>
    </dxf>
    <dxf>
      <font>
        <condense val="0"/>
        <extend val="0"/>
        <color indexed="12"/>
      </font>
    </dxf>
    <dxf>
      <font>
        <condense val="0"/>
        <extend val="0"/>
        <color auto="1"/>
      </font>
    </dxf>
    <dxf>
      <font>
        <condense val="0"/>
        <extend val="0"/>
        <color indexed="10"/>
      </font>
    </dxf>
    <dxf>
      <font>
        <color rgb="FF00B050"/>
      </font>
    </dxf>
    <dxf>
      <font>
        <condense val="0"/>
        <extend val="0"/>
        <color indexed="12"/>
      </font>
    </dxf>
    <dxf>
      <font>
        <condense val="0"/>
        <extend val="0"/>
        <color auto="1"/>
      </font>
    </dxf>
    <dxf>
      <font>
        <condense val="0"/>
        <extend val="0"/>
        <color indexed="10"/>
      </font>
    </dxf>
    <dxf>
      <font>
        <color rgb="FF00B050"/>
      </font>
    </dxf>
    <dxf>
      <font>
        <condense val="0"/>
        <extend val="0"/>
        <color indexed="12"/>
      </font>
    </dxf>
    <dxf>
      <font>
        <condense val="0"/>
        <extend val="0"/>
        <color auto="1"/>
      </font>
    </dxf>
    <dxf>
      <font>
        <condense val="0"/>
        <extend val="0"/>
        <color indexed="10"/>
      </font>
    </dxf>
    <dxf>
      <font>
        <color rgb="FF00B050"/>
      </font>
    </dxf>
    <dxf>
      <font>
        <condense val="0"/>
        <extend val="0"/>
        <color indexed="12"/>
      </font>
    </dxf>
    <dxf>
      <font>
        <condense val="0"/>
        <extend val="0"/>
        <color auto="1"/>
      </font>
    </dxf>
    <dxf>
      <font>
        <condense val="0"/>
        <extend val="0"/>
        <color indexed="10"/>
      </font>
    </dxf>
    <dxf>
      <font>
        <color rgb="FF00B050"/>
      </font>
    </dxf>
    <dxf>
      <font>
        <condense val="0"/>
        <extend val="0"/>
        <color indexed="12"/>
      </font>
    </dxf>
    <dxf>
      <font>
        <condense val="0"/>
        <extend val="0"/>
        <color auto="1"/>
      </font>
    </dxf>
    <dxf>
      <font>
        <condense val="0"/>
        <extend val="0"/>
        <color indexed="10"/>
      </font>
    </dxf>
    <dxf>
      <font>
        <color rgb="FF00B050"/>
      </font>
    </dxf>
    <dxf>
      <font>
        <condense val="0"/>
        <extend val="0"/>
        <color indexed="12"/>
      </font>
    </dxf>
    <dxf>
      <font>
        <condense val="0"/>
        <extend val="0"/>
        <color auto="1"/>
      </font>
    </dxf>
    <dxf>
      <font>
        <condense val="0"/>
        <extend val="0"/>
        <color indexed="10"/>
      </font>
    </dxf>
    <dxf>
      <font>
        <color rgb="FF00B050"/>
      </font>
    </dxf>
    <dxf>
      <font>
        <condense val="0"/>
        <extend val="0"/>
        <color indexed="12"/>
      </font>
    </dxf>
    <dxf>
      <font>
        <condense val="0"/>
        <extend val="0"/>
        <color auto="1"/>
      </font>
    </dxf>
    <dxf>
      <font>
        <condense val="0"/>
        <extend val="0"/>
        <color indexed="10"/>
      </font>
    </dxf>
    <dxf>
      <font>
        <color rgb="FF00B050"/>
      </font>
    </dxf>
    <dxf>
      <font>
        <condense val="0"/>
        <extend val="0"/>
        <color indexed="12"/>
      </font>
    </dxf>
    <dxf>
      <font>
        <condense val="0"/>
        <extend val="0"/>
        <color auto="1"/>
      </font>
    </dxf>
    <dxf>
      <font>
        <condense val="0"/>
        <extend val="0"/>
        <color indexed="10"/>
      </font>
    </dxf>
    <dxf>
      <font>
        <color rgb="FF00B050"/>
      </font>
    </dxf>
    <dxf>
      <font>
        <condense val="0"/>
        <extend val="0"/>
        <color indexed="12"/>
      </font>
    </dxf>
    <dxf>
      <font>
        <condense val="0"/>
        <extend val="0"/>
        <color auto="1"/>
      </font>
    </dxf>
    <dxf>
      <font>
        <condense val="0"/>
        <extend val="0"/>
        <color indexed="10"/>
      </font>
    </dxf>
    <dxf>
      <font>
        <color rgb="FF00B050"/>
      </font>
    </dxf>
    <dxf>
      <font>
        <condense val="0"/>
        <extend val="0"/>
        <color indexed="12"/>
      </font>
    </dxf>
    <dxf>
      <font>
        <condense val="0"/>
        <extend val="0"/>
        <color auto="1"/>
      </font>
    </dxf>
    <dxf>
      <font>
        <condense val="0"/>
        <extend val="0"/>
        <color indexed="10"/>
      </font>
    </dxf>
    <dxf>
      <font>
        <color rgb="FF00B050"/>
      </font>
    </dxf>
    <dxf>
      <font>
        <condense val="0"/>
        <extend val="0"/>
        <color indexed="12"/>
      </font>
    </dxf>
    <dxf>
      <font>
        <condense val="0"/>
        <extend val="0"/>
        <color auto="1"/>
      </font>
    </dxf>
    <dxf>
      <font>
        <condense val="0"/>
        <extend val="0"/>
        <color indexed="10"/>
      </font>
    </dxf>
    <dxf>
      <fill>
        <patternFill>
          <bgColor indexed="10"/>
        </patternFill>
      </fill>
    </dxf>
  </dxfs>
  <tableStyles count="0" defaultTableStyle="TableStyleMedium2" defaultPivotStyle="PivotStyleLight16"/>
  <colors>
    <mruColors>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471240</xdr:colOff>
      <xdr:row>17</xdr:row>
      <xdr:rowOff>130349</xdr:rowOff>
    </xdr:from>
    <xdr:to>
      <xdr:col>1</xdr:col>
      <xdr:colOff>7588097</xdr:colOff>
      <xdr:row>44</xdr:row>
      <xdr:rowOff>27838</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stretch>
          <a:fillRect/>
        </a:stretch>
      </xdr:blipFill>
      <xdr:spPr>
        <a:xfrm>
          <a:off x="2255924" y="2797349"/>
          <a:ext cx="7116857" cy="4228857"/>
        </a:xfrm>
        <a:prstGeom prst="rect">
          <a:avLst/>
        </a:prstGeom>
      </xdr:spPr>
    </xdr:pic>
    <xdr:clientData/>
  </xdr:twoCellAnchor>
  <xdr:twoCellAnchor>
    <xdr:from>
      <xdr:col>1</xdr:col>
      <xdr:colOff>228600</xdr:colOff>
      <xdr:row>29</xdr:row>
      <xdr:rowOff>120316</xdr:rowOff>
    </xdr:from>
    <xdr:to>
      <xdr:col>1</xdr:col>
      <xdr:colOff>721895</xdr:colOff>
      <xdr:row>38</xdr:row>
      <xdr:rowOff>84723</xdr:rowOff>
    </xdr:to>
    <xdr:sp macro="" textlink="">
      <xdr:nvSpPr>
        <xdr:cNvPr id="1026" name="AutoShape 2">
          <a:extLst>
            <a:ext uri="{FF2B5EF4-FFF2-40B4-BE49-F238E27FC236}">
              <a16:creationId xmlns:a16="http://schemas.microsoft.com/office/drawing/2014/main" id="{00000000-0008-0000-0000-000002040000}"/>
            </a:ext>
          </a:extLst>
        </xdr:cNvPr>
        <xdr:cNvSpPr>
          <a:spLocks/>
        </xdr:cNvSpPr>
      </xdr:nvSpPr>
      <xdr:spPr bwMode="auto">
        <a:xfrm>
          <a:off x="2013284" y="4712369"/>
          <a:ext cx="493295" cy="1408196"/>
        </a:xfrm>
        <a:prstGeom prst="leftBrace">
          <a:avLst>
            <a:gd name="adj1" fmla="val 25546"/>
            <a:gd name="adj2" fmla="val 50671"/>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0</xdr:col>
      <xdr:colOff>171450</xdr:colOff>
      <xdr:row>33</xdr:row>
      <xdr:rowOff>78700</xdr:rowOff>
    </xdr:from>
    <xdr:to>
      <xdr:col>1</xdr:col>
      <xdr:colOff>352425</xdr:colOff>
      <xdr:row>39</xdr:row>
      <xdr:rowOff>23054</xdr:rowOff>
    </xdr:to>
    <xdr:sp macro="" textlink="">
      <xdr:nvSpPr>
        <xdr:cNvPr id="4" name="Text Box 3">
          <a:extLst>
            <a:ext uri="{FF2B5EF4-FFF2-40B4-BE49-F238E27FC236}">
              <a16:creationId xmlns:a16="http://schemas.microsoft.com/office/drawing/2014/main" id="{00000000-0008-0000-0000-000004000000}"/>
            </a:ext>
          </a:extLst>
        </xdr:cNvPr>
        <xdr:cNvSpPr txBox="1">
          <a:spLocks noChangeArrowheads="1"/>
        </xdr:cNvSpPr>
      </xdr:nvSpPr>
      <xdr:spPr bwMode="auto">
        <a:xfrm>
          <a:off x="171450" y="5312437"/>
          <a:ext cx="1965659" cy="90688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FF0000" mc:Ignorable="a14" a14:legacySpreadsheetColorIndex="10"/>
              </a:solidFill>
              <a:miter lim="800000"/>
              <a:headEnd/>
              <a:tailEnd/>
            </a14:hiddenLine>
          </a:ext>
        </a:extLst>
      </xdr:spPr>
      <xdr:txBody>
        <a:bodyPr vertOverflow="clip" wrap="square" lIns="27432" tIns="22860" rIns="0" bIns="0" anchor="t" upright="1"/>
        <a:lstStyle/>
        <a:p>
          <a:pPr algn="l" rtl="0">
            <a:defRPr sz="1000"/>
          </a:pPr>
          <a:r>
            <a:rPr lang="en-US" sz="1000" b="1" i="0" u="none" strike="noStrike" baseline="0">
              <a:solidFill>
                <a:srgbClr val="FF0000"/>
              </a:solidFill>
              <a:latin typeface="Arial"/>
              <a:cs typeface="Arial"/>
            </a:rPr>
            <a:t>1. Search Criteria column</a:t>
          </a:r>
        </a:p>
        <a:p>
          <a:pPr algn="l" rtl="0">
            <a:defRPr sz="1000"/>
          </a:pPr>
          <a:r>
            <a:rPr lang="en-US" sz="1000" b="0" i="0" u="none" strike="noStrike" baseline="0">
              <a:solidFill>
                <a:srgbClr val="FF0000"/>
              </a:solidFill>
              <a:latin typeface="Arial"/>
              <a:cs typeface="Arial"/>
            </a:rPr>
            <a:t>Insert the search criteria for all employee you want to search for (See: What Can I Search By)</a:t>
          </a:r>
        </a:p>
      </xdr:txBody>
    </xdr:sp>
    <xdr:clientData/>
  </xdr:twoCellAnchor>
  <xdr:twoCellAnchor>
    <xdr:from>
      <xdr:col>1</xdr:col>
      <xdr:colOff>7456572</xdr:colOff>
      <xdr:row>28</xdr:row>
      <xdr:rowOff>47123</xdr:rowOff>
    </xdr:from>
    <xdr:to>
      <xdr:col>1</xdr:col>
      <xdr:colOff>7650080</xdr:colOff>
      <xdr:row>29</xdr:row>
      <xdr:rowOff>120315</xdr:rowOff>
    </xdr:to>
    <xdr:sp macro="" textlink="">
      <xdr:nvSpPr>
        <xdr:cNvPr id="1028" name="AutoShape 4">
          <a:extLst>
            <a:ext uri="{FF2B5EF4-FFF2-40B4-BE49-F238E27FC236}">
              <a16:creationId xmlns:a16="http://schemas.microsoft.com/office/drawing/2014/main" id="{00000000-0008-0000-0000-000004040000}"/>
            </a:ext>
          </a:extLst>
        </xdr:cNvPr>
        <xdr:cNvSpPr>
          <a:spLocks/>
        </xdr:cNvSpPr>
      </xdr:nvSpPr>
      <xdr:spPr bwMode="auto">
        <a:xfrm>
          <a:off x="9241256" y="4478755"/>
          <a:ext cx="193508" cy="233613"/>
        </a:xfrm>
        <a:prstGeom prst="rightBrace">
          <a:avLst>
            <a:gd name="adj1" fmla="val 8333"/>
            <a:gd name="adj2" fmla="val 50000"/>
          </a:avLst>
        </a:prstGeom>
        <a:noFill/>
        <a:ln w="9525">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1</xdr:col>
      <xdr:colOff>7810500</xdr:colOff>
      <xdr:row>28</xdr:row>
      <xdr:rowOff>57150</xdr:rowOff>
    </xdr:from>
    <xdr:to>
      <xdr:col>1</xdr:col>
      <xdr:colOff>10325100</xdr:colOff>
      <xdr:row>40</xdr:row>
      <xdr:rowOff>114300</xdr:rowOff>
    </xdr:to>
    <xdr:sp macro="" textlink="">
      <xdr:nvSpPr>
        <xdr:cNvPr id="6" name="Text Box 5">
          <a:extLst>
            <a:ext uri="{FF2B5EF4-FFF2-40B4-BE49-F238E27FC236}">
              <a16:creationId xmlns:a16="http://schemas.microsoft.com/office/drawing/2014/main" id="{00000000-0008-0000-0000-000006000000}"/>
            </a:ext>
          </a:extLst>
        </xdr:cNvPr>
        <xdr:cNvSpPr txBox="1">
          <a:spLocks noChangeArrowheads="1"/>
        </xdr:cNvSpPr>
      </xdr:nvSpPr>
      <xdr:spPr bwMode="auto">
        <a:xfrm>
          <a:off x="1219200" y="4591050"/>
          <a:ext cx="0" cy="2000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FF0000" mc:Ignorable="a14" a14:legacySpreadsheetColorIndex="10"/>
              </a:solidFill>
              <a:miter lim="800000"/>
              <a:headEnd/>
              <a:tailEnd/>
            </a14:hiddenLine>
          </a:ext>
        </a:extLst>
      </xdr:spPr>
      <xdr:txBody>
        <a:bodyPr vertOverflow="clip" wrap="square" lIns="27432" tIns="22860" rIns="0" bIns="0" anchor="t" upright="1"/>
        <a:lstStyle/>
        <a:p>
          <a:pPr algn="l" rtl="0">
            <a:defRPr sz="1000"/>
          </a:pPr>
          <a:r>
            <a:rPr lang="en-US" sz="1000" b="1" i="0" u="none" strike="noStrike" baseline="0">
              <a:solidFill>
                <a:srgbClr val="0000FF"/>
              </a:solidFill>
              <a:latin typeface="Arial"/>
              <a:cs typeface="Arial"/>
            </a:rPr>
            <a:t>2. Field Selections</a:t>
          </a:r>
          <a:endParaRPr lang="en-US" sz="1000" b="0" i="0" u="none" strike="noStrike" baseline="0">
            <a:solidFill>
              <a:srgbClr val="0000FF"/>
            </a:solidFill>
            <a:latin typeface="Arial"/>
            <a:cs typeface="Arial"/>
          </a:endParaRPr>
        </a:p>
        <a:p>
          <a:pPr algn="l" rtl="0">
            <a:defRPr sz="1000"/>
          </a:pPr>
          <a:r>
            <a:rPr lang="en-US" sz="1000" b="0" i="0" u="none" strike="noStrike" baseline="0">
              <a:solidFill>
                <a:srgbClr val="0000FF"/>
              </a:solidFill>
              <a:latin typeface="Arial"/>
              <a:cs typeface="Arial"/>
            </a:rPr>
            <a:t>Choose which fields you would like to be returned from the BluePages Output area (the columns with yellow headers).</a:t>
          </a:r>
        </a:p>
        <a:p>
          <a:pPr algn="l" rtl="0">
            <a:defRPr sz="1000"/>
          </a:pPr>
          <a:r>
            <a:rPr lang="en-US" sz="1000" b="0" i="0" u="none" strike="noStrike" baseline="0">
              <a:solidFill>
                <a:srgbClr val="0000FF"/>
              </a:solidFill>
              <a:latin typeface="Arial"/>
              <a:cs typeface="Arial"/>
            </a:rPr>
            <a:t>You can do this by </a:t>
          </a:r>
          <a:r>
            <a:rPr lang="en-US" sz="1000" b="0" i="0" u="sng" strike="noStrike" baseline="0">
              <a:solidFill>
                <a:srgbClr val="0000FF"/>
              </a:solidFill>
              <a:latin typeface="Arial"/>
              <a:cs typeface="Arial"/>
            </a:rPr>
            <a:t>first selecting</a:t>
          </a:r>
          <a:r>
            <a:rPr lang="en-US" sz="1000" b="0" i="0" u="none" strike="noStrike" baseline="0">
              <a:solidFill>
                <a:srgbClr val="0000FF"/>
              </a:solidFill>
              <a:latin typeface="Arial"/>
              <a:cs typeface="Arial"/>
            </a:rPr>
            <a:t> a header cell, </a:t>
          </a:r>
          <a:r>
            <a:rPr lang="en-US" sz="1000" b="0" i="0" u="sng" strike="noStrike" baseline="0">
              <a:solidFill>
                <a:srgbClr val="0000FF"/>
              </a:solidFill>
              <a:latin typeface="Arial"/>
              <a:cs typeface="Arial"/>
            </a:rPr>
            <a:t>then clicking the 2nd</a:t>
          </a:r>
          <a:r>
            <a:rPr lang="en-US" sz="1000" b="0" i="0" u="none" strike="noStrike" baseline="0">
              <a:solidFill>
                <a:srgbClr val="0000FF"/>
              </a:solidFill>
              <a:latin typeface="Arial"/>
              <a:cs typeface="Arial"/>
            </a:rPr>
            <a:t> small arrow to the right of each column (the 1st small arrow is for autofilter) and selecting which field you would like returned. </a:t>
          </a:r>
        </a:p>
        <a:p>
          <a:pPr algn="l" rtl="0">
            <a:defRPr sz="1000"/>
          </a:pPr>
          <a:r>
            <a:rPr lang="en-US" sz="1000" b="0" i="0" u="none" strike="noStrike" baseline="0">
              <a:solidFill>
                <a:srgbClr val="0000FF"/>
              </a:solidFill>
              <a:latin typeface="Arial"/>
              <a:cs typeface="Arial"/>
            </a:rPr>
            <a:t>More information on what a field means can be found in the "Field-Help" sheet.</a:t>
          </a:r>
        </a:p>
        <a:p>
          <a:pPr algn="l" rtl="0">
            <a:defRPr sz="1000"/>
          </a:pPr>
          <a:endParaRPr lang="en-US" sz="1000" b="0" i="0" u="none" strike="noStrike" baseline="0">
            <a:solidFill>
              <a:srgbClr val="0000FF"/>
            </a:solidFill>
            <a:latin typeface="Arial"/>
            <a:cs typeface="Arial"/>
          </a:endParaRPr>
        </a:p>
      </xdr:txBody>
    </xdr:sp>
    <xdr:clientData/>
  </xdr:twoCellAnchor>
  <xdr:twoCellAnchor>
    <xdr:from>
      <xdr:col>1</xdr:col>
      <xdr:colOff>2857500</xdr:colOff>
      <xdr:row>29</xdr:row>
      <xdr:rowOff>140369</xdr:rowOff>
    </xdr:from>
    <xdr:to>
      <xdr:col>1</xdr:col>
      <xdr:colOff>7448550</xdr:colOff>
      <xdr:row>42</xdr:row>
      <xdr:rowOff>80212</xdr:rowOff>
    </xdr:to>
    <xdr:sp macro="" textlink="">
      <xdr:nvSpPr>
        <xdr:cNvPr id="1030" name="Rectangle 6">
          <a:extLst>
            <a:ext uri="{FF2B5EF4-FFF2-40B4-BE49-F238E27FC236}">
              <a16:creationId xmlns:a16="http://schemas.microsoft.com/office/drawing/2014/main" id="{00000000-0008-0000-0000-000006040000}"/>
            </a:ext>
          </a:extLst>
        </xdr:cNvPr>
        <xdr:cNvSpPr>
          <a:spLocks noChangeArrowheads="1"/>
        </xdr:cNvSpPr>
      </xdr:nvSpPr>
      <xdr:spPr bwMode="auto">
        <a:xfrm>
          <a:off x="4642184" y="4732422"/>
          <a:ext cx="4591050" cy="2025316"/>
        </a:xfrm>
        <a:prstGeom prst="rect">
          <a:avLst/>
        </a:prstGeom>
        <a:noFill/>
        <a:ln w="19050">
          <a:solidFill>
            <a:srgbClr xmlns:mc="http://schemas.openxmlformats.org/markup-compatibility/2006" xmlns:a14="http://schemas.microsoft.com/office/drawing/2010/main" val="00FF00" mc:Ignorable="a14" a14:legacySpreadsheetColorIndex="11"/>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1</xdr:col>
      <xdr:colOff>7448550</xdr:colOff>
      <xdr:row>42</xdr:row>
      <xdr:rowOff>66675</xdr:rowOff>
    </xdr:from>
    <xdr:to>
      <xdr:col>1</xdr:col>
      <xdr:colOff>7981950</xdr:colOff>
      <xdr:row>42</xdr:row>
      <xdr:rowOff>66675</xdr:rowOff>
    </xdr:to>
    <xdr:sp macro="" textlink="">
      <xdr:nvSpPr>
        <xdr:cNvPr id="1031" name="Line 7">
          <a:extLst>
            <a:ext uri="{FF2B5EF4-FFF2-40B4-BE49-F238E27FC236}">
              <a16:creationId xmlns:a16="http://schemas.microsoft.com/office/drawing/2014/main" id="{00000000-0008-0000-0000-000007040000}"/>
            </a:ext>
          </a:extLst>
        </xdr:cNvPr>
        <xdr:cNvSpPr>
          <a:spLocks noChangeShapeType="1"/>
        </xdr:cNvSpPr>
      </xdr:nvSpPr>
      <xdr:spPr bwMode="auto">
        <a:xfrm>
          <a:off x="9229725" y="6791325"/>
          <a:ext cx="533400" cy="0"/>
        </a:xfrm>
        <a:prstGeom prst="line">
          <a:avLst/>
        </a:prstGeom>
        <a:noFill/>
        <a:ln w="19050">
          <a:solidFill>
            <a:srgbClr xmlns:mc="http://schemas.openxmlformats.org/markup-compatibility/2006" xmlns:a14="http://schemas.microsoft.com/office/drawing/2010/main" val="00FF00" mc:Ignorable="a14" a14:legacySpreadsheetColorIndex="11"/>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8039100</xdr:colOff>
      <xdr:row>41</xdr:row>
      <xdr:rowOff>142875</xdr:rowOff>
    </xdr:from>
    <xdr:to>
      <xdr:col>1</xdr:col>
      <xdr:colOff>10248900</xdr:colOff>
      <xdr:row>47</xdr:row>
      <xdr:rowOff>76200</xdr:rowOff>
    </xdr:to>
    <xdr:sp macro="" textlink="">
      <xdr:nvSpPr>
        <xdr:cNvPr id="9" name="Text Box 8">
          <a:extLst>
            <a:ext uri="{FF2B5EF4-FFF2-40B4-BE49-F238E27FC236}">
              <a16:creationId xmlns:a16="http://schemas.microsoft.com/office/drawing/2014/main" id="{00000000-0008-0000-0000-000009000000}"/>
            </a:ext>
          </a:extLst>
        </xdr:cNvPr>
        <xdr:cNvSpPr txBox="1">
          <a:spLocks noChangeArrowheads="1"/>
        </xdr:cNvSpPr>
      </xdr:nvSpPr>
      <xdr:spPr bwMode="auto">
        <a:xfrm>
          <a:off x="1219200" y="6781800"/>
          <a:ext cx="0" cy="904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FF0000" mc:Ignorable="a14" a14:legacySpreadsheetColorIndex="10"/>
              </a:solidFill>
              <a:miter lim="800000"/>
              <a:headEnd/>
              <a:tailEnd/>
            </a14:hiddenLine>
          </a:ext>
        </a:extLst>
      </xdr:spPr>
      <xdr:txBody>
        <a:bodyPr vertOverflow="clip" wrap="square" lIns="27432" tIns="22860" rIns="0" bIns="0" anchor="t" upright="1"/>
        <a:lstStyle/>
        <a:p>
          <a:pPr algn="l" rtl="0">
            <a:defRPr sz="1000"/>
          </a:pPr>
          <a:r>
            <a:rPr lang="en-US" sz="1000" b="1" i="0" u="none" strike="noStrike" baseline="0">
              <a:solidFill>
                <a:srgbClr val="00FF00"/>
              </a:solidFill>
              <a:latin typeface="Arial"/>
              <a:cs typeface="Arial"/>
            </a:rPr>
            <a:t>5. BluePages Output Area</a:t>
          </a:r>
          <a:endParaRPr lang="en-US" sz="1000" b="0" i="0" u="none" strike="noStrike" baseline="0">
            <a:solidFill>
              <a:srgbClr val="00FF00"/>
            </a:solidFill>
            <a:latin typeface="Arial"/>
            <a:cs typeface="Arial"/>
          </a:endParaRPr>
        </a:p>
        <a:p>
          <a:pPr algn="l" rtl="0">
            <a:defRPr sz="1000"/>
          </a:pPr>
          <a:r>
            <a:rPr lang="en-US" sz="1000" b="0" i="0" u="none" strike="noStrike" baseline="0">
              <a:solidFill>
                <a:srgbClr val="00FF00"/>
              </a:solidFill>
              <a:latin typeface="Arial"/>
              <a:cs typeface="Arial"/>
            </a:rPr>
            <a:t>For each row, this tool will search BluePages for the Search Criteria and return the requested data in the BluePages Output Area</a:t>
          </a:r>
          <a:endParaRPr lang="en-US" sz="1000" b="1" i="0" u="none" strike="noStrike" baseline="0">
            <a:solidFill>
              <a:srgbClr val="0000FF"/>
            </a:solidFill>
            <a:latin typeface="Arial"/>
            <a:cs typeface="Arial"/>
          </a:endParaRPr>
        </a:p>
        <a:p>
          <a:pPr algn="l" rtl="0">
            <a:defRPr sz="1000"/>
          </a:pPr>
          <a:endParaRPr lang="en-US" sz="1000" b="1" i="0" u="none" strike="noStrike" baseline="0">
            <a:solidFill>
              <a:srgbClr val="0000FF"/>
            </a:solidFill>
            <a:latin typeface="Arial"/>
            <a:cs typeface="Arial"/>
          </a:endParaRPr>
        </a:p>
      </xdr:txBody>
    </xdr:sp>
    <xdr:clientData/>
  </xdr:twoCellAnchor>
  <xdr:twoCellAnchor>
    <xdr:from>
      <xdr:col>1</xdr:col>
      <xdr:colOff>684297</xdr:colOff>
      <xdr:row>26</xdr:row>
      <xdr:rowOff>32584</xdr:rowOff>
    </xdr:from>
    <xdr:to>
      <xdr:col>1</xdr:col>
      <xdr:colOff>2526632</xdr:colOff>
      <xdr:row>28</xdr:row>
      <xdr:rowOff>59655</xdr:rowOff>
    </xdr:to>
    <xdr:sp macro="" textlink="">
      <xdr:nvSpPr>
        <xdr:cNvPr id="1033" name="Rectangle 9">
          <a:extLst>
            <a:ext uri="{FF2B5EF4-FFF2-40B4-BE49-F238E27FC236}">
              <a16:creationId xmlns:a16="http://schemas.microsoft.com/office/drawing/2014/main" id="{00000000-0008-0000-0000-000009040000}"/>
            </a:ext>
          </a:extLst>
        </xdr:cNvPr>
        <xdr:cNvSpPr>
          <a:spLocks noChangeArrowheads="1"/>
        </xdr:cNvSpPr>
      </xdr:nvSpPr>
      <xdr:spPr bwMode="auto">
        <a:xfrm>
          <a:off x="2468981" y="4143373"/>
          <a:ext cx="1842335" cy="347914"/>
        </a:xfrm>
        <a:prstGeom prst="rect">
          <a:avLst/>
        </a:prstGeom>
        <a:noFill/>
        <a:ln w="25400">
          <a:solidFill>
            <a:srgbClr xmlns:mc="http://schemas.openxmlformats.org/markup-compatibility/2006" xmlns:a14="http://schemas.microsoft.com/office/drawing/2010/main" val="FF00FF" mc:Ignorable="a14" a14:legacySpreadsheetColorIndex="1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1</xdr:col>
      <xdr:colOff>476250</xdr:colOff>
      <xdr:row>19</xdr:row>
      <xdr:rowOff>123825</xdr:rowOff>
    </xdr:from>
    <xdr:to>
      <xdr:col>1</xdr:col>
      <xdr:colOff>6537158</xdr:colOff>
      <xdr:row>22</xdr:row>
      <xdr:rowOff>133350</xdr:rowOff>
    </xdr:to>
    <xdr:sp macro="" textlink="">
      <xdr:nvSpPr>
        <xdr:cNvPr id="1034" name="Rectangle 10">
          <a:extLst>
            <a:ext uri="{FF2B5EF4-FFF2-40B4-BE49-F238E27FC236}">
              <a16:creationId xmlns:a16="http://schemas.microsoft.com/office/drawing/2014/main" id="{00000000-0008-0000-0000-00000A040000}"/>
            </a:ext>
          </a:extLst>
        </xdr:cNvPr>
        <xdr:cNvSpPr>
          <a:spLocks noChangeArrowheads="1"/>
        </xdr:cNvSpPr>
      </xdr:nvSpPr>
      <xdr:spPr bwMode="auto">
        <a:xfrm>
          <a:off x="2260934" y="3111667"/>
          <a:ext cx="6060908" cy="490788"/>
        </a:xfrm>
        <a:prstGeom prst="rect">
          <a:avLst/>
        </a:prstGeom>
        <a:noFill/>
        <a:ln w="25400">
          <a:solidFill>
            <a:srgbClr xmlns:mc="http://schemas.openxmlformats.org/markup-compatibility/2006" xmlns:a14="http://schemas.microsoft.com/office/drawing/2010/main" val="FF9900" mc:Ignorable="a14" a14:legacySpreadsheetColorIndex="52"/>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1</xdr:col>
      <xdr:colOff>4116309</xdr:colOff>
      <xdr:row>18</xdr:row>
      <xdr:rowOff>142875</xdr:rowOff>
    </xdr:from>
    <xdr:to>
      <xdr:col>1</xdr:col>
      <xdr:colOff>4487784</xdr:colOff>
      <xdr:row>19</xdr:row>
      <xdr:rowOff>114300</xdr:rowOff>
    </xdr:to>
    <xdr:sp macro="" textlink="">
      <xdr:nvSpPr>
        <xdr:cNvPr id="1035" name="Rectangle 11">
          <a:extLst>
            <a:ext uri="{FF2B5EF4-FFF2-40B4-BE49-F238E27FC236}">
              <a16:creationId xmlns:a16="http://schemas.microsoft.com/office/drawing/2014/main" id="{00000000-0008-0000-0000-00000B040000}"/>
            </a:ext>
          </a:extLst>
        </xdr:cNvPr>
        <xdr:cNvSpPr>
          <a:spLocks noChangeArrowheads="1"/>
        </xdr:cNvSpPr>
      </xdr:nvSpPr>
      <xdr:spPr bwMode="auto">
        <a:xfrm>
          <a:off x="5900993" y="2970296"/>
          <a:ext cx="371475" cy="131846"/>
        </a:xfrm>
        <a:prstGeom prst="rect">
          <a:avLst/>
        </a:prstGeom>
        <a:noFill/>
        <a:ln w="25400">
          <a:solidFill>
            <a:srgbClr xmlns:mc="http://schemas.openxmlformats.org/markup-compatibility/2006" xmlns:a14="http://schemas.microsoft.com/office/drawing/2010/main" val="FF9900" mc:Ignorable="a14" a14:legacySpreadsheetColorIndex="52"/>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0</xdr:col>
      <xdr:colOff>340395</xdr:colOff>
      <xdr:row>25</xdr:row>
      <xdr:rowOff>47620</xdr:rowOff>
    </xdr:from>
    <xdr:to>
      <xdr:col>1</xdr:col>
      <xdr:colOff>264195</xdr:colOff>
      <xdr:row>29</xdr:row>
      <xdr:rowOff>142870</xdr:rowOff>
    </xdr:to>
    <xdr:sp macro="" textlink="">
      <xdr:nvSpPr>
        <xdr:cNvPr id="13" name="Text Box 12">
          <a:extLst>
            <a:ext uri="{FF2B5EF4-FFF2-40B4-BE49-F238E27FC236}">
              <a16:creationId xmlns:a16="http://schemas.microsoft.com/office/drawing/2014/main" id="{00000000-0008-0000-0000-00000D000000}"/>
            </a:ext>
          </a:extLst>
        </xdr:cNvPr>
        <xdr:cNvSpPr txBox="1">
          <a:spLocks noChangeArrowheads="1"/>
        </xdr:cNvSpPr>
      </xdr:nvSpPr>
      <xdr:spPr bwMode="auto">
        <a:xfrm>
          <a:off x="340395" y="3997988"/>
          <a:ext cx="1708484" cy="73693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FF0000" mc:Ignorable="a14" a14:legacySpreadsheetColorIndex="10"/>
              </a:solidFill>
              <a:miter lim="800000"/>
              <a:headEnd/>
              <a:tailEnd/>
            </a14:hiddenLine>
          </a:ext>
        </a:extLst>
      </xdr:spPr>
      <xdr:txBody>
        <a:bodyPr vertOverflow="clip" wrap="square" lIns="27432" tIns="22860" rIns="0" bIns="0" anchor="t" upright="1"/>
        <a:lstStyle/>
        <a:p>
          <a:pPr algn="l" rtl="0">
            <a:defRPr sz="1000"/>
          </a:pPr>
          <a:r>
            <a:rPr lang="en-US" sz="1000" b="1" i="0" u="none" strike="noStrike" baseline="0">
              <a:solidFill>
                <a:srgbClr val="FF00FF"/>
              </a:solidFill>
              <a:latin typeface="Arial"/>
              <a:cs typeface="Arial"/>
            </a:rPr>
            <a:t>3. CommandButtons </a:t>
          </a:r>
        </a:p>
        <a:p>
          <a:pPr algn="l" rtl="0">
            <a:defRPr sz="1000"/>
          </a:pPr>
          <a:r>
            <a:rPr lang="en-US" sz="1000" b="0" i="0" u="none" strike="noStrike" baseline="0">
              <a:solidFill>
                <a:srgbClr val="FF00FF"/>
              </a:solidFill>
              <a:latin typeface="Arial"/>
              <a:cs typeface="Arial"/>
            </a:rPr>
            <a:t>positioned on the sheet, provide access to the most frequently used commands </a:t>
          </a:r>
        </a:p>
      </xdr:txBody>
    </xdr:sp>
    <xdr:clientData/>
  </xdr:twoCellAnchor>
  <xdr:twoCellAnchor>
    <xdr:from>
      <xdr:col>1</xdr:col>
      <xdr:colOff>27072</xdr:colOff>
      <xdr:row>26</xdr:row>
      <xdr:rowOff>32584</xdr:rowOff>
    </xdr:from>
    <xdr:to>
      <xdr:col>1</xdr:col>
      <xdr:colOff>722397</xdr:colOff>
      <xdr:row>26</xdr:row>
      <xdr:rowOff>32584</xdr:rowOff>
    </xdr:to>
    <xdr:sp macro="" textlink="">
      <xdr:nvSpPr>
        <xdr:cNvPr id="1037" name="Line 13">
          <a:extLst>
            <a:ext uri="{FF2B5EF4-FFF2-40B4-BE49-F238E27FC236}">
              <a16:creationId xmlns:a16="http://schemas.microsoft.com/office/drawing/2014/main" id="{00000000-0008-0000-0000-00000D040000}"/>
            </a:ext>
          </a:extLst>
        </xdr:cNvPr>
        <xdr:cNvSpPr>
          <a:spLocks noChangeShapeType="1"/>
        </xdr:cNvSpPr>
      </xdr:nvSpPr>
      <xdr:spPr bwMode="auto">
        <a:xfrm>
          <a:off x="1811756" y="4143373"/>
          <a:ext cx="695325" cy="0"/>
        </a:xfrm>
        <a:prstGeom prst="line">
          <a:avLst/>
        </a:prstGeom>
        <a:noFill/>
        <a:ln w="25400">
          <a:solidFill>
            <a:srgbClr xmlns:mc="http://schemas.openxmlformats.org/markup-compatibility/2006" xmlns:a14="http://schemas.microsoft.com/office/drawing/2010/main" val="FF00FF" mc:Ignorable="a14" a14:legacySpreadsheetColorIndex="1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4344909</xdr:colOff>
      <xdr:row>16</xdr:row>
      <xdr:rowOff>114300</xdr:rowOff>
    </xdr:from>
    <xdr:to>
      <xdr:col>1</xdr:col>
      <xdr:colOff>4344909</xdr:colOff>
      <xdr:row>18</xdr:row>
      <xdr:rowOff>152400</xdr:rowOff>
    </xdr:to>
    <xdr:sp macro="" textlink="">
      <xdr:nvSpPr>
        <xdr:cNvPr id="1038" name="Line 14">
          <a:extLst>
            <a:ext uri="{FF2B5EF4-FFF2-40B4-BE49-F238E27FC236}">
              <a16:creationId xmlns:a16="http://schemas.microsoft.com/office/drawing/2014/main" id="{00000000-0008-0000-0000-00000E040000}"/>
            </a:ext>
          </a:extLst>
        </xdr:cNvPr>
        <xdr:cNvSpPr>
          <a:spLocks noChangeShapeType="1"/>
        </xdr:cNvSpPr>
      </xdr:nvSpPr>
      <xdr:spPr bwMode="auto">
        <a:xfrm flipH="1" flipV="1">
          <a:off x="6129593" y="2620879"/>
          <a:ext cx="0" cy="358942"/>
        </a:xfrm>
        <a:prstGeom prst="line">
          <a:avLst/>
        </a:prstGeom>
        <a:noFill/>
        <a:ln w="25400">
          <a:solidFill>
            <a:srgbClr xmlns:mc="http://schemas.openxmlformats.org/markup-compatibility/2006" xmlns:a14="http://schemas.microsoft.com/office/drawing/2010/main" val="FF9900" mc:Ignorable="a14" a14:legacySpreadsheetColorIndex="52"/>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552450</xdr:colOff>
      <xdr:row>16</xdr:row>
      <xdr:rowOff>9525</xdr:rowOff>
    </xdr:from>
    <xdr:to>
      <xdr:col>1</xdr:col>
      <xdr:colOff>4421605</xdr:colOff>
      <xdr:row>17</xdr:row>
      <xdr:rowOff>70184</xdr:rowOff>
    </xdr:to>
    <xdr:sp macro="" textlink="">
      <xdr:nvSpPr>
        <xdr:cNvPr id="17" name="Text Box 16">
          <a:extLst>
            <a:ext uri="{FF2B5EF4-FFF2-40B4-BE49-F238E27FC236}">
              <a16:creationId xmlns:a16="http://schemas.microsoft.com/office/drawing/2014/main" id="{00000000-0008-0000-0000-000011000000}"/>
            </a:ext>
          </a:extLst>
        </xdr:cNvPr>
        <xdr:cNvSpPr txBox="1">
          <a:spLocks noChangeArrowheads="1"/>
        </xdr:cNvSpPr>
      </xdr:nvSpPr>
      <xdr:spPr bwMode="auto">
        <a:xfrm>
          <a:off x="2337134" y="2516104"/>
          <a:ext cx="3869155" cy="22108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FF0000" mc:Ignorable="a14" a14:legacySpreadsheetColorIndex="10"/>
              </a:solidFill>
              <a:miter lim="800000"/>
              <a:headEnd/>
              <a:tailEnd/>
            </a14:hiddenLine>
          </a:ext>
        </a:extLst>
      </xdr:spPr>
      <xdr:txBody>
        <a:bodyPr vertOverflow="clip" wrap="square" lIns="27432" tIns="22860" rIns="0" bIns="0" anchor="t" upright="1"/>
        <a:lstStyle/>
        <a:p>
          <a:pPr algn="l" rtl="0">
            <a:defRPr sz="1000"/>
          </a:pPr>
          <a:r>
            <a:rPr lang="en-US" sz="1000" b="1" i="0" u="none" strike="noStrike" baseline="0">
              <a:solidFill>
                <a:srgbClr val="FF9900"/>
              </a:solidFill>
              <a:latin typeface="Arial"/>
              <a:cs typeface="Arial"/>
            </a:rPr>
            <a:t>4. </a:t>
          </a:r>
          <a:r>
            <a:rPr lang="en-US" sz="1000" b="0" i="0" u="none" strike="noStrike" baseline="0">
              <a:solidFill>
                <a:srgbClr val="FF9900"/>
              </a:solidFill>
              <a:latin typeface="Arial"/>
              <a:cs typeface="Arial"/>
            </a:rPr>
            <a:t>The</a:t>
          </a:r>
          <a:r>
            <a:rPr lang="en-US" sz="1000" b="1" i="0" u="none" strike="noStrike" baseline="0">
              <a:solidFill>
                <a:srgbClr val="FF9900"/>
              </a:solidFill>
              <a:latin typeface="Arial"/>
              <a:cs typeface="Arial"/>
            </a:rPr>
            <a:t> "BP Tool" Tab </a:t>
          </a:r>
          <a:r>
            <a:rPr lang="en-US" sz="1000" b="0" i="0" u="none" strike="noStrike" baseline="0">
              <a:solidFill>
                <a:srgbClr val="FF9900"/>
              </a:solidFill>
              <a:latin typeface="Arial"/>
              <a:cs typeface="Arial"/>
            </a:rPr>
            <a:t>provides access to the full set of Commands</a:t>
          </a:r>
        </a:p>
      </xdr:txBody>
    </xdr:sp>
    <xdr:clientData/>
  </xdr:twoCellAnchor>
  <xdr:twoCellAnchor>
    <xdr:from>
      <xdr:col>1</xdr:col>
      <xdr:colOff>4410075</xdr:colOff>
      <xdr:row>16</xdr:row>
      <xdr:rowOff>123825</xdr:rowOff>
    </xdr:from>
    <xdr:to>
      <xdr:col>1</xdr:col>
      <xdr:colOff>4505325</xdr:colOff>
      <xdr:row>16</xdr:row>
      <xdr:rowOff>123825</xdr:rowOff>
    </xdr:to>
    <xdr:sp macro="" textlink="">
      <xdr:nvSpPr>
        <xdr:cNvPr id="1041" name="Line 14">
          <a:extLst>
            <a:ext uri="{FF2B5EF4-FFF2-40B4-BE49-F238E27FC236}">
              <a16:creationId xmlns:a16="http://schemas.microsoft.com/office/drawing/2014/main" id="{00000000-0008-0000-0000-000011040000}"/>
            </a:ext>
          </a:extLst>
        </xdr:cNvPr>
        <xdr:cNvSpPr>
          <a:spLocks noChangeShapeType="1"/>
        </xdr:cNvSpPr>
      </xdr:nvSpPr>
      <xdr:spPr bwMode="auto">
        <a:xfrm flipV="1">
          <a:off x="6191250" y="2638425"/>
          <a:ext cx="95250" cy="0"/>
        </a:xfrm>
        <a:prstGeom prst="line">
          <a:avLst/>
        </a:prstGeom>
        <a:noFill/>
        <a:ln w="25400">
          <a:solidFill>
            <a:srgbClr xmlns:mc="http://schemas.openxmlformats.org/markup-compatibility/2006" xmlns:a14="http://schemas.microsoft.com/office/drawing/2010/main" val="FF9900" mc:Ignorable="a14" a14:legacySpreadsheetColorIndex="52"/>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2857502</xdr:colOff>
      <xdr:row>28</xdr:row>
      <xdr:rowOff>60157</xdr:rowOff>
    </xdr:from>
    <xdr:to>
      <xdr:col>1</xdr:col>
      <xdr:colOff>7459580</xdr:colOff>
      <xdr:row>29</xdr:row>
      <xdr:rowOff>130342</xdr:rowOff>
    </xdr:to>
    <xdr:sp macro="" textlink="">
      <xdr:nvSpPr>
        <xdr:cNvPr id="1040" name="AutoShape 17">
          <a:extLst>
            <a:ext uri="{FF2B5EF4-FFF2-40B4-BE49-F238E27FC236}">
              <a16:creationId xmlns:a16="http://schemas.microsoft.com/office/drawing/2014/main" id="{00000000-0008-0000-0000-000010040000}"/>
            </a:ext>
          </a:extLst>
        </xdr:cNvPr>
        <xdr:cNvSpPr>
          <a:spLocks/>
        </xdr:cNvSpPr>
      </xdr:nvSpPr>
      <xdr:spPr bwMode="auto">
        <a:xfrm>
          <a:off x="4642186" y="4491789"/>
          <a:ext cx="4602078" cy="230606"/>
        </a:xfrm>
        <a:prstGeom prst="leftBracket">
          <a:avLst>
            <a:gd name="adj" fmla="val 8333"/>
          </a:avLst>
        </a:prstGeom>
        <a:noFill/>
        <a:ln w="19050">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1552575</xdr:colOff>
          <xdr:row>1</xdr:row>
          <xdr:rowOff>304800</xdr:rowOff>
        </xdr:from>
        <xdr:to>
          <xdr:col>1</xdr:col>
          <xdr:colOff>2019300</xdr:colOff>
          <xdr:row>1</xdr:row>
          <xdr:rowOff>523875</xdr:rowOff>
        </xdr:to>
        <xdr:sp macro="" textlink="">
          <xdr:nvSpPr>
            <xdr:cNvPr id="2052" name="PasteNames"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1543050</xdr:colOff>
          <xdr:row>1</xdr:row>
          <xdr:rowOff>28575</xdr:rowOff>
        </xdr:from>
        <xdr:to>
          <xdr:col>1</xdr:col>
          <xdr:colOff>2428875</xdr:colOff>
          <xdr:row>1</xdr:row>
          <xdr:rowOff>247650</xdr:rowOff>
        </xdr:to>
        <xdr:sp macro="" textlink="">
          <xdr:nvSpPr>
            <xdr:cNvPr id="2053" name="ClearResult"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Clear Result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2466975</xdr:colOff>
          <xdr:row>1</xdr:row>
          <xdr:rowOff>28575</xdr:rowOff>
        </xdr:from>
        <xdr:to>
          <xdr:col>1</xdr:col>
          <xdr:colOff>3038475</xdr:colOff>
          <xdr:row>1</xdr:row>
          <xdr:rowOff>247650</xdr:rowOff>
        </xdr:to>
        <xdr:sp macro="" textlink="">
          <xdr:nvSpPr>
            <xdr:cNvPr id="2054" name="ClearAll"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2076450</xdr:colOff>
          <xdr:row>1</xdr:row>
          <xdr:rowOff>304800</xdr:rowOff>
        </xdr:from>
        <xdr:to>
          <xdr:col>1</xdr:col>
          <xdr:colOff>3038475</xdr:colOff>
          <xdr:row>1</xdr:row>
          <xdr:rowOff>523875</xdr:rowOff>
        </xdr:to>
        <xdr:sp macro="" textlink="">
          <xdr:nvSpPr>
            <xdr:cNvPr id="2055" name="BasicBPSearch"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Search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1</xdr:row>
          <xdr:rowOff>304800</xdr:rowOff>
        </xdr:from>
        <xdr:to>
          <xdr:col>1</xdr:col>
          <xdr:colOff>523875</xdr:colOff>
          <xdr:row>1</xdr:row>
          <xdr:rowOff>523875</xdr:rowOff>
        </xdr:to>
        <xdr:sp macro="" textlink="">
          <xdr:nvSpPr>
            <xdr:cNvPr id="2056" name="ScaleUp"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Big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1</xdr:row>
          <xdr:rowOff>304800</xdr:rowOff>
        </xdr:from>
        <xdr:to>
          <xdr:col>1</xdr:col>
          <xdr:colOff>1028700</xdr:colOff>
          <xdr:row>1</xdr:row>
          <xdr:rowOff>523875</xdr:rowOff>
        </xdr:to>
        <xdr:sp macro="" textlink="">
          <xdr:nvSpPr>
            <xdr:cNvPr id="2057" name="ScaleDown"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Small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1057275</xdr:colOff>
          <xdr:row>1</xdr:row>
          <xdr:rowOff>304800</xdr:rowOff>
        </xdr:from>
        <xdr:to>
          <xdr:col>1</xdr:col>
          <xdr:colOff>1504950</xdr:colOff>
          <xdr:row>1</xdr:row>
          <xdr:rowOff>523875</xdr:rowOff>
        </xdr:to>
        <xdr:sp macro="" textlink="">
          <xdr:nvSpPr>
            <xdr:cNvPr id="2058" name="ScaleRight"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857250</xdr:colOff>
          <xdr:row>1</xdr:row>
          <xdr:rowOff>28575</xdr:rowOff>
        </xdr:from>
        <xdr:to>
          <xdr:col>1</xdr:col>
          <xdr:colOff>1504950</xdr:colOff>
          <xdr:row>1</xdr:row>
          <xdr:rowOff>247650</xdr:rowOff>
        </xdr:to>
        <xdr:sp macro="" textlink="">
          <xdr:nvSpPr>
            <xdr:cNvPr id="2059" name="GetBluepagesData"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Full BP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1</xdr:row>
          <xdr:rowOff>28575</xdr:rowOff>
        </xdr:from>
        <xdr:to>
          <xdr:col>1</xdr:col>
          <xdr:colOff>790575</xdr:colOff>
          <xdr:row>1</xdr:row>
          <xdr:rowOff>247650</xdr:rowOff>
        </xdr:to>
        <xdr:sp macro="" textlink="">
          <xdr:nvSpPr>
            <xdr:cNvPr id="2060" name="QuickSearch"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Quick BP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361950</xdr:colOff>
          <xdr:row>1</xdr:row>
          <xdr:rowOff>28575</xdr:rowOff>
        </xdr:from>
        <xdr:to>
          <xdr:col>2</xdr:col>
          <xdr:colOff>1428750</xdr:colOff>
          <xdr:row>1</xdr:row>
          <xdr:rowOff>247650</xdr:rowOff>
        </xdr:to>
        <xdr:sp macro="" textlink="">
          <xdr:nvSpPr>
            <xdr:cNvPr id="2061" name="CopyRFields"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Copy ReplyFlds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2095500</xdr:colOff>
          <xdr:row>1</xdr:row>
          <xdr:rowOff>590550</xdr:rowOff>
        </xdr:from>
        <xdr:to>
          <xdr:col>2</xdr:col>
          <xdr:colOff>447675</xdr:colOff>
          <xdr:row>1</xdr:row>
          <xdr:rowOff>790575</xdr:rowOff>
        </xdr:to>
        <xdr:sp macro="" textlink="">
          <xdr:nvSpPr>
            <xdr:cNvPr id="3081" name="GetNotesFromFolder"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Get 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1562100</xdr:colOff>
          <xdr:row>1</xdr:row>
          <xdr:rowOff>304800</xdr:rowOff>
        </xdr:from>
        <xdr:to>
          <xdr:col>1</xdr:col>
          <xdr:colOff>2038350</xdr:colOff>
          <xdr:row>1</xdr:row>
          <xdr:rowOff>523875</xdr:rowOff>
        </xdr:to>
        <xdr:sp macro="" textlink="">
          <xdr:nvSpPr>
            <xdr:cNvPr id="3082" name="PasteNames"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1552575</xdr:colOff>
          <xdr:row>1</xdr:row>
          <xdr:rowOff>28575</xdr:rowOff>
        </xdr:from>
        <xdr:to>
          <xdr:col>1</xdr:col>
          <xdr:colOff>2438400</xdr:colOff>
          <xdr:row>1</xdr:row>
          <xdr:rowOff>247650</xdr:rowOff>
        </xdr:to>
        <xdr:sp macro="" textlink="">
          <xdr:nvSpPr>
            <xdr:cNvPr id="3083" name="ClearResult"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Clear Result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2476500</xdr:colOff>
          <xdr:row>1</xdr:row>
          <xdr:rowOff>28575</xdr:rowOff>
        </xdr:from>
        <xdr:to>
          <xdr:col>2</xdr:col>
          <xdr:colOff>447675</xdr:colOff>
          <xdr:row>1</xdr:row>
          <xdr:rowOff>247650</xdr:rowOff>
        </xdr:to>
        <xdr:sp macro="" textlink="">
          <xdr:nvSpPr>
            <xdr:cNvPr id="3084" name="ClearAll"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2085975</xdr:colOff>
          <xdr:row>1</xdr:row>
          <xdr:rowOff>304800</xdr:rowOff>
        </xdr:from>
        <xdr:to>
          <xdr:col>2</xdr:col>
          <xdr:colOff>447675</xdr:colOff>
          <xdr:row>1</xdr:row>
          <xdr:rowOff>523875</xdr:rowOff>
        </xdr:to>
        <xdr:sp macro="" textlink="">
          <xdr:nvSpPr>
            <xdr:cNvPr id="3085" name="BasicBPSearch"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Search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xdr:row>
          <xdr:rowOff>304800</xdr:rowOff>
        </xdr:from>
        <xdr:to>
          <xdr:col>1</xdr:col>
          <xdr:colOff>533400</xdr:colOff>
          <xdr:row>1</xdr:row>
          <xdr:rowOff>523875</xdr:rowOff>
        </xdr:to>
        <xdr:sp macro="" textlink="">
          <xdr:nvSpPr>
            <xdr:cNvPr id="3086" name="ScaleUp"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Big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1</xdr:row>
          <xdr:rowOff>304800</xdr:rowOff>
        </xdr:from>
        <xdr:to>
          <xdr:col>1</xdr:col>
          <xdr:colOff>1028700</xdr:colOff>
          <xdr:row>1</xdr:row>
          <xdr:rowOff>523875</xdr:rowOff>
        </xdr:to>
        <xdr:sp macro="" textlink="">
          <xdr:nvSpPr>
            <xdr:cNvPr id="3087" name="ScaleDown"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Small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1066800</xdr:colOff>
          <xdr:row>1</xdr:row>
          <xdr:rowOff>304800</xdr:rowOff>
        </xdr:from>
        <xdr:to>
          <xdr:col>1</xdr:col>
          <xdr:colOff>1514475</xdr:colOff>
          <xdr:row>1</xdr:row>
          <xdr:rowOff>523875</xdr:rowOff>
        </xdr:to>
        <xdr:sp macro="" textlink="">
          <xdr:nvSpPr>
            <xdr:cNvPr id="3088" name="ScaleRight"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xdr:row>
          <xdr:rowOff>28575</xdr:rowOff>
        </xdr:from>
        <xdr:to>
          <xdr:col>1</xdr:col>
          <xdr:colOff>790575</xdr:colOff>
          <xdr:row>1</xdr:row>
          <xdr:rowOff>247650</xdr:rowOff>
        </xdr:to>
        <xdr:sp macro="" textlink="">
          <xdr:nvSpPr>
            <xdr:cNvPr id="3089" name="GetBluepagesData" hidden="1">
              <a:extLst>
                <a:ext uri="{63B3BB69-23CF-44E3-9099-C40C66FF867C}">
                  <a14:compatExt spid="_x0000_s3089"/>
                </a:ext>
                <a:ext uri="{FF2B5EF4-FFF2-40B4-BE49-F238E27FC236}">
                  <a16:creationId xmlns:a16="http://schemas.microsoft.com/office/drawing/2014/main" id="{00000000-0008-0000-0200-00001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Full BP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857250</xdr:colOff>
          <xdr:row>1</xdr:row>
          <xdr:rowOff>28575</xdr:rowOff>
        </xdr:from>
        <xdr:to>
          <xdr:col>1</xdr:col>
          <xdr:colOff>1504950</xdr:colOff>
          <xdr:row>1</xdr:row>
          <xdr:rowOff>247650</xdr:rowOff>
        </xdr:to>
        <xdr:sp macro="" textlink="">
          <xdr:nvSpPr>
            <xdr:cNvPr id="3090" name="QuickSearch" hidden="1">
              <a:extLst>
                <a:ext uri="{63B3BB69-23CF-44E3-9099-C40C66FF867C}">
                  <a14:compatExt spid="_x0000_s3090"/>
                </a:ext>
                <a:ext uri="{FF2B5EF4-FFF2-40B4-BE49-F238E27FC236}">
                  <a16:creationId xmlns:a16="http://schemas.microsoft.com/office/drawing/2014/main" id="{00000000-0008-0000-0200-00001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Quick BP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1</xdr:row>
          <xdr:rowOff>28575</xdr:rowOff>
        </xdr:from>
        <xdr:to>
          <xdr:col>2</xdr:col>
          <xdr:colOff>1581150</xdr:colOff>
          <xdr:row>1</xdr:row>
          <xdr:rowOff>247650</xdr:rowOff>
        </xdr:to>
        <xdr:sp macro="" textlink="">
          <xdr:nvSpPr>
            <xdr:cNvPr id="3091" name="CopyRFields" hidden="1">
              <a:extLst>
                <a:ext uri="{63B3BB69-23CF-44E3-9099-C40C66FF867C}">
                  <a14:compatExt spid="_x0000_s3091"/>
                </a:ext>
                <a:ext uri="{FF2B5EF4-FFF2-40B4-BE49-F238E27FC236}">
                  <a16:creationId xmlns:a16="http://schemas.microsoft.com/office/drawing/2014/main" id="{00000000-0008-0000-0200-00001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Copy ReplyFlds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1</xdr:row>
          <xdr:rowOff>590550</xdr:rowOff>
        </xdr:from>
        <xdr:to>
          <xdr:col>1</xdr:col>
          <xdr:colOff>2038350</xdr:colOff>
          <xdr:row>1</xdr:row>
          <xdr:rowOff>790575</xdr:rowOff>
        </xdr:to>
        <xdr:sp macro="" textlink="">
          <xdr:nvSpPr>
            <xdr:cNvPr id="3096" name="getCommentsFromFile" hidden="1">
              <a:extLst>
                <a:ext uri="{63B3BB69-23CF-44E3-9099-C40C66FF867C}">
                  <a14:compatExt spid="_x0000_s3096"/>
                </a:ext>
                <a:ext uri="{FF2B5EF4-FFF2-40B4-BE49-F238E27FC236}">
                  <a16:creationId xmlns:a16="http://schemas.microsoft.com/office/drawing/2014/main" id="{00000000-0008-0000-0200-00001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Get Comments</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xdr:row>
          <xdr:rowOff>571500</xdr:rowOff>
        </xdr:from>
        <xdr:to>
          <xdr:col>1</xdr:col>
          <xdr:colOff>1019175</xdr:colOff>
          <xdr:row>1</xdr:row>
          <xdr:rowOff>790575</xdr:rowOff>
        </xdr:to>
        <xdr:sp macro="" textlink="">
          <xdr:nvSpPr>
            <xdr:cNvPr id="3097" name="SetPicCacheOptions" hidden="1">
              <a:extLst>
                <a:ext uri="{63B3BB69-23CF-44E3-9099-C40C66FF867C}">
                  <a14:compatExt spid="_x0000_s3097"/>
                </a:ext>
                <a:ext uri="{FF2B5EF4-FFF2-40B4-BE49-F238E27FC236}">
                  <a16:creationId xmlns:a16="http://schemas.microsoft.com/office/drawing/2014/main" id="{00000000-0008-0000-0200-000019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993366"/>
                  </a:solidFill>
                  <a:latin typeface="Arial"/>
                  <a:cs typeface="Arial"/>
                </a:rPr>
                <a:t>Pic 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0</xdr:col>
      <xdr:colOff>0</xdr:colOff>
      <xdr:row>16</xdr:row>
      <xdr:rowOff>0</xdr:rowOff>
    </xdr:from>
    <xdr:ext cx="184731" cy="264560"/>
    <xdr:sp macro="" textlink="">
      <xdr:nvSpPr>
        <xdr:cNvPr id="3" name="Textfeld 2">
          <a:extLst>
            <a:ext uri="{FF2B5EF4-FFF2-40B4-BE49-F238E27FC236}">
              <a16:creationId xmlns:a16="http://schemas.microsoft.com/office/drawing/2014/main" id="{00000000-0008-0000-0300-000003000000}"/>
            </a:ext>
          </a:extLst>
        </xdr:cNvPr>
        <xdr:cNvSpPr txBox="1"/>
      </xdr:nvSpPr>
      <xdr:spPr>
        <a:xfrm>
          <a:off x="4429125" y="2981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0</xdr:colOff>
      <xdr:row>16</xdr:row>
      <xdr:rowOff>0</xdr:rowOff>
    </xdr:from>
    <xdr:ext cx="184731" cy="264560"/>
    <xdr:sp macro="" textlink="">
      <xdr:nvSpPr>
        <xdr:cNvPr id="5" name="Textfeld 4">
          <a:extLst>
            <a:ext uri="{FF2B5EF4-FFF2-40B4-BE49-F238E27FC236}">
              <a16:creationId xmlns:a16="http://schemas.microsoft.com/office/drawing/2014/main" id="{00000000-0008-0000-0300-000005000000}"/>
            </a:ext>
          </a:extLst>
        </xdr:cNvPr>
        <xdr:cNvSpPr txBox="1"/>
      </xdr:nvSpPr>
      <xdr:spPr>
        <a:xfrm>
          <a:off x="7810500" y="2981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0</xdr:colOff>
      <xdr:row>16</xdr:row>
      <xdr:rowOff>0</xdr:rowOff>
    </xdr:from>
    <xdr:ext cx="184731" cy="264560"/>
    <xdr:sp macro="" textlink="">
      <xdr:nvSpPr>
        <xdr:cNvPr id="7" name="Textfeld 6">
          <a:extLst>
            <a:ext uri="{FF2B5EF4-FFF2-40B4-BE49-F238E27FC236}">
              <a16:creationId xmlns:a16="http://schemas.microsoft.com/office/drawing/2014/main" id="{00000000-0008-0000-0300-000007000000}"/>
            </a:ext>
          </a:extLst>
        </xdr:cNvPr>
        <xdr:cNvSpPr txBox="1"/>
      </xdr:nvSpPr>
      <xdr:spPr>
        <a:xfrm>
          <a:off x="11191875" y="2981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33</xdr:col>
      <xdr:colOff>0</xdr:colOff>
      <xdr:row>16</xdr:row>
      <xdr:rowOff>0</xdr:rowOff>
    </xdr:from>
    <xdr:ext cx="184731" cy="264560"/>
    <xdr:sp macro="" textlink="">
      <xdr:nvSpPr>
        <xdr:cNvPr id="9" name="Textfeld 8">
          <a:extLst>
            <a:ext uri="{FF2B5EF4-FFF2-40B4-BE49-F238E27FC236}">
              <a16:creationId xmlns:a16="http://schemas.microsoft.com/office/drawing/2014/main" id="{00000000-0008-0000-0300-000009000000}"/>
            </a:ext>
          </a:extLst>
        </xdr:cNvPr>
        <xdr:cNvSpPr txBox="1"/>
      </xdr:nvSpPr>
      <xdr:spPr>
        <a:xfrm>
          <a:off x="10010775" y="2838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33</xdr:col>
      <xdr:colOff>0</xdr:colOff>
      <xdr:row>16</xdr:row>
      <xdr:rowOff>0</xdr:rowOff>
    </xdr:from>
    <xdr:ext cx="184731" cy="264560"/>
    <xdr:sp macro="" textlink="">
      <xdr:nvSpPr>
        <xdr:cNvPr id="10" name="Textfeld 9">
          <a:extLst>
            <a:ext uri="{FF2B5EF4-FFF2-40B4-BE49-F238E27FC236}">
              <a16:creationId xmlns:a16="http://schemas.microsoft.com/office/drawing/2014/main" id="{00000000-0008-0000-0300-00000A000000}"/>
            </a:ext>
          </a:extLst>
        </xdr:cNvPr>
        <xdr:cNvSpPr txBox="1"/>
      </xdr:nvSpPr>
      <xdr:spPr>
        <a:xfrm>
          <a:off x="10191750" y="2838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33</xdr:col>
      <xdr:colOff>0</xdr:colOff>
      <xdr:row>16</xdr:row>
      <xdr:rowOff>0</xdr:rowOff>
    </xdr:from>
    <xdr:ext cx="184731" cy="264560"/>
    <xdr:sp macro="" textlink="">
      <xdr:nvSpPr>
        <xdr:cNvPr id="11" name="Textfeld 10">
          <a:extLst>
            <a:ext uri="{FF2B5EF4-FFF2-40B4-BE49-F238E27FC236}">
              <a16:creationId xmlns:a16="http://schemas.microsoft.com/office/drawing/2014/main" id="{00000000-0008-0000-0300-00000B000000}"/>
            </a:ext>
          </a:extLst>
        </xdr:cNvPr>
        <xdr:cNvSpPr txBox="1"/>
      </xdr:nvSpPr>
      <xdr:spPr>
        <a:xfrm>
          <a:off x="10372725" y="2838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33</xdr:col>
      <xdr:colOff>0</xdr:colOff>
      <xdr:row>16</xdr:row>
      <xdr:rowOff>0</xdr:rowOff>
    </xdr:from>
    <xdr:ext cx="184731" cy="264560"/>
    <xdr:sp macro="" textlink="">
      <xdr:nvSpPr>
        <xdr:cNvPr id="8" name="Textfeld 7">
          <a:extLst>
            <a:ext uri="{FF2B5EF4-FFF2-40B4-BE49-F238E27FC236}">
              <a16:creationId xmlns:a16="http://schemas.microsoft.com/office/drawing/2014/main" id="{00000000-0008-0000-0300-000008000000}"/>
            </a:ext>
          </a:extLst>
        </xdr:cNvPr>
        <xdr:cNvSpPr txBox="1"/>
      </xdr:nvSpPr>
      <xdr:spPr>
        <a:xfrm>
          <a:off x="0" y="3214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33</xdr:col>
      <xdr:colOff>0</xdr:colOff>
      <xdr:row>16</xdr:row>
      <xdr:rowOff>0</xdr:rowOff>
    </xdr:from>
    <xdr:ext cx="184731" cy="264560"/>
    <xdr:sp macro="" textlink="">
      <xdr:nvSpPr>
        <xdr:cNvPr id="12" name="Textfeld 11">
          <a:extLst>
            <a:ext uri="{FF2B5EF4-FFF2-40B4-BE49-F238E27FC236}">
              <a16:creationId xmlns:a16="http://schemas.microsoft.com/office/drawing/2014/main" id="{00000000-0008-0000-0300-00000C000000}"/>
            </a:ext>
          </a:extLst>
        </xdr:cNvPr>
        <xdr:cNvSpPr txBox="1"/>
      </xdr:nvSpPr>
      <xdr:spPr>
        <a:xfrm>
          <a:off x="0" y="3214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33</xdr:col>
      <xdr:colOff>0</xdr:colOff>
      <xdr:row>16</xdr:row>
      <xdr:rowOff>0</xdr:rowOff>
    </xdr:from>
    <xdr:ext cx="184731" cy="264560"/>
    <xdr:sp macro="" textlink="">
      <xdr:nvSpPr>
        <xdr:cNvPr id="13" name="Textfeld 12">
          <a:extLst>
            <a:ext uri="{FF2B5EF4-FFF2-40B4-BE49-F238E27FC236}">
              <a16:creationId xmlns:a16="http://schemas.microsoft.com/office/drawing/2014/main" id="{00000000-0008-0000-0300-00000D000000}"/>
            </a:ext>
          </a:extLst>
        </xdr:cNvPr>
        <xdr:cNvSpPr txBox="1"/>
      </xdr:nvSpPr>
      <xdr:spPr>
        <a:xfrm>
          <a:off x="0" y="3214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33</xdr:col>
      <xdr:colOff>0</xdr:colOff>
      <xdr:row>16</xdr:row>
      <xdr:rowOff>0</xdr:rowOff>
    </xdr:from>
    <xdr:ext cx="184731" cy="264560"/>
    <xdr:sp macro="" textlink="">
      <xdr:nvSpPr>
        <xdr:cNvPr id="14" name="Textfeld 13">
          <a:extLst>
            <a:ext uri="{FF2B5EF4-FFF2-40B4-BE49-F238E27FC236}">
              <a16:creationId xmlns:a16="http://schemas.microsoft.com/office/drawing/2014/main" id="{00000000-0008-0000-0300-00000E000000}"/>
            </a:ext>
          </a:extLst>
        </xdr:cNvPr>
        <xdr:cNvSpPr txBox="1"/>
      </xdr:nvSpPr>
      <xdr:spPr>
        <a:xfrm>
          <a:off x="0" y="3214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33</xdr:col>
      <xdr:colOff>0</xdr:colOff>
      <xdr:row>16</xdr:row>
      <xdr:rowOff>0</xdr:rowOff>
    </xdr:from>
    <xdr:ext cx="184731" cy="264560"/>
    <xdr:sp macro="" textlink="">
      <xdr:nvSpPr>
        <xdr:cNvPr id="15" name="Textfeld 14">
          <a:extLst>
            <a:ext uri="{FF2B5EF4-FFF2-40B4-BE49-F238E27FC236}">
              <a16:creationId xmlns:a16="http://schemas.microsoft.com/office/drawing/2014/main" id="{00000000-0008-0000-0300-00000F000000}"/>
            </a:ext>
          </a:extLst>
        </xdr:cNvPr>
        <xdr:cNvSpPr txBox="1"/>
      </xdr:nvSpPr>
      <xdr:spPr>
        <a:xfrm>
          <a:off x="0" y="3214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33</xdr:col>
      <xdr:colOff>0</xdr:colOff>
      <xdr:row>16</xdr:row>
      <xdr:rowOff>0</xdr:rowOff>
    </xdr:from>
    <xdr:ext cx="184731" cy="264560"/>
    <xdr:sp macro="" textlink="">
      <xdr:nvSpPr>
        <xdr:cNvPr id="16" name="Textfeld 15">
          <a:extLst>
            <a:ext uri="{FF2B5EF4-FFF2-40B4-BE49-F238E27FC236}">
              <a16:creationId xmlns:a16="http://schemas.microsoft.com/office/drawing/2014/main" id="{00000000-0008-0000-0300-000010000000}"/>
            </a:ext>
          </a:extLst>
        </xdr:cNvPr>
        <xdr:cNvSpPr txBox="1"/>
      </xdr:nvSpPr>
      <xdr:spPr>
        <a:xfrm>
          <a:off x="0" y="3214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33</xdr:col>
      <xdr:colOff>0</xdr:colOff>
      <xdr:row>16</xdr:row>
      <xdr:rowOff>0</xdr:rowOff>
    </xdr:from>
    <xdr:ext cx="184731" cy="264560"/>
    <xdr:sp macro="" textlink="">
      <xdr:nvSpPr>
        <xdr:cNvPr id="17" name="Textfeld 16">
          <a:extLst>
            <a:ext uri="{FF2B5EF4-FFF2-40B4-BE49-F238E27FC236}">
              <a16:creationId xmlns:a16="http://schemas.microsoft.com/office/drawing/2014/main" id="{00000000-0008-0000-0300-000011000000}"/>
            </a:ext>
          </a:extLst>
        </xdr:cNvPr>
        <xdr:cNvSpPr txBox="1"/>
      </xdr:nvSpPr>
      <xdr:spPr>
        <a:xfrm>
          <a:off x="0" y="3214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33</xdr:col>
      <xdr:colOff>0</xdr:colOff>
      <xdr:row>16</xdr:row>
      <xdr:rowOff>0</xdr:rowOff>
    </xdr:from>
    <xdr:ext cx="184731" cy="264560"/>
    <xdr:sp macro="" textlink="">
      <xdr:nvSpPr>
        <xdr:cNvPr id="18" name="Textfeld 17">
          <a:extLst>
            <a:ext uri="{FF2B5EF4-FFF2-40B4-BE49-F238E27FC236}">
              <a16:creationId xmlns:a16="http://schemas.microsoft.com/office/drawing/2014/main" id="{00000000-0008-0000-0300-000012000000}"/>
            </a:ext>
          </a:extLst>
        </xdr:cNvPr>
        <xdr:cNvSpPr txBox="1"/>
      </xdr:nvSpPr>
      <xdr:spPr>
        <a:xfrm>
          <a:off x="0" y="3214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33</xdr:col>
      <xdr:colOff>0</xdr:colOff>
      <xdr:row>16</xdr:row>
      <xdr:rowOff>0</xdr:rowOff>
    </xdr:from>
    <xdr:ext cx="184731" cy="264560"/>
    <xdr:sp macro="" textlink="">
      <xdr:nvSpPr>
        <xdr:cNvPr id="19" name="Textfeld 18">
          <a:extLst>
            <a:ext uri="{FF2B5EF4-FFF2-40B4-BE49-F238E27FC236}">
              <a16:creationId xmlns:a16="http://schemas.microsoft.com/office/drawing/2014/main" id="{00000000-0008-0000-0300-000013000000}"/>
            </a:ext>
          </a:extLst>
        </xdr:cNvPr>
        <xdr:cNvSpPr txBox="1"/>
      </xdr:nvSpPr>
      <xdr:spPr>
        <a:xfrm>
          <a:off x="0" y="3214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33</xdr:col>
      <xdr:colOff>0</xdr:colOff>
      <xdr:row>16</xdr:row>
      <xdr:rowOff>0</xdr:rowOff>
    </xdr:from>
    <xdr:ext cx="184731" cy="264560"/>
    <xdr:sp macro="" textlink="">
      <xdr:nvSpPr>
        <xdr:cNvPr id="20" name="Textfeld 2">
          <a:extLst>
            <a:ext uri="{FF2B5EF4-FFF2-40B4-BE49-F238E27FC236}">
              <a16:creationId xmlns:a16="http://schemas.microsoft.com/office/drawing/2014/main" id="{00000000-0008-0000-0300-000014000000}"/>
            </a:ext>
          </a:extLst>
        </xdr:cNvPr>
        <xdr:cNvSpPr txBox="1"/>
      </xdr:nvSpPr>
      <xdr:spPr>
        <a:xfrm>
          <a:off x="0" y="3143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33</xdr:col>
      <xdr:colOff>0</xdr:colOff>
      <xdr:row>16</xdr:row>
      <xdr:rowOff>0</xdr:rowOff>
    </xdr:from>
    <xdr:ext cx="184731" cy="264560"/>
    <xdr:sp macro="" textlink="">
      <xdr:nvSpPr>
        <xdr:cNvPr id="21" name="Textfeld 4">
          <a:extLst>
            <a:ext uri="{FF2B5EF4-FFF2-40B4-BE49-F238E27FC236}">
              <a16:creationId xmlns:a16="http://schemas.microsoft.com/office/drawing/2014/main" id="{00000000-0008-0000-0300-000015000000}"/>
            </a:ext>
          </a:extLst>
        </xdr:cNvPr>
        <xdr:cNvSpPr txBox="1"/>
      </xdr:nvSpPr>
      <xdr:spPr>
        <a:xfrm>
          <a:off x="0" y="3143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33</xdr:col>
      <xdr:colOff>0</xdr:colOff>
      <xdr:row>16</xdr:row>
      <xdr:rowOff>0</xdr:rowOff>
    </xdr:from>
    <xdr:ext cx="184731" cy="264560"/>
    <xdr:sp macro="" textlink="">
      <xdr:nvSpPr>
        <xdr:cNvPr id="22" name="Textfeld 6">
          <a:extLst>
            <a:ext uri="{FF2B5EF4-FFF2-40B4-BE49-F238E27FC236}">
              <a16:creationId xmlns:a16="http://schemas.microsoft.com/office/drawing/2014/main" id="{00000000-0008-0000-0300-000016000000}"/>
            </a:ext>
          </a:extLst>
        </xdr:cNvPr>
        <xdr:cNvSpPr txBox="1"/>
      </xdr:nvSpPr>
      <xdr:spPr>
        <a:xfrm>
          <a:off x="0" y="3143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33</xdr:col>
      <xdr:colOff>0</xdr:colOff>
      <xdr:row>16</xdr:row>
      <xdr:rowOff>0</xdr:rowOff>
    </xdr:from>
    <xdr:ext cx="184731" cy="264560"/>
    <xdr:sp macro="" textlink="">
      <xdr:nvSpPr>
        <xdr:cNvPr id="23" name="Textfeld 2">
          <a:extLst>
            <a:ext uri="{FF2B5EF4-FFF2-40B4-BE49-F238E27FC236}">
              <a16:creationId xmlns:a16="http://schemas.microsoft.com/office/drawing/2014/main" id="{00000000-0008-0000-0300-000017000000}"/>
            </a:ext>
          </a:extLst>
        </xdr:cNvPr>
        <xdr:cNvSpPr txBox="1"/>
      </xdr:nvSpPr>
      <xdr:spPr>
        <a:xfrm>
          <a:off x="178594" y="3143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33</xdr:col>
      <xdr:colOff>0</xdr:colOff>
      <xdr:row>16</xdr:row>
      <xdr:rowOff>0</xdr:rowOff>
    </xdr:from>
    <xdr:ext cx="184731" cy="264560"/>
    <xdr:sp macro="" textlink="">
      <xdr:nvSpPr>
        <xdr:cNvPr id="24" name="Textfeld 4">
          <a:extLst>
            <a:ext uri="{FF2B5EF4-FFF2-40B4-BE49-F238E27FC236}">
              <a16:creationId xmlns:a16="http://schemas.microsoft.com/office/drawing/2014/main" id="{00000000-0008-0000-0300-000018000000}"/>
            </a:ext>
          </a:extLst>
        </xdr:cNvPr>
        <xdr:cNvSpPr txBox="1"/>
      </xdr:nvSpPr>
      <xdr:spPr>
        <a:xfrm>
          <a:off x="178594" y="3143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33</xdr:col>
      <xdr:colOff>0</xdr:colOff>
      <xdr:row>16</xdr:row>
      <xdr:rowOff>0</xdr:rowOff>
    </xdr:from>
    <xdr:ext cx="184731" cy="264560"/>
    <xdr:sp macro="" textlink="">
      <xdr:nvSpPr>
        <xdr:cNvPr id="25" name="Textfeld 6">
          <a:extLst>
            <a:ext uri="{FF2B5EF4-FFF2-40B4-BE49-F238E27FC236}">
              <a16:creationId xmlns:a16="http://schemas.microsoft.com/office/drawing/2014/main" id="{00000000-0008-0000-0300-000019000000}"/>
            </a:ext>
          </a:extLst>
        </xdr:cNvPr>
        <xdr:cNvSpPr txBox="1"/>
      </xdr:nvSpPr>
      <xdr:spPr>
        <a:xfrm>
          <a:off x="178594" y="3143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33</xdr:col>
      <xdr:colOff>0</xdr:colOff>
      <xdr:row>16</xdr:row>
      <xdr:rowOff>0</xdr:rowOff>
    </xdr:from>
    <xdr:ext cx="184731" cy="264560"/>
    <xdr:sp macro="" textlink="">
      <xdr:nvSpPr>
        <xdr:cNvPr id="26" name="Textfeld 2">
          <a:extLst>
            <a:ext uri="{FF2B5EF4-FFF2-40B4-BE49-F238E27FC236}">
              <a16:creationId xmlns:a16="http://schemas.microsoft.com/office/drawing/2014/main" id="{00000000-0008-0000-0300-00001A000000}"/>
            </a:ext>
          </a:extLst>
        </xdr:cNvPr>
        <xdr:cNvSpPr txBox="1"/>
      </xdr:nvSpPr>
      <xdr:spPr>
        <a:xfrm>
          <a:off x="357188" y="3143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33</xdr:col>
      <xdr:colOff>0</xdr:colOff>
      <xdr:row>16</xdr:row>
      <xdr:rowOff>0</xdr:rowOff>
    </xdr:from>
    <xdr:ext cx="184731" cy="264560"/>
    <xdr:sp macro="" textlink="">
      <xdr:nvSpPr>
        <xdr:cNvPr id="27" name="Textfeld 4">
          <a:extLst>
            <a:ext uri="{FF2B5EF4-FFF2-40B4-BE49-F238E27FC236}">
              <a16:creationId xmlns:a16="http://schemas.microsoft.com/office/drawing/2014/main" id="{00000000-0008-0000-0300-00001B000000}"/>
            </a:ext>
          </a:extLst>
        </xdr:cNvPr>
        <xdr:cNvSpPr txBox="1"/>
      </xdr:nvSpPr>
      <xdr:spPr>
        <a:xfrm>
          <a:off x="357188" y="3143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33</xdr:col>
      <xdr:colOff>0</xdr:colOff>
      <xdr:row>16</xdr:row>
      <xdr:rowOff>0</xdr:rowOff>
    </xdr:from>
    <xdr:ext cx="184731" cy="264560"/>
    <xdr:sp macro="" textlink="">
      <xdr:nvSpPr>
        <xdr:cNvPr id="28" name="Textfeld 6">
          <a:extLst>
            <a:ext uri="{FF2B5EF4-FFF2-40B4-BE49-F238E27FC236}">
              <a16:creationId xmlns:a16="http://schemas.microsoft.com/office/drawing/2014/main" id="{00000000-0008-0000-0300-00001C000000}"/>
            </a:ext>
          </a:extLst>
        </xdr:cNvPr>
        <xdr:cNvSpPr txBox="1"/>
      </xdr:nvSpPr>
      <xdr:spPr>
        <a:xfrm>
          <a:off x="357188" y="3143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33</xdr:col>
      <xdr:colOff>0</xdr:colOff>
      <xdr:row>16</xdr:row>
      <xdr:rowOff>0</xdr:rowOff>
    </xdr:from>
    <xdr:ext cx="184731" cy="264560"/>
    <xdr:sp macro="" textlink="">
      <xdr:nvSpPr>
        <xdr:cNvPr id="29" name="Textfeld 2">
          <a:extLst>
            <a:ext uri="{FF2B5EF4-FFF2-40B4-BE49-F238E27FC236}">
              <a16:creationId xmlns:a16="http://schemas.microsoft.com/office/drawing/2014/main" id="{00000000-0008-0000-0300-00001D000000}"/>
            </a:ext>
          </a:extLst>
        </xdr:cNvPr>
        <xdr:cNvSpPr txBox="1"/>
      </xdr:nvSpPr>
      <xdr:spPr>
        <a:xfrm>
          <a:off x="535781" y="3143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33</xdr:col>
      <xdr:colOff>0</xdr:colOff>
      <xdr:row>16</xdr:row>
      <xdr:rowOff>0</xdr:rowOff>
    </xdr:from>
    <xdr:ext cx="184731" cy="264560"/>
    <xdr:sp macro="" textlink="">
      <xdr:nvSpPr>
        <xdr:cNvPr id="30" name="Textfeld 4">
          <a:extLst>
            <a:ext uri="{FF2B5EF4-FFF2-40B4-BE49-F238E27FC236}">
              <a16:creationId xmlns:a16="http://schemas.microsoft.com/office/drawing/2014/main" id="{00000000-0008-0000-0300-00001E000000}"/>
            </a:ext>
          </a:extLst>
        </xdr:cNvPr>
        <xdr:cNvSpPr txBox="1"/>
      </xdr:nvSpPr>
      <xdr:spPr>
        <a:xfrm>
          <a:off x="535781" y="3143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33</xdr:col>
      <xdr:colOff>0</xdr:colOff>
      <xdr:row>16</xdr:row>
      <xdr:rowOff>0</xdr:rowOff>
    </xdr:from>
    <xdr:ext cx="184731" cy="264560"/>
    <xdr:sp macro="" textlink="">
      <xdr:nvSpPr>
        <xdr:cNvPr id="31" name="Textfeld 6">
          <a:extLst>
            <a:ext uri="{FF2B5EF4-FFF2-40B4-BE49-F238E27FC236}">
              <a16:creationId xmlns:a16="http://schemas.microsoft.com/office/drawing/2014/main" id="{00000000-0008-0000-0300-00001F000000}"/>
            </a:ext>
          </a:extLst>
        </xdr:cNvPr>
        <xdr:cNvSpPr txBox="1"/>
      </xdr:nvSpPr>
      <xdr:spPr>
        <a:xfrm>
          <a:off x="535781" y="3143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33</xdr:col>
      <xdr:colOff>0</xdr:colOff>
      <xdr:row>16</xdr:row>
      <xdr:rowOff>0</xdr:rowOff>
    </xdr:from>
    <xdr:ext cx="184731" cy="264560"/>
    <xdr:sp macro="" textlink="">
      <xdr:nvSpPr>
        <xdr:cNvPr id="32" name="Textfeld 2">
          <a:extLst>
            <a:ext uri="{FF2B5EF4-FFF2-40B4-BE49-F238E27FC236}">
              <a16:creationId xmlns:a16="http://schemas.microsoft.com/office/drawing/2014/main" id="{00000000-0008-0000-0300-000020000000}"/>
            </a:ext>
          </a:extLst>
        </xdr:cNvPr>
        <xdr:cNvSpPr txBox="1"/>
      </xdr:nvSpPr>
      <xdr:spPr>
        <a:xfrm>
          <a:off x="714375" y="3143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33</xdr:col>
      <xdr:colOff>0</xdr:colOff>
      <xdr:row>16</xdr:row>
      <xdr:rowOff>0</xdr:rowOff>
    </xdr:from>
    <xdr:ext cx="184731" cy="264560"/>
    <xdr:sp macro="" textlink="">
      <xdr:nvSpPr>
        <xdr:cNvPr id="33" name="Textfeld 4">
          <a:extLst>
            <a:ext uri="{FF2B5EF4-FFF2-40B4-BE49-F238E27FC236}">
              <a16:creationId xmlns:a16="http://schemas.microsoft.com/office/drawing/2014/main" id="{00000000-0008-0000-0300-000021000000}"/>
            </a:ext>
          </a:extLst>
        </xdr:cNvPr>
        <xdr:cNvSpPr txBox="1"/>
      </xdr:nvSpPr>
      <xdr:spPr>
        <a:xfrm>
          <a:off x="714375" y="3143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33</xdr:col>
      <xdr:colOff>0</xdr:colOff>
      <xdr:row>16</xdr:row>
      <xdr:rowOff>0</xdr:rowOff>
    </xdr:from>
    <xdr:ext cx="184731" cy="264560"/>
    <xdr:sp macro="" textlink="">
      <xdr:nvSpPr>
        <xdr:cNvPr id="34" name="Textfeld 6">
          <a:extLst>
            <a:ext uri="{FF2B5EF4-FFF2-40B4-BE49-F238E27FC236}">
              <a16:creationId xmlns:a16="http://schemas.microsoft.com/office/drawing/2014/main" id="{00000000-0008-0000-0300-000022000000}"/>
            </a:ext>
          </a:extLst>
        </xdr:cNvPr>
        <xdr:cNvSpPr txBox="1"/>
      </xdr:nvSpPr>
      <xdr:spPr>
        <a:xfrm>
          <a:off x="714375" y="3143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33</xdr:col>
      <xdr:colOff>0</xdr:colOff>
      <xdr:row>16</xdr:row>
      <xdr:rowOff>0</xdr:rowOff>
    </xdr:from>
    <xdr:ext cx="184731" cy="264560"/>
    <xdr:sp macro="" textlink="">
      <xdr:nvSpPr>
        <xdr:cNvPr id="35" name="Textfeld 2">
          <a:extLst>
            <a:ext uri="{FF2B5EF4-FFF2-40B4-BE49-F238E27FC236}">
              <a16:creationId xmlns:a16="http://schemas.microsoft.com/office/drawing/2014/main" id="{00000000-0008-0000-0300-000023000000}"/>
            </a:ext>
          </a:extLst>
        </xdr:cNvPr>
        <xdr:cNvSpPr txBox="1"/>
      </xdr:nvSpPr>
      <xdr:spPr>
        <a:xfrm>
          <a:off x="892969" y="3143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33</xdr:col>
      <xdr:colOff>0</xdr:colOff>
      <xdr:row>16</xdr:row>
      <xdr:rowOff>0</xdr:rowOff>
    </xdr:from>
    <xdr:ext cx="184731" cy="264560"/>
    <xdr:sp macro="" textlink="">
      <xdr:nvSpPr>
        <xdr:cNvPr id="36" name="Textfeld 4">
          <a:extLst>
            <a:ext uri="{FF2B5EF4-FFF2-40B4-BE49-F238E27FC236}">
              <a16:creationId xmlns:a16="http://schemas.microsoft.com/office/drawing/2014/main" id="{00000000-0008-0000-0300-000024000000}"/>
            </a:ext>
          </a:extLst>
        </xdr:cNvPr>
        <xdr:cNvSpPr txBox="1"/>
      </xdr:nvSpPr>
      <xdr:spPr>
        <a:xfrm>
          <a:off x="892969" y="3143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33</xdr:col>
      <xdr:colOff>0</xdr:colOff>
      <xdr:row>16</xdr:row>
      <xdr:rowOff>0</xdr:rowOff>
    </xdr:from>
    <xdr:ext cx="184731" cy="264560"/>
    <xdr:sp macro="" textlink="">
      <xdr:nvSpPr>
        <xdr:cNvPr id="37" name="Textfeld 6">
          <a:extLst>
            <a:ext uri="{FF2B5EF4-FFF2-40B4-BE49-F238E27FC236}">
              <a16:creationId xmlns:a16="http://schemas.microsoft.com/office/drawing/2014/main" id="{00000000-0008-0000-0300-000025000000}"/>
            </a:ext>
          </a:extLst>
        </xdr:cNvPr>
        <xdr:cNvSpPr txBox="1"/>
      </xdr:nvSpPr>
      <xdr:spPr>
        <a:xfrm>
          <a:off x="892969" y="3143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11</xdr:col>
      <xdr:colOff>0</xdr:colOff>
      <xdr:row>16</xdr:row>
      <xdr:rowOff>0</xdr:rowOff>
    </xdr:from>
    <xdr:ext cx="184731" cy="264560"/>
    <xdr:sp macro="" textlink="">
      <xdr:nvSpPr>
        <xdr:cNvPr id="38" name="Textfeld 2">
          <a:extLst>
            <a:ext uri="{FF2B5EF4-FFF2-40B4-BE49-F238E27FC236}">
              <a16:creationId xmlns:a16="http://schemas.microsoft.com/office/drawing/2014/main" id="{00000000-0008-0000-0300-000026000000}"/>
            </a:ext>
          </a:extLst>
        </xdr:cNvPr>
        <xdr:cNvSpPr txBox="1"/>
      </xdr:nvSpPr>
      <xdr:spPr>
        <a:xfrm>
          <a:off x="0" y="3143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11</xdr:col>
      <xdr:colOff>0</xdr:colOff>
      <xdr:row>16</xdr:row>
      <xdr:rowOff>0</xdr:rowOff>
    </xdr:from>
    <xdr:ext cx="184731" cy="264560"/>
    <xdr:sp macro="" textlink="">
      <xdr:nvSpPr>
        <xdr:cNvPr id="39" name="Textfeld 4">
          <a:extLst>
            <a:ext uri="{FF2B5EF4-FFF2-40B4-BE49-F238E27FC236}">
              <a16:creationId xmlns:a16="http://schemas.microsoft.com/office/drawing/2014/main" id="{00000000-0008-0000-0300-000027000000}"/>
            </a:ext>
          </a:extLst>
        </xdr:cNvPr>
        <xdr:cNvSpPr txBox="1"/>
      </xdr:nvSpPr>
      <xdr:spPr>
        <a:xfrm>
          <a:off x="0" y="3143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11</xdr:col>
      <xdr:colOff>0</xdr:colOff>
      <xdr:row>16</xdr:row>
      <xdr:rowOff>0</xdr:rowOff>
    </xdr:from>
    <xdr:ext cx="184731" cy="264560"/>
    <xdr:sp macro="" textlink="">
      <xdr:nvSpPr>
        <xdr:cNvPr id="40" name="Textfeld 6">
          <a:extLst>
            <a:ext uri="{FF2B5EF4-FFF2-40B4-BE49-F238E27FC236}">
              <a16:creationId xmlns:a16="http://schemas.microsoft.com/office/drawing/2014/main" id="{00000000-0008-0000-0300-000028000000}"/>
            </a:ext>
          </a:extLst>
        </xdr:cNvPr>
        <xdr:cNvSpPr txBox="1"/>
      </xdr:nvSpPr>
      <xdr:spPr>
        <a:xfrm>
          <a:off x="0" y="3143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22</xdr:col>
      <xdr:colOff>0</xdr:colOff>
      <xdr:row>16</xdr:row>
      <xdr:rowOff>0</xdr:rowOff>
    </xdr:from>
    <xdr:ext cx="184731" cy="264560"/>
    <xdr:sp macro="" textlink="">
      <xdr:nvSpPr>
        <xdr:cNvPr id="41" name="Textfeld 2">
          <a:extLst>
            <a:ext uri="{FF2B5EF4-FFF2-40B4-BE49-F238E27FC236}">
              <a16:creationId xmlns:a16="http://schemas.microsoft.com/office/drawing/2014/main" id="{00000000-0008-0000-0300-000029000000}"/>
            </a:ext>
          </a:extLst>
        </xdr:cNvPr>
        <xdr:cNvSpPr txBox="1"/>
      </xdr:nvSpPr>
      <xdr:spPr>
        <a:xfrm>
          <a:off x="178594" y="3143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22</xdr:col>
      <xdr:colOff>0</xdr:colOff>
      <xdr:row>16</xdr:row>
      <xdr:rowOff>0</xdr:rowOff>
    </xdr:from>
    <xdr:ext cx="184731" cy="264560"/>
    <xdr:sp macro="" textlink="">
      <xdr:nvSpPr>
        <xdr:cNvPr id="42" name="Textfeld 4">
          <a:extLst>
            <a:ext uri="{FF2B5EF4-FFF2-40B4-BE49-F238E27FC236}">
              <a16:creationId xmlns:a16="http://schemas.microsoft.com/office/drawing/2014/main" id="{00000000-0008-0000-0300-00002A000000}"/>
            </a:ext>
          </a:extLst>
        </xdr:cNvPr>
        <xdr:cNvSpPr txBox="1"/>
      </xdr:nvSpPr>
      <xdr:spPr>
        <a:xfrm>
          <a:off x="178594" y="3143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22</xdr:col>
      <xdr:colOff>0</xdr:colOff>
      <xdr:row>16</xdr:row>
      <xdr:rowOff>0</xdr:rowOff>
    </xdr:from>
    <xdr:ext cx="184731" cy="264560"/>
    <xdr:sp macro="" textlink="">
      <xdr:nvSpPr>
        <xdr:cNvPr id="43" name="Textfeld 6">
          <a:extLst>
            <a:ext uri="{FF2B5EF4-FFF2-40B4-BE49-F238E27FC236}">
              <a16:creationId xmlns:a16="http://schemas.microsoft.com/office/drawing/2014/main" id="{00000000-0008-0000-0300-00002B000000}"/>
            </a:ext>
          </a:extLst>
        </xdr:cNvPr>
        <xdr:cNvSpPr txBox="1"/>
      </xdr:nvSpPr>
      <xdr:spPr>
        <a:xfrm>
          <a:off x="178594" y="3143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714375</xdr:colOff>
          <xdr:row>2</xdr:row>
          <xdr:rowOff>133350</xdr:rowOff>
        </xdr:from>
        <xdr:to>
          <xdr:col>14</xdr:col>
          <xdr:colOff>361950</xdr:colOff>
          <xdr:row>2</xdr:row>
          <xdr:rowOff>361950</xdr:rowOff>
        </xdr:to>
        <xdr:sp macro="" textlink="">
          <xdr:nvSpPr>
            <xdr:cNvPr id="4100" name="RefreshGroup"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FF"/>
                  </a:solidFill>
                  <a:latin typeface="Arial"/>
                  <a:cs typeface="Arial"/>
                </a:rPr>
                <a:t>Get Group </a:t>
              </a:r>
              <a:r>
                <a:rPr lang="en-US" sz="1000" b="0" i="0" u="none" strike="noStrike" baseline="0">
                  <a:solidFill>
                    <a:srgbClr val="0000FF"/>
                  </a:solidFill>
                  <a:latin typeface="Arial"/>
                  <a:cs typeface="Arial"/>
                </a:rPr>
                <a:t>(Execute Selected Query)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419100</xdr:colOff>
          <xdr:row>29</xdr:row>
          <xdr:rowOff>152400</xdr:rowOff>
        </xdr:from>
        <xdr:to>
          <xdr:col>13</xdr:col>
          <xdr:colOff>2686050</xdr:colOff>
          <xdr:row>31</xdr:row>
          <xdr:rowOff>57150</xdr:rowOff>
        </xdr:to>
        <xdr:sp macro="" textlink="">
          <xdr:nvSpPr>
            <xdr:cNvPr id="4101" name="UpdateTemplate" hidden="1">
              <a:extLst>
                <a:ext uri="{63B3BB69-23CF-44E3-9099-C40C66FF867C}">
                  <a14:compatExt spid="_x0000_s4101"/>
                </a:ext>
                <a:ext uri="{FF2B5EF4-FFF2-40B4-BE49-F238E27FC236}">
                  <a16:creationId xmlns:a16="http://schemas.microsoft.com/office/drawing/2014/main" id="{00000000-0008-0000-0400-00000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Group Template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1095375</xdr:colOff>
          <xdr:row>0</xdr:row>
          <xdr:rowOff>142875</xdr:rowOff>
        </xdr:from>
        <xdr:to>
          <xdr:col>4</xdr:col>
          <xdr:colOff>2190750</xdr:colOff>
          <xdr:row>0</xdr:row>
          <xdr:rowOff>361950</xdr:rowOff>
        </xdr:to>
        <xdr:sp macro="" textlink="">
          <xdr:nvSpPr>
            <xdr:cNvPr id="5129" name="SetValueRange" hidden="1">
              <a:extLst>
                <a:ext uri="{63B3BB69-23CF-44E3-9099-C40C66FF867C}">
                  <a14:compatExt spid="_x0000_s5129"/>
                </a:ext>
                <a:ext uri="{FF2B5EF4-FFF2-40B4-BE49-F238E27FC236}">
                  <a16:creationId xmlns:a16="http://schemas.microsoft.com/office/drawing/2014/main" id="{00000000-0008-0000-05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Set Value 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3343275</xdr:colOff>
          <xdr:row>0</xdr:row>
          <xdr:rowOff>133350</xdr:rowOff>
        </xdr:from>
        <xdr:to>
          <xdr:col>4</xdr:col>
          <xdr:colOff>4552950</xdr:colOff>
          <xdr:row>0</xdr:row>
          <xdr:rowOff>371475</xdr:rowOff>
        </xdr:to>
        <xdr:sp macro="" textlink="">
          <xdr:nvSpPr>
            <xdr:cNvPr id="5130" name="CopyValueRange" hidden="1">
              <a:extLst>
                <a:ext uri="{63B3BB69-23CF-44E3-9099-C40C66FF867C}">
                  <a14:compatExt spid="_x0000_s5130"/>
                </a:ext>
                <a:ext uri="{FF2B5EF4-FFF2-40B4-BE49-F238E27FC236}">
                  <a16:creationId xmlns:a16="http://schemas.microsoft.com/office/drawing/2014/main" id="{00000000-0008-0000-0500-00000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Copy Value Range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361950</xdr:colOff>
          <xdr:row>0</xdr:row>
          <xdr:rowOff>28575</xdr:rowOff>
        </xdr:from>
        <xdr:to>
          <xdr:col>4</xdr:col>
          <xdr:colOff>0</xdr:colOff>
          <xdr:row>0</xdr:row>
          <xdr:rowOff>247650</xdr:rowOff>
        </xdr:to>
        <xdr:sp macro="" textlink="">
          <xdr:nvSpPr>
            <xdr:cNvPr id="16385" name="QuickSearch" hidden="1">
              <a:extLst>
                <a:ext uri="{63B3BB69-23CF-44E3-9099-C40C66FF867C}">
                  <a14:compatExt spid="_x0000_s16385"/>
                </a:ext>
                <a:ext uri="{FF2B5EF4-FFF2-40B4-BE49-F238E27FC236}">
                  <a16:creationId xmlns:a16="http://schemas.microsoft.com/office/drawing/2014/main" id="{00000000-0008-0000-06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Refresh Geos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523875</xdr:colOff>
          <xdr:row>1</xdr:row>
          <xdr:rowOff>28575</xdr:rowOff>
        </xdr:from>
        <xdr:to>
          <xdr:col>2</xdr:col>
          <xdr:colOff>1095375</xdr:colOff>
          <xdr:row>1</xdr:row>
          <xdr:rowOff>247650</xdr:rowOff>
        </xdr:to>
        <xdr:sp macro="" textlink="">
          <xdr:nvSpPr>
            <xdr:cNvPr id="11265" name="ClearAll" hidden="1">
              <a:extLst>
                <a:ext uri="{63B3BB69-23CF-44E3-9099-C40C66FF867C}">
                  <a14:compatExt spid="_x0000_s11265"/>
                </a:ext>
                <a:ext uri="{FF2B5EF4-FFF2-40B4-BE49-F238E27FC236}">
                  <a16:creationId xmlns:a16="http://schemas.microsoft.com/office/drawing/2014/main" id="{00000000-0008-0000-07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2428875</xdr:colOff>
          <xdr:row>1</xdr:row>
          <xdr:rowOff>28575</xdr:rowOff>
        </xdr:from>
        <xdr:to>
          <xdr:col>2</xdr:col>
          <xdr:colOff>485775</xdr:colOff>
          <xdr:row>1</xdr:row>
          <xdr:rowOff>247650</xdr:rowOff>
        </xdr:to>
        <xdr:sp macro="" textlink="">
          <xdr:nvSpPr>
            <xdr:cNvPr id="11266" name="ClearResult" hidden="1">
              <a:extLst>
                <a:ext uri="{63B3BB69-23CF-44E3-9099-C40C66FF867C}">
                  <a14:compatExt spid="_x0000_s11266"/>
                </a:ext>
                <a:ext uri="{FF2B5EF4-FFF2-40B4-BE49-F238E27FC236}">
                  <a16:creationId xmlns:a16="http://schemas.microsoft.com/office/drawing/2014/main" id="{00000000-0008-0000-07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Clear Result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1009650</xdr:colOff>
          <xdr:row>1</xdr:row>
          <xdr:rowOff>285750</xdr:rowOff>
        </xdr:from>
        <xdr:to>
          <xdr:col>1</xdr:col>
          <xdr:colOff>1400175</xdr:colOff>
          <xdr:row>1</xdr:row>
          <xdr:rowOff>485775</xdr:rowOff>
        </xdr:to>
        <xdr:sp macro="" textlink="">
          <xdr:nvSpPr>
            <xdr:cNvPr id="11267" name="ScaleUp" hidden="1">
              <a:extLst>
                <a:ext uri="{63B3BB69-23CF-44E3-9099-C40C66FF867C}">
                  <a14:compatExt spid="_x0000_s11267"/>
                </a:ext>
                <a:ext uri="{FF2B5EF4-FFF2-40B4-BE49-F238E27FC236}">
                  <a16:creationId xmlns:a16="http://schemas.microsoft.com/office/drawing/2014/main" id="{00000000-0008-0000-0700-00000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Big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1438275</xdr:colOff>
          <xdr:row>1</xdr:row>
          <xdr:rowOff>285750</xdr:rowOff>
        </xdr:from>
        <xdr:to>
          <xdr:col>1</xdr:col>
          <xdr:colOff>1895475</xdr:colOff>
          <xdr:row>1</xdr:row>
          <xdr:rowOff>485775</xdr:rowOff>
        </xdr:to>
        <xdr:sp macro="" textlink="">
          <xdr:nvSpPr>
            <xdr:cNvPr id="11268" name="ScaleDown" hidden="1">
              <a:extLst>
                <a:ext uri="{63B3BB69-23CF-44E3-9099-C40C66FF867C}">
                  <a14:compatExt spid="_x0000_s11268"/>
                </a:ext>
                <a:ext uri="{FF2B5EF4-FFF2-40B4-BE49-F238E27FC236}">
                  <a16:creationId xmlns:a16="http://schemas.microsoft.com/office/drawing/2014/main" id="{00000000-0008-0000-0700-00000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Small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1962150</xdr:colOff>
          <xdr:row>1</xdr:row>
          <xdr:rowOff>285750</xdr:rowOff>
        </xdr:from>
        <xdr:to>
          <xdr:col>1</xdr:col>
          <xdr:colOff>2390775</xdr:colOff>
          <xdr:row>1</xdr:row>
          <xdr:rowOff>485775</xdr:rowOff>
        </xdr:to>
        <xdr:sp macro="" textlink="">
          <xdr:nvSpPr>
            <xdr:cNvPr id="11269" name="ScaleRight" hidden="1">
              <a:extLst>
                <a:ext uri="{63B3BB69-23CF-44E3-9099-C40C66FF867C}">
                  <a14:compatExt spid="_x0000_s11269"/>
                </a:ext>
                <a:ext uri="{FF2B5EF4-FFF2-40B4-BE49-F238E27FC236}">
                  <a16:creationId xmlns:a16="http://schemas.microsoft.com/office/drawing/2014/main" id="{00000000-0008-0000-0700-000005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1438275</xdr:colOff>
          <xdr:row>1</xdr:row>
          <xdr:rowOff>28575</xdr:rowOff>
        </xdr:from>
        <xdr:to>
          <xdr:col>1</xdr:col>
          <xdr:colOff>2390775</xdr:colOff>
          <xdr:row>1</xdr:row>
          <xdr:rowOff>247650</xdr:rowOff>
        </xdr:to>
        <xdr:sp macro="" textlink="">
          <xdr:nvSpPr>
            <xdr:cNvPr id="11270" name="MakeNotesGroups" hidden="1">
              <a:extLst>
                <a:ext uri="{63B3BB69-23CF-44E3-9099-C40C66FF867C}">
                  <a14:compatExt spid="_x0000_s11270"/>
                </a:ext>
                <a:ext uri="{FF2B5EF4-FFF2-40B4-BE49-F238E27FC236}">
                  <a16:creationId xmlns:a16="http://schemas.microsoft.com/office/drawing/2014/main" id="{00000000-0008-0000-0700-000006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xdr:row>
          <xdr:rowOff>285750</xdr:rowOff>
        </xdr:from>
        <xdr:to>
          <xdr:col>1</xdr:col>
          <xdr:colOff>971550</xdr:colOff>
          <xdr:row>1</xdr:row>
          <xdr:rowOff>485775</xdr:rowOff>
        </xdr:to>
        <xdr:sp macro="" textlink="">
          <xdr:nvSpPr>
            <xdr:cNvPr id="11271" name="RefreshGroup" hidden="1">
              <a:extLst>
                <a:ext uri="{63B3BB69-23CF-44E3-9099-C40C66FF867C}">
                  <a14:compatExt spid="_x0000_s11271"/>
                </a:ext>
                <a:ext uri="{FF2B5EF4-FFF2-40B4-BE49-F238E27FC236}">
                  <a16:creationId xmlns:a16="http://schemas.microsoft.com/office/drawing/2014/main" id="{00000000-0008-0000-0700-000007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Refresh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2428875</xdr:colOff>
          <xdr:row>1</xdr:row>
          <xdr:rowOff>285750</xdr:rowOff>
        </xdr:from>
        <xdr:to>
          <xdr:col>2</xdr:col>
          <xdr:colOff>485775</xdr:colOff>
          <xdr:row>1</xdr:row>
          <xdr:rowOff>485775</xdr:rowOff>
        </xdr:to>
        <xdr:sp macro="" textlink="">
          <xdr:nvSpPr>
            <xdr:cNvPr id="11272" name="DelGroupSheet" hidden="1">
              <a:extLst>
                <a:ext uri="{63B3BB69-23CF-44E3-9099-C40C66FF867C}">
                  <a14:compatExt spid="_x0000_s11272"/>
                </a:ext>
                <a:ext uri="{FF2B5EF4-FFF2-40B4-BE49-F238E27FC236}">
                  <a16:creationId xmlns:a16="http://schemas.microsoft.com/office/drawing/2014/main" id="{00000000-0008-0000-0700-000008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Delete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1</xdr:row>
          <xdr:rowOff>285750</xdr:rowOff>
        </xdr:from>
        <xdr:to>
          <xdr:col>2</xdr:col>
          <xdr:colOff>1095375</xdr:colOff>
          <xdr:row>1</xdr:row>
          <xdr:rowOff>485775</xdr:rowOff>
        </xdr:to>
        <xdr:sp macro="" textlink="">
          <xdr:nvSpPr>
            <xdr:cNvPr id="11273" name="PasteNames" hidden="1">
              <a:extLst>
                <a:ext uri="{63B3BB69-23CF-44E3-9099-C40C66FF867C}">
                  <a14:compatExt spid="_x0000_s11273"/>
                </a:ext>
                <a:ext uri="{FF2B5EF4-FFF2-40B4-BE49-F238E27FC236}">
                  <a16:creationId xmlns:a16="http://schemas.microsoft.com/office/drawing/2014/main" id="{00000000-0008-0000-0700-000009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790575</xdr:colOff>
          <xdr:row>1</xdr:row>
          <xdr:rowOff>28575</xdr:rowOff>
        </xdr:from>
        <xdr:to>
          <xdr:col>1</xdr:col>
          <xdr:colOff>1400175</xdr:colOff>
          <xdr:row>1</xdr:row>
          <xdr:rowOff>247650</xdr:rowOff>
        </xdr:to>
        <xdr:sp macro="" textlink="">
          <xdr:nvSpPr>
            <xdr:cNvPr id="11274" name="GetBluepagesData" hidden="1">
              <a:extLst>
                <a:ext uri="{63B3BB69-23CF-44E3-9099-C40C66FF867C}">
                  <a14:compatExt spid="_x0000_s11274"/>
                </a:ext>
                <a:ext uri="{FF2B5EF4-FFF2-40B4-BE49-F238E27FC236}">
                  <a16:creationId xmlns:a16="http://schemas.microsoft.com/office/drawing/2014/main" id="{00000000-0008-0000-0700-00000A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Full BP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xdr:row>
          <xdr:rowOff>28575</xdr:rowOff>
        </xdr:from>
        <xdr:to>
          <xdr:col>1</xdr:col>
          <xdr:colOff>752475</xdr:colOff>
          <xdr:row>1</xdr:row>
          <xdr:rowOff>247650</xdr:rowOff>
        </xdr:to>
        <xdr:sp macro="" textlink="">
          <xdr:nvSpPr>
            <xdr:cNvPr id="11275" name="QuickSearch" hidden="1">
              <a:extLst>
                <a:ext uri="{63B3BB69-23CF-44E3-9099-C40C66FF867C}">
                  <a14:compatExt spid="_x0000_s11275"/>
                </a:ext>
                <a:ext uri="{FF2B5EF4-FFF2-40B4-BE49-F238E27FC236}">
                  <a16:creationId xmlns:a16="http://schemas.microsoft.com/office/drawing/2014/main" id="{00000000-0008-0000-0700-00000B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Quick BP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1143000</xdr:colOff>
          <xdr:row>1</xdr:row>
          <xdr:rowOff>38100</xdr:rowOff>
        </xdr:from>
        <xdr:to>
          <xdr:col>2</xdr:col>
          <xdr:colOff>2305050</xdr:colOff>
          <xdr:row>1</xdr:row>
          <xdr:rowOff>485775</xdr:rowOff>
        </xdr:to>
        <xdr:sp macro="" textlink="">
          <xdr:nvSpPr>
            <xdr:cNvPr id="11278" name="ToGroupSearch" hidden="1">
              <a:extLst>
                <a:ext uri="{63B3BB69-23CF-44E3-9099-C40C66FF867C}">
                  <a14:compatExt spid="_x0000_s11278"/>
                </a:ext>
                <a:ext uri="{FF2B5EF4-FFF2-40B4-BE49-F238E27FC236}">
                  <a16:creationId xmlns:a16="http://schemas.microsoft.com/office/drawing/2014/main" id="{00000000-0008-0000-0700-00000E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800080"/>
                  </a:solidFill>
                  <a:latin typeface="Arial"/>
                  <a:cs typeface="Arial"/>
                </a:rPr>
                <a:t>Jump to  </a:t>
              </a:r>
            </a:p>
            <a:p>
              <a:pPr algn="ctr" rtl="0">
                <a:defRPr sz="1000"/>
              </a:pPr>
              <a:r>
                <a:rPr lang="en-US" sz="1000" b="0" i="0" u="none" strike="noStrike" baseline="0">
                  <a:solidFill>
                    <a:srgbClr val="800080"/>
                  </a:solidFill>
                  <a:latin typeface="Arial"/>
                  <a:cs typeface="Arial"/>
                </a:rPr>
                <a:t>GroupSearch</a:t>
              </a:r>
            </a:p>
            <a:p>
              <a:pPr algn="ctr" rtl="0">
                <a:defRPr sz="1000"/>
              </a:pPr>
              <a:endParaRPr lang="en-US" sz="1000" b="0" i="0" u="none" strike="noStrike" baseline="0">
                <a:solidFill>
                  <a:srgbClr val="800080"/>
                </a:solidFill>
                <a:latin typeface="Arial"/>
                <a:cs typeface="Arial"/>
              </a:endParaRP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523875</xdr:colOff>
          <xdr:row>1</xdr:row>
          <xdr:rowOff>28575</xdr:rowOff>
        </xdr:from>
        <xdr:to>
          <xdr:col>2</xdr:col>
          <xdr:colOff>1085850</xdr:colOff>
          <xdr:row>1</xdr:row>
          <xdr:rowOff>247650</xdr:rowOff>
        </xdr:to>
        <xdr:sp macro="" textlink="">
          <xdr:nvSpPr>
            <xdr:cNvPr id="7171" name="ClearAll" hidden="1">
              <a:extLst>
                <a:ext uri="{63B3BB69-23CF-44E3-9099-C40C66FF867C}">
                  <a14:compatExt spid="_x0000_s7171"/>
                </a:ext>
                <a:ext uri="{FF2B5EF4-FFF2-40B4-BE49-F238E27FC236}">
                  <a16:creationId xmlns:a16="http://schemas.microsoft.com/office/drawing/2014/main" id="{00000000-0008-0000-0800-00000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2428875</xdr:colOff>
          <xdr:row>1</xdr:row>
          <xdr:rowOff>28575</xdr:rowOff>
        </xdr:from>
        <xdr:to>
          <xdr:col>2</xdr:col>
          <xdr:colOff>485775</xdr:colOff>
          <xdr:row>1</xdr:row>
          <xdr:rowOff>247650</xdr:rowOff>
        </xdr:to>
        <xdr:sp macro="" textlink="">
          <xdr:nvSpPr>
            <xdr:cNvPr id="7172" name="ClearResult" hidden="1">
              <a:extLst>
                <a:ext uri="{63B3BB69-23CF-44E3-9099-C40C66FF867C}">
                  <a14:compatExt spid="_x0000_s7172"/>
                </a:ext>
                <a:ext uri="{FF2B5EF4-FFF2-40B4-BE49-F238E27FC236}">
                  <a16:creationId xmlns:a16="http://schemas.microsoft.com/office/drawing/2014/main" id="{00000000-0008-0000-0800-00000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Clear Result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1009650</xdr:colOff>
          <xdr:row>1</xdr:row>
          <xdr:rowOff>285750</xdr:rowOff>
        </xdr:from>
        <xdr:to>
          <xdr:col>1</xdr:col>
          <xdr:colOff>1390650</xdr:colOff>
          <xdr:row>1</xdr:row>
          <xdr:rowOff>485775</xdr:rowOff>
        </xdr:to>
        <xdr:sp macro="" textlink="">
          <xdr:nvSpPr>
            <xdr:cNvPr id="7173" name="ScaleUp" hidden="1">
              <a:extLst>
                <a:ext uri="{63B3BB69-23CF-44E3-9099-C40C66FF867C}">
                  <a14:compatExt spid="_x0000_s7173"/>
                </a:ext>
                <a:ext uri="{FF2B5EF4-FFF2-40B4-BE49-F238E27FC236}">
                  <a16:creationId xmlns:a16="http://schemas.microsoft.com/office/drawing/2014/main" id="{00000000-0008-0000-0800-00000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Big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1438275</xdr:colOff>
          <xdr:row>1</xdr:row>
          <xdr:rowOff>285750</xdr:rowOff>
        </xdr:from>
        <xdr:to>
          <xdr:col>1</xdr:col>
          <xdr:colOff>1895475</xdr:colOff>
          <xdr:row>1</xdr:row>
          <xdr:rowOff>485775</xdr:rowOff>
        </xdr:to>
        <xdr:sp macro="" textlink="">
          <xdr:nvSpPr>
            <xdr:cNvPr id="7174" name="ScaleDown" hidden="1">
              <a:extLst>
                <a:ext uri="{63B3BB69-23CF-44E3-9099-C40C66FF867C}">
                  <a14:compatExt spid="_x0000_s7174"/>
                </a:ext>
                <a:ext uri="{FF2B5EF4-FFF2-40B4-BE49-F238E27FC236}">
                  <a16:creationId xmlns:a16="http://schemas.microsoft.com/office/drawing/2014/main" id="{00000000-0008-0000-0800-00000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Small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1962150</xdr:colOff>
          <xdr:row>1</xdr:row>
          <xdr:rowOff>285750</xdr:rowOff>
        </xdr:from>
        <xdr:to>
          <xdr:col>1</xdr:col>
          <xdr:colOff>2390775</xdr:colOff>
          <xdr:row>1</xdr:row>
          <xdr:rowOff>485775</xdr:rowOff>
        </xdr:to>
        <xdr:sp macro="" textlink="">
          <xdr:nvSpPr>
            <xdr:cNvPr id="7175" name="ScaleRight" hidden="1">
              <a:extLst>
                <a:ext uri="{63B3BB69-23CF-44E3-9099-C40C66FF867C}">
                  <a14:compatExt spid="_x0000_s7175"/>
                </a:ext>
                <a:ext uri="{FF2B5EF4-FFF2-40B4-BE49-F238E27FC236}">
                  <a16:creationId xmlns:a16="http://schemas.microsoft.com/office/drawing/2014/main" id="{00000000-0008-0000-0800-00000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1438275</xdr:colOff>
          <xdr:row>1</xdr:row>
          <xdr:rowOff>28575</xdr:rowOff>
        </xdr:from>
        <xdr:to>
          <xdr:col>1</xdr:col>
          <xdr:colOff>2381250</xdr:colOff>
          <xdr:row>1</xdr:row>
          <xdr:rowOff>247650</xdr:rowOff>
        </xdr:to>
        <xdr:sp macro="" textlink="">
          <xdr:nvSpPr>
            <xdr:cNvPr id="7176" name="MakeNotesGroups" hidden="1">
              <a:extLst>
                <a:ext uri="{63B3BB69-23CF-44E3-9099-C40C66FF867C}">
                  <a14:compatExt spid="_x0000_s7176"/>
                </a:ext>
                <a:ext uri="{FF2B5EF4-FFF2-40B4-BE49-F238E27FC236}">
                  <a16:creationId xmlns:a16="http://schemas.microsoft.com/office/drawing/2014/main" id="{00000000-0008-0000-0800-00000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xdr:row>
          <xdr:rowOff>285750</xdr:rowOff>
        </xdr:from>
        <xdr:to>
          <xdr:col>1</xdr:col>
          <xdr:colOff>971550</xdr:colOff>
          <xdr:row>1</xdr:row>
          <xdr:rowOff>485775</xdr:rowOff>
        </xdr:to>
        <xdr:sp macro="" textlink="">
          <xdr:nvSpPr>
            <xdr:cNvPr id="7177" name="RefreshGroup" hidden="1">
              <a:extLst>
                <a:ext uri="{63B3BB69-23CF-44E3-9099-C40C66FF867C}">
                  <a14:compatExt spid="_x0000_s7177"/>
                </a:ext>
                <a:ext uri="{FF2B5EF4-FFF2-40B4-BE49-F238E27FC236}">
                  <a16:creationId xmlns:a16="http://schemas.microsoft.com/office/drawing/2014/main" id="{00000000-0008-0000-0800-00000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Refresh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2428875</xdr:colOff>
          <xdr:row>1</xdr:row>
          <xdr:rowOff>285750</xdr:rowOff>
        </xdr:from>
        <xdr:to>
          <xdr:col>2</xdr:col>
          <xdr:colOff>485775</xdr:colOff>
          <xdr:row>1</xdr:row>
          <xdr:rowOff>485775</xdr:rowOff>
        </xdr:to>
        <xdr:sp macro="" textlink="">
          <xdr:nvSpPr>
            <xdr:cNvPr id="7178" name="DelGroupSheet" hidden="1">
              <a:extLst>
                <a:ext uri="{63B3BB69-23CF-44E3-9099-C40C66FF867C}">
                  <a14:compatExt spid="_x0000_s7178"/>
                </a:ext>
                <a:ext uri="{FF2B5EF4-FFF2-40B4-BE49-F238E27FC236}">
                  <a16:creationId xmlns:a16="http://schemas.microsoft.com/office/drawing/2014/main" id="{00000000-0008-0000-0800-00000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Delete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1</xdr:row>
          <xdr:rowOff>285750</xdr:rowOff>
        </xdr:from>
        <xdr:to>
          <xdr:col>2</xdr:col>
          <xdr:colOff>1085850</xdr:colOff>
          <xdr:row>1</xdr:row>
          <xdr:rowOff>485775</xdr:rowOff>
        </xdr:to>
        <xdr:sp macro="" textlink="">
          <xdr:nvSpPr>
            <xdr:cNvPr id="7179" name="PasteNames" hidden="1">
              <a:extLst>
                <a:ext uri="{63B3BB69-23CF-44E3-9099-C40C66FF867C}">
                  <a14:compatExt spid="_x0000_s7179"/>
                </a:ext>
                <a:ext uri="{FF2B5EF4-FFF2-40B4-BE49-F238E27FC236}">
                  <a16:creationId xmlns:a16="http://schemas.microsoft.com/office/drawing/2014/main" id="{00000000-0008-0000-0800-00000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790575</xdr:colOff>
          <xdr:row>1</xdr:row>
          <xdr:rowOff>28575</xdr:rowOff>
        </xdr:from>
        <xdr:to>
          <xdr:col>1</xdr:col>
          <xdr:colOff>1400175</xdr:colOff>
          <xdr:row>1</xdr:row>
          <xdr:rowOff>247650</xdr:rowOff>
        </xdr:to>
        <xdr:sp macro="" textlink="">
          <xdr:nvSpPr>
            <xdr:cNvPr id="7180" name="GetBluepagesData" hidden="1">
              <a:extLst>
                <a:ext uri="{63B3BB69-23CF-44E3-9099-C40C66FF867C}">
                  <a14:compatExt spid="_x0000_s7180"/>
                </a:ext>
                <a:ext uri="{FF2B5EF4-FFF2-40B4-BE49-F238E27FC236}">
                  <a16:creationId xmlns:a16="http://schemas.microsoft.com/office/drawing/2014/main" id="{00000000-0008-0000-0800-00000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Full BP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xdr:row>
          <xdr:rowOff>28575</xdr:rowOff>
        </xdr:from>
        <xdr:to>
          <xdr:col>1</xdr:col>
          <xdr:colOff>752475</xdr:colOff>
          <xdr:row>1</xdr:row>
          <xdr:rowOff>247650</xdr:rowOff>
        </xdr:to>
        <xdr:sp macro="" textlink="">
          <xdr:nvSpPr>
            <xdr:cNvPr id="7181" name="QuickSearch" hidden="1">
              <a:extLst>
                <a:ext uri="{63B3BB69-23CF-44E3-9099-C40C66FF867C}">
                  <a14:compatExt spid="_x0000_s7181"/>
                </a:ext>
                <a:ext uri="{FF2B5EF4-FFF2-40B4-BE49-F238E27FC236}">
                  <a16:creationId xmlns:a16="http://schemas.microsoft.com/office/drawing/2014/main" id="{00000000-0008-0000-0800-00000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Quick BP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1143000</xdr:colOff>
          <xdr:row>1</xdr:row>
          <xdr:rowOff>38100</xdr:rowOff>
        </xdr:from>
        <xdr:to>
          <xdr:col>2</xdr:col>
          <xdr:colOff>2305050</xdr:colOff>
          <xdr:row>1</xdr:row>
          <xdr:rowOff>485775</xdr:rowOff>
        </xdr:to>
        <xdr:sp macro="" textlink="">
          <xdr:nvSpPr>
            <xdr:cNvPr id="7182" name="ToGroupSearch" hidden="1">
              <a:extLst>
                <a:ext uri="{63B3BB69-23CF-44E3-9099-C40C66FF867C}">
                  <a14:compatExt spid="_x0000_s7182"/>
                </a:ext>
                <a:ext uri="{FF2B5EF4-FFF2-40B4-BE49-F238E27FC236}">
                  <a16:creationId xmlns:a16="http://schemas.microsoft.com/office/drawing/2014/main" id="{00000000-0008-0000-0800-00000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800080"/>
                  </a:solidFill>
                  <a:latin typeface="Arial"/>
                  <a:cs typeface="Arial"/>
                </a:rPr>
                <a:t>Jump to  </a:t>
              </a:r>
            </a:p>
            <a:p>
              <a:pPr algn="ctr" rtl="0">
                <a:defRPr sz="1000"/>
              </a:pPr>
              <a:r>
                <a:rPr lang="en-US" sz="1000" b="0" i="0" u="none" strike="noStrike" baseline="0">
                  <a:solidFill>
                    <a:srgbClr val="800080"/>
                  </a:solidFill>
                  <a:latin typeface="Arial"/>
                  <a:cs typeface="Arial"/>
                </a:rPr>
                <a:t>GroupSearch</a:t>
              </a:r>
            </a:p>
            <a:p>
              <a:pPr algn="ctr" rtl="0">
                <a:defRPr sz="1000"/>
              </a:pPr>
              <a:endParaRPr lang="en-US" sz="1000" b="0" i="0" u="none" strike="noStrike" baseline="0">
                <a:solidFill>
                  <a:srgbClr val="800080"/>
                </a:solidFill>
                <a:latin typeface="Arial"/>
                <a:cs typeface="Arial"/>
              </a:endParaRP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180975</xdr:colOff>
          <xdr:row>1</xdr:row>
          <xdr:rowOff>28575</xdr:rowOff>
        </xdr:from>
        <xdr:to>
          <xdr:col>2</xdr:col>
          <xdr:colOff>742950</xdr:colOff>
          <xdr:row>1</xdr:row>
          <xdr:rowOff>247650</xdr:rowOff>
        </xdr:to>
        <xdr:sp macro="" textlink="">
          <xdr:nvSpPr>
            <xdr:cNvPr id="9219" name="ClearAll" hidden="1">
              <a:extLst>
                <a:ext uri="{63B3BB69-23CF-44E3-9099-C40C66FF867C}">
                  <a14:compatExt spid="_x0000_s9219"/>
                </a:ext>
                <a:ext uri="{FF2B5EF4-FFF2-40B4-BE49-F238E27FC236}">
                  <a16:creationId xmlns:a16="http://schemas.microsoft.com/office/drawing/2014/main" id="{00000000-0008-0000-0900-000003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2428875</xdr:colOff>
          <xdr:row>1</xdr:row>
          <xdr:rowOff>28575</xdr:rowOff>
        </xdr:from>
        <xdr:to>
          <xdr:col>2</xdr:col>
          <xdr:colOff>142875</xdr:colOff>
          <xdr:row>1</xdr:row>
          <xdr:rowOff>247650</xdr:rowOff>
        </xdr:to>
        <xdr:sp macro="" textlink="">
          <xdr:nvSpPr>
            <xdr:cNvPr id="9220" name="ClearResult" hidden="1">
              <a:extLst>
                <a:ext uri="{63B3BB69-23CF-44E3-9099-C40C66FF867C}">
                  <a14:compatExt spid="_x0000_s9220"/>
                </a:ext>
                <a:ext uri="{FF2B5EF4-FFF2-40B4-BE49-F238E27FC236}">
                  <a16:creationId xmlns:a16="http://schemas.microsoft.com/office/drawing/2014/main" id="{00000000-0008-0000-0900-000004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Clear Result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1009650</xdr:colOff>
          <xdr:row>1</xdr:row>
          <xdr:rowOff>285750</xdr:rowOff>
        </xdr:from>
        <xdr:to>
          <xdr:col>1</xdr:col>
          <xdr:colOff>1390650</xdr:colOff>
          <xdr:row>1</xdr:row>
          <xdr:rowOff>485775</xdr:rowOff>
        </xdr:to>
        <xdr:sp macro="" textlink="">
          <xdr:nvSpPr>
            <xdr:cNvPr id="9221" name="ScaleUp" hidden="1">
              <a:extLst>
                <a:ext uri="{63B3BB69-23CF-44E3-9099-C40C66FF867C}">
                  <a14:compatExt spid="_x0000_s9221"/>
                </a:ext>
                <a:ext uri="{FF2B5EF4-FFF2-40B4-BE49-F238E27FC236}">
                  <a16:creationId xmlns:a16="http://schemas.microsoft.com/office/drawing/2014/main" id="{00000000-0008-0000-0900-000005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Big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1438275</xdr:colOff>
          <xdr:row>1</xdr:row>
          <xdr:rowOff>285750</xdr:rowOff>
        </xdr:from>
        <xdr:to>
          <xdr:col>1</xdr:col>
          <xdr:colOff>1895475</xdr:colOff>
          <xdr:row>1</xdr:row>
          <xdr:rowOff>485775</xdr:rowOff>
        </xdr:to>
        <xdr:sp macro="" textlink="">
          <xdr:nvSpPr>
            <xdr:cNvPr id="9222" name="ScaleDown" hidden="1">
              <a:extLst>
                <a:ext uri="{63B3BB69-23CF-44E3-9099-C40C66FF867C}">
                  <a14:compatExt spid="_x0000_s9222"/>
                </a:ext>
                <a:ext uri="{FF2B5EF4-FFF2-40B4-BE49-F238E27FC236}">
                  <a16:creationId xmlns:a16="http://schemas.microsoft.com/office/drawing/2014/main" id="{00000000-0008-0000-0900-000006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Small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1962150</xdr:colOff>
          <xdr:row>1</xdr:row>
          <xdr:rowOff>285750</xdr:rowOff>
        </xdr:from>
        <xdr:to>
          <xdr:col>1</xdr:col>
          <xdr:colOff>2390775</xdr:colOff>
          <xdr:row>1</xdr:row>
          <xdr:rowOff>485775</xdr:rowOff>
        </xdr:to>
        <xdr:sp macro="" textlink="">
          <xdr:nvSpPr>
            <xdr:cNvPr id="9223" name="ScaleRight" hidden="1">
              <a:extLst>
                <a:ext uri="{63B3BB69-23CF-44E3-9099-C40C66FF867C}">
                  <a14:compatExt spid="_x0000_s9223"/>
                </a:ext>
                <a:ext uri="{FF2B5EF4-FFF2-40B4-BE49-F238E27FC236}">
                  <a16:creationId xmlns:a16="http://schemas.microsoft.com/office/drawing/2014/main" id="{00000000-0008-0000-0900-000007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1438275</xdr:colOff>
          <xdr:row>1</xdr:row>
          <xdr:rowOff>28575</xdr:rowOff>
        </xdr:from>
        <xdr:to>
          <xdr:col>1</xdr:col>
          <xdr:colOff>2381250</xdr:colOff>
          <xdr:row>1</xdr:row>
          <xdr:rowOff>247650</xdr:rowOff>
        </xdr:to>
        <xdr:sp macro="" textlink="">
          <xdr:nvSpPr>
            <xdr:cNvPr id="9224" name="MakeNotesGroups" hidden="1">
              <a:extLst>
                <a:ext uri="{63B3BB69-23CF-44E3-9099-C40C66FF867C}">
                  <a14:compatExt spid="_x0000_s9224"/>
                </a:ext>
                <a:ext uri="{FF2B5EF4-FFF2-40B4-BE49-F238E27FC236}">
                  <a16:creationId xmlns:a16="http://schemas.microsoft.com/office/drawing/2014/main" id="{00000000-0008-0000-0900-000008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xdr:row>
          <xdr:rowOff>285750</xdr:rowOff>
        </xdr:from>
        <xdr:to>
          <xdr:col>1</xdr:col>
          <xdr:colOff>971550</xdr:colOff>
          <xdr:row>1</xdr:row>
          <xdr:rowOff>485775</xdr:rowOff>
        </xdr:to>
        <xdr:sp macro="" textlink="">
          <xdr:nvSpPr>
            <xdr:cNvPr id="9225" name="RefreshGroup" hidden="1">
              <a:extLst>
                <a:ext uri="{63B3BB69-23CF-44E3-9099-C40C66FF867C}">
                  <a14:compatExt spid="_x0000_s9225"/>
                </a:ext>
                <a:ext uri="{FF2B5EF4-FFF2-40B4-BE49-F238E27FC236}">
                  <a16:creationId xmlns:a16="http://schemas.microsoft.com/office/drawing/2014/main" id="{00000000-0008-0000-0900-00000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RefreshStat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2428875</xdr:colOff>
          <xdr:row>1</xdr:row>
          <xdr:rowOff>285750</xdr:rowOff>
        </xdr:from>
        <xdr:to>
          <xdr:col>2</xdr:col>
          <xdr:colOff>142875</xdr:colOff>
          <xdr:row>1</xdr:row>
          <xdr:rowOff>485775</xdr:rowOff>
        </xdr:to>
        <xdr:sp macro="" textlink="">
          <xdr:nvSpPr>
            <xdr:cNvPr id="9226" name="DelGroupSheet" hidden="1">
              <a:extLst>
                <a:ext uri="{63B3BB69-23CF-44E3-9099-C40C66FF867C}">
                  <a14:compatExt spid="_x0000_s9226"/>
                </a:ext>
                <a:ext uri="{FF2B5EF4-FFF2-40B4-BE49-F238E27FC236}">
                  <a16:creationId xmlns:a16="http://schemas.microsoft.com/office/drawing/2014/main" id="{00000000-0008-0000-0900-00000A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Delete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xdr:row>
          <xdr:rowOff>285750</xdr:rowOff>
        </xdr:from>
        <xdr:to>
          <xdr:col>2</xdr:col>
          <xdr:colOff>742950</xdr:colOff>
          <xdr:row>1</xdr:row>
          <xdr:rowOff>485775</xdr:rowOff>
        </xdr:to>
        <xdr:sp macro="" textlink="">
          <xdr:nvSpPr>
            <xdr:cNvPr id="9227" name="PasteNames" hidden="1">
              <a:extLst>
                <a:ext uri="{63B3BB69-23CF-44E3-9099-C40C66FF867C}">
                  <a14:compatExt spid="_x0000_s9227"/>
                </a:ext>
                <a:ext uri="{FF2B5EF4-FFF2-40B4-BE49-F238E27FC236}">
                  <a16:creationId xmlns:a16="http://schemas.microsoft.com/office/drawing/2014/main" id="{00000000-0008-0000-0900-00000B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790575</xdr:colOff>
          <xdr:row>1</xdr:row>
          <xdr:rowOff>28575</xdr:rowOff>
        </xdr:from>
        <xdr:to>
          <xdr:col>1</xdr:col>
          <xdr:colOff>1400175</xdr:colOff>
          <xdr:row>1</xdr:row>
          <xdr:rowOff>247650</xdr:rowOff>
        </xdr:to>
        <xdr:sp macro="" textlink="">
          <xdr:nvSpPr>
            <xdr:cNvPr id="9228" name="GetBluepagesData" hidden="1">
              <a:extLst>
                <a:ext uri="{63B3BB69-23CF-44E3-9099-C40C66FF867C}">
                  <a14:compatExt spid="_x0000_s9228"/>
                </a:ext>
                <a:ext uri="{FF2B5EF4-FFF2-40B4-BE49-F238E27FC236}">
                  <a16:creationId xmlns:a16="http://schemas.microsoft.com/office/drawing/2014/main" id="{00000000-0008-0000-0900-00000C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Full BP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xdr:row>
          <xdr:rowOff>28575</xdr:rowOff>
        </xdr:from>
        <xdr:to>
          <xdr:col>1</xdr:col>
          <xdr:colOff>752475</xdr:colOff>
          <xdr:row>1</xdr:row>
          <xdr:rowOff>247650</xdr:rowOff>
        </xdr:to>
        <xdr:sp macro="" textlink="">
          <xdr:nvSpPr>
            <xdr:cNvPr id="9229" name="QuickSearch" hidden="1">
              <a:extLst>
                <a:ext uri="{63B3BB69-23CF-44E3-9099-C40C66FF867C}">
                  <a14:compatExt spid="_x0000_s9229"/>
                </a:ext>
                <a:ext uri="{FF2B5EF4-FFF2-40B4-BE49-F238E27FC236}">
                  <a16:creationId xmlns:a16="http://schemas.microsoft.com/office/drawing/2014/main" id="{00000000-0008-0000-0900-00000D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Quick BP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800100</xdr:colOff>
          <xdr:row>1</xdr:row>
          <xdr:rowOff>38100</xdr:rowOff>
        </xdr:from>
        <xdr:to>
          <xdr:col>2</xdr:col>
          <xdr:colOff>1962150</xdr:colOff>
          <xdr:row>1</xdr:row>
          <xdr:rowOff>485775</xdr:rowOff>
        </xdr:to>
        <xdr:sp macro="" textlink="">
          <xdr:nvSpPr>
            <xdr:cNvPr id="9230" name="ToGroupSearch" hidden="1">
              <a:extLst>
                <a:ext uri="{63B3BB69-23CF-44E3-9099-C40C66FF867C}">
                  <a14:compatExt spid="_x0000_s9230"/>
                </a:ext>
                <a:ext uri="{FF2B5EF4-FFF2-40B4-BE49-F238E27FC236}">
                  <a16:creationId xmlns:a16="http://schemas.microsoft.com/office/drawing/2014/main" id="{00000000-0008-0000-0900-00000E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800080"/>
                  </a:solidFill>
                  <a:latin typeface="Arial"/>
                  <a:cs typeface="Arial"/>
                </a:rPr>
                <a:t>Jump to  </a:t>
              </a:r>
            </a:p>
            <a:p>
              <a:pPr algn="ctr" rtl="0">
                <a:defRPr sz="1000"/>
              </a:pPr>
              <a:r>
                <a:rPr lang="en-US" sz="1000" b="0" i="0" u="none" strike="noStrike" baseline="0">
                  <a:solidFill>
                    <a:srgbClr val="800080"/>
                  </a:solidFill>
                  <a:latin typeface="Arial"/>
                  <a:cs typeface="Arial"/>
                </a:rPr>
                <a:t>GroupSearch</a:t>
              </a:r>
            </a:p>
            <a:p>
              <a:pPr algn="ctr" rtl="0">
                <a:defRPr sz="1000"/>
              </a:pPr>
              <a:endParaRPr lang="en-US" sz="1000" b="0" i="0" u="none" strike="noStrike" baseline="0">
                <a:solidFill>
                  <a:srgbClr val="800080"/>
                </a:solidFill>
                <a:latin typeface="Arial"/>
                <a:cs typeface="Arial"/>
              </a:endParaRP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209550</xdr:colOff>
          <xdr:row>1</xdr:row>
          <xdr:rowOff>28575</xdr:rowOff>
        </xdr:from>
        <xdr:to>
          <xdr:col>2</xdr:col>
          <xdr:colOff>781050</xdr:colOff>
          <xdr:row>1</xdr:row>
          <xdr:rowOff>247650</xdr:rowOff>
        </xdr:to>
        <xdr:sp macro="" textlink="">
          <xdr:nvSpPr>
            <xdr:cNvPr id="10243" name="ClearAll" hidden="1">
              <a:extLst>
                <a:ext uri="{63B3BB69-23CF-44E3-9099-C40C66FF867C}">
                  <a14:compatExt spid="_x0000_s10243"/>
                </a:ext>
                <a:ext uri="{FF2B5EF4-FFF2-40B4-BE49-F238E27FC236}">
                  <a16:creationId xmlns:a16="http://schemas.microsoft.com/office/drawing/2014/main" id="{00000000-0008-0000-0A00-000003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2428875</xdr:colOff>
          <xdr:row>1</xdr:row>
          <xdr:rowOff>28575</xdr:rowOff>
        </xdr:from>
        <xdr:to>
          <xdr:col>2</xdr:col>
          <xdr:colOff>171450</xdr:colOff>
          <xdr:row>1</xdr:row>
          <xdr:rowOff>247650</xdr:rowOff>
        </xdr:to>
        <xdr:sp macro="" textlink="">
          <xdr:nvSpPr>
            <xdr:cNvPr id="10244" name="ClearResult" hidden="1">
              <a:extLst>
                <a:ext uri="{63B3BB69-23CF-44E3-9099-C40C66FF867C}">
                  <a14:compatExt spid="_x0000_s10244"/>
                </a:ext>
                <a:ext uri="{FF2B5EF4-FFF2-40B4-BE49-F238E27FC236}">
                  <a16:creationId xmlns:a16="http://schemas.microsoft.com/office/drawing/2014/main" id="{00000000-0008-0000-0A00-000004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Clear Result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1009650</xdr:colOff>
          <xdr:row>1</xdr:row>
          <xdr:rowOff>285750</xdr:rowOff>
        </xdr:from>
        <xdr:to>
          <xdr:col>1</xdr:col>
          <xdr:colOff>1390650</xdr:colOff>
          <xdr:row>1</xdr:row>
          <xdr:rowOff>485775</xdr:rowOff>
        </xdr:to>
        <xdr:sp macro="" textlink="">
          <xdr:nvSpPr>
            <xdr:cNvPr id="10245" name="ScaleUp" hidden="1">
              <a:extLst>
                <a:ext uri="{63B3BB69-23CF-44E3-9099-C40C66FF867C}">
                  <a14:compatExt spid="_x0000_s10245"/>
                </a:ext>
                <a:ext uri="{FF2B5EF4-FFF2-40B4-BE49-F238E27FC236}">
                  <a16:creationId xmlns:a16="http://schemas.microsoft.com/office/drawing/2014/main" id="{00000000-0008-0000-0A00-000005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Big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1438275</xdr:colOff>
          <xdr:row>1</xdr:row>
          <xdr:rowOff>285750</xdr:rowOff>
        </xdr:from>
        <xdr:to>
          <xdr:col>1</xdr:col>
          <xdr:colOff>1895475</xdr:colOff>
          <xdr:row>1</xdr:row>
          <xdr:rowOff>485775</xdr:rowOff>
        </xdr:to>
        <xdr:sp macro="" textlink="">
          <xdr:nvSpPr>
            <xdr:cNvPr id="10246" name="ScaleDown" hidden="1">
              <a:extLst>
                <a:ext uri="{63B3BB69-23CF-44E3-9099-C40C66FF867C}">
                  <a14:compatExt spid="_x0000_s10246"/>
                </a:ext>
                <a:ext uri="{FF2B5EF4-FFF2-40B4-BE49-F238E27FC236}">
                  <a16:creationId xmlns:a16="http://schemas.microsoft.com/office/drawing/2014/main" id="{00000000-0008-0000-0A00-00000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Small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1962150</xdr:colOff>
          <xdr:row>1</xdr:row>
          <xdr:rowOff>285750</xdr:rowOff>
        </xdr:from>
        <xdr:to>
          <xdr:col>1</xdr:col>
          <xdr:colOff>2390775</xdr:colOff>
          <xdr:row>1</xdr:row>
          <xdr:rowOff>485775</xdr:rowOff>
        </xdr:to>
        <xdr:sp macro="" textlink="">
          <xdr:nvSpPr>
            <xdr:cNvPr id="10247" name="ScaleRight" hidden="1">
              <a:extLst>
                <a:ext uri="{63B3BB69-23CF-44E3-9099-C40C66FF867C}">
                  <a14:compatExt spid="_x0000_s10247"/>
                </a:ext>
                <a:ext uri="{FF2B5EF4-FFF2-40B4-BE49-F238E27FC236}">
                  <a16:creationId xmlns:a16="http://schemas.microsoft.com/office/drawing/2014/main" id="{00000000-0008-0000-0A00-000007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1438275</xdr:colOff>
          <xdr:row>1</xdr:row>
          <xdr:rowOff>28575</xdr:rowOff>
        </xdr:from>
        <xdr:to>
          <xdr:col>1</xdr:col>
          <xdr:colOff>2381250</xdr:colOff>
          <xdr:row>1</xdr:row>
          <xdr:rowOff>247650</xdr:rowOff>
        </xdr:to>
        <xdr:sp macro="" textlink="">
          <xdr:nvSpPr>
            <xdr:cNvPr id="10248" name="MakeNotesGroups" hidden="1">
              <a:extLst>
                <a:ext uri="{63B3BB69-23CF-44E3-9099-C40C66FF867C}">
                  <a14:compatExt spid="_x0000_s10248"/>
                </a:ext>
                <a:ext uri="{FF2B5EF4-FFF2-40B4-BE49-F238E27FC236}">
                  <a16:creationId xmlns:a16="http://schemas.microsoft.com/office/drawing/2014/main" id="{00000000-0008-0000-0A00-000008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xdr:row>
          <xdr:rowOff>285750</xdr:rowOff>
        </xdr:from>
        <xdr:to>
          <xdr:col>1</xdr:col>
          <xdr:colOff>971550</xdr:colOff>
          <xdr:row>1</xdr:row>
          <xdr:rowOff>485775</xdr:rowOff>
        </xdr:to>
        <xdr:sp macro="" textlink="">
          <xdr:nvSpPr>
            <xdr:cNvPr id="10249" name="RefreshGroup" hidden="1">
              <a:extLst>
                <a:ext uri="{63B3BB69-23CF-44E3-9099-C40C66FF867C}">
                  <a14:compatExt spid="_x0000_s10249"/>
                </a:ext>
                <a:ext uri="{FF2B5EF4-FFF2-40B4-BE49-F238E27FC236}">
                  <a16:creationId xmlns:a16="http://schemas.microsoft.com/office/drawing/2014/main" id="{00000000-0008-0000-0A00-000009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RefreshAudit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2428875</xdr:colOff>
          <xdr:row>1</xdr:row>
          <xdr:rowOff>285750</xdr:rowOff>
        </xdr:from>
        <xdr:to>
          <xdr:col>2</xdr:col>
          <xdr:colOff>171450</xdr:colOff>
          <xdr:row>1</xdr:row>
          <xdr:rowOff>485775</xdr:rowOff>
        </xdr:to>
        <xdr:sp macro="" textlink="">
          <xdr:nvSpPr>
            <xdr:cNvPr id="10250" name="DelGroupSheet" hidden="1">
              <a:extLst>
                <a:ext uri="{63B3BB69-23CF-44E3-9099-C40C66FF867C}">
                  <a14:compatExt spid="_x0000_s10250"/>
                </a:ext>
                <a:ext uri="{FF2B5EF4-FFF2-40B4-BE49-F238E27FC236}">
                  <a16:creationId xmlns:a16="http://schemas.microsoft.com/office/drawing/2014/main" id="{00000000-0008-0000-0A00-00000A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Delete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1</xdr:row>
          <xdr:rowOff>285750</xdr:rowOff>
        </xdr:from>
        <xdr:to>
          <xdr:col>2</xdr:col>
          <xdr:colOff>781050</xdr:colOff>
          <xdr:row>1</xdr:row>
          <xdr:rowOff>485775</xdr:rowOff>
        </xdr:to>
        <xdr:sp macro="" textlink="">
          <xdr:nvSpPr>
            <xdr:cNvPr id="10251" name="PasteNames" hidden="1">
              <a:extLst>
                <a:ext uri="{63B3BB69-23CF-44E3-9099-C40C66FF867C}">
                  <a14:compatExt spid="_x0000_s10251"/>
                </a:ext>
                <a:ext uri="{FF2B5EF4-FFF2-40B4-BE49-F238E27FC236}">
                  <a16:creationId xmlns:a16="http://schemas.microsoft.com/office/drawing/2014/main" id="{00000000-0008-0000-0A00-00000B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790575</xdr:colOff>
          <xdr:row>1</xdr:row>
          <xdr:rowOff>28575</xdr:rowOff>
        </xdr:from>
        <xdr:to>
          <xdr:col>1</xdr:col>
          <xdr:colOff>1400175</xdr:colOff>
          <xdr:row>1</xdr:row>
          <xdr:rowOff>247650</xdr:rowOff>
        </xdr:to>
        <xdr:sp macro="" textlink="">
          <xdr:nvSpPr>
            <xdr:cNvPr id="10252" name="GetBluepagesData" hidden="1">
              <a:extLst>
                <a:ext uri="{63B3BB69-23CF-44E3-9099-C40C66FF867C}">
                  <a14:compatExt spid="_x0000_s10252"/>
                </a:ext>
                <a:ext uri="{FF2B5EF4-FFF2-40B4-BE49-F238E27FC236}">
                  <a16:creationId xmlns:a16="http://schemas.microsoft.com/office/drawing/2014/main" id="{00000000-0008-0000-0A00-00000C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Full BP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xdr:row>
          <xdr:rowOff>28575</xdr:rowOff>
        </xdr:from>
        <xdr:to>
          <xdr:col>1</xdr:col>
          <xdr:colOff>752475</xdr:colOff>
          <xdr:row>1</xdr:row>
          <xdr:rowOff>247650</xdr:rowOff>
        </xdr:to>
        <xdr:sp macro="" textlink="">
          <xdr:nvSpPr>
            <xdr:cNvPr id="10253" name="QuickSearch" hidden="1">
              <a:extLst>
                <a:ext uri="{63B3BB69-23CF-44E3-9099-C40C66FF867C}">
                  <a14:compatExt spid="_x0000_s10253"/>
                </a:ext>
                <a:ext uri="{FF2B5EF4-FFF2-40B4-BE49-F238E27FC236}">
                  <a16:creationId xmlns:a16="http://schemas.microsoft.com/office/drawing/2014/main" id="{00000000-0008-0000-0A00-00000D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Quick BP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828675</xdr:colOff>
          <xdr:row>1</xdr:row>
          <xdr:rowOff>38100</xdr:rowOff>
        </xdr:from>
        <xdr:to>
          <xdr:col>3</xdr:col>
          <xdr:colOff>1981200</xdr:colOff>
          <xdr:row>1</xdr:row>
          <xdr:rowOff>485775</xdr:rowOff>
        </xdr:to>
        <xdr:sp macro="" textlink="">
          <xdr:nvSpPr>
            <xdr:cNvPr id="10254" name="ToGroupSearch" hidden="1">
              <a:extLst>
                <a:ext uri="{63B3BB69-23CF-44E3-9099-C40C66FF867C}">
                  <a14:compatExt spid="_x0000_s10254"/>
                </a:ext>
                <a:ext uri="{FF2B5EF4-FFF2-40B4-BE49-F238E27FC236}">
                  <a16:creationId xmlns:a16="http://schemas.microsoft.com/office/drawing/2014/main" id="{00000000-0008-0000-0A00-00000E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800080"/>
                  </a:solidFill>
                  <a:latin typeface="Arial"/>
                  <a:cs typeface="Arial"/>
                </a:rPr>
                <a:t>Jump to  </a:t>
              </a:r>
            </a:p>
            <a:p>
              <a:pPr algn="ctr" rtl="0">
                <a:defRPr sz="1000"/>
              </a:pPr>
              <a:r>
                <a:rPr lang="en-US" sz="1000" b="0" i="0" u="none" strike="noStrike" baseline="0">
                  <a:solidFill>
                    <a:srgbClr val="800080"/>
                  </a:solidFill>
                  <a:latin typeface="Arial"/>
                  <a:cs typeface="Arial"/>
                </a:rPr>
                <a:t>GroupSearch</a:t>
              </a:r>
            </a:p>
            <a:p>
              <a:pPr algn="ctr" rtl="0">
                <a:defRPr sz="1000"/>
              </a:pPr>
              <a:endParaRPr lang="en-US" sz="1000" b="0" i="0" u="none" strike="noStrike" baseline="0">
                <a:solidFill>
                  <a:srgbClr val="800080"/>
                </a:solidFill>
                <a:latin typeface="Arial"/>
                <a:cs typeface="Arial"/>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IBM_ADMIN/Documents/01%20-%20EAKN/00%20-%20Community/EA%20Communities%20Master%2020140516-6-wor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y LoB"/>
      <sheetName val="by Geo"/>
      <sheetName val="All EA Practitioners"/>
      <sheetName val="Input"/>
      <sheetName val="Instructors"/>
      <sheetName val="Classes"/>
      <sheetName val="Templates"/>
      <sheetName val="TOGAF"/>
      <sheetName val="QuickSearch"/>
      <sheetName val="GroupSearch"/>
      <sheetName val="GroupsCache"/>
      <sheetName val="Field-Help"/>
      <sheetName val="TeamTemplate"/>
      <sheetName val="Template"/>
      <sheetName val="Domains"/>
      <sheetName val="IOT-IMT Mapping"/>
      <sheetName val="StatTemplate"/>
      <sheetName val="AuditTemplate"/>
    </sheetNames>
    <sheetDataSet>
      <sheetData sheetId="0"/>
      <sheetData sheetId="1"/>
      <sheetData sheetId="2"/>
      <sheetData sheetId="3"/>
      <sheetData sheetId="4"/>
      <sheetData sheetId="5"/>
      <sheetData sheetId="6"/>
      <sheetData sheetId="7"/>
      <sheetData sheetId="8"/>
      <sheetData sheetId="9"/>
      <sheetData sheetId="10"/>
      <sheetData sheetId="11">
        <row r="2">
          <cell r="B2" t="str">
            <v>Alternate Address Full (P)</v>
          </cell>
        </row>
        <row r="3">
          <cell r="B3" t="str">
            <v>Alternate Loc Address1</v>
          </cell>
        </row>
        <row r="4">
          <cell r="B4" t="str">
            <v>Alternate Loc Address2</v>
          </cell>
        </row>
        <row r="5">
          <cell r="B5" t="str">
            <v>Alternate Loc City</v>
          </cell>
        </row>
        <row r="6">
          <cell r="B6" t="str">
            <v>Alternate Loc State</v>
          </cell>
        </row>
        <row r="7">
          <cell r="B7" t="str">
            <v>Alternate Loc ZipCode</v>
          </cell>
        </row>
        <row r="8">
          <cell r="B8" t="str">
            <v>Alternate Phone Ext.</v>
          </cell>
        </row>
        <row r="9">
          <cell r="B9" t="str">
            <v>Alternate Phone Tieline</v>
          </cell>
        </row>
        <row r="10">
          <cell r="B10" t="str">
            <v>Backup CC</v>
          </cell>
        </row>
        <row r="11">
          <cell r="B11" t="str">
            <v>Backup CNUM</v>
          </cell>
        </row>
        <row r="12">
          <cell r="B12" t="str">
            <v>Backup Intranet ID</v>
          </cell>
        </row>
        <row r="13">
          <cell r="B13" t="str">
            <v>Backup Name</v>
          </cell>
        </row>
        <row r="14">
          <cell r="B14" t="str">
            <v>Backup NotesID</v>
          </cell>
        </row>
        <row r="15">
          <cell r="B15" t="str">
            <v>Backup Serial</v>
          </cell>
        </row>
        <row r="16">
          <cell r="B16" t="str">
            <v>Callup Directory</v>
          </cell>
        </row>
        <row r="17">
          <cell r="B17" t="str">
            <v>Check</v>
          </cell>
        </row>
        <row r="18">
          <cell r="B18" t="str">
            <v>Comp or Venture Code</v>
          </cell>
        </row>
        <row r="19">
          <cell r="B19" t="str">
            <v>Comp or Venture Name</v>
          </cell>
        </row>
        <row r="20">
          <cell r="B20" t="str">
            <v>Company Code</v>
          </cell>
        </row>
        <row r="21">
          <cell r="B21" t="str">
            <v>Company GroupCode</v>
          </cell>
        </row>
        <row r="22">
          <cell r="B22" t="str">
            <v>Company GroupId</v>
          </cell>
        </row>
        <row r="23">
          <cell r="B23" t="str">
            <v>Company Name</v>
          </cell>
        </row>
        <row r="24">
          <cell r="B24" t="str">
            <v>Company Name (P)</v>
          </cell>
        </row>
        <row r="25">
          <cell r="B25" t="str">
            <v>CostCenter</v>
          </cell>
        </row>
        <row r="26">
          <cell r="B26" t="str">
            <v>DateTime</v>
          </cell>
        </row>
        <row r="27">
          <cell r="B27" t="str">
            <v>E&amp;ITA</v>
          </cell>
        </row>
        <row r="28">
          <cell r="B28" t="str">
            <v>EA Class DB</v>
          </cell>
        </row>
        <row r="29">
          <cell r="B29" t="str">
            <v>EA CMAP</v>
          </cell>
        </row>
        <row r="30">
          <cell r="B30" t="str">
            <v>EA Connections</v>
          </cell>
        </row>
        <row r="31">
          <cell r="B31" t="str">
            <v>EA Instructor</v>
          </cell>
        </row>
        <row r="32">
          <cell r="B32" t="str">
            <v>EA Mail List</v>
          </cell>
        </row>
        <row r="33">
          <cell r="B33" t="str">
            <v>EA Comm Rep</v>
          </cell>
        </row>
        <row r="34">
          <cell r="B34" t="str">
            <v>EAWPD</v>
          </cell>
        </row>
        <row r="35">
          <cell r="B35" t="str">
            <v>Email Internet</v>
          </cell>
        </row>
        <row r="36">
          <cell r="B36" t="str">
            <v>Email Internet (P)</v>
          </cell>
        </row>
        <row r="37">
          <cell r="B37" t="str">
            <v>Email Notes Domain</v>
          </cell>
        </row>
        <row r="38">
          <cell r="B38" t="str">
            <v>Email Notes ID</v>
          </cell>
        </row>
        <row r="39">
          <cell r="B39" t="str">
            <v>Email Notes ID (P)</v>
          </cell>
        </row>
        <row r="40">
          <cell r="B40" t="str">
            <v>EMail Notes ID (w/o Domain)</v>
          </cell>
        </row>
        <row r="41">
          <cell r="B41" t="str">
            <v>Email Notes ShortName &amp; Domain</v>
          </cell>
        </row>
        <row r="42">
          <cell r="B42" t="str">
            <v>Employee CC</v>
          </cell>
        </row>
        <row r="43">
          <cell r="B43" t="str">
            <v>Employee PSC</v>
          </cell>
        </row>
        <row r="44">
          <cell r="B44" t="str">
            <v>Employee PSC Name</v>
          </cell>
        </row>
        <row r="45">
          <cell r="B45" t="str">
            <v>Employee Serial</v>
          </cell>
        </row>
        <row r="46">
          <cell r="B46" t="str">
            <v>Employee Serial (P)</v>
          </cell>
        </row>
        <row r="47">
          <cell r="B47" t="str">
            <v>Employee Type</v>
          </cell>
        </row>
        <row r="48">
          <cell r="B48" t="str">
            <v>Employee Type (P)</v>
          </cell>
        </row>
        <row r="49">
          <cell r="B49" t="str">
            <v>Employee Type Descr</v>
          </cell>
        </row>
        <row r="50">
          <cell r="B50" t="str">
            <v>Employee Type Descr (P)</v>
          </cell>
        </row>
        <row r="51">
          <cell r="B51" t="str">
            <v>Expertise Search</v>
          </cell>
        </row>
        <row r="52">
          <cell r="B52" t="str">
            <v>GlTeamLead CNUM</v>
          </cell>
        </row>
        <row r="53">
          <cell r="B53" t="str">
            <v>GlTeamLead IntranetID</v>
          </cell>
        </row>
        <row r="54">
          <cell r="B54" t="str">
            <v>GlTeamLead Name</v>
          </cell>
        </row>
        <row r="55">
          <cell r="B55" t="str">
            <v>GlTeamLead Name (DN)</v>
          </cell>
        </row>
        <row r="56">
          <cell r="B56" t="str">
            <v>GlTeamLead NotesID</v>
          </cell>
        </row>
        <row r="57">
          <cell r="B57" t="str">
            <v>Info Add'l</v>
          </cell>
        </row>
        <row r="58">
          <cell r="B58" t="str">
            <v>Info BooksAndPapers</v>
          </cell>
        </row>
        <row r="59">
          <cell r="B59" t="str">
            <v>Info Business Experience</v>
          </cell>
        </row>
        <row r="60">
          <cell r="B60" t="str">
            <v>Info Certification Title (Ext.)</v>
          </cell>
        </row>
        <row r="61">
          <cell r="B61" t="str">
            <v>Info Certification Title (IBM)</v>
          </cell>
        </row>
        <row r="62">
          <cell r="B62" t="str">
            <v>Info Certifications Add'l</v>
          </cell>
        </row>
        <row r="63">
          <cell r="B63" t="str">
            <v>Info Communities</v>
          </cell>
        </row>
        <row r="64">
          <cell r="B64" t="str">
            <v>Info Competitor</v>
          </cell>
        </row>
        <row r="65">
          <cell r="B65" t="str">
            <v>Info Competitors Add'l</v>
          </cell>
        </row>
        <row r="66">
          <cell r="B66" t="str">
            <v>Info Customer</v>
          </cell>
        </row>
        <row r="67">
          <cell r="B67" t="str">
            <v>Info CustomerSupported</v>
          </cell>
        </row>
        <row r="68">
          <cell r="B68" t="str">
            <v>Info Education</v>
          </cell>
        </row>
        <row r="69">
          <cell r="B69" t="str">
            <v>Info Expertise Summary</v>
          </cell>
        </row>
        <row r="70">
          <cell r="B70" t="str">
            <v>Info Expertise Summary (P)</v>
          </cell>
        </row>
        <row r="71">
          <cell r="B71" t="str">
            <v>Info Industry</v>
          </cell>
        </row>
        <row r="72">
          <cell r="B72" t="str">
            <v>Info Interests</v>
          </cell>
        </row>
        <row r="73">
          <cell r="B73" t="str">
            <v>Info Jobcategory</v>
          </cell>
        </row>
        <row r="74">
          <cell r="B74" t="str">
            <v>Info Jobrole</v>
          </cell>
        </row>
        <row r="75">
          <cell r="B75" t="str">
            <v>Info Jobrole Skillsets</v>
          </cell>
        </row>
        <row r="76">
          <cell r="B76" t="str">
            <v>Info Language (preferred)</v>
          </cell>
        </row>
        <row r="77">
          <cell r="B77" t="str">
            <v>Info Language (preferred) (P)</v>
          </cell>
        </row>
        <row r="78">
          <cell r="B78" t="str">
            <v>Info Languages</v>
          </cell>
        </row>
        <row r="79">
          <cell r="B79" t="str">
            <v>Info Patents</v>
          </cell>
        </row>
        <row r="80">
          <cell r="B80" t="str">
            <v>Info Patents (full)</v>
          </cell>
        </row>
        <row r="81">
          <cell r="B81" t="str">
            <v>Info Platforms</v>
          </cell>
        </row>
        <row r="82">
          <cell r="B82" t="str">
            <v>Info Pri Jobrole Skillset (P)</v>
          </cell>
        </row>
        <row r="83">
          <cell r="B83" t="str">
            <v>Info Projects</v>
          </cell>
        </row>
        <row r="84">
          <cell r="B84" t="str">
            <v>Info Skills Applied</v>
          </cell>
        </row>
        <row r="85">
          <cell r="B85" t="str">
            <v>Info Skills Mastered</v>
          </cell>
        </row>
        <row r="86">
          <cell r="B86" t="str">
            <v>Info Solutions and Products</v>
          </cell>
        </row>
        <row r="87">
          <cell r="B87" t="str">
            <v>Info Tags (P)</v>
          </cell>
        </row>
        <row r="88">
          <cell r="B88" t="str">
            <v>Info Teams</v>
          </cell>
        </row>
        <row r="89">
          <cell r="B89" t="str">
            <v>Info Technology Experience</v>
          </cell>
        </row>
        <row r="90">
          <cell r="B90" t="str">
            <v>Info WhatIAmKnownFor</v>
          </cell>
        </row>
        <row r="91">
          <cell r="B91" t="str">
            <v>iRAM COI</v>
          </cell>
        </row>
        <row r="92">
          <cell r="B92" t="str">
            <v>iRAM CoP</v>
          </cell>
        </row>
        <row r="93">
          <cell r="B93" t="str">
            <v>IsAssigneeInOrOut</v>
          </cell>
        </row>
        <row r="94">
          <cell r="B94" t="str">
            <v>IsFirstLineMgr</v>
          </cell>
        </row>
        <row r="95">
          <cell r="B95" t="str">
            <v>IsGlblTeamLdr</v>
          </cell>
        </row>
        <row r="96">
          <cell r="B96" t="str">
            <v>IsHRActive</v>
          </cell>
        </row>
        <row r="97">
          <cell r="B97" t="str">
            <v>IsManager</v>
          </cell>
        </row>
        <row r="98">
          <cell r="B98" t="str">
            <v>IsManager (HR)</v>
          </cell>
        </row>
        <row r="99">
          <cell r="B99" t="str">
            <v>IsManager (P)</v>
          </cell>
        </row>
        <row r="100">
          <cell r="B100" t="str">
            <v>IsNonBPTeamMbr</v>
          </cell>
        </row>
        <row r="101">
          <cell r="B101" t="str">
            <v>IsOnAssignment</v>
          </cell>
        </row>
        <row r="102">
          <cell r="B102" t="str">
            <v>Mgr CC</v>
          </cell>
        </row>
        <row r="103">
          <cell r="B103" t="str">
            <v>Mgr CNUM</v>
          </cell>
        </row>
        <row r="104">
          <cell r="B104" t="str">
            <v>Mgr CNUM (P)</v>
          </cell>
        </row>
        <row r="105">
          <cell r="B105" t="str">
            <v>Mgr Intranet ID</v>
          </cell>
        </row>
        <row r="106">
          <cell r="B106" t="str">
            <v>Mgr Name</v>
          </cell>
        </row>
        <row r="107">
          <cell r="B107" t="str">
            <v>Mgr Name (DN)</v>
          </cell>
        </row>
        <row r="108">
          <cell r="B108" t="str">
            <v>Mgr NotesID</v>
          </cell>
        </row>
        <row r="109">
          <cell r="B109" t="str">
            <v>Mgr PSC</v>
          </cell>
        </row>
        <row r="110">
          <cell r="B110" t="str">
            <v>Mgr Serial</v>
          </cell>
        </row>
        <row r="111">
          <cell r="B111" t="str">
            <v>Mgr Serial (HR)</v>
          </cell>
        </row>
        <row r="112">
          <cell r="B112" t="str">
            <v>Mgr Serial (previous)</v>
          </cell>
        </row>
        <row r="113">
          <cell r="B113" t="str">
            <v>Mgr1 NotesID</v>
          </cell>
        </row>
        <row r="114">
          <cell r="B114" t="str">
            <v>Mgr2 CNUM</v>
          </cell>
        </row>
        <row r="115">
          <cell r="B115" t="str">
            <v>Mgr2 Internetmail</v>
          </cell>
        </row>
        <row r="116">
          <cell r="B116" t="str">
            <v>Mgr2 JobResponsibility</v>
          </cell>
        </row>
        <row r="117">
          <cell r="B117" t="str">
            <v>Mgr2 Name</v>
          </cell>
        </row>
        <row r="118">
          <cell r="B118" t="str">
            <v>Mgr2 NotesID</v>
          </cell>
        </row>
        <row r="119">
          <cell r="B119" t="str">
            <v>Mgr3 NotesID</v>
          </cell>
        </row>
        <row r="120">
          <cell r="B120" t="str">
            <v>Mgr4 NotesID</v>
          </cell>
        </row>
        <row r="121">
          <cell r="B121" t="str">
            <v>Mgr5 NotesID</v>
          </cell>
        </row>
        <row r="122">
          <cell r="B122" t="str">
            <v>Mgr6 NotesID</v>
          </cell>
        </row>
        <row r="123">
          <cell r="B123" t="str">
            <v>Mgr7 NotesID</v>
          </cell>
        </row>
        <row r="124">
          <cell r="B124" t="str">
            <v>Mgr8 NotesID</v>
          </cell>
        </row>
        <row r="125">
          <cell r="B125" t="str">
            <v>MgrH1 NotesID</v>
          </cell>
        </row>
        <row r="126">
          <cell r="B126" t="str">
            <v>MgrH2 CNUM</v>
          </cell>
        </row>
        <row r="127">
          <cell r="B127" t="str">
            <v>MgrH2 Internetmail</v>
          </cell>
        </row>
        <row r="128">
          <cell r="B128" t="str">
            <v>MgrH2 JobResponsibility</v>
          </cell>
        </row>
        <row r="129">
          <cell r="B129" t="str">
            <v>MgrH2 Name</v>
          </cell>
        </row>
        <row r="130">
          <cell r="B130" t="str">
            <v>MgrH2 NotesID</v>
          </cell>
        </row>
        <row r="131">
          <cell r="B131" t="str">
            <v>MgrH3 NotesID</v>
          </cell>
        </row>
        <row r="132">
          <cell r="B132" t="str">
            <v>MgrH4 NotesID</v>
          </cell>
        </row>
        <row r="133">
          <cell r="B133" t="str">
            <v>MgrH5 NotesID</v>
          </cell>
        </row>
        <row r="134">
          <cell r="B134" t="str">
            <v>MgrH6 NotesID</v>
          </cell>
        </row>
        <row r="135">
          <cell r="B135" t="str">
            <v>MgrH7 NotesID</v>
          </cell>
        </row>
        <row r="136">
          <cell r="B136" t="str">
            <v>MgrH8 NotesID</v>
          </cell>
        </row>
        <row r="137">
          <cell r="B137" t="str">
            <v>MgrH9 NotesID</v>
          </cell>
        </row>
        <row r="138">
          <cell r="B138" t="str">
            <v>Name, Audio-url</v>
          </cell>
        </row>
        <row r="139">
          <cell r="B139" t="str">
            <v>Name, Birth</v>
          </cell>
        </row>
        <row r="140">
          <cell r="B140" t="str">
            <v>Name, Family</v>
          </cell>
        </row>
        <row r="141">
          <cell r="B141" t="str">
            <v>Name, Family (P)</v>
          </cell>
        </row>
        <row r="142">
          <cell r="B142" t="str">
            <v>Name, First</v>
          </cell>
        </row>
        <row r="143">
          <cell r="B143" t="str">
            <v>Name, First (best)</v>
          </cell>
        </row>
        <row r="144">
          <cell r="B144" t="str">
            <v>Name, First (from Full Name)</v>
          </cell>
        </row>
        <row r="145">
          <cell r="B145" t="str">
            <v>Name, First (from NotesID)</v>
          </cell>
        </row>
        <row r="146">
          <cell r="B146" t="str">
            <v>Name, First (native)</v>
          </cell>
        </row>
        <row r="147">
          <cell r="B147" t="str">
            <v>Name, First (native) (P)</v>
          </cell>
        </row>
        <row r="148">
          <cell r="B148" t="str">
            <v>Name, First (preferred from Full Name)</v>
          </cell>
        </row>
        <row r="149">
          <cell r="B149" t="str">
            <v>Name, First (preferred HR)</v>
          </cell>
        </row>
        <row r="150">
          <cell r="B150" t="str">
            <v>Name, First (preferred)</v>
          </cell>
        </row>
        <row r="151">
          <cell r="B151" t="str">
            <v>Name, First (preferred) (P)</v>
          </cell>
        </row>
        <row r="152">
          <cell r="B152" t="str">
            <v xml:space="preserve">Name, Full </v>
          </cell>
        </row>
        <row r="153">
          <cell r="B153" t="str">
            <v>Name, Full (FN LN)</v>
          </cell>
        </row>
        <row r="154">
          <cell r="B154" t="str">
            <v>Name, Full (P)</v>
          </cell>
        </row>
        <row r="155">
          <cell r="B155" t="str">
            <v>Name, Full (Vcard) (P)</v>
          </cell>
        </row>
        <row r="156">
          <cell r="B156" t="str">
            <v>Name, Given</v>
          </cell>
        </row>
        <row r="157">
          <cell r="B157" t="str">
            <v>Name, Given (P)</v>
          </cell>
        </row>
        <row r="158">
          <cell r="B158" t="str">
            <v>Name, Initial</v>
          </cell>
        </row>
        <row r="159">
          <cell r="B159" t="str">
            <v>Name, Last</v>
          </cell>
        </row>
        <row r="160">
          <cell r="B160" t="str">
            <v>Name, Last (alternate) (P)</v>
          </cell>
        </row>
        <row r="161">
          <cell r="B161" t="str">
            <v>Name, Last (native)</v>
          </cell>
        </row>
        <row r="162">
          <cell r="B162" t="str">
            <v>Name, Last (native) (P)</v>
          </cell>
        </row>
        <row r="163">
          <cell r="B163" t="str">
            <v>Name, Last (preferred)</v>
          </cell>
        </row>
        <row r="164">
          <cell r="B164" t="str">
            <v>Name, Last (preferred) (P)</v>
          </cell>
        </row>
        <row r="165">
          <cell r="B165" t="str">
            <v>Name, Middle</v>
          </cell>
        </row>
        <row r="166">
          <cell r="B166" t="str">
            <v>Name, Middle Other</v>
          </cell>
        </row>
        <row r="167">
          <cell r="B167" t="str">
            <v>Name, MiddleInitial</v>
          </cell>
        </row>
        <row r="168">
          <cell r="B168" t="str">
            <v>Name, Suffix</v>
          </cell>
        </row>
        <row r="169">
          <cell r="B169" t="str">
            <v>Name, Title</v>
          </cell>
        </row>
        <row r="170">
          <cell r="B170" t="str">
            <v>Name, Title (P)</v>
          </cell>
        </row>
        <row r="171">
          <cell r="B171" t="str">
            <v>Nbr Direct Reports</v>
          </cell>
        </row>
        <row r="172">
          <cell r="B172" t="str">
            <v>Nbr DR Mgrs</v>
          </cell>
        </row>
        <row r="173">
          <cell r="B173" t="str">
            <v>Nbr GlTeamMbrs</v>
          </cell>
        </row>
        <row r="174">
          <cell r="B174" t="str">
            <v>Nbr NonBP TeamMbrs</v>
          </cell>
        </row>
        <row r="175">
          <cell r="B175" t="str">
            <v>Office Address Full</v>
          </cell>
        </row>
        <row r="176">
          <cell r="B176" t="str">
            <v>Office Address Full (P)</v>
          </cell>
        </row>
        <row r="177">
          <cell r="B177" t="str">
            <v>Office Address1</v>
          </cell>
        </row>
        <row r="178">
          <cell r="B178" t="str">
            <v>Office Address1 (P)</v>
          </cell>
        </row>
        <row r="179">
          <cell r="B179" t="str">
            <v>Office Address2</v>
          </cell>
        </row>
        <row r="180">
          <cell r="B180" t="str">
            <v>Office Address2 (P)</v>
          </cell>
        </row>
        <row r="181">
          <cell r="B181" t="str">
            <v>Office City</v>
          </cell>
        </row>
        <row r="182">
          <cell r="B182" t="str">
            <v>Office City (P)</v>
          </cell>
        </row>
        <row r="183">
          <cell r="B183" t="str">
            <v>Office Country Code (ISO)</v>
          </cell>
        </row>
        <row r="184">
          <cell r="B184" t="str">
            <v>Office State</v>
          </cell>
        </row>
        <row r="185">
          <cell r="B185" t="str">
            <v>Office State (P)</v>
          </cell>
        </row>
        <row r="186">
          <cell r="B186" t="str">
            <v>Office Timezone (P)</v>
          </cell>
        </row>
        <row r="187">
          <cell r="B187" t="str">
            <v>Office ZipCode</v>
          </cell>
        </row>
        <row r="188">
          <cell r="B188" t="str">
            <v>Office ZipCode (P)</v>
          </cell>
        </row>
        <row r="189">
          <cell r="B189" t="str">
            <v>Org Code</v>
          </cell>
        </row>
        <row r="190">
          <cell r="B190" t="str">
            <v>Org Code (P)</v>
          </cell>
        </row>
        <row r="191">
          <cell r="B191" t="str">
            <v>Org Company Code</v>
          </cell>
        </row>
        <row r="192">
          <cell r="B192" t="str">
            <v>Org Company Name</v>
          </cell>
        </row>
        <row r="193">
          <cell r="B193" t="str">
            <v>Org Contr Company Name</v>
          </cell>
        </row>
        <row r="194">
          <cell r="B194" t="str">
            <v>Org Country Code (ISO)</v>
          </cell>
        </row>
        <row r="195">
          <cell r="B195" t="str">
            <v>Org Dept (DN)</v>
          </cell>
        </row>
        <row r="196">
          <cell r="B196" t="str">
            <v>Org Dept Ceris Title</v>
          </cell>
        </row>
        <row r="197">
          <cell r="B197" t="str">
            <v>Org Dept ID</v>
          </cell>
        </row>
        <row r="198">
          <cell r="B198" t="str">
            <v>Org Dept ID (HR)</v>
          </cell>
        </row>
        <row r="199">
          <cell r="B199" t="str">
            <v>Org Dept ID (P)</v>
          </cell>
        </row>
        <row r="200">
          <cell r="B200" t="str">
            <v>Org Dept Mgr (DN)</v>
          </cell>
        </row>
        <row r="201">
          <cell r="B201" t="str">
            <v xml:space="preserve">Org Dept Mgr CC </v>
          </cell>
        </row>
        <row r="202">
          <cell r="B202" t="str">
            <v>Org Dept Mgr Serial</v>
          </cell>
        </row>
        <row r="203">
          <cell r="B203" t="str">
            <v>Org Dept PSC</v>
          </cell>
        </row>
        <row r="204">
          <cell r="B204" t="str">
            <v xml:space="preserve">Org Dept Title </v>
          </cell>
        </row>
        <row r="205">
          <cell r="B205" t="str">
            <v>Org Dept Title (P)</v>
          </cell>
        </row>
        <row r="206">
          <cell r="B206" t="str">
            <v>Org Division Code</v>
          </cell>
        </row>
        <row r="207">
          <cell r="B207" t="str">
            <v>Org Geo</v>
          </cell>
        </row>
        <row r="208">
          <cell r="B208" t="str">
            <v>Org Geo IMT</v>
          </cell>
        </row>
        <row r="209">
          <cell r="B209" t="str">
            <v>Org Geo IOT</v>
          </cell>
        </row>
        <row r="210">
          <cell r="B210" t="str">
            <v>Org Geo IOU</v>
          </cell>
        </row>
        <row r="211">
          <cell r="B211" t="str">
            <v>Org Group</v>
          </cell>
        </row>
        <row r="212">
          <cell r="B212" t="str">
            <v>Org Name</v>
          </cell>
        </row>
        <row r="213">
          <cell r="B213" t="str">
            <v>Org Name (Persona)</v>
          </cell>
        </row>
        <row r="214">
          <cell r="B214" t="str">
            <v>Org Name Display</v>
          </cell>
        </row>
        <row r="215">
          <cell r="B215" t="str">
            <v>Org Name Display (P)</v>
          </cell>
        </row>
        <row r="216">
          <cell r="B216" t="str">
            <v>Org Region</v>
          </cell>
        </row>
        <row r="217">
          <cell r="B217" t="str">
            <v>Org Unit Code</v>
          </cell>
        </row>
        <row r="218">
          <cell r="B218" t="str">
            <v>Org Unit ID</v>
          </cell>
        </row>
        <row r="219">
          <cell r="B219" t="str">
            <v>Pers CNUM</v>
          </cell>
        </row>
        <row r="220">
          <cell r="B220" t="str">
            <v>Pers CNUM (P)</v>
          </cell>
        </row>
        <row r="221">
          <cell r="B221" t="str">
            <v>Pers Conn-UID (P)</v>
          </cell>
        </row>
        <row r="222">
          <cell r="B222" t="str">
            <v>Pers Contact Info (P)</v>
          </cell>
        </row>
        <row r="223">
          <cell r="B223" t="str">
            <v>Pers Country</v>
          </cell>
        </row>
        <row r="224">
          <cell r="B224" t="str">
            <v>Pers Country (P)</v>
          </cell>
        </row>
        <row r="225">
          <cell r="B225" t="str">
            <v>Pers Description (P)</v>
          </cell>
        </row>
        <row r="226">
          <cell r="B226" t="str">
            <v>Pers Experience (P)</v>
          </cell>
        </row>
        <row r="227">
          <cell r="B227" t="str">
            <v>Pers Job responsibility</v>
          </cell>
        </row>
        <row r="228">
          <cell r="B228" t="str">
            <v>Pers Job responsibility (P)</v>
          </cell>
        </row>
        <row r="229">
          <cell r="B229" t="str">
            <v>Pers Picture</v>
          </cell>
        </row>
        <row r="230">
          <cell r="B230" t="str">
            <v>Pers Profession</v>
          </cell>
        </row>
        <row r="231">
          <cell r="B231" t="str">
            <v>Pers Profession-n</v>
          </cell>
        </row>
        <row r="232">
          <cell r="B232" t="str">
            <v>Pers Profile Key (P)</v>
          </cell>
        </row>
        <row r="233">
          <cell r="B233" t="str">
            <v>Pers Profile Rev date</v>
          </cell>
        </row>
        <row r="234">
          <cell r="B234" t="str">
            <v>Pers Profile Title (P)</v>
          </cell>
        </row>
        <row r="235">
          <cell r="B235" t="str">
            <v>Pers Profile Type (P)</v>
          </cell>
        </row>
        <row r="236">
          <cell r="B236" t="str">
            <v>Pers Profile-UID (P)</v>
          </cell>
        </row>
        <row r="237">
          <cell r="B237" t="str">
            <v>Pers Profile-url</v>
          </cell>
        </row>
        <row r="238">
          <cell r="B238" t="str">
            <v>Pers Serial</v>
          </cell>
        </row>
        <row r="239">
          <cell r="B239" t="str">
            <v>Pers Serial (P)</v>
          </cell>
        </row>
        <row r="240">
          <cell r="B240" t="str">
            <v>Pers Shift</v>
          </cell>
        </row>
        <row r="241">
          <cell r="B241" t="str">
            <v>Pers Shift (P)</v>
          </cell>
        </row>
        <row r="242">
          <cell r="B242" t="str">
            <v>Pers Title (P)</v>
          </cell>
        </row>
        <row r="243">
          <cell r="B243" t="str">
            <v>Phone Cellular</v>
          </cell>
        </row>
        <row r="244">
          <cell r="B244" t="str">
            <v>Phone Cellular (P)</v>
          </cell>
        </row>
        <row r="245">
          <cell r="B245" t="str">
            <v>Phone Cellular SP</v>
          </cell>
        </row>
        <row r="246">
          <cell r="B246" t="str">
            <v>Phone Ext.</v>
          </cell>
        </row>
        <row r="247">
          <cell r="B247" t="str">
            <v>Phone Ext. (P)</v>
          </cell>
        </row>
        <row r="248">
          <cell r="B248" t="str">
            <v>Phone Fax</v>
          </cell>
        </row>
        <row r="249">
          <cell r="B249" t="str">
            <v>Phone Fax (P)</v>
          </cell>
        </row>
        <row r="250">
          <cell r="B250" t="str">
            <v>Phone Fax Tieline</v>
          </cell>
        </row>
        <row r="251">
          <cell r="B251" t="str">
            <v>Phone Infos</v>
          </cell>
        </row>
        <row r="252">
          <cell r="B252" t="str">
            <v>Phone IP</v>
          </cell>
        </row>
        <row r="253">
          <cell r="B253" t="str">
            <v>Phone IP (P)</v>
          </cell>
        </row>
        <row r="254">
          <cell r="B254" t="str">
            <v>Phone MailBox</v>
          </cell>
        </row>
        <row r="255">
          <cell r="B255" t="str">
            <v>Phone Pager</v>
          </cell>
        </row>
        <row r="256">
          <cell r="B256" t="str">
            <v>Phone Pager (P)</v>
          </cell>
        </row>
        <row r="257">
          <cell r="B257" t="str">
            <v>Phone Pager SP</v>
          </cell>
        </row>
        <row r="258">
          <cell r="B258" t="str">
            <v>Phone Pager SP (P)</v>
          </cell>
        </row>
        <row r="259">
          <cell r="B259" t="str">
            <v>Phone PagerID</v>
          </cell>
        </row>
        <row r="260">
          <cell r="B260" t="str">
            <v>Phone PagerID (P)</v>
          </cell>
        </row>
        <row r="261">
          <cell r="B261" t="str">
            <v>Phone PagerType</v>
          </cell>
        </row>
        <row r="262">
          <cell r="B262" t="str">
            <v>Phone PagerType (P)</v>
          </cell>
        </row>
        <row r="263">
          <cell r="B263" t="str">
            <v>Phone Tieline</v>
          </cell>
        </row>
        <row r="264">
          <cell r="B264" t="str">
            <v>Phone Tieline (P)</v>
          </cell>
        </row>
        <row r="265">
          <cell r="B265" t="str">
            <v>Preferred Address Full (P)</v>
          </cell>
        </row>
        <row r="266">
          <cell r="B266" t="str">
            <v>PreferredContact</v>
          </cell>
        </row>
        <row r="267">
          <cell r="B267" t="str">
            <v>PreferredContact (P)</v>
          </cell>
        </row>
        <row r="268">
          <cell r="B268" t="str">
            <v>Prof. Organisation</v>
          </cell>
        </row>
        <row r="269">
          <cell r="B269" t="str">
            <v>Rational EA CoP</v>
          </cell>
        </row>
        <row r="270">
          <cell r="B270" t="str">
            <v>Rational EA CoP-old</v>
          </cell>
        </row>
        <row r="271">
          <cell r="B271" t="str">
            <v>Secretary CC</v>
          </cell>
        </row>
        <row r="272">
          <cell r="B272" t="str">
            <v>Secretary CNUM</v>
          </cell>
        </row>
        <row r="273">
          <cell r="B273" t="str">
            <v>Secretary Name</v>
          </cell>
        </row>
        <row r="274">
          <cell r="B274" t="str">
            <v>Secretary Name (DN)</v>
          </cell>
        </row>
        <row r="275">
          <cell r="B275" t="str">
            <v>Secretary NotesID</v>
          </cell>
        </row>
        <row r="276">
          <cell r="B276" t="str">
            <v>Secretary Serial</v>
          </cell>
        </row>
        <row r="277">
          <cell r="B277" t="str">
            <v>Venture Code</v>
          </cell>
        </row>
        <row r="278">
          <cell r="B278" t="str">
            <v>Venture Description</v>
          </cell>
        </row>
        <row r="279">
          <cell r="B279" t="str">
            <v>VentureType</v>
          </cell>
        </row>
        <row r="280">
          <cell r="B280" t="str">
            <v>Work Mail Physical Delivery</v>
          </cell>
        </row>
        <row r="281">
          <cell r="B281" t="str">
            <v>WorkLoc Building</v>
          </cell>
        </row>
        <row r="282">
          <cell r="B282" t="str">
            <v>WorkLoc Building (P)</v>
          </cell>
        </row>
        <row r="283">
          <cell r="B283" t="str">
            <v>WorkLoc Building Code</v>
          </cell>
        </row>
        <row r="284">
          <cell r="B284" t="str">
            <v>WorkLoc Building Floor</v>
          </cell>
        </row>
        <row r="285">
          <cell r="B285" t="str">
            <v>WorkLoc Building Floor (P)</v>
          </cell>
        </row>
        <row r="286">
          <cell r="B286" t="str">
            <v>WorkLoc Code</v>
          </cell>
        </row>
        <row r="287">
          <cell r="B287" t="str">
            <v>WorkLoc Code (P)</v>
          </cell>
        </row>
        <row r="288">
          <cell r="B288" t="str">
            <v>WorkLoc Country</v>
          </cell>
        </row>
        <row r="289">
          <cell r="B289" t="str">
            <v>WorkLoc Country Code</v>
          </cell>
        </row>
        <row r="290">
          <cell r="B290" t="str">
            <v>WorkLoc Country Code (P)</v>
          </cell>
        </row>
        <row r="291">
          <cell r="B291" t="str">
            <v>WorkLoc Mail Drop</v>
          </cell>
        </row>
        <row r="292">
          <cell r="B292" t="str">
            <v>Workloc Office Number (P)</v>
          </cell>
        </row>
        <row r="293">
          <cell r="B293" t="str">
            <v>WorkLoc PostalAddress</v>
          </cell>
        </row>
        <row r="294">
          <cell r="B294" t="str">
            <v>WorkPlaceIndicator</v>
          </cell>
        </row>
      </sheetData>
      <sheetData sheetId="12"/>
      <sheetData sheetId="13"/>
      <sheetData sheetId="14"/>
      <sheetData sheetId="15"/>
      <sheetData sheetId="16"/>
      <sheetData sheetId="1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3.innovate.ibm.com/SearchShowdown/search.do?search=orgview" TargetMode="External"/><Relationship Id="rId13" Type="http://schemas.openxmlformats.org/officeDocument/2006/relationships/hyperlink" Target="http://dpev390.innovate.ibm.com/fastlist/" TargetMode="External"/><Relationship Id="rId3" Type="http://schemas.openxmlformats.org/officeDocument/2006/relationships/hyperlink" Target="http://faces.tap.ibm.com/bluepages/" TargetMode="External"/><Relationship Id="rId7" Type="http://schemas.openxmlformats.org/officeDocument/2006/relationships/hyperlink" Target="http://dpev874.innovate.ibm.com:8081/PCC_Admin_en/DBSearch" TargetMode="External"/><Relationship Id="rId12" Type="http://schemas.openxmlformats.org/officeDocument/2006/relationships/hyperlink" Target="http://w3-03.ibm.com/siteserv/services/org_tools/index.html" TargetMode="External"/><Relationship Id="rId2" Type="http://schemas.openxmlformats.org/officeDocument/2006/relationships/hyperlink" Target="http://w4.ibm.com/teamanalytics/ta.pl" TargetMode="External"/><Relationship Id="rId16" Type="http://schemas.openxmlformats.org/officeDocument/2006/relationships/drawing" Target="../drawings/drawing1.xml"/><Relationship Id="rId1" Type="http://schemas.openxmlformats.org/officeDocument/2006/relationships/hyperlink" Target="mailto:gisbert.kruesemann@de.ibm.com" TargetMode="External"/><Relationship Id="rId6" Type="http://schemas.openxmlformats.org/officeDocument/2006/relationships/hyperlink" Target="http://w3.ibm.com/connections/profiles/home.do?lang=en" TargetMode="External"/><Relationship Id="rId11" Type="http://schemas.openxmlformats.org/officeDocument/2006/relationships/hyperlink" Target="http://w3-03.ibm.com/siteserv/services/org_tools/index.html" TargetMode="External"/><Relationship Id="rId5" Type="http://schemas.openxmlformats.org/officeDocument/2006/relationships/hyperlink" Target="http://w3.ibm.com/bluepages/index.wss" TargetMode="External"/><Relationship Id="rId15" Type="http://schemas.openxmlformats.org/officeDocument/2006/relationships/printerSettings" Target="../printerSettings/printerSettings1.bin"/><Relationship Id="rId10" Type="http://schemas.openxmlformats.org/officeDocument/2006/relationships/hyperlink" Target="http://w3.innovate.ibm.com/SearchShowdown/search.do?search=orgview" TargetMode="External"/><Relationship Id="rId4" Type="http://schemas.openxmlformats.org/officeDocument/2006/relationships/hyperlink" Target="http://w3.innovate.ibm.com/SearchShowdown/search.do?search=orgview" TargetMode="External"/><Relationship Id="rId9" Type="http://schemas.openxmlformats.org/officeDocument/2006/relationships/hyperlink" Target="http://reutel.weert.nl.ibm.com/livechart/?q=" TargetMode="External"/><Relationship Id="rId14" Type="http://schemas.openxmlformats.org/officeDocument/2006/relationships/hyperlink" Target="https://w3-connections.ibm.com/files/app"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4.xml"/><Relationship Id="rId12" Type="http://schemas.openxmlformats.org/officeDocument/2006/relationships/ctrlProp" Target="../ctrlProps/ctrlProp19.xml"/><Relationship Id="rId17" Type="http://schemas.openxmlformats.org/officeDocument/2006/relationships/comments" Target="../comments2.xml"/><Relationship Id="rId2" Type="http://schemas.openxmlformats.org/officeDocument/2006/relationships/drawing" Target="../drawings/drawing3.xml"/><Relationship Id="rId16" Type="http://schemas.openxmlformats.org/officeDocument/2006/relationships/ctrlProp" Target="../ctrlProps/ctrlProp2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5" Type="http://schemas.openxmlformats.org/officeDocument/2006/relationships/ctrlProp" Target="../ctrlProps/ctrlProp2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3.xml"/><Relationship Id="rId13" Type="http://schemas.openxmlformats.org/officeDocument/2006/relationships/ctrlProp" Target="../ctrlProps/ctrlProp38.xml"/><Relationship Id="rId3" Type="http://schemas.openxmlformats.org/officeDocument/2006/relationships/vmlDrawing" Target="../drawings/vmlDrawing7.vml"/><Relationship Id="rId7" Type="http://schemas.openxmlformats.org/officeDocument/2006/relationships/ctrlProp" Target="../ctrlProps/ctrlProp32.xml"/><Relationship Id="rId12" Type="http://schemas.openxmlformats.org/officeDocument/2006/relationships/ctrlProp" Target="../ctrlProps/ctrlProp37.xml"/><Relationship Id="rId2" Type="http://schemas.openxmlformats.org/officeDocument/2006/relationships/drawing" Target="../drawings/drawing8.xml"/><Relationship Id="rId16" Type="http://schemas.openxmlformats.org/officeDocument/2006/relationships/comments" Target="../comments6.xml"/><Relationship Id="rId1" Type="http://schemas.openxmlformats.org/officeDocument/2006/relationships/printerSettings" Target="../printerSettings/printerSettings8.bin"/><Relationship Id="rId6" Type="http://schemas.openxmlformats.org/officeDocument/2006/relationships/ctrlProp" Target="../ctrlProps/ctrlProp31.xml"/><Relationship Id="rId11" Type="http://schemas.openxmlformats.org/officeDocument/2006/relationships/ctrlProp" Target="../ctrlProps/ctrlProp36.xml"/><Relationship Id="rId5" Type="http://schemas.openxmlformats.org/officeDocument/2006/relationships/ctrlProp" Target="../ctrlProps/ctrlProp30.xml"/><Relationship Id="rId15" Type="http://schemas.openxmlformats.org/officeDocument/2006/relationships/ctrlProp" Target="../ctrlProps/ctrlProp40.xml"/><Relationship Id="rId10" Type="http://schemas.openxmlformats.org/officeDocument/2006/relationships/ctrlProp" Target="../ctrlProps/ctrlProp35.xml"/><Relationship Id="rId4" Type="http://schemas.openxmlformats.org/officeDocument/2006/relationships/ctrlProp" Target="../ctrlProps/ctrlProp29.xml"/><Relationship Id="rId9" Type="http://schemas.openxmlformats.org/officeDocument/2006/relationships/ctrlProp" Target="../ctrlProps/ctrlProp34.xml"/><Relationship Id="rId14" Type="http://schemas.openxmlformats.org/officeDocument/2006/relationships/ctrlProp" Target="../ctrlProps/ctrlProp39.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5.xml"/><Relationship Id="rId13" Type="http://schemas.openxmlformats.org/officeDocument/2006/relationships/ctrlProp" Target="../ctrlProps/ctrlProp50.xml"/><Relationship Id="rId3" Type="http://schemas.openxmlformats.org/officeDocument/2006/relationships/vmlDrawing" Target="../drawings/vmlDrawing8.vml"/><Relationship Id="rId7" Type="http://schemas.openxmlformats.org/officeDocument/2006/relationships/ctrlProp" Target="../ctrlProps/ctrlProp44.xml"/><Relationship Id="rId12" Type="http://schemas.openxmlformats.org/officeDocument/2006/relationships/ctrlProp" Target="../ctrlProps/ctrlProp49.xml"/><Relationship Id="rId2" Type="http://schemas.openxmlformats.org/officeDocument/2006/relationships/drawing" Target="../drawings/drawing9.xml"/><Relationship Id="rId16" Type="http://schemas.openxmlformats.org/officeDocument/2006/relationships/comments" Target="../comments7.xml"/><Relationship Id="rId1" Type="http://schemas.openxmlformats.org/officeDocument/2006/relationships/printerSettings" Target="../printerSettings/printerSettings9.bin"/><Relationship Id="rId6" Type="http://schemas.openxmlformats.org/officeDocument/2006/relationships/ctrlProp" Target="../ctrlProps/ctrlProp43.xml"/><Relationship Id="rId11" Type="http://schemas.openxmlformats.org/officeDocument/2006/relationships/ctrlProp" Target="../ctrlProps/ctrlProp48.xml"/><Relationship Id="rId5" Type="http://schemas.openxmlformats.org/officeDocument/2006/relationships/ctrlProp" Target="../ctrlProps/ctrlProp42.xml"/><Relationship Id="rId15" Type="http://schemas.openxmlformats.org/officeDocument/2006/relationships/ctrlProp" Target="../ctrlProps/ctrlProp52.xml"/><Relationship Id="rId10" Type="http://schemas.openxmlformats.org/officeDocument/2006/relationships/ctrlProp" Target="../ctrlProps/ctrlProp47.xml"/><Relationship Id="rId4" Type="http://schemas.openxmlformats.org/officeDocument/2006/relationships/ctrlProp" Target="../ctrlProps/ctrlProp41.xml"/><Relationship Id="rId9" Type="http://schemas.openxmlformats.org/officeDocument/2006/relationships/ctrlProp" Target="../ctrlProps/ctrlProp46.xml"/><Relationship Id="rId14" Type="http://schemas.openxmlformats.org/officeDocument/2006/relationships/ctrlProp" Target="../ctrlProps/ctrlProp51.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3" Type="http://schemas.openxmlformats.org/officeDocument/2006/relationships/vmlDrawing" Target="../drawings/vmlDrawing9.vml"/><Relationship Id="rId7" Type="http://schemas.openxmlformats.org/officeDocument/2006/relationships/ctrlProp" Target="../ctrlProps/ctrlProp56.xml"/><Relationship Id="rId12" Type="http://schemas.openxmlformats.org/officeDocument/2006/relationships/ctrlProp" Target="../ctrlProps/ctrlProp61.xml"/><Relationship Id="rId2" Type="http://schemas.openxmlformats.org/officeDocument/2006/relationships/drawing" Target="../drawings/drawing10.xml"/><Relationship Id="rId16" Type="http://schemas.openxmlformats.org/officeDocument/2006/relationships/comments" Target="../comments8.xml"/><Relationship Id="rId1" Type="http://schemas.openxmlformats.org/officeDocument/2006/relationships/printerSettings" Target="../printerSettings/printerSettings10.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ctrlProp" Target="../ctrlProps/ctrlProp64.xml"/><Relationship Id="rId10" Type="http://schemas.openxmlformats.org/officeDocument/2006/relationships/ctrlProp" Target="../ctrlProps/ctrlProp59.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ctrlProp" Target="../ctrlProps/ctrlProp63.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9.xml"/><Relationship Id="rId13" Type="http://schemas.openxmlformats.org/officeDocument/2006/relationships/ctrlProp" Target="../ctrlProps/ctrlProp74.xml"/><Relationship Id="rId3" Type="http://schemas.openxmlformats.org/officeDocument/2006/relationships/vmlDrawing" Target="../drawings/vmlDrawing10.vml"/><Relationship Id="rId7" Type="http://schemas.openxmlformats.org/officeDocument/2006/relationships/ctrlProp" Target="../ctrlProps/ctrlProp68.xml"/><Relationship Id="rId12" Type="http://schemas.openxmlformats.org/officeDocument/2006/relationships/ctrlProp" Target="../ctrlProps/ctrlProp73.xml"/><Relationship Id="rId2" Type="http://schemas.openxmlformats.org/officeDocument/2006/relationships/drawing" Target="../drawings/drawing11.xml"/><Relationship Id="rId16" Type="http://schemas.openxmlformats.org/officeDocument/2006/relationships/comments" Target="../comments9.xml"/><Relationship Id="rId1" Type="http://schemas.openxmlformats.org/officeDocument/2006/relationships/printerSettings" Target="../printerSettings/printerSettings11.bin"/><Relationship Id="rId6" Type="http://schemas.openxmlformats.org/officeDocument/2006/relationships/ctrlProp" Target="../ctrlProps/ctrlProp67.xml"/><Relationship Id="rId11" Type="http://schemas.openxmlformats.org/officeDocument/2006/relationships/ctrlProp" Target="../ctrlProps/ctrlProp72.xml"/><Relationship Id="rId5" Type="http://schemas.openxmlformats.org/officeDocument/2006/relationships/ctrlProp" Target="../ctrlProps/ctrlProp66.xml"/><Relationship Id="rId15" Type="http://schemas.openxmlformats.org/officeDocument/2006/relationships/ctrlProp" Target="../ctrlProps/ctrlProp76.xml"/><Relationship Id="rId10" Type="http://schemas.openxmlformats.org/officeDocument/2006/relationships/ctrlProp" Target="../ctrlProps/ctrlProp71.xml"/><Relationship Id="rId4" Type="http://schemas.openxmlformats.org/officeDocument/2006/relationships/ctrlProp" Target="../ctrlProps/ctrlProp65.xml"/><Relationship Id="rId9" Type="http://schemas.openxmlformats.org/officeDocument/2006/relationships/ctrlProp" Target="../ctrlProps/ctrlProp70.xml"/><Relationship Id="rId14" Type="http://schemas.openxmlformats.org/officeDocument/2006/relationships/ctrlProp" Target="../ctrlProps/ctrlProp7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pInfo">
    <tabColor indexed="13"/>
  </sheetPr>
  <dimension ref="A1:C125"/>
  <sheetViews>
    <sheetView zoomScale="95" workbookViewId="0">
      <pane xSplit="2" ySplit="3" topLeftCell="C73" activePane="bottomRight" state="frozen"/>
      <selection activeCell="B1" sqref="B1"/>
      <selection pane="topRight" activeCell="B1" sqref="B1"/>
      <selection pane="bottomLeft" activeCell="B1" sqref="B1"/>
      <selection pane="bottomRight" activeCell="A21" sqref="A21"/>
    </sheetView>
  </sheetViews>
  <sheetFormatPr defaultColWidth="9.28515625" defaultRowHeight="12.75" x14ac:dyDescent="0.2"/>
  <cols>
    <col min="1" max="1" width="26.7109375" style="3" customWidth="1"/>
    <col min="2" max="2" width="176.7109375" style="2" customWidth="1"/>
    <col min="3" max="16384" width="9.28515625" style="1"/>
  </cols>
  <sheetData>
    <row r="1" spans="1:2" ht="18" x14ac:dyDescent="0.2">
      <c r="A1" s="42"/>
      <c r="B1" s="44" t="s">
        <v>2726</v>
      </c>
    </row>
    <row r="2" spans="1:2" ht="15.75" x14ac:dyDescent="0.2">
      <c r="B2" s="43" t="s">
        <v>111</v>
      </c>
    </row>
    <row r="3" spans="1:2" x14ac:dyDescent="0.2">
      <c r="B3" s="148" t="s">
        <v>2277</v>
      </c>
    </row>
    <row r="4" spans="1:2" ht="4.5" customHeight="1" x14ac:dyDescent="0.2">
      <c r="B4" s="26"/>
    </row>
    <row r="5" spans="1:2" x14ac:dyDescent="0.2">
      <c r="A5" s="3" t="s">
        <v>110</v>
      </c>
      <c r="B5" s="26" t="s">
        <v>109</v>
      </c>
    </row>
    <row r="6" spans="1:2" ht="6.75" customHeight="1" x14ac:dyDescent="0.2">
      <c r="A6" s="42"/>
      <c r="B6" s="41"/>
    </row>
    <row r="7" spans="1:2" x14ac:dyDescent="0.2">
      <c r="A7" s="3" t="s">
        <v>102</v>
      </c>
      <c r="B7" s="26" t="s">
        <v>108</v>
      </c>
    </row>
    <row r="8" spans="1:2" x14ac:dyDescent="0.2">
      <c r="A8" s="40"/>
      <c r="B8" s="35" t="s">
        <v>107</v>
      </c>
    </row>
    <row r="9" spans="1:2" x14ac:dyDescent="0.2">
      <c r="A9" s="40"/>
      <c r="B9" s="21" t="s">
        <v>106</v>
      </c>
    </row>
    <row r="10" spans="1:2" x14ac:dyDescent="0.2">
      <c r="A10" s="40"/>
      <c r="B10" s="21" t="s">
        <v>105</v>
      </c>
    </row>
    <row r="11" spans="1:2" x14ac:dyDescent="0.2">
      <c r="A11" s="40"/>
      <c r="B11" s="39" t="s">
        <v>104</v>
      </c>
    </row>
    <row r="12" spans="1:2" x14ac:dyDescent="0.2">
      <c r="A12" s="36"/>
      <c r="B12" s="38" t="s">
        <v>2014</v>
      </c>
    </row>
    <row r="13" spans="1:2" x14ac:dyDescent="0.2">
      <c r="A13" s="36"/>
      <c r="B13" s="37" t="s">
        <v>103</v>
      </c>
    </row>
    <row r="14" spans="1:2" x14ac:dyDescent="0.2">
      <c r="A14" s="36"/>
      <c r="B14" s="35"/>
    </row>
    <row r="15" spans="1:2" x14ac:dyDescent="0.2">
      <c r="A15" s="3" t="s">
        <v>102</v>
      </c>
      <c r="B15" s="26" t="s">
        <v>101</v>
      </c>
    </row>
    <row r="16" spans="1:2" x14ac:dyDescent="0.2">
      <c r="A16" s="36"/>
      <c r="B16" s="35"/>
    </row>
    <row r="17" spans="1:2" x14ac:dyDescent="0.2">
      <c r="A17" s="36"/>
      <c r="B17" s="35"/>
    </row>
    <row r="18" spans="1:2" x14ac:dyDescent="0.2">
      <c r="A18" s="36"/>
      <c r="B18" s="35"/>
    </row>
    <row r="19" spans="1:2" x14ac:dyDescent="0.2">
      <c r="A19" s="36"/>
      <c r="B19" s="35"/>
    </row>
    <row r="20" spans="1:2" x14ac:dyDescent="0.2">
      <c r="A20" s="36"/>
      <c r="B20" s="35"/>
    </row>
    <row r="21" spans="1:2" x14ac:dyDescent="0.2">
      <c r="A21" s="36"/>
      <c r="B21" s="35"/>
    </row>
    <row r="22" spans="1:2" x14ac:dyDescent="0.2">
      <c r="A22" s="36"/>
      <c r="B22" s="35"/>
    </row>
    <row r="23" spans="1:2" x14ac:dyDescent="0.2">
      <c r="A23" s="36"/>
      <c r="B23" s="35"/>
    </row>
    <row r="24" spans="1:2" x14ac:dyDescent="0.2">
      <c r="A24" s="36"/>
    </row>
    <row r="25" spans="1:2" x14ac:dyDescent="0.2">
      <c r="A25" s="36"/>
      <c r="B25" s="35"/>
    </row>
    <row r="26" spans="1:2" x14ac:dyDescent="0.2">
      <c r="A26" s="36"/>
      <c r="B26" s="35"/>
    </row>
    <row r="27" spans="1:2" x14ac:dyDescent="0.2">
      <c r="A27" s="36"/>
      <c r="B27" s="35"/>
    </row>
    <row r="28" spans="1:2" x14ac:dyDescent="0.2">
      <c r="A28" s="36"/>
      <c r="B28" s="35"/>
    </row>
    <row r="29" spans="1:2" x14ac:dyDescent="0.2">
      <c r="A29" s="36"/>
      <c r="B29" s="35"/>
    </row>
    <row r="30" spans="1:2" x14ac:dyDescent="0.2">
      <c r="A30" s="36"/>
      <c r="B30" s="35"/>
    </row>
    <row r="31" spans="1:2" x14ac:dyDescent="0.2">
      <c r="A31" s="36"/>
      <c r="B31" s="35"/>
    </row>
    <row r="32" spans="1:2" x14ac:dyDescent="0.2">
      <c r="A32" s="36"/>
      <c r="B32" s="35"/>
    </row>
    <row r="33" spans="1:2" x14ac:dyDescent="0.2">
      <c r="A33" s="36"/>
      <c r="B33" s="35"/>
    </row>
    <row r="34" spans="1:2" x14ac:dyDescent="0.2">
      <c r="A34" s="36"/>
      <c r="B34" s="35"/>
    </row>
    <row r="35" spans="1:2" x14ac:dyDescent="0.2">
      <c r="A35" s="36"/>
      <c r="B35" s="35"/>
    </row>
    <row r="36" spans="1:2" x14ac:dyDescent="0.2">
      <c r="A36" s="36"/>
      <c r="B36" s="35"/>
    </row>
    <row r="37" spans="1:2" x14ac:dyDescent="0.2">
      <c r="A37" s="36"/>
      <c r="B37" s="35"/>
    </row>
    <row r="38" spans="1:2" x14ac:dyDescent="0.2">
      <c r="A38" s="36"/>
      <c r="B38" s="35"/>
    </row>
    <row r="48" spans="1:2" x14ac:dyDescent="0.2">
      <c r="A48" s="36"/>
      <c r="B48" s="35"/>
    </row>
    <row r="49" spans="1:3" x14ac:dyDescent="0.2">
      <c r="A49" s="34"/>
      <c r="B49" s="26" t="s">
        <v>100</v>
      </c>
    </row>
    <row r="50" spans="1:3" s="5" customFormat="1" ht="25.5" x14ac:dyDescent="0.2">
      <c r="A50" s="33" t="s">
        <v>99</v>
      </c>
      <c r="B50" s="32" t="s">
        <v>98</v>
      </c>
      <c r="C50" s="6"/>
    </row>
    <row r="51" spans="1:3" x14ac:dyDescent="0.2">
      <c r="A51" s="28" t="s">
        <v>93</v>
      </c>
      <c r="B51" s="2" t="s">
        <v>97</v>
      </c>
    </row>
    <row r="52" spans="1:3" x14ac:dyDescent="0.2">
      <c r="A52" s="20" t="s">
        <v>93</v>
      </c>
      <c r="B52" s="2" t="s">
        <v>96</v>
      </c>
    </row>
    <row r="53" spans="1:3" x14ac:dyDescent="0.2">
      <c r="A53" s="20" t="s">
        <v>93</v>
      </c>
      <c r="B53" s="2" t="s">
        <v>95</v>
      </c>
    </row>
    <row r="54" spans="1:3" x14ac:dyDescent="0.2">
      <c r="A54" s="20" t="s">
        <v>93</v>
      </c>
      <c r="B54" s="2" t="s">
        <v>94</v>
      </c>
    </row>
    <row r="55" spans="1:3" x14ac:dyDescent="0.2">
      <c r="A55" s="20" t="s">
        <v>93</v>
      </c>
      <c r="B55" s="2" t="s">
        <v>92</v>
      </c>
    </row>
    <row r="56" spans="1:3" x14ac:dyDescent="0.2">
      <c r="A56" s="4"/>
      <c r="B56" s="31" t="s">
        <v>91</v>
      </c>
    </row>
    <row r="57" spans="1:3" s="5" customFormat="1" ht="51" customHeight="1" x14ac:dyDescent="0.2">
      <c r="A57" s="14" t="s">
        <v>90</v>
      </c>
      <c r="B57" s="30" t="s">
        <v>2119</v>
      </c>
      <c r="C57" s="6"/>
    </row>
    <row r="58" spans="1:3" s="5" customFormat="1" x14ac:dyDescent="0.2">
      <c r="A58" s="17" t="s">
        <v>89</v>
      </c>
      <c r="B58" s="7" t="s">
        <v>88</v>
      </c>
      <c r="C58" s="6"/>
    </row>
    <row r="59" spans="1:3" s="5" customFormat="1" x14ac:dyDescent="0.2">
      <c r="A59" s="8" t="s">
        <v>87</v>
      </c>
      <c r="B59" s="7" t="s">
        <v>86</v>
      </c>
      <c r="C59" s="6"/>
    </row>
    <row r="60" spans="1:3" s="5" customFormat="1" x14ac:dyDescent="0.2">
      <c r="A60" s="8" t="s">
        <v>85</v>
      </c>
      <c r="B60" s="7" t="s">
        <v>84</v>
      </c>
      <c r="C60" s="6"/>
    </row>
    <row r="61" spans="1:3" s="5" customFormat="1" x14ac:dyDescent="0.2">
      <c r="A61" s="8" t="s">
        <v>83</v>
      </c>
      <c r="B61" s="7" t="s">
        <v>82</v>
      </c>
      <c r="C61" s="6"/>
    </row>
    <row r="62" spans="1:3" s="5" customFormat="1" x14ac:dyDescent="0.2">
      <c r="A62" s="8" t="s">
        <v>81</v>
      </c>
      <c r="B62" s="7" t="s">
        <v>80</v>
      </c>
      <c r="C62" s="6"/>
    </row>
    <row r="63" spans="1:3" s="5" customFormat="1" x14ac:dyDescent="0.2">
      <c r="A63" s="8" t="s">
        <v>79</v>
      </c>
      <c r="B63" s="7" t="s">
        <v>2074</v>
      </c>
      <c r="C63" s="6"/>
    </row>
    <row r="64" spans="1:3" s="5" customFormat="1" ht="25.5" x14ac:dyDescent="0.2">
      <c r="A64" s="8" t="s">
        <v>2073</v>
      </c>
      <c r="B64" s="7" t="s">
        <v>2259</v>
      </c>
      <c r="C64" s="6"/>
    </row>
    <row r="65" spans="1:3" s="5" customFormat="1" ht="25.5" x14ac:dyDescent="0.2">
      <c r="A65" s="8" t="s">
        <v>78</v>
      </c>
      <c r="B65" s="7" t="s">
        <v>77</v>
      </c>
      <c r="C65" s="6"/>
    </row>
    <row r="66" spans="1:3" s="5" customFormat="1" x14ac:dyDescent="0.2">
      <c r="A66" s="8" t="s">
        <v>76</v>
      </c>
      <c r="B66" s="7" t="s">
        <v>75</v>
      </c>
      <c r="C66" s="6"/>
    </row>
    <row r="67" spans="1:3" s="5" customFormat="1" x14ac:dyDescent="0.2">
      <c r="A67" s="8" t="s">
        <v>74</v>
      </c>
      <c r="B67" s="7" t="s">
        <v>73</v>
      </c>
      <c r="C67" s="6"/>
    </row>
    <row r="68" spans="1:3" s="5" customFormat="1" x14ac:dyDescent="0.2">
      <c r="A68" s="8" t="s">
        <v>72</v>
      </c>
      <c r="B68" s="7" t="s">
        <v>71</v>
      </c>
      <c r="C68" s="6"/>
    </row>
    <row r="69" spans="1:3" s="5" customFormat="1" x14ac:dyDescent="0.2">
      <c r="A69" s="8" t="s">
        <v>70</v>
      </c>
      <c r="B69" s="7" t="s">
        <v>69</v>
      </c>
      <c r="C69" s="6"/>
    </row>
    <row r="70" spans="1:3" s="5" customFormat="1" x14ac:dyDescent="0.2">
      <c r="A70" s="8" t="s">
        <v>68</v>
      </c>
      <c r="B70" s="7" t="s">
        <v>2075</v>
      </c>
      <c r="C70" s="6"/>
    </row>
    <row r="71" spans="1:3" s="5" customFormat="1" x14ac:dyDescent="0.2">
      <c r="A71" s="8" t="s">
        <v>67</v>
      </c>
      <c r="B71" s="7" t="s">
        <v>66</v>
      </c>
      <c r="C71" s="6"/>
    </row>
    <row r="72" spans="1:3" s="5" customFormat="1" x14ac:dyDescent="0.2">
      <c r="A72" s="29"/>
      <c r="B72" s="27" t="s">
        <v>2076</v>
      </c>
      <c r="C72" s="6"/>
    </row>
    <row r="73" spans="1:3" x14ac:dyDescent="0.2">
      <c r="A73" s="28"/>
      <c r="B73" s="27" t="s">
        <v>2077</v>
      </c>
    </row>
    <row r="74" spans="1:3" x14ac:dyDescent="0.2">
      <c r="A74" s="4"/>
      <c r="B74" s="26" t="s">
        <v>65</v>
      </c>
    </row>
    <row r="75" spans="1:3" x14ac:dyDescent="0.2">
      <c r="A75" s="25" t="s">
        <v>64</v>
      </c>
      <c r="B75" s="24" t="s">
        <v>63</v>
      </c>
    </row>
    <row r="76" spans="1:3" x14ac:dyDescent="0.2">
      <c r="A76" s="23" t="s">
        <v>62</v>
      </c>
      <c r="B76" s="21" t="s">
        <v>61</v>
      </c>
    </row>
    <row r="77" spans="1:3" x14ac:dyDescent="0.2">
      <c r="A77" s="22" t="s">
        <v>60</v>
      </c>
      <c r="B77" s="21" t="s">
        <v>59</v>
      </c>
    </row>
    <row r="78" spans="1:3" x14ac:dyDescent="0.2">
      <c r="A78" s="20" t="s">
        <v>58</v>
      </c>
      <c r="B78" s="2" t="s">
        <v>57</v>
      </c>
    </row>
    <row r="79" spans="1:3" ht="25.5" x14ac:dyDescent="0.2">
      <c r="A79" s="20" t="s">
        <v>56</v>
      </c>
      <c r="B79" s="2" t="s">
        <v>55</v>
      </c>
    </row>
    <row r="80" spans="1:3" x14ac:dyDescent="0.2">
      <c r="A80" s="20" t="s">
        <v>54</v>
      </c>
      <c r="B80" s="2" t="s">
        <v>53</v>
      </c>
    </row>
    <row r="81" spans="1:3" s="5" customFormat="1" x14ac:dyDescent="0.2">
      <c r="A81" s="8" t="s">
        <v>52</v>
      </c>
      <c r="B81" s="7" t="s">
        <v>51</v>
      </c>
      <c r="C81" s="6"/>
    </row>
    <row r="82" spans="1:3" s="5" customFormat="1" x14ac:dyDescent="0.2">
      <c r="A82" s="8" t="s">
        <v>50</v>
      </c>
      <c r="B82" s="7" t="s">
        <v>49</v>
      </c>
      <c r="C82" s="6"/>
    </row>
    <row r="83" spans="1:3" ht="24.75" customHeight="1" x14ac:dyDescent="0.2">
      <c r="A83" s="20" t="s">
        <v>48</v>
      </c>
      <c r="B83" s="2" t="s">
        <v>47</v>
      </c>
    </row>
    <row r="84" spans="1:3" ht="25.5" x14ac:dyDescent="0.2">
      <c r="A84" s="20" t="s">
        <v>46</v>
      </c>
      <c r="B84" s="2" t="s">
        <v>45</v>
      </c>
    </row>
    <row r="85" spans="1:3" x14ac:dyDescent="0.2">
      <c r="A85" s="20" t="s">
        <v>44</v>
      </c>
      <c r="B85" s="2" t="s">
        <v>43</v>
      </c>
    </row>
    <row r="86" spans="1:3" x14ac:dyDescent="0.2">
      <c r="A86" s="20" t="s">
        <v>42</v>
      </c>
      <c r="B86" s="2" t="s">
        <v>2078</v>
      </c>
    </row>
    <row r="87" spans="1:3" s="5" customFormat="1" x14ac:dyDescent="0.2">
      <c r="A87" s="8" t="s">
        <v>41</v>
      </c>
      <c r="B87" s="7" t="s">
        <v>40</v>
      </c>
      <c r="C87" s="6"/>
    </row>
    <row r="88" spans="1:3" x14ac:dyDescent="0.2">
      <c r="A88" s="20" t="s">
        <v>39</v>
      </c>
      <c r="B88" s="2" t="s">
        <v>38</v>
      </c>
    </row>
    <row r="89" spans="1:3" x14ac:dyDescent="0.2">
      <c r="A89" s="20" t="s">
        <v>37</v>
      </c>
      <c r="B89" s="2" t="s">
        <v>36</v>
      </c>
    </row>
    <row r="90" spans="1:3" x14ac:dyDescent="0.2">
      <c r="A90" s="20" t="s">
        <v>35</v>
      </c>
      <c r="B90" s="2" t="s">
        <v>34</v>
      </c>
    </row>
    <row r="91" spans="1:3" x14ac:dyDescent="0.2">
      <c r="A91" s="20" t="s">
        <v>33</v>
      </c>
      <c r="B91" s="2" t="s">
        <v>32</v>
      </c>
    </row>
    <row r="92" spans="1:3" s="5" customFormat="1" ht="12.75" customHeight="1" x14ac:dyDescent="0.2">
      <c r="A92" s="8" t="s">
        <v>2114</v>
      </c>
      <c r="B92" s="7" t="s">
        <v>2115</v>
      </c>
      <c r="C92" s="6"/>
    </row>
    <row r="93" spans="1:3" s="5" customFormat="1" ht="18" customHeight="1" x14ac:dyDescent="0.2">
      <c r="A93" s="19" t="s">
        <v>31</v>
      </c>
      <c r="B93" s="18" t="s">
        <v>30</v>
      </c>
      <c r="C93" s="6"/>
    </row>
    <row r="94" spans="1:3" s="5" customFormat="1" ht="27" customHeight="1" x14ac:dyDescent="0.2">
      <c r="A94" s="8" t="s">
        <v>29</v>
      </c>
      <c r="B94" s="7" t="s">
        <v>2120</v>
      </c>
      <c r="C94" s="6"/>
    </row>
    <row r="95" spans="1:3" s="5" customFormat="1" ht="12.75" customHeight="1" x14ac:dyDescent="0.2">
      <c r="A95" s="8" t="s">
        <v>28</v>
      </c>
      <c r="B95" s="7" t="s">
        <v>27</v>
      </c>
      <c r="C95" s="6"/>
    </row>
    <row r="96" spans="1:3" s="5" customFormat="1" ht="12.75" customHeight="1" x14ac:dyDescent="0.2">
      <c r="A96" s="16" t="s">
        <v>26</v>
      </c>
      <c r="B96" s="15" t="s">
        <v>25</v>
      </c>
      <c r="C96" s="6"/>
    </row>
    <row r="97" spans="1:3" s="5" customFormat="1" ht="12.75" customHeight="1" x14ac:dyDescent="0.2">
      <c r="A97" s="16" t="s">
        <v>24</v>
      </c>
      <c r="B97" s="15" t="s">
        <v>23</v>
      </c>
      <c r="C97" s="6"/>
    </row>
    <row r="98" spans="1:3" s="5" customFormat="1" ht="12.75" customHeight="1" x14ac:dyDescent="0.2">
      <c r="A98" s="16" t="s">
        <v>22</v>
      </c>
      <c r="B98" s="15" t="s">
        <v>21</v>
      </c>
      <c r="C98" s="6"/>
    </row>
    <row r="99" spans="1:3" s="5" customFormat="1" ht="39" customHeight="1" x14ac:dyDescent="0.2">
      <c r="A99" s="14" t="s">
        <v>20</v>
      </c>
      <c r="B99" s="13" t="s">
        <v>19</v>
      </c>
      <c r="C99" s="6"/>
    </row>
    <row r="100" spans="1:3" s="5" customFormat="1" ht="18" customHeight="1" x14ac:dyDescent="0.2">
      <c r="A100" s="19" t="s">
        <v>2118</v>
      </c>
      <c r="B100" s="18" t="s">
        <v>2150</v>
      </c>
      <c r="C100" s="6"/>
    </row>
    <row r="101" spans="1:3" s="5" customFormat="1" ht="12.75" customHeight="1" x14ac:dyDescent="0.2">
      <c r="A101" s="17" t="s">
        <v>2147</v>
      </c>
      <c r="B101" s="7" t="s">
        <v>2148</v>
      </c>
      <c r="C101" s="6"/>
    </row>
    <row r="102" spans="1:3" s="5" customFormat="1" ht="12.75" customHeight="1" x14ac:dyDescent="0.2">
      <c r="A102" s="8" t="s">
        <v>2146</v>
      </c>
      <c r="B102" s="7" t="s">
        <v>2149</v>
      </c>
      <c r="C102" s="6"/>
    </row>
    <row r="103" spans="1:3" s="5" customFormat="1" x14ac:dyDescent="0.2">
      <c r="A103" s="8"/>
      <c r="B103" s="7"/>
      <c r="C103" s="6"/>
    </row>
    <row r="104" spans="1:3" s="5" customFormat="1" ht="26.25" customHeight="1" x14ac:dyDescent="0.2">
      <c r="A104" s="12" t="s">
        <v>18</v>
      </c>
      <c r="B104" s="11" t="s">
        <v>17</v>
      </c>
      <c r="C104" s="6"/>
    </row>
    <row r="105" spans="1:3" s="5" customFormat="1" x14ac:dyDescent="0.2">
      <c r="A105" s="8" t="s">
        <v>16</v>
      </c>
      <c r="B105" s="7" t="s">
        <v>15</v>
      </c>
      <c r="C105" s="6"/>
    </row>
    <row r="106" spans="1:3" s="5" customFormat="1" x14ac:dyDescent="0.2">
      <c r="A106" s="10" t="s">
        <v>14</v>
      </c>
      <c r="B106" s="7" t="s">
        <v>13</v>
      </c>
      <c r="C106" s="6"/>
    </row>
    <row r="107" spans="1:3" s="5" customFormat="1" x14ac:dyDescent="0.2">
      <c r="A107" s="10" t="s">
        <v>2154</v>
      </c>
      <c r="B107" s="7" t="s">
        <v>2155</v>
      </c>
      <c r="C107" s="6"/>
    </row>
    <row r="108" spans="1:3" s="5" customFormat="1" x14ac:dyDescent="0.2">
      <c r="A108" s="9" t="s">
        <v>12</v>
      </c>
      <c r="B108" s="7" t="s">
        <v>11</v>
      </c>
      <c r="C108" s="6"/>
    </row>
    <row r="109" spans="1:3" s="5" customFormat="1" x14ac:dyDescent="0.2">
      <c r="A109" s="9" t="s">
        <v>2161</v>
      </c>
      <c r="B109" s="7" t="s">
        <v>2163</v>
      </c>
      <c r="C109" s="6"/>
    </row>
    <row r="110" spans="1:3" s="5" customFormat="1" x14ac:dyDescent="0.2">
      <c r="A110" s="9" t="s">
        <v>2169</v>
      </c>
      <c r="B110" s="7" t="s">
        <v>2170</v>
      </c>
      <c r="C110" s="6"/>
    </row>
    <row r="111" spans="1:3" s="5" customFormat="1" x14ac:dyDescent="0.2">
      <c r="A111" s="8" t="s">
        <v>10</v>
      </c>
      <c r="B111" s="7" t="s">
        <v>9</v>
      </c>
      <c r="C111" s="6"/>
    </row>
    <row r="112" spans="1:3" s="5" customFormat="1" x14ac:dyDescent="0.2">
      <c r="A112" s="9" t="s">
        <v>8</v>
      </c>
      <c r="B112" s="7" t="s">
        <v>2164</v>
      </c>
      <c r="C112" s="6"/>
    </row>
    <row r="113" spans="1:3" s="5" customFormat="1" x14ac:dyDescent="0.2">
      <c r="A113" s="9" t="s">
        <v>2160</v>
      </c>
      <c r="B113" s="7" t="s">
        <v>2157</v>
      </c>
      <c r="C113" s="6"/>
    </row>
    <row r="114" spans="1:3" s="5" customFormat="1" x14ac:dyDescent="0.2">
      <c r="A114" s="9" t="s">
        <v>2156</v>
      </c>
      <c r="B114" s="7" t="s">
        <v>2158</v>
      </c>
      <c r="C114" s="6"/>
    </row>
    <row r="115" spans="1:3" s="5" customFormat="1" x14ac:dyDescent="0.2">
      <c r="A115" s="9" t="s">
        <v>2162</v>
      </c>
      <c r="B115" s="7" t="s">
        <v>2159</v>
      </c>
      <c r="C115" s="6"/>
    </row>
    <row r="116" spans="1:3" s="5" customFormat="1" x14ac:dyDescent="0.2">
      <c r="A116" s="9" t="s">
        <v>2165</v>
      </c>
      <c r="B116" s="7" t="s">
        <v>2167</v>
      </c>
      <c r="C116" s="6"/>
    </row>
    <row r="117" spans="1:3" s="5" customFormat="1" x14ac:dyDescent="0.2">
      <c r="A117" s="9" t="s">
        <v>2166</v>
      </c>
      <c r="B117" s="7" t="s">
        <v>2168</v>
      </c>
      <c r="C117" s="6"/>
    </row>
    <row r="118" spans="1:3" s="5" customFormat="1" x14ac:dyDescent="0.2">
      <c r="A118" s="8" t="s">
        <v>7</v>
      </c>
      <c r="B118" s="7" t="s">
        <v>6</v>
      </c>
      <c r="C118" s="6"/>
    </row>
    <row r="119" spans="1:3" s="5" customFormat="1" x14ac:dyDescent="0.2">
      <c r="A119" s="9" t="s">
        <v>5</v>
      </c>
      <c r="B119" s="7" t="s">
        <v>4</v>
      </c>
      <c r="C119" s="6"/>
    </row>
    <row r="120" spans="1:3" s="5" customFormat="1" x14ac:dyDescent="0.2">
      <c r="A120" s="9" t="s">
        <v>3</v>
      </c>
      <c r="B120" s="7" t="s">
        <v>2</v>
      </c>
      <c r="C120" s="6"/>
    </row>
    <row r="121" spans="1:3" s="5" customFormat="1" x14ac:dyDescent="0.2">
      <c r="A121" s="8"/>
      <c r="B121" s="7"/>
      <c r="C121" s="6"/>
    </row>
    <row r="122" spans="1:3" ht="25.5" x14ac:dyDescent="0.2">
      <c r="A122" s="4" t="s">
        <v>1</v>
      </c>
      <c r="B122" s="2" t="s">
        <v>0</v>
      </c>
    </row>
    <row r="123" spans="1:3" s="5" customFormat="1" ht="12.75" customHeight="1" x14ac:dyDescent="0.2">
      <c r="A123" s="8" t="s">
        <v>2114</v>
      </c>
      <c r="B123" s="7" t="s">
        <v>2141</v>
      </c>
      <c r="C123" s="6"/>
    </row>
    <row r="124" spans="1:3" s="5" customFormat="1" ht="12.75" customHeight="1" x14ac:dyDescent="0.2">
      <c r="A124" s="8" t="s">
        <v>28</v>
      </c>
      <c r="B124" s="7" t="s">
        <v>2143</v>
      </c>
      <c r="C124" s="6"/>
    </row>
    <row r="125" spans="1:3" s="5" customFormat="1" ht="12.75" customHeight="1" x14ac:dyDescent="0.2">
      <c r="A125" s="8" t="s">
        <v>2116</v>
      </c>
      <c r="B125" s="7" t="s">
        <v>2142</v>
      </c>
      <c r="C125" s="6"/>
    </row>
  </sheetData>
  <conditionalFormatting sqref="A6 A1">
    <cfRule type="expression" dxfId="133" priority="1" stopIfTrue="1">
      <formula>LEN(A1)</formula>
    </cfRule>
  </conditionalFormatting>
  <hyperlinks>
    <hyperlink ref="B2" r:id="rId1" display="Author: Gisbert Kruesemann " xr:uid="{00000000-0004-0000-0000-000000000000}"/>
    <hyperlink ref="A120" r:id="rId2" display="Show Teamanalytics" xr:uid="{00000000-0004-0000-0000-000001000000}"/>
    <hyperlink ref="A107" r:id="rId3" xr:uid="{00000000-0004-0000-0000-000002000000}"/>
    <hyperlink ref="A112" r:id="rId4" xr:uid="{00000000-0004-0000-0000-000003000000}"/>
    <hyperlink ref="A106" r:id="rId5" xr:uid="{00000000-0004-0000-0000-000004000000}"/>
    <hyperlink ref="A108" r:id="rId6" xr:uid="{00000000-0004-0000-0000-000005000000}"/>
    <hyperlink ref="A109" r:id="rId7" display="Show SmartPages" xr:uid="{00000000-0004-0000-0000-000006000000}"/>
    <hyperlink ref="A113" r:id="rId8" display="Show OrgView" xr:uid="{00000000-0004-0000-0000-000007000000}"/>
    <hyperlink ref="A115" r:id="rId9" display="Show LiveChart" xr:uid="{00000000-0004-0000-0000-000008000000}"/>
    <hyperlink ref="A114" r:id="rId10" display="Show OrgView" xr:uid="{00000000-0004-0000-0000-000009000000}"/>
    <hyperlink ref="A116" r:id="rId11" xr:uid="{00000000-0004-0000-0000-00000A000000}"/>
    <hyperlink ref="A117" r:id="rId12" xr:uid="{00000000-0004-0000-0000-00000B000000}"/>
    <hyperlink ref="A110" r:id="rId13" xr:uid="{00000000-0004-0000-0000-00000C000000}"/>
    <hyperlink ref="B3" r:id="rId14" location="/file/218ebfbc-d251-4deb-b901-38da6b5ae00d" display="https://w3-connections.ibm.com/files/app#/file/218ebfbc-d251-4deb-b901-38da6b5ae00d" xr:uid="{00000000-0004-0000-0000-00000D000000}"/>
  </hyperlinks>
  <pageMargins left="0.78740157499999996" right="0.78740157499999996" top="0.984251969" bottom="0.984251969" header="0.5" footer="0.5"/>
  <pageSetup paperSize="9" orientation="portrait" horizontalDpi="4294967293" verticalDpi="0" r:id="rId15"/>
  <headerFooter alignWithMargins="0"/>
  <drawing r:id="rId16"/>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QuickSearch">
    <tabColor indexed="12"/>
    <outlinePr summaryBelow="0" summaryRight="0"/>
  </sheetPr>
  <dimension ref="A1:Z4124"/>
  <sheetViews>
    <sheetView tabSelected="1" zoomScaleNormal="100" workbookViewId="0">
      <pane xSplit="3" ySplit="2" topLeftCell="D3" activePane="bottomRight" state="frozen"/>
      <selection activeCell="B1" sqref="B1"/>
      <selection pane="topRight" activeCell="B1" sqref="B1"/>
      <selection pane="bottomLeft" activeCell="B1" sqref="B1"/>
      <selection pane="bottomRight" activeCell="B2" sqref="B2"/>
    </sheetView>
  </sheetViews>
  <sheetFormatPr defaultColWidth="9.28515625" defaultRowHeight="12.75" outlineLevelCol="1" x14ac:dyDescent="0.2"/>
  <cols>
    <col min="1" max="1" width="3.42578125" style="5" customWidth="1"/>
    <col min="2" max="2" width="67.5703125" style="47" customWidth="1"/>
    <col min="3" max="3" width="22.7109375" style="46" customWidth="1"/>
    <col min="4" max="4" width="52.5703125" style="45" customWidth="1"/>
    <col min="5" max="5" width="43" style="45" customWidth="1" outlineLevel="1"/>
    <col min="6" max="6" width="34" style="45" customWidth="1" outlineLevel="1"/>
    <col min="7" max="7" width="18.42578125" style="45" customWidth="1" outlineLevel="1"/>
    <col min="8" max="8" width="12" style="45" customWidth="1" outlineLevel="1"/>
    <col min="9" max="9" width="13.28515625" style="45" customWidth="1"/>
    <col min="10" max="10" width="16.28515625" style="45" customWidth="1"/>
    <col min="11" max="11" width="44.28515625" style="45" customWidth="1"/>
    <col min="12" max="12" width="16.7109375" style="45" customWidth="1"/>
    <col min="13" max="13" width="14.28515625" style="158" customWidth="1"/>
    <col min="14" max="14" width="10.28515625" style="158" customWidth="1"/>
    <col min="15" max="15" width="10.5703125" style="158" customWidth="1"/>
    <col min="16" max="16" width="12.28515625" style="45" customWidth="1"/>
    <col min="17" max="17" width="22.5703125" style="45" customWidth="1"/>
    <col min="18" max="18" width="54" style="45" bestFit="1" customWidth="1"/>
    <col min="19" max="19" width="13" style="45" customWidth="1"/>
    <col min="20" max="20" width="22.5703125" style="45" customWidth="1"/>
    <col min="21" max="21" width="43.42578125" style="45" bestFit="1" customWidth="1"/>
    <col min="22" max="23" width="22.5703125" style="45" customWidth="1"/>
    <col min="24" max="24" width="54" style="45" bestFit="1" customWidth="1"/>
    <col min="25" max="25" width="24.5703125" style="45" customWidth="1"/>
    <col min="26" max="26" width="22.5703125" style="45" customWidth="1"/>
    <col min="27" max="16384" width="9.28515625" style="5"/>
  </cols>
  <sheetData>
    <row r="1" spans="1:26" s="154" customFormat="1" ht="20.25" hidden="1" customHeight="1" x14ac:dyDescent="0.2">
      <c r="A1" s="152" t="b">
        <f>B1=B2</f>
        <v>1</v>
      </c>
      <c r="B1" s="160" t="str">
        <f>B2</f>
        <v>Search Criteria</v>
      </c>
      <c r="C1" s="153" t="str">
        <f>IF(LEFT(C2,7)="Formula","F","")</f>
        <v/>
      </c>
      <c r="D1" s="151" t="str">
        <f>IF(ISERROR(MATCH(D2,'Field-Help'!$B:$B,0)),"",INDEX('Field-Help'!$C:$C,MATCH(D2,'Field-Help'!$B:$B,0))&amp;"/"&amp;INDEX('Field-Help'!$D:$D,MATCH(D2,'Field-Help'!$B:$B,0)))</f>
        <v>*all-cn/ibmPerson*</v>
      </c>
      <c r="E1" s="151" t="str">
        <f>IF(ISERROR(MATCH(E2,'Field-Help'!$B:$B,0)),"",INDEX('Field-Help'!$C:$C,MATCH(E2,'Field-Help'!$B:$B,0))&amp;"/"&amp;INDEX('Field-Help'!$D:$D,MATCH(E2,'Field-Help'!$B:$B,0)))</f>
        <v>notesEmail/ibmPerson*</v>
      </c>
      <c r="F1" s="151" t="str">
        <f>IF(ISERROR(MATCH(F2,'Field-Help'!$B:$B,0)),"",INDEX('Field-Help'!$C:$C,MATCH(F2,'Field-Help'!$B:$B,0))&amp;"/"&amp;INDEX('Field-Help'!$D:$D,MATCH(F2,'Field-Help'!$B:$B,0)))</f>
        <v>mail/ibmPerson*</v>
      </c>
      <c r="G1" s="151" t="str">
        <f>IF(ISERROR(MATCH(G2,'Field-Help'!$B:$B,0)),"",INDEX('Field-Help'!$C:$C,MATCH(G2,'Field-Help'!$B:$B,0))&amp;"/"&amp;INDEX('Field-Help'!$D:$D,MATCH(G2,'Field-Help'!$B:$B,0)))</f>
        <v>notesShortName/ibmPerson</v>
      </c>
      <c r="H1" s="151" t="str">
        <f>IF(ISERROR(MATCH(H2,'Field-Help'!$B:$B,0)),"",INDEX('Field-Help'!$C:$C,MATCH(H2,'Field-Help'!$B:$B,0))&amp;"/"&amp;INDEX('Field-Help'!$D:$D,MATCH(H2,'Field-Help'!$B:$B,0)))</f>
        <v>ibmSerialNumber/ibmPerson*</v>
      </c>
      <c r="I1" s="151" t="str">
        <f>IF(ISERROR(MATCH(I2,'Field-Help'!$B:$B,0)),"",INDEX('Field-Help'!$C:$C,MATCH(I2,'Field-Help'!$B:$B,0))&amp;"/"&amp;INDEX('Field-Help'!$D:$D,MATCH(I2,'Field-Help'!$B:$B,0)))</f>
        <v>employeeCountryCode/ibmPerson*</v>
      </c>
      <c r="J1" s="151" t="str">
        <f>IF(ISERROR(MATCH(J2,'Field-Help'!$B:$B,0)),"",INDEX('Field-Help'!$C:$C,MATCH(J2,'Field-Help'!$B:$B,0))&amp;"/"&amp;INDEX('Field-Help'!$D:$D,MATCH(J2,'Field-Help'!$B:$B,0)))</f>
        <v>co/ibmPerson</v>
      </c>
      <c r="K1" s="151" t="str">
        <f>IF(ISERROR(MATCH(K2,'Field-Help'!$B:$B,0)),"",INDEX('Field-Help'!$C:$C,MATCH(K2,'Field-Help'!$B:$B,0))&amp;"/"&amp;INDEX('Field-Help'!$D:$D,MATCH(K2,'Field-Help'!$B:$B,0)))</f>
        <v>notesMailServer/ibmPerson</v>
      </c>
      <c r="L1" s="151" t="str">
        <f>IF(ISERROR(MATCH(L2,'Field-Help'!$B:$B,0)),"",INDEX('Field-Help'!$C:$C,MATCH(L2,'Field-Help'!$B:$B,0))&amp;"/"&amp;INDEX('Field-Help'!$D:$D,MATCH(L2,'Field-Help'!$B:$B,0)))</f>
        <v>passwordModifyTimestamp/ibmPerson</v>
      </c>
      <c r="M1" s="156" t="str">
        <f>IF(ISERROR(MATCH(M2,'Field-Help'!$B:$B,0)),"",INDEX('Field-Help'!$C:$C,MATCH(M2,'Field-Help'!$B:$B,0))&amp;"/"&amp;INDEX('Field-Help'!$D:$D,MATCH(M2,'Field-Help'!$B:$B,0)))</f>
        <v>passwordIsExpired/ibmPerson</v>
      </c>
      <c r="N1" s="156" t="str">
        <f>IF(ISERROR(MATCH(N2,'Field-Help'!$B:$B,0)),"",INDEX('Field-Help'!$C:$C,MATCH(N2,'Field-Help'!$B:$B,0))&amp;"/"&amp;INDEX('Field-Help'!$D:$D,MATCH(N2,'Field-Help'!$B:$B,0)))</f>
        <v>passwordIsStruckout/ibmPerson</v>
      </c>
      <c r="O1" s="156" t="str">
        <f>IF(ISERROR(MATCH(O2,'Field-Help'!$B:$B,0)),"",INDEX('Field-Help'!$C:$C,MATCH(O2,'Field-Help'!$B:$B,0))&amp;"/"&amp;INDEX('Field-Help'!$D:$D,MATCH(O2,'Field-Help'!$B:$B,0)))</f>
        <v>passwordIsReset/ibmPerson</v>
      </c>
      <c r="P1" s="151" t="str">
        <f>IF(ISERROR(MATCH(P2,'Field-Help'!$B:$B,0)),"",INDEX('Field-Help'!$C:$C,MATCH(P2,'Field-Help'!$B:$B,0))&amp;"/"&amp;INDEX('Field-Help'!$D:$D,MATCH(P2,'Field-Help'!$B:$B,0)))</f>
        <v>employeeType/ibmPerson*</v>
      </c>
      <c r="Q1" s="151" t="str">
        <f>IF(ISERROR(MATCH(Q2,'Field-Help'!$B:$B,0)),"",INDEX('Field-Help'!$C:$C,MATCH(Q2,'Field-Help'!$B:$B,0))&amp;"/"&amp;INDEX('Field-Help'!$D:$D,MATCH(Q2,'Field-Help'!$B:$B,0)))</f>
        <v>title/ibmEmployeeType</v>
      </c>
      <c r="R1" s="151" t="str">
        <f>IF(ISERROR(MATCH(R2,'Field-Help'!$B:$B,0)),"",INDEX('Field-Help'!$C:$C,MATCH(R2,'Field-Help'!$B:$B,0))&amp;"/"&amp;INDEX('Field-Help'!$D:$D,MATCH(R2,'Field-Help'!$B:$B,0)))</f>
        <v>callupName~mnum/INDIRECT</v>
      </c>
      <c r="S1" s="151" t="str">
        <f>IF(ISERROR(MATCH(S2,'Field-Help'!$B:$B,0)),"",INDEX('Field-Help'!$C:$C,MATCH(S2,'Field-Help'!$B:$B,0))&amp;"/"&amp;INDEX('Field-Help'!$D:$D,MATCH(S2,'Field-Help'!$B:$B,0)))</f>
        <v>mnum/ibmPerson</v>
      </c>
      <c r="T1" s="151" t="str">
        <f>IF(ISERROR(MATCH(T2,'Field-Help'!$B:$B,0)),"",INDEX('Field-Help'!$C:$C,MATCH(T2,'Field-Help'!$B:$B,0))&amp;"/"&amp;INDEX('Field-Help'!$D:$D,MATCH(T2,'Field-Help'!$B:$B,0)))</f>
        <v>mail~mnum/INDIRECT</v>
      </c>
      <c r="U1" s="151" t="str">
        <f>IF(ISERROR(MATCH(U2,'Field-Help'!$B:$B,0)),"",INDEX('Field-Help'!$C:$C,MATCH(U2,'Field-Help'!$B:$B,0))&amp;"/"&amp;INDEX('Field-Help'!$D:$D,MATCH(U2,'Field-Help'!$B:$B,0)))</f>
        <v>notesId~mnum/INDIRECT</v>
      </c>
      <c r="V1" s="151" t="str">
        <f>IF(ISERROR(MATCH(V2,'Field-Help'!$B:$B,0)),"",INDEX('Field-Help'!$C:$C,MATCH(V2,'Field-Help'!$B:$B,0))&amp;"/"&amp;INDEX('Field-Help'!$D:$D,MATCH(V2,'Field-Help'!$B:$B,0)))</f>
        <v>ventureCode/ibmPerson</v>
      </c>
      <c r="W1" s="151" t="str">
        <f>IF(ISERROR(MATCH(W2,'Field-Help'!$B:$B,0)),"",INDEX('Field-Help'!$C:$C,MATCH(W2,'Field-Help'!$B:$B,0))&amp;"/"&amp;INDEX('Field-Help'!$D:$D,MATCH(W2,'Field-Help'!$B:$B,0)))</f>
        <v>hrCompanyCode/ibmPerson</v>
      </c>
      <c r="X1" s="151" t="str">
        <f>IF(ISERROR(MATCH(X2,'Field-Help'!$B:$B,0)),"",INDEX('Field-Help'!$C:$C,MATCH(X2,'Field-Help'!$B:$B,0))&amp;"/"&amp;INDEX('Field-Help'!$D:$D,MATCH(X2,'Field-Help'!$B:$B,0)))</f>
        <v>hrCompanyName/ibmCompany</v>
      </c>
      <c r="Y1" s="151" t="str">
        <f>IF(ISERROR(MATCH(Y2,'Field-Help'!$B:$B,0)),"",INDEX('Field-Help'!$C:$C,MATCH(Y2,'Field-Help'!$B:$B,0))&amp;"/"&amp;INDEX('Field-Help'!$D:$D,MATCH(Y2,'Field-Help'!$B:$B,0)))</f>
        <v>isManager/ibmPerson*</v>
      </c>
      <c r="Z1" s="151" t="str">
        <f>IF(ISERROR(MATCH(Z2,'Field-Help'!$B:$B,0)),"",INDEX('Field-Help'!$C:$C,MATCH(Z2,'Field-Help'!$B:$B,0))&amp;"/"&amp;INDEX('Field-Help'!$D:$D,MATCH(Z2,'Field-Help'!$B:$B,0)))</f>
        <v>ventureType/ibmVenture</v>
      </c>
    </row>
    <row r="2" spans="1:26" ht="84" customHeight="1" x14ac:dyDescent="0.2">
      <c r="A2" s="51" t="s">
        <v>123</v>
      </c>
      <c r="B2" s="50" t="s">
        <v>122</v>
      </c>
      <c r="C2" s="49" t="s">
        <v>121</v>
      </c>
      <c r="D2" s="48" t="s">
        <v>2051</v>
      </c>
      <c r="E2" s="48" t="s">
        <v>1088</v>
      </c>
      <c r="F2" s="48" t="s">
        <v>117</v>
      </c>
      <c r="G2" s="159" t="s">
        <v>376</v>
      </c>
      <c r="H2" s="48" t="s">
        <v>1072</v>
      </c>
      <c r="I2" s="48" t="s">
        <v>1077</v>
      </c>
      <c r="J2" s="48" t="s">
        <v>2727</v>
      </c>
      <c r="K2" s="48" t="s">
        <v>379</v>
      </c>
      <c r="L2" s="48" t="s">
        <v>335</v>
      </c>
      <c r="M2" s="157" t="s">
        <v>344</v>
      </c>
      <c r="N2" s="157" t="s">
        <v>338</v>
      </c>
      <c r="O2" s="157" t="s">
        <v>341</v>
      </c>
      <c r="P2" s="48" t="s">
        <v>1068</v>
      </c>
      <c r="Q2" s="48" t="s">
        <v>1062</v>
      </c>
      <c r="R2" s="48" t="s">
        <v>922</v>
      </c>
      <c r="S2" s="48" t="s">
        <v>929</v>
      </c>
      <c r="T2" s="48" t="s">
        <v>924</v>
      </c>
      <c r="U2" s="48" t="s">
        <v>129</v>
      </c>
      <c r="V2" s="48" t="s">
        <v>516</v>
      </c>
      <c r="W2" s="48" t="s">
        <v>1112</v>
      </c>
      <c r="X2" s="48" t="s">
        <v>1105</v>
      </c>
      <c r="Y2" s="48" t="s">
        <v>944</v>
      </c>
      <c r="Z2" s="48" t="s">
        <v>513</v>
      </c>
    </row>
    <row r="3" spans="1:26" x14ac:dyDescent="0.2">
      <c r="B3" s="5"/>
      <c r="C3" s="5"/>
      <c r="D3" s="5"/>
      <c r="E3" s="5"/>
      <c r="F3" s="5"/>
      <c r="G3" s="5"/>
      <c r="H3" s="5"/>
      <c r="I3" s="5"/>
      <c r="J3" s="5"/>
      <c r="K3" s="5"/>
      <c r="L3" s="5"/>
      <c r="M3" s="5"/>
      <c r="N3" s="5"/>
      <c r="O3" s="5"/>
      <c r="P3" s="5"/>
      <c r="Q3" s="5"/>
      <c r="R3" s="5"/>
      <c r="S3" s="5"/>
      <c r="T3" s="5"/>
      <c r="U3" s="5"/>
      <c r="V3" s="5"/>
      <c r="W3" s="5"/>
      <c r="X3" s="5"/>
      <c r="Y3" s="5"/>
      <c r="Z3" s="5"/>
    </row>
    <row r="4" spans="1:26" x14ac:dyDescent="0.2">
      <c r="B4" s="5"/>
      <c r="C4" s="5"/>
      <c r="D4" s="5"/>
      <c r="E4" s="5"/>
      <c r="F4" s="5"/>
      <c r="G4" s="5"/>
      <c r="H4" s="5"/>
      <c r="I4" s="5"/>
      <c r="J4" s="5"/>
      <c r="K4" s="5"/>
      <c r="L4" s="5"/>
      <c r="M4" s="5"/>
      <c r="N4" s="5"/>
      <c r="O4" s="5"/>
      <c r="P4" s="5"/>
      <c r="Q4" s="5"/>
      <c r="R4" s="5"/>
      <c r="S4" s="5"/>
      <c r="T4" s="5"/>
      <c r="U4" s="5"/>
      <c r="V4" s="5"/>
      <c r="W4" s="5"/>
      <c r="X4" s="5"/>
      <c r="Y4" s="5"/>
      <c r="Z4" s="5"/>
    </row>
    <row r="5" spans="1:26" x14ac:dyDescent="0.2">
      <c r="B5" s="5"/>
      <c r="C5" s="5"/>
      <c r="D5" s="5"/>
      <c r="E5" s="5"/>
      <c r="F5" s="5"/>
      <c r="G5" s="5"/>
      <c r="H5" s="5"/>
      <c r="I5" s="5"/>
      <c r="J5" s="5"/>
      <c r="K5" s="5"/>
      <c r="L5" s="5"/>
      <c r="M5" s="5"/>
      <c r="N5" s="5"/>
      <c r="O5" s="5"/>
      <c r="P5" s="5"/>
      <c r="Q5" s="5"/>
      <c r="R5" s="5"/>
      <c r="S5" s="5"/>
      <c r="T5" s="5"/>
      <c r="U5" s="5"/>
      <c r="V5" s="5"/>
      <c r="W5" s="5"/>
      <c r="X5" s="5"/>
      <c r="Y5" s="5"/>
      <c r="Z5" s="5"/>
    </row>
    <row r="6" spans="1:26" x14ac:dyDescent="0.2">
      <c r="B6" s="5"/>
      <c r="C6" s="5"/>
      <c r="D6" s="5"/>
      <c r="E6" s="5"/>
      <c r="F6" s="5"/>
      <c r="G6" s="5"/>
      <c r="H6" s="5"/>
      <c r="I6" s="5"/>
      <c r="J6" s="5"/>
      <c r="K6" s="5"/>
      <c r="L6" s="5"/>
      <c r="M6" s="5"/>
      <c r="N6" s="5"/>
      <c r="O6" s="5"/>
      <c r="P6" s="5"/>
      <c r="Q6" s="5"/>
      <c r="R6" s="5"/>
      <c r="S6" s="5"/>
      <c r="T6" s="5"/>
      <c r="U6" s="5"/>
      <c r="V6" s="5"/>
      <c r="W6" s="5"/>
      <c r="X6" s="5"/>
      <c r="Y6" s="5"/>
      <c r="Z6" s="5"/>
    </row>
    <row r="7" spans="1:26" x14ac:dyDescent="0.2">
      <c r="B7" s="5"/>
      <c r="C7" s="5"/>
      <c r="D7" s="5"/>
      <c r="E7" s="5"/>
      <c r="F7" s="5"/>
      <c r="G7" s="5"/>
      <c r="H7" s="5"/>
      <c r="I7" s="5"/>
      <c r="J7" s="5"/>
      <c r="K7" s="5"/>
      <c r="L7" s="5"/>
      <c r="M7" s="5"/>
      <c r="N7" s="5"/>
      <c r="O7" s="5"/>
      <c r="P7" s="5"/>
      <c r="Q7" s="5"/>
      <c r="R7" s="5"/>
      <c r="S7" s="5"/>
      <c r="T7" s="5"/>
      <c r="U7" s="5"/>
      <c r="V7" s="5"/>
      <c r="W7" s="5"/>
      <c r="X7" s="5"/>
      <c r="Y7" s="5"/>
      <c r="Z7" s="5"/>
    </row>
    <row r="8" spans="1:26" x14ac:dyDescent="0.2">
      <c r="B8" s="5"/>
      <c r="C8" s="5"/>
      <c r="D8" s="5"/>
      <c r="E8" s="5"/>
      <c r="F8" s="5"/>
      <c r="G8" s="5"/>
      <c r="H8" s="5"/>
      <c r="I8" s="5"/>
      <c r="J8" s="5"/>
      <c r="K8" s="5"/>
      <c r="L8" s="5"/>
      <c r="M8" s="5"/>
      <c r="N8" s="5"/>
      <c r="O8" s="5"/>
      <c r="P8" s="5"/>
      <c r="Q8" s="5"/>
      <c r="R8" s="5"/>
      <c r="S8" s="5"/>
      <c r="T8" s="5"/>
      <c r="U8" s="5"/>
      <c r="V8" s="5"/>
      <c r="W8" s="5"/>
      <c r="X8" s="5"/>
      <c r="Y8" s="5"/>
      <c r="Z8" s="5"/>
    </row>
    <row r="9" spans="1:26" x14ac:dyDescent="0.2">
      <c r="B9" s="5"/>
      <c r="C9" s="5"/>
      <c r="D9" s="5"/>
      <c r="E9" s="5"/>
      <c r="F9" s="5"/>
      <c r="G9" s="5"/>
      <c r="H9" s="5"/>
      <c r="I9" s="5"/>
      <c r="J9" s="5"/>
      <c r="K9" s="5"/>
      <c r="L9" s="5"/>
      <c r="M9" s="5"/>
      <c r="N9" s="5"/>
      <c r="O9" s="5"/>
      <c r="P9" s="5"/>
      <c r="Q9" s="5"/>
      <c r="R9" s="5"/>
      <c r="S9" s="5"/>
      <c r="T9" s="5"/>
      <c r="U9" s="5"/>
      <c r="V9" s="5"/>
      <c r="W9" s="5"/>
      <c r="X9" s="5"/>
      <c r="Y9" s="5"/>
      <c r="Z9" s="5"/>
    </row>
    <row r="10" spans="1:26" x14ac:dyDescent="0.2">
      <c r="B10" s="5"/>
      <c r="C10" s="5"/>
      <c r="D10" s="5"/>
      <c r="E10" s="5"/>
      <c r="F10" s="5"/>
      <c r="G10" s="5"/>
      <c r="H10" s="5"/>
      <c r="I10" s="5"/>
      <c r="J10" s="5"/>
      <c r="K10" s="5"/>
      <c r="L10" s="5"/>
      <c r="M10" s="5"/>
      <c r="N10" s="5"/>
      <c r="O10" s="5"/>
      <c r="P10" s="5"/>
      <c r="Q10" s="5"/>
      <c r="R10" s="5"/>
      <c r="S10" s="5"/>
      <c r="T10" s="5"/>
      <c r="U10" s="5"/>
      <c r="V10" s="5"/>
      <c r="W10" s="5"/>
      <c r="X10" s="5"/>
      <c r="Y10" s="5"/>
      <c r="Z10" s="5"/>
    </row>
    <row r="11" spans="1:26" x14ac:dyDescent="0.2">
      <c r="B11" s="5"/>
      <c r="C11" s="5"/>
      <c r="D11" s="5"/>
      <c r="E11" s="5"/>
      <c r="F11" s="5"/>
      <c r="G11" s="5"/>
      <c r="H11" s="5"/>
      <c r="I11" s="5"/>
      <c r="J11" s="5"/>
      <c r="K11" s="5"/>
      <c r="L11" s="5"/>
      <c r="M11" s="5"/>
      <c r="N11" s="5"/>
      <c r="O11" s="5"/>
      <c r="P11" s="5"/>
      <c r="Q11" s="5"/>
      <c r="R11" s="5"/>
      <c r="S11" s="5"/>
      <c r="T11" s="5"/>
      <c r="U11" s="5"/>
      <c r="V11" s="5"/>
      <c r="W11" s="5"/>
      <c r="X11" s="5"/>
      <c r="Y11" s="5"/>
      <c r="Z11" s="5"/>
    </row>
    <row r="12" spans="1:26" x14ac:dyDescent="0.2">
      <c r="B12" s="5"/>
      <c r="C12" s="5"/>
      <c r="D12" s="5"/>
      <c r="E12" s="5"/>
      <c r="F12" s="5"/>
      <c r="G12" s="5"/>
      <c r="H12" s="5"/>
      <c r="I12" s="5"/>
      <c r="J12" s="5"/>
      <c r="K12" s="5"/>
      <c r="L12" s="5"/>
      <c r="M12" s="5"/>
      <c r="N12" s="5"/>
      <c r="O12" s="5"/>
      <c r="P12" s="5"/>
      <c r="Q12" s="5"/>
      <c r="R12" s="5"/>
      <c r="S12" s="5"/>
      <c r="T12" s="5"/>
      <c r="U12" s="5"/>
      <c r="V12" s="5"/>
      <c r="W12" s="5"/>
      <c r="X12" s="5"/>
      <c r="Y12" s="5"/>
      <c r="Z12" s="5"/>
    </row>
    <row r="13" spans="1:26" x14ac:dyDescent="0.2">
      <c r="B13" s="5"/>
      <c r="C13" s="5"/>
      <c r="D13" s="5"/>
      <c r="E13" s="5"/>
      <c r="F13" s="5"/>
      <c r="G13" s="5"/>
      <c r="H13" s="5"/>
      <c r="I13" s="5"/>
      <c r="J13" s="5"/>
      <c r="K13" s="5"/>
      <c r="L13" s="5"/>
      <c r="M13" s="5"/>
      <c r="N13" s="5"/>
      <c r="O13" s="5"/>
      <c r="P13" s="5"/>
      <c r="Q13" s="5"/>
      <c r="R13" s="5"/>
      <c r="S13" s="5"/>
      <c r="T13" s="5"/>
      <c r="U13" s="5"/>
      <c r="V13" s="5"/>
      <c r="W13" s="5"/>
      <c r="X13" s="5"/>
      <c r="Y13" s="5"/>
      <c r="Z13" s="5"/>
    </row>
    <row r="14" spans="1:26" s="112" customFormat="1" x14ac:dyDescent="0.2"/>
    <row r="15" spans="1:26" x14ac:dyDescent="0.2">
      <c r="B15" s="5"/>
      <c r="C15" s="5"/>
      <c r="D15" s="5"/>
      <c r="E15" s="5"/>
      <c r="F15" s="5"/>
      <c r="G15" s="5"/>
      <c r="H15" s="5"/>
      <c r="I15" s="5"/>
      <c r="J15" s="5"/>
      <c r="K15" s="5"/>
      <c r="L15" s="5"/>
      <c r="M15" s="5"/>
      <c r="N15" s="5"/>
      <c r="O15" s="5"/>
      <c r="P15" s="5"/>
      <c r="Q15" s="5"/>
      <c r="R15" s="5"/>
      <c r="S15" s="5"/>
      <c r="T15" s="5"/>
      <c r="U15" s="5"/>
      <c r="V15" s="5"/>
      <c r="W15" s="5"/>
      <c r="X15" s="5"/>
      <c r="Y15" s="5"/>
      <c r="Z15" s="5"/>
    </row>
    <row r="16" spans="1:26" x14ac:dyDescent="0.2">
      <c r="B16" s="5"/>
      <c r="C16" s="5"/>
      <c r="D16" s="5"/>
      <c r="E16" s="5"/>
      <c r="F16" s="5"/>
      <c r="G16" s="5"/>
      <c r="H16" s="5"/>
      <c r="I16" s="5"/>
      <c r="J16" s="5"/>
      <c r="K16" s="5"/>
      <c r="L16" s="5"/>
      <c r="M16" s="5"/>
      <c r="N16" s="5"/>
      <c r="O16" s="5"/>
      <c r="P16" s="5"/>
      <c r="Q16" s="5"/>
      <c r="R16" s="5"/>
      <c r="S16" s="5"/>
      <c r="T16" s="5"/>
      <c r="U16" s="5"/>
      <c r="V16" s="5"/>
      <c r="W16" s="5"/>
      <c r="X16" s="5"/>
      <c r="Y16" s="5"/>
      <c r="Z16" s="5"/>
    </row>
    <row r="17" s="5" customFormat="1" x14ac:dyDescent="0.2"/>
    <row r="18" s="5" customFormat="1" x14ac:dyDescent="0.2"/>
    <row r="19" s="5" customFormat="1" x14ac:dyDescent="0.2"/>
    <row r="20" s="5" customFormat="1" x14ac:dyDescent="0.2"/>
    <row r="21" s="5" customFormat="1" x14ac:dyDescent="0.2"/>
    <row r="22" s="5" customFormat="1" x14ac:dyDescent="0.2"/>
    <row r="23" s="5" customFormat="1" x14ac:dyDescent="0.2"/>
    <row r="24" s="5" customFormat="1" x14ac:dyDescent="0.2"/>
    <row r="25" s="5" customFormat="1" x14ac:dyDescent="0.2"/>
    <row r="26" s="5" customFormat="1" x14ac:dyDescent="0.2"/>
    <row r="27" s="5" customFormat="1" x14ac:dyDescent="0.2"/>
    <row r="28" s="5" customFormat="1" x14ac:dyDescent="0.2"/>
    <row r="29" s="5" customFormat="1" x14ac:dyDescent="0.2"/>
    <row r="30" s="5" customFormat="1" x14ac:dyDescent="0.2"/>
    <row r="31" s="5" customFormat="1" x14ac:dyDescent="0.2"/>
    <row r="32" s="5" customFormat="1" x14ac:dyDescent="0.2"/>
    <row r="33" s="5" customFormat="1" x14ac:dyDescent="0.2"/>
    <row r="34" s="5" customFormat="1" x14ac:dyDescent="0.2"/>
    <row r="35" s="5" customFormat="1" x14ac:dyDescent="0.2"/>
    <row r="36" s="5" customFormat="1" x14ac:dyDescent="0.2"/>
    <row r="37" s="5" customFormat="1" x14ac:dyDescent="0.2"/>
    <row r="38" s="5" customFormat="1" x14ac:dyDescent="0.2"/>
    <row r="39" s="5" customFormat="1" x14ac:dyDescent="0.2"/>
    <row r="40" s="5" customFormat="1" x14ac:dyDescent="0.2"/>
    <row r="41" s="5" customFormat="1" x14ac:dyDescent="0.2"/>
    <row r="42" s="5" customFormat="1" x14ac:dyDescent="0.2"/>
    <row r="43" s="5" customFormat="1" x14ac:dyDescent="0.2"/>
    <row r="44" s="5" customFormat="1" x14ac:dyDescent="0.2"/>
    <row r="45" s="5" customFormat="1" x14ac:dyDescent="0.2"/>
    <row r="46" s="5" customFormat="1" x14ac:dyDescent="0.2"/>
    <row r="47" s="5" customFormat="1" x14ac:dyDescent="0.2"/>
    <row r="48" s="5" customFormat="1" x14ac:dyDescent="0.2"/>
    <row r="49" s="5" customFormat="1" x14ac:dyDescent="0.2"/>
    <row r="50" s="5" customFormat="1" x14ac:dyDescent="0.2"/>
    <row r="51" s="5" customFormat="1" x14ac:dyDescent="0.2"/>
    <row r="52" s="5" customFormat="1" x14ac:dyDescent="0.2"/>
    <row r="53" s="5" customFormat="1" x14ac:dyDescent="0.2"/>
    <row r="54" s="5" customFormat="1" x14ac:dyDescent="0.2"/>
    <row r="55" s="5" customFormat="1" x14ac:dyDescent="0.2"/>
    <row r="56" s="5" customFormat="1" x14ac:dyDescent="0.2"/>
    <row r="57" s="5" customFormat="1" x14ac:dyDescent="0.2"/>
    <row r="58" s="5" customFormat="1" x14ac:dyDescent="0.2"/>
    <row r="59" s="5" customFormat="1" x14ac:dyDescent="0.2"/>
    <row r="60" s="5" customFormat="1" x14ac:dyDescent="0.2"/>
    <row r="61" s="5" customFormat="1" x14ac:dyDescent="0.2"/>
    <row r="62" s="5" customFormat="1" x14ac:dyDescent="0.2"/>
    <row r="63" s="5" customFormat="1" x14ac:dyDescent="0.2"/>
    <row r="64" s="5" customFormat="1" x14ac:dyDescent="0.2"/>
    <row r="65" s="5" customFormat="1" x14ac:dyDescent="0.2"/>
    <row r="66" s="5" customFormat="1" x14ac:dyDescent="0.2"/>
    <row r="67" s="5" customFormat="1" x14ac:dyDescent="0.2"/>
    <row r="68" s="5" customFormat="1" x14ac:dyDescent="0.2"/>
    <row r="69" s="5" customFormat="1" x14ac:dyDescent="0.2"/>
    <row r="70" s="5" customFormat="1" x14ac:dyDescent="0.2"/>
    <row r="71" s="5" customFormat="1" x14ac:dyDescent="0.2"/>
    <row r="72" s="5" customFormat="1" x14ac:dyDescent="0.2"/>
    <row r="73" s="5" customFormat="1" x14ac:dyDescent="0.2"/>
    <row r="74" s="5" customFormat="1" x14ac:dyDescent="0.2"/>
    <row r="75" s="5" customFormat="1" x14ac:dyDescent="0.2"/>
    <row r="76" s="5" customFormat="1" x14ac:dyDescent="0.2"/>
    <row r="77" s="5" customFormat="1" x14ac:dyDescent="0.2"/>
    <row r="78" s="5" customFormat="1" x14ac:dyDescent="0.2"/>
    <row r="79" s="5" customFormat="1" x14ac:dyDescent="0.2"/>
    <row r="80" s="5" customFormat="1" x14ac:dyDescent="0.2"/>
    <row r="81" s="5" customFormat="1" x14ac:dyDescent="0.2"/>
    <row r="82" s="5" customFormat="1" x14ac:dyDescent="0.2"/>
    <row r="83" s="5" customFormat="1" x14ac:dyDescent="0.2"/>
    <row r="84" s="5" customFormat="1" x14ac:dyDescent="0.2"/>
    <row r="85" s="5" customFormat="1" x14ac:dyDescent="0.2"/>
    <row r="86" s="5" customFormat="1" x14ac:dyDescent="0.2"/>
    <row r="87" s="5" customFormat="1" x14ac:dyDescent="0.2"/>
    <row r="88" s="5" customFormat="1" x14ac:dyDescent="0.2"/>
    <row r="89" s="5" customFormat="1" x14ac:dyDescent="0.2"/>
    <row r="90" s="5" customFormat="1" x14ac:dyDescent="0.2"/>
    <row r="91" s="5" customFormat="1" x14ac:dyDescent="0.2"/>
    <row r="92" s="5" customFormat="1" x14ac:dyDescent="0.2"/>
    <row r="93" s="5" customFormat="1" x14ac:dyDescent="0.2"/>
    <row r="94" s="5" customFormat="1" x14ac:dyDescent="0.2"/>
    <row r="95" s="5" customFormat="1" x14ac:dyDescent="0.2"/>
    <row r="96" s="5" customFormat="1" x14ac:dyDescent="0.2"/>
    <row r="97" s="5" customFormat="1" x14ac:dyDescent="0.2"/>
    <row r="98" s="5" customFormat="1" x14ac:dyDescent="0.2"/>
    <row r="99" s="5" customFormat="1" x14ac:dyDescent="0.2"/>
    <row r="100" s="5" customFormat="1" x14ac:dyDescent="0.2"/>
    <row r="101" s="5" customFormat="1" x14ac:dyDescent="0.2"/>
    <row r="102" s="5" customFormat="1" x14ac:dyDescent="0.2"/>
    <row r="103" s="5" customFormat="1" x14ac:dyDescent="0.2"/>
    <row r="104" s="5" customFormat="1" x14ac:dyDescent="0.2"/>
    <row r="105" s="5" customFormat="1" x14ac:dyDescent="0.2"/>
    <row r="106" s="5" customFormat="1" x14ac:dyDescent="0.2"/>
    <row r="107" s="5" customFormat="1" x14ac:dyDescent="0.2"/>
    <row r="108" s="5" customFormat="1" x14ac:dyDescent="0.2"/>
    <row r="109" s="5" customFormat="1" x14ac:dyDescent="0.2"/>
    <row r="110" s="5" customFormat="1" x14ac:dyDescent="0.2"/>
    <row r="111" s="5" customFormat="1" x14ac:dyDescent="0.2"/>
    <row r="112" s="5" customFormat="1" x14ac:dyDescent="0.2"/>
    <row r="113" s="5" customFormat="1" x14ac:dyDescent="0.2"/>
    <row r="114" s="5" customFormat="1" x14ac:dyDescent="0.2"/>
    <row r="115" s="5" customFormat="1" x14ac:dyDescent="0.2"/>
    <row r="116" s="5" customFormat="1" x14ac:dyDescent="0.2"/>
    <row r="117" s="5" customFormat="1" x14ac:dyDescent="0.2"/>
    <row r="118" s="5" customFormat="1" x14ac:dyDescent="0.2"/>
    <row r="119" s="5" customFormat="1" x14ac:dyDescent="0.2"/>
    <row r="120" s="5" customFormat="1" x14ac:dyDescent="0.2"/>
    <row r="121" s="5" customFormat="1" x14ac:dyDescent="0.2"/>
    <row r="122" s="5" customFormat="1" x14ac:dyDescent="0.2"/>
    <row r="123" s="5" customFormat="1" x14ac:dyDescent="0.2"/>
    <row r="124" s="5" customFormat="1" x14ac:dyDescent="0.2"/>
    <row r="125" s="5" customFormat="1" x14ac:dyDescent="0.2"/>
    <row r="126" s="5" customFormat="1" x14ac:dyDescent="0.2"/>
    <row r="127" s="5" customFormat="1" x14ac:dyDescent="0.2"/>
    <row r="128" s="5" customFormat="1" x14ac:dyDescent="0.2"/>
    <row r="129" s="5" customFormat="1" x14ac:dyDescent="0.2"/>
    <row r="130" s="5" customFormat="1" x14ac:dyDescent="0.2"/>
    <row r="131" s="5" customFormat="1" x14ac:dyDescent="0.2"/>
    <row r="132" s="5" customFormat="1" x14ac:dyDescent="0.2"/>
    <row r="133" s="5" customFormat="1" x14ac:dyDescent="0.2"/>
    <row r="134" s="5" customFormat="1" x14ac:dyDescent="0.2"/>
    <row r="135" s="5" customFormat="1" x14ac:dyDescent="0.2"/>
    <row r="136" s="5" customFormat="1" x14ac:dyDescent="0.2"/>
    <row r="137" s="5" customFormat="1" x14ac:dyDescent="0.2"/>
    <row r="138" s="5" customFormat="1" x14ac:dyDescent="0.2"/>
    <row r="139" s="5" customFormat="1" x14ac:dyDescent="0.2"/>
    <row r="140" s="5" customFormat="1" x14ac:dyDescent="0.2"/>
    <row r="141" s="5" customFormat="1" x14ac:dyDescent="0.2"/>
    <row r="142" s="5" customFormat="1" x14ac:dyDescent="0.2"/>
    <row r="143" s="5" customFormat="1" x14ac:dyDescent="0.2"/>
    <row r="144" s="5" customFormat="1" x14ac:dyDescent="0.2"/>
    <row r="145" s="5" customFormat="1" x14ac:dyDescent="0.2"/>
    <row r="146" s="5" customFormat="1" x14ac:dyDescent="0.2"/>
    <row r="147" s="5" customFormat="1" x14ac:dyDescent="0.2"/>
    <row r="148" s="5" customFormat="1" x14ac:dyDescent="0.2"/>
    <row r="149" s="5" customFormat="1" x14ac:dyDescent="0.2"/>
    <row r="150" s="5" customFormat="1" x14ac:dyDescent="0.2"/>
    <row r="151" s="5" customFormat="1" x14ac:dyDescent="0.2"/>
    <row r="152" s="5" customFormat="1" x14ac:dyDescent="0.2"/>
    <row r="153" s="5" customFormat="1" x14ac:dyDescent="0.2"/>
    <row r="154" s="5" customFormat="1" x14ac:dyDescent="0.2"/>
    <row r="155" s="5" customFormat="1" x14ac:dyDescent="0.2"/>
    <row r="156" s="5" customFormat="1" x14ac:dyDescent="0.2"/>
    <row r="157" s="5" customFormat="1" x14ac:dyDescent="0.2"/>
    <row r="158" s="5" customFormat="1" x14ac:dyDescent="0.2"/>
    <row r="159" s="5" customFormat="1" x14ac:dyDescent="0.2"/>
    <row r="160" s="5" customFormat="1" x14ac:dyDescent="0.2"/>
    <row r="161" s="5" customFormat="1" x14ac:dyDescent="0.2"/>
    <row r="162" s="5" customFormat="1" x14ac:dyDescent="0.2"/>
    <row r="163" s="5" customFormat="1" x14ac:dyDescent="0.2"/>
    <row r="164" s="5" customFormat="1" x14ac:dyDescent="0.2"/>
    <row r="165" s="5" customFormat="1" x14ac:dyDescent="0.2"/>
    <row r="166" s="5" customFormat="1" x14ac:dyDescent="0.2"/>
    <row r="167" s="5" customFormat="1" x14ac:dyDescent="0.2"/>
    <row r="168" s="5" customFormat="1" x14ac:dyDescent="0.2"/>
    <row r="169" s="93" customFormat="1" x14ac:dyDescent="0.2"/>
    <row r="170" s="5" customFormat="1" x14ac:dyDescent="0.2"/>
    <row r="171" s="93" customFormat="1" x14ac:dyDescent="0.2"/>
    <row r="172" s="5" customFormat="1" x14ac:dyDescent="0.2"/>
    <row r="173" s="5" customFormat="1" x14ac:dyDescent="0.2"/>
    <row r="174" s="93" customFormat="1" x14ac:dyDescent="0.2"/>
    <row r="175" s="93" customFormat="1" x14ac:dyDescent="0.2"/>
    <row r="176" s="93" customFormat="1" x14ac:dyDescent="0.2"/>
    <row r="177" s="5" customFormat="1" x14ac:dyDescent="0.2"/>
    <row r="178" s="5" customFormat="1" x14ac:dyDescent="0.2"/>
    <row r="179" s="5" customFormat="1" x14ac:dyDescent="0.2"/>
    <row r="180" s="5" customFormat="1" x14ac:dyDescent="0.2"/>
    <row r="181" s="5" customFormat="1" x14ac:dyDescent="0.2"/>
    <row r="182" s="5" customFormat="1" x14ac:dyDescent="0.2"/>
    <row r="183" s="5" customFormat="1" x14ac:dyDescent="0.2"/>
    <row r="184" s="5" customFormat="1" x14ac:dyDescent="0.2"/>
    <row r="185" s="5" customFormat="1" x14ac:dyDescent="0.2"/>
    <row r="186" s="5" customFormat="1" x14ac:dyDescent="0.2"/>
    <row r="187" s="5" customFormat="1" x14ac:dyDescent="0.2"/>
    <row r="188" s="5" customFormat="1" x14ac:dyDescent="0.2"/>
    <row r="189" s="5" customFormat="1" x14ac:dyDescent="0.2"/>
    <row r="190" s="5" customFormat="1" x14ac:dyDescent="0.2"/>
    <row r="191" s="5" customFormat="1" x14ac:dyDescent="0.2"/>
    <row r="192" s="5" customFormat="1" x14ac:dyDescent="0.2"/>
    <row r="193" s="5" customFormat="1" x14ac:dyDescent="0.2"/>
    <row r="194" s="5" customFormat="1" x14ac:dyDescent="0.2"/>
    <row r="195" s="5" customFormat="1" x14ac:dyDescent="0.2"/>
    <row r="196" s="5" customFormat="1" x14ac:dyDescent="0.2"/>
    <row r="197" s="5" customFormat="1" x14ac:dyDescent="0.2"/>
    <row r="198" s="5" customFormat="1" x14ac:dyDescent="0.2"/>
    <row r="199" s="5" customFormat="1" x14ac:dyDescent="0.2"/>
    <row r="200" s="5" customFormat="1" x14ac:dyDescent="0.2"/>
    <row r="201" s="5" customFormat="1" x14ac:dyDescent="0.2"/>
    <row r="202" s="5" customFormat="1" x14ac:dyDescent="0.2"/>
    <row r="203" s="5" customFormat="1" x14ac:dyDescent="0.2"/>
    <row r="204" s="5" customFormat="1" x14ac:dyDescent="0.2"/>
    <row r="205" s="5" customFormat="1" x14ac:dyDescent="0.2"/>
    <row r="206" s="5" customFormat="1" x14ac:dyDescent="0.2"/>
    <row r="207" s="5" customFormat="1" x14ac:dyDescent="0.2"/>
    <row r="208" s="5" customFormat="1" x14ac:dyDescent="0.2"/>
    <row r="209" s="5" customFormat="1" x14ac:dyDescent="0.2"/>
    <row r="210" s="5" customFormat="1" x14ac:dyDescent="0.2"/>
    <row r="211" s="5" customFormat="1" x14ac:dyDescent="0.2"/>
    <row r="212" s="5" customFormat="1" x14ac:dyDescent="0.2"/>
    <row r="213" s="5" customFormat="1" x14ac:dyDescent="0.2"/>
    <row r="214" s="5" customFormat="1" x14ac:dyDescent="0.2"/>
    <row r="215" s="5" customFormat="1" x14ac:dyDescent="0.2"/>
    <row r="216" s="5" customFormat="1" x14ac:dyDescent="0.2"/>
    <row r="217" s="5" customFormat="1" x14ac:dyDescent="0.2"/>
    <row r="218" s="5" customFormat="1" x14ac:dyDescent="0.2"/>
    <row r="219" s="5" customFormat="1" x14ac:dyDescent="0.2"/>
    <row r="220" s="5" customFormat="1" x14ac:dyDescent="0.2"/>
    <row r="221" s="5" customFormat="1" x14ac:dyDescent="0.2"/>
    <row r="222" s="5" customFormat="1" x14ac:dyDescent="0.2"/>
    <row r="223" s="5" customFormat="1" x14ac:dyDescent="0.2"/>
    <row r="224" s="5" customFormat="1" x14ac:dyDescent="0.2"/>
    <row r="225" s="5" customFormat="1" x14ac:dyDescent="0.2"/>
    <row r="226" s="5" customFormat="1" x14ac:dyDescent="0.2"/>
    <row r="227" s="5" customFormat="1" x14ac:dyDescent="0.2"/>
    <row r="228" s="5" customFormat="1" x14ac:dyDescent="0.2"/>
    <row r="229" s="5" customFormat="1" x14ac:dyDescent="0.2"/>
    <row r="230" s="5" customFormat="1" x14ac:dyDescent="0.2"/>
    <row r="231" s="5" customFormat="1" x14ac:dyDescent="0.2"/>
    <row r="232" s="5" customFormat="1" x14ac:dyDescent="0.2"/>
    <row r="233" s="5" customFormat="1" x14ac:dyDescent="0.2"/>
    <row r="234" s="5" customFormat="1" x14ac:dyDescent="0.2"/>
    <row r="235" s="5" customFormat="1" x14ac:dyDescent="0.2"/>
    <row r="236" s="5" customFormat="1" x14ac:dyDescent="0.2"/>
    <row r="237" s="5" customFormat="1" x14ac:dyDescent="0.2"/>
    <row r="238" s="5" customFormat="1" x14ac:dyDescent="0.2"/>
    <row r="239" s="5" customFormat="1" x14ac:dyDescent="0.2"/>
    <row r="240" s="5" customFormat="1" x14ac:dyDescent="0.2"/>
    <row r="241" s="5" customFormat="1" x14ac:dyDescent="0.2"/>
    <row r="242" s="5" customFormat="1" x14ac:dyDescent="0.2"/>
    <row r="243" s="5" customFormat="1" x14ac:dyDescent="0.2"/>
    <row r="244" s="5" customFormat="1" x14ac:dyDescent="0.2"/>
    <row r="245" s="5" customFormat="1" x14ac:dyDescent="0.2"/>
    <row r="246" s="5" customFormat="1" x14ac:dyDescent="0.2"/>
    <row r="247" s="5" customFormat="1" x14ac:dyDescent="0.2"/>
    <row r="248" s="5" customFormat="1" x14ac:dyDescent="0.2"/>
    <row r="249" s="5" customFormat="1" x14ac:dyDescent="0.2"/>
    <row r="250" s="5" customFormat="1" x14ac:dyDescent="0.2"/>
    <row r="251" s="5" customFormat="1" x14ac:dyDescent="0.2"/>
    <row r="252" s="5" customFormat="1" x14ac:dyDescent="0.2"/>
    <row r="253" s="5" customFormat="1" x14ac:dyDescent="0.2"/>
    <row r="254" s="5" customFormat="1" x14ac:dyDescent="0.2"/>
    <row r="255" s="5" customFormat="1" x14ac:dyDescent="0.2"/>
    <row r="256" s="5" customFormat="1" x14ac:dyDescent="0.2"/>
    <row r="257" s="5" customFormat="1" x14ac:dyDescent="0.2"/>
    <row r="258" s="5" customFormat="1" x14ac:dyDescent="0.2"/>
    <row r="259" s="5" customFormat="1" x14ac:dyDescent="0.2"/>
    <row r="260" s="5" customFormat="1" x14ac:dyDescent="0.2"/>
    <row r="261" s="5" customFormat="1" x14ac:dyDescent="0.2"/>
    <row r="262" s="5" customFormat="1" x14ac:dyDescent="0.2"/>
    <row r="263" s="5" customFormat="1" x14ac:dyDescent="0.2"/>
    <row r="264" s="5" customFormat="1" x14ac:dyDescent="0.2"/>
    <row r="265" s="5" customFormat="1" x14ac:dyDescent="0.2"/>
    <row r="266" s="5" customFormat="1" x14ac:dyDescent="0.2"/>
    <row r="267" s="5" customFormat="1" x14ac:dyDescent="0.2"/>
    <row r="268" s="5" customFormat="1" x14ac:dyDescent="0.2"/>
    <row r="269" s="5" customFormat="1" x14ac:dyDescent="0.2"/>
    <row r="270" s="5" customFormat="1" x14ac:dyDescent="0.2"/>
    <row r="271" s="5" customFormat="1" x14ac:dyDescent="0.2"/>
    <row r="272" s="5" customFormat="1" x14ac:dyDescent="0.2"/>
    <row r="273" s="5" customFormat="1" x14ac:dyDescent="0.2"/>
    <row r="274" s="5" customFormat="1" x14ac:dyDescent="0.2"/>
    <row r="275" s="5" customFormat="1" x14ac:dyDescent="0.2"/>
    <row r="276" s="5" customFormat="1" x14ac:dyDescent="0.2"/>
    <row r="277" s="5" customFormat="1" x14ac:dyDescent="0.2"/>
    <row r="278" s="5" customFormat="1" x14ac:dyDescent="0.2"/>
    <row r="279" s="5" customFormat="1" x14ac:dyDescent="0.2"/>
    <row r="280" s="5" customFormat="1" x14ac:dyDescent="0.2"/>
    <row r="281" s="5" customFormat="1" x14ac:dyDescent="0.2"/>
    <row r="282" s="5" customFormat="1" x14ac:dyDescent="0.2"/>
    <row r="283" s="5" customFormat="1" x14ac:dyDescent="0.2"/>
    <row r="284" s="5" customFormat="1" x14ac:dyDescent="0.2"/>
    <row r="285" s="5" customFormat="1" x14ac:dyDescent="0.2"/>
    <row r="286" s="5" customFormat="1" x14ac:dyDescent="0.2"/>
    <row r="287" s="5" customFormat="1" x14ac:dyDescent="0.2"/>
    <row r="288" s="5" customFormat="1" x14ac:dyDescent="0.2"/>
    <row r="289" s="5" customFormat="1" x14ac:dyDescent="0.2"/>
    <row r="290" s="5" customFormat="1" x14ac:dyDescent="0.2"/>
    <row r="291" s="5" customFormat="1" x14ac:dyDescent="0.2"/>
    <row r="292" s="5" customFormat="1" x14ac:dyDescent="0.2"/>
    <row r="293" s="5" customFormat="1" x14ac:dyDescent="0.2"/>
    <row r="294" s="5" customFormat="1" x14ac:dyDescent="0.2"/>
    <row r="295" s="5" customFormat="1" x14ac:dyDescent="0.2"/>
    <row r="296" s="5" customFormat="1" x14ac:dyDescent="0.2"/>
    <row r="297" s="5" customFormat="1" x14ac:dyDescent="0.2"/>
    <row r="298" s="5" customFormat="1" x14ac:dyDescent="0.2"/>
    <row r="299" s="5" customFormat="1" x14ac:dyDescent="0.2"/>
    <row r="300" s="5" customFormat="1" x14ac:dyDescent="0.2"/>
    <row r="301" s="5" customFormat="1" x14ac:dyDescent="0.2"/>
    <row r="302" s="5" customFormat="1" x14ac:dyDescent="0.2"/>
    <row r="303" s="5" customFormat="1" x14ac:dyDescent="0.2"/>
    <row r="304" s="5" customFormat="1" x14ac:dyDescent="0.2"/>
    <row r="305" s="5" customFormat="1" x14ac:dyDescent="0.2"/>
    <row r="306" s="5" customFormat="1" x14ac:dyDescent="0.2"/>
    <row r="307" s="5" customFormat="1" x14ac:dyDescent="0.2"/>
    <row r="308" s="5" customFormat="1" x14ac:dyDescent="0.2"/>
    <row r="309" s="5" customFormat="1" x14ac:dyDescent="0.2"/>
    <row r="310" s="5" customFormat="1" x14ac:dyDescent="0.2"/>
    <row r="311" s="5" customFormat="1" x14ac:dyDescent="0.2"/>
    <row r="312" s="5" customFormat="1" x14ac:dyDescent="0.2"/>
    <row r="313" s="5" customFormat="1" x14ac:dyDescent="0.2"/>
    <row r="314" s="5" customFormat="1" x14ac:dyDescent="0.2"/>
    <row r="315" s="5" customFormat="1" x14ac:dyDescent="0.2"/>
    <row r="316" s="5" customFormat="1" x14ac:dyDescent="0.2"/>
    <row r="317" s="5" customFormat="1" x14ac:dyDescent="0.2"/>
    <row r="318" s="5" customFormat="1" x14ac:dyDescent="0.2"/>
    <row r="319" s="5" customFormat="1" x14ac:dyDescent="0.2"/>
    <row r="320" s="5" customFormat="1" x14ac:dyDescent="0.2"/>
    <row r="321" s="5" customFormat="1" x14ac:dyDescent="0.2"/>
    <row r="322" s="5" customFormat="1" x14ac:dyDescent="0.2"/>
    <row r="323" s="5" customFormat="1" x14ac:dyDescent="0.2"/>
    <row r="324" s="5" customFormat="1" x14ac:dyDescent="0.2"/>
    <row r="325" s="5" customFormat="1" x14ac:dyDescent="0.2"/>
    <row r="326" s="5" customFormat="1" x14ac:dyDescent="0.2"/>
    <row r="327" s="5" customFormat="1" x14ac:dyDescent="0.2"/>
    <row r="328" s="5" customFormat="1" x14ac:dyDescent="0.2"/>
    <row r="329" s="5" customFormat="1" x14ac:dyDescent="0.2"/>
    <row r="330" s="5" customFormat="1" x14ac:dyDescent="0.2"/>
    <row r="331" s="5" customFormat="1" x14ac:dyDescent="0.2"/>
    <row r="332" s="5" customFormat="1" x14ac:dyDescent="0.2"/>
    <row r="333" s="5" customFormat="1" x14ac:dyDescent="0.2"/>
    <row r="334" s="5" customFormat="1" x14ac:dyDescent="0.2"/>
    <row r="335" s="5" customFormat="1" x14ac:dyDescent="0.2"/>
    <row r="336" s="5" customFormat="1" x14ac:dyDescent="0.2"/>
    <row r="337" s="5" customFormat="1" x14ac:dyDescent="0.2"/>
    <row r="338" s="5" customFormat="1" x14ac:dyDescent="0.2"/>
    <row r="339" s="5" customFormat="1" x14ac:dyDescent="0.2"/>
    <row r="340" s="5" customFormat="1" x14ac:dyDescent="0.2"/>
    <row r="341" s="5" customFormat="1" x14ac:dyDescent="0.2"/>
    <row r="342" s="5" customFormat="1" x14ac:dyDescent="0.2"/>
    <row r="343" s="5" customFormat="1" x14ac:dyDescent="0.2"/>
    <row r="344" s="5" customFormat="1" x14ac:dyDescent="0.2"/>
    <row r="345" s="5" customFormat="1" x14ac:dyDescent="0.2"/>
    <row r="346" s="5" customFormat="1" x14ac:dyDescent="0.2"/>
    <row r="347" s="5" customFormat="1" x14ac:dyDescent="0.2"/>
    <row r="348" s="5" customFormat="1" x14ac:dyDescent="0.2"/>
    <row r="349" s="5" customFormat="1" x14ac:dyDescent="0.2"/>
    <row r="350" s="5" customFormat="1" x14ac:dyDescent="0.2"/>
    <row r="351" s="5" customFormat="1" x14ac:dyDescent="0.2"/>
    <row r="352" s="5" customFormat="1" x14ac:dyDescent="0.2"/>
    <row r="353" s="5" customFormat="1" x14ac:dyDescent="0.2"/>
    <row r="354" s="5" customFormat="1" x14ac:dyDescent="0.2"/>
    <row r="355" s="5" customFormat="1" x14ac:dyDescent="0.2"/>
    <row r="356" s="5" customFormat="1" x14ac:dyDescent="0.2"/>
    <row r="357" s="5" customFormat="1" x14ac:dyDescent="0.2"/>
    <row r="358" s="5" customFormat="1" x14ac:dyDescent="0.2"/>
    <row r="359" s="5" customFormat="1" x14ac:dyDescent="0.2"/>
    <row r="360" s="5" customFormat="1" x14ac:dyDescent="0.2"/>
    <row r="361" s="5" customFormat="1" x14ac:dyDescent="0.2"/>
    <row r="362" s="5" customFormat="1" x14ac:dyDescent="0.2"/>
    <row r="363" s="5" customFormat="1" x14ac:dyDescent="0.2"/>
    <row r="364" s="5" customFormat="1" x14ac:dyDescent="0.2"/>
    <row r="365" s="5" customFormat="1" x14ac:dyDescent="0.2"/>
    <row r="366" s="5" customFormat="1" x14ac:dyDescent="0.2"/>
    <row r="367" s="5" customFormat="1" x14ac:dyDescent="0.2"/>
    <row r="368" s="5" customFormat="1" x14ac:dyDescent="0.2"/>
    <row r="369" s="5" customFormat="1" x14ac:dyDescent="0.2"/>
    <row r="370" s="5" customFormat="1" x14ac:dyDescent="0.2"/>
    <row r="371" s="5" customFormat="1" x14ac:dyDescent="0.2"/>
    <row r="372" s="5" customFormat="1" x14ac:dyDescent="0.2"/>
    <row r="373" s="5" customFormat="1" x14ac:dyDescent="0.2"/>
    <row r="374" s="5" customFormat="1" x14ac:dyDescent="0.2"/>
    <row r="375" s="5" customFormat="1" x14ac:dyDescent="0.2"/>
    <row r="376" s="5" customFormat="1" x14ac:dyDescent="0.2"/>
    <row r="377" s="5" customFormat="1" x14ac:dyDescent="0.2"/>
    <row r="378" s="5" customFormat="1" x14ac:dyDescent="0.2"/>
    <row r="379" s="5" customFormat="1" x14ac:dyDescent="0.2"/>
    <row r="380" s="5" customFormat="1" x14ac:dyDescent="0.2"/>
    <row r="381" s="5" customFormat="1" x14ac:dyDescent="0.2"/>
    <row r="382" s="5" customFormat="1" x14ac:dyDescent="0.2"/>
    <row r="383" s="5" customFormat="1" x14ac:dyDescent="0.2"/>
    <row r="384" s="5" customFormat="1" x14ac:dyDescent="0.2"/>
    <row r="385" s="5" customFormat="1" x14ac:dyDescent="0.2"/>
    <row r="386" s="5" customFormat="1" x14ac:dyDescent="0.2"/>
    <row r="387" s="5" customFormat="1" x14ac:dyDescent="0.2"/>
    <row r="388" s="5" customFormat="1" x14ac:dyDescent="0.2"/>
    <row r="389" s="5" customFormat="1" x14ac:dyDescent="0.2"/>
    <row r="390" s="5" customFormat="1" x14ac:dyDescent="0.2"/>
    <row r="391" s="5" customFormat="1" x14ac:dyDescent="0.2"/>
    <row r="392" s="5" customFormat="1" x14ac:dyDescent="0.2"/>
    <row r="393" s="5" customFormat="1" x14ac:dyDescent="0.2"/>
    <row r="394" s="5" customFormat="1" x14ac:dyDescent="0.2"/>
    <row r="395" s="5" customFormat="1" x14ac:dyDescent="0.2"/>
    <row r="396" s="5" customFormat="1" x14ac:dyDescent="0.2"/>
    <row r="397" s="5" customFormat="1" x14ac:dyDescent="0.2"/>
    <row r="398" s="5" customFormat="1" x14ac:dyDescent="0.2"/>
    <row r="399" s="5" customFormat="1" x14ac:dyDescent="0.2"/>
    <row r="400" s="5" customFormat="1" x14ac:dyDescent="0.2"/>
    <row r="401" s="5" customFormat="1" x14ac:dyDescent="0.2"/>
    <row r="402" s="5" customFormat="1" x14ac:dyDescent="0.2"/>
    <row r="403" s="5" customFormat="1" x14ac:dyDescent="0.2"/>
    <row r="404" s="5" customFormat="1" x14ac:dyDescent="0.2"/>
    <row r="405" s="5" customFormat="1" x14ac:dyDescent="0.2"/>
    <row r="406" s="5" customFormat="1" x14ac:dyDescent="0.2"/>
    <row r="407" s="5" customFormat="1" x14ac:dyDescent="0.2"/>
    <row r="408" s="5" customFormat="1" x14ac:dyDescent="0.2"/>
    <row r="409" s="5" customFormat="1" x14ac:dyDescent="0.2"/>
    <row r="410" s="5" customFormat="1" x14ac:dyDescent="0.2"/>
    <row r="411" s="5" customFormat="1" x14ac:dyDescent="0.2"/>
    <row r="412" s="5" customFormat="1" x14ac:dyDescent="0.2"/>
    <row r="413" s="5" customFormat="1" x14ac:dyDescent="0.2"/>
    <row r="414" s="5" customFormat="1" x14ac:dyDescent="0.2"/>
    <row r="415" s="5" customFormat="1" x14ac:dyDescent="0.2"/>
    <row r="416" s="5" customFormat="1" x14ac:dyDescent="0.2"/>
    <row r="417" s="5" customFormat="1" x14ac:dyDescent="0.2"/>
    <row r="418" s="5" customFormat="1" x14ac:dyDescent="0.2"/>
    <row r="419" s="5" customFormat="1" x14ac:dyDescent="0.2"/>
    <row r="420" s="5" customFormat="1" x14ac:dyDescent="0.2"/>
    <row r="421" s="5" customFormat="1" x14ac:dyDescent="0.2"/>
    <row r="422" s="5" customFormat="1" x14ac:dyDescent="0.2"/>
    <row r="423" s="5" customFormat="1" x14ac:dyDescent="0.2"/>
    <row r="424" s="5" customFormat="1" x14ac:dyDescent="0.2"/>
    <row r="425" s="5" customFormat="1" x14ac:dyDescent="0.2"/>
    <row r="426" s="5" customFormat="1" x14ac:dyDescent="0.2"/>
    <row r="427" s="5" customFormat="1" x14ac:dyDescent="0.2"/>
    <row r="428" s="5" customFormat="1" x14ac:dyDescent="0.2"/>
    <row r="429" s="5" customFormat="1" x14ac:dyDescent="0.2"/>
    <row r="430" s="5" customFormat="1" x14ac:dyDescent="0.2"/>
    <row r="431" s="5" customFormat="1" x14ac:dyDescent="0.2"/>
    <row r="432" s="5" customFormat="1" x14ac:dyDescent="0.2"/>
    <row r="433" s="5" customFormat="1" x14ac:dyDescent="0.2"/>
    <row r="434" s="5" customFormat="1" x14ac:dyDescent="0.2"/>
    <row r="435" s="5" customFormat="1" x14ac:dyDescent="0.2"/>
    <row r="436" s="5" customFormat="1" x14ac:dyDescent="0.2"/>
    <row r="437" s="5" customFormat="1" x14ac:dyDescent="0.2"/>
    <row r="438" s="5" customFormat="1" x14ac:dyDescent="0.2"/>
    <row r="439" s="5" customFormat="1" x14ac:dyDescent="0.2"/>
    <row r="440" s="5" customFormat="1" x14ac:dyDescent="0.2"/>
    <row r="441" s="5" customFormat="1" x14ac:dyDescent="0.2"/>
    <row r="442" s="5" customFormat="1" x14ac:dyDescent="0.2"/>
    <row r="443" s="5" customFormat="1" x14ac:dyDescent="0.2"/>
    <row r="444" s="5" customFormat="1" x14ac:dyDescent="0.2"/>
    <row r="445" s="5" customFormat="1" x14ac:dyDescent="0.2"/>
    <row r="446" s="5" customFormat="1" x14ac:dyDescent="0.2"/>
    <row r="447" s="5" customFormat="1" x14ac:dyDescent="0.2"/>
    <row r="448" s="5" customFormat="1" x14ac:dyDescent="0.2"/>
    <row r="449" s="5" customFormat="1" x14ac:dyDescent="0.2"/>
    <row r="450" s="5" customFormat="1" x14ac:dyDescent="0.2"/>
    <row r="451" s="5" customFormat="1" x14ac:dyDescent="0.2"/>
    <row r="452" s="5" customFormat="1" x14ac:dyDescent="0.2"/>
    <row r="453" s="5" customFormat="1" x14ac:dyDescent="0.2"/>
    <row r="454" s="5" customFormat="1" x14ac:dyDescent="0.2"/>
    <row r="455" s="5" customFormat="1" x14ac:dyDescent="0.2"/>
    <row r="456" s="5" customFormat="1" x14ac:dyDescent="0.2"/>
    <row r="457" s="5" customFormat="1" x14ac:dyDescent="0.2"/>
    <row r="458" s="5" customFormat="1" x14ac:dyDescent="0.2"/>
    <row r="459" s="5" customFormat="1" x14ac:dyDescent="0.2"/>
    <row r="460" s="5" customFormat="1" x14ac:dyDescent="0.2"/>
    <row r="461" s="5" customFormat="1" x14ac:dyDescent="0.2"/>
    <row r="462" s="5" customFormat="1" x14ac:dyDescent="0.2"/>
    <row r="463" s="5" customFormat="1" x14ac:dyDescent="0.2"/>
    <row r="464" s="5" customFormat="1" x14ac:dyDescent="0.2"/>
    <row r="465" s="5" customFormat="1" x14ac:dyDescent="0.2"/>
    <row r="466" s="5" customFormat="1" x14ac:dyDescent="0.2"/>
    <row r="467" s="5" customFormat="1" x14ac:dyDescent="0.2"/>
    <row r="468" s="5" customFormat="1" x14ac:dyDescent="0.2"/>
    <row r="469" s="5" customFormat="1" x14ac:dyDescent="0.2"/>
    <row r="470" s="5" customFormat="1" x14ac:dyDescent="0.2"/>
    <row r="471" s="5" customFormat="1" x14ac:dyDescent="0.2"/>
    <row r="472" s="5" customFormat="1" x14ac:dyDescent="0.2"/>
    <row r="473" s="5" customFormat="1" x14ac:dyDescent="0.2"/>
    <row r="474" s="5" customFormat="1" x14ac:dyDescent="0.2"/>
    <row r="475" s="5" customFormat="1" x14ac:dyDescent="0.2"/>
    <row r="476" s="5" customFormat="1" x14ac:dyDescent="0.2"/>
    <row r="477" s="5" customFormat="1" x14ac:dyDescent="0.2"/>
    <row r="478" s="5" customFormat="1" x14ac:dyDescent="0.2"/>
    <row r="479" s="5" customFormat="1" x14ac:dyDescent="0.2"/>
    <row r="480" s="5" customFormat="1" x14ac:dyDescent="0.2"/>
    <row r="481" s="5" customFormat="1" x14ac:dyDescent="0.2"/>
    <row r="482" s="5" customFormat="1" x14ac:dyDescent="0.2"/>
    <row r="483" s="5" customFormat="1" x14ac:dyDescent="0.2"/>
    <row r="484" s="5" customFormat="1" x14ac:dyDescent="0.2"/>
    <row r="485" s="5" customFormat="1" x14ac:dyDescent="0.2"/>
    <row r="486" s="5" customFormat="1" x14ac:dyDescent="0.2"/>
    <row r="487" s="5" customFormat="1" x14ac:dyDescent="0.2"/>
    <row r="488" s="5" customFormat="1" x14ac:dyDescent="0.2"/>
    <row r="489" s="5" customFormat="1" x14ac:dyDescent="0.2"/>
    <row r="490" s="5" customFormat="1" x14ac:dyDescent="0.2"/>
    <row r="491" s="5" customFormat="1" x14ac:dyDescent="0.2"/>
    <row r="492" s="5" customFormat="1" x14ac:dyDescent="0.2"/>
    <row r="493" s="5" customFormat="1" x14ac:dyDescent="0.2"/>
    <row r="494" s="5" customFormat="1" x14ac:dyDescent="0.2"/>
    <row r="495" s="5" customFormat="1" x14ac:dyDescent="0.2"/>
    <row r="496" s="5" customFormat="1" x14ac:dyDescent="0.2"/>
    <row r="497" s="5" customFormat="1" x14ac:dyDescent="0.2"/>
    <row r="498" s="5" customFormat="1" x14ac:dyDescent="0.2"/>
    <row r="499" s="5" customFormat="1" x14ac:dyDescent="0.2"/>
    <row r="500" s="5" customFormat="1" x14ac:dyDescent="0.2"/>
    <row r="501" s="5" customFormat="1" x14ac:dyDescent="0.2"/>
    <row r="502" s="5" customFormat="1" x14ac:dyDescent="0.2"/>
    <row r="503" s="5" customFormat="1" x14ac:dyDescent="0.2"/>
    <row r="504" s="5" customFormat="1" x14ac:dyDescent="0.2"/>
    <row r="505" s="5" customFormat="1" x14ac:dyDescent="0.2"/>
    <row r="506" s="5" customFormat="1" x14ac:dyDescent="0.2"/>
    <row r="507" s="5" customFormat="1" x14ac:dyDescent="0.2"/>
    <row r="508" s="5" customFormat="1" x14ac:dyDescent="0.2"/>
    <row r="509" s="5" customFormat="1" x14ac:dyDescent="0.2"/>
    <row r="510" s="5" customFormat="1" x14ac:dyDescent="0.2"/>
    <row r="511" s="5" customFormat="1" x14ac:dyDescent="0.2"/>
    <row r="512" s="5" customFormat="1" x14ac:dyDescent="0.2"/>
    <row r="513" s="5" customFormat="1" x14ac:dyDescent="0.2"/>
    <row r="514" s="5" customFormat="1" x14ac:dyDescent="0.2"/>
    <row r="515" s="5" customFormat="1" x14ac:dyDescent="0.2"/>
    <row r="516" s="5" customFormat="1" x14ac:dyDescent="0.2"/>
    <row r="517" s="5" customFormat="1" x14ac:dyDescent="0.2"/>
    <row r="518" s="5" customFormat="1" x14ac:dyDescent="0.2"/>
    <row r="519" s="5" customFormat="1" x14ac:dyDescent="0.2"/>
    <row r="520" s="5" customFormat="1" x14ac:dyDescent="0.2"/>
    <row r="521" s="5" customFormat="1" x14ac:dyDescent="0.2"/>
    <row r="522" s="5" customFormat="1" x14ac:dyDescent="0.2"/>
    <row r="523" s="5" customFormat="1" x14ac:dyDescent="0.2"/>
    <row r="524" s="5" customFormat="1" x14ac:dyDescent="0.2"/>
    <row r="525" s="5" customFormat="1" x14ac:dyDescent="0.2"/>
    <row r="526" s="5" customFormat="1" x14ac:dyDescent="0.2"/>
    <row r="527" s="5" customFormat="1" x14ac:dyDescent="0.2"/>
    <row r="528" s="5" customFormat="1" x14ac:dyDescent="0.2"/>
    <row r="529" s="5" customFormat="1" x14ac:dyDescent="0.2"/>
    <row r="530" s="5" customFormat="1" x14ac:dyDescent="0.2"/>
    <row r="531" s="5" customFormat="1" x14ac:dyDescent="0.2"/>
    <row r="532" s="5" customFormat="1" x14ac:dyDescent="0.2"/>
    <row r="533" s="5" customFormat="1" x14ac:dyDescent="0.2"/>
    <row r="534" s="5" customFormat="1" x14ac:dyDescent="0.2"/>
    <row r="535" s="5" customFormat="1" x14ac:dyDescent="0.2"/>
    <row r="536" s="5" customFormat="1" x14ac:dyDescent="0.2"/>
    <row r="537" s="5" customFormat="1" x14ac:dyDescent="0.2"/>
    <row r="538" s="5" customFormat="1" x14ac:dyDescent="0.2"/>
    <row r="539" s="5" customFormat="1" x14ac:dyDescent="0.2"/>
    <row r="540" s="5" customFormat="1" x14ac:dyDescent="0.2"/>
    <row r="541" s="5" customFormat="1" x14ac:dyDescent="0.2"/>
    <row r="542" s="5" customFormat="1" x14ac:dyDescent="0.2"/>
    <row r="543" s="5" customFormat="1" x14ac:dyDescent="0.2"/>
    <row r="544" s="5" customFormat="1" x14ac:dyDescent="0.2"/>
    <row r="545" s="5" customFormat="1" x14ac:dyDescent="0.2"/>
    <row r="546" s="5" customFormat="1" x14ac:dyDescent="0.2"/>
    <row r="547" s="5" customFormat="1" x14ac:dyDescent="0.2"/>
    <row r="548" s="5" customFormat="1" x14ac:dyDescent="0.2"/>
    <row r="549" s="5" customFormat="1" x14ac:dyDescent="0.2"/>
    <row r="550" s="5" customFormat="1" x14ac:dyDescent="0.2"/>
    <row r="551" s="5" customFormat="1" x14ac:dyDescent="0.2"/>
    <row r="552" s="5" customFormat="1" x14ac:dyDescent="0.2"/>
    <row r="553" s="5" customFormat="1" x14ac:dyDescent="0.2"/>
    <row r="554" s="5" customFormat="1" x14ac:dyDescent="0.2"/>
    <row r="555" s="5" customFormat="1" x14ac:dyDescent="0.2"/>
    <row r="556" s="5" customFormat="1" x14ac:dyDescent="0.2"/>
    <row r="557" s="5" customFormat="1" x14ac:dyDescent="0.2"/>
    <row r="558" s="5" customFormat="1" x14ac:dyDescent="0.2"/>
    <row r="559" s="5" customFormat="1" x14ac:dyDescent="0.2"/>
    <row r="560" s="5" customFormat="1" x14ac:dyDescent="0.2"/>
    <row r="561" s="5" customFormat="1" x14ac:dyDescent="0.2"/>
    <row r="562" s="5" customFormat="1" x14ac:dyDescent="0.2"/>
    <row r="563" s="5" customFormat="1" x14ac:dyDescent="0.2"/>
    <row r="564" s="5" customFormat="1" x14ac:dyDescent="0.2"/>
    <row r="565" s="5" customFormat="1" x14ac:dyDescent="0.2"/>
    <row r="566" s="5" customFormat="1" x14ac:dyDescent="0.2"/>
    <row r="567" s="5" customFormat="1" x14ac:dyDescent="0.2"/>
    <row r="568" s="5" customFormat="1" x14ac:dyDescent="0.2"/>
    <row r="569" s="5" customFormat="1" x14ac:dyDescent="0.2"/>
    <row r="570" s="5" customFormat="1" x14ac:dyDescent="0.2"/>
    <row r="571" s="5" customFormat="1" x14ac:dyDescent="0.2"/>
    <row r="572" s="5" customFormat="1" x14ac:dyDescent="0.2"/>
    <row r="573" s="5" customFormat="1" x14ac:dyDescent="0.2"/>
    <row r="574" s="5" customFormat="1" x14ac:dyDescent="0.2"/>
    <row r="575" s="5" customFormat="1" x14ac:dyDescent="0.2"/>
    <row r="576" s="5" customFormat="1" x14ac:dyDescent="0.2"/>
    <row r="577" s="5" customFormat="1" x14ac:dyDescent="0.2"/>
    <row r="578" s="5" customFormat="1" x14ac:dyDescent="0.2"/>
    <row r="579" s="5" customFormat="1" x14ac:dyDescent="0.2"/>
    <row r="580" s="5" customFormat="1" x14ac:dyDescent="0.2"/>
    <row r="581" s="5" customFormat="1" x14ac:dyDescent="0.2"/>
    <row r="582" s="5" customFormat="1" x14ac:dyDescent="0.2"/>
    <row r="583" s="5" customFormat="1" x14ac:dyDescent="0.2"/>
    <row r="584" s="5" customFormat="1" x14ac:dyDescent="0.2"/>
    <row r="585" s="5" customFormat="1" x14ac:dyDescent="0.2"/>
    <row r="586" s="5" customFormat="1" x14ac:dyDescent="0.2"/>
    <row r="587" s="5" customFormat="1" x14ac:dyDescent="0.2"/>
    <row r="588" s="5" customFormat="1" x14ac:dyDescent="0.2"/>
    <row r="589" s="5" customFormat="1" x14ac:dyDescent="0.2"/>
    <row r="590" s="5" customFormat="1" x14ac:dyDescent="0.2"/>
    <row r="591" s="5" customFormat="1" x14ac:dyDescent="0.2"/>
    <row r="592" s="5" customFormat="1" x14ac:dyDescent="0.2"/>
    <row r="593" s="5" customFormat="1" x14ac:dyDescent="0.2"/>
    <row r="594" s="5" customFormat="1" x14ac:dyDescent="0.2"/>
    <row r="595" s="5" customFormat="1" x14ac:dyDescent="0.2"/>
    <row r="596" s="5" customFormat="1" x14ac:dyDescent="0.2"/>
    <row r="597" s="5" customFormat="1" x14ac:dyDescent="0.2"/>
    <row r="598" s="5" customFormat="1" x14ac:dyDescent="0.2"/>
    <row r="599" s="5" customFormat="1" x14ac:dyDescent="0.2"/>
    <row r="600" s="5" customFormat="1" x14ac:dyDescent="0.2"/>
    <row r="601" s="5" customFormat="1" x14ac:dyDescent="0.2"/>
    <row r="602" s="5" customFormat="1" x14ac:dyDescent="0.2"/>
    <row r="603" s="5" customFormat="1" x14ac:dyDescent="0.2"/>
    <row r="604" s="5" customFormat="1" x14ac:dyDescent="0.2"/>
    <row r="605" s="5" customFormat="1" x14ac:dyDescent="0.2"/>
    <row r="606" s="5" customFormat="1" x14ac:dyDescent="0.2"/>
    <row r="607" s="5" customFormat="1" x14ac:dyDescent="0.2"/>
    <row r="608" s="5" customFormat="1" x14ac:dyDescent="0.2"/>
    <row r="609" s="5" customFormat="1" x14ac:dyDescent="0.2"/>
    <row r="610" s="5" customFormat="1" x14ac:dyDescent="0.2"/>
    <row r="611" s="5" customFormat="1" x14ac:dyDescent="0.2"/>
    <row r="612" s="5" customFormat="1" x14ac:dyDescent="0.2"/>
    <row r="613" s="5" customFormat="1" x14ac:dyDescent="0.2"/>
    <row r="614" s="5" customFormat="1" x14ac:dyDescent="0.2"/>
    <row r="615" s="5" customFormat="1" x14ac:dyDescent="0.2"/>
    <row r="616" s="5" customFormat="1" x14ac:dyDescent="0.2"/>
    <row r="617" s="5" customFormat="1" x14ac:dyDescent="0.2"/>
    <row r="618" s="5" customFormat="1" x14ac:dyDescent="0.2"/>
    <row r="619" s="5" customFormat="1" x14ac:dyDescent="0.2"/>
    <row r="620" s="5" customFormat="1" x14ac:dyDescent="0.2"/>
    <row r="621" s="5" customFormat="1" x14ac:dyDescent="0.2"/>
    <row r="622" s="5" customFormat="1" x14ac:dyDescent="0.2"/>
    <row r="623" s="5" customFormat="1" x14ac:dyDescent="0.2"/>
    <row r="624" s="5" customFormat="1" x14ac:dyDescent="0.2"/>
    <row r="625" s="5" customFormat="1" x14ac:dyDescent="0.2"/>
    <row r="626" s="5" customFormat="1" x14ac:dyDescent="0.2"/>
    <row r="627" s="5" customFormat="1" x14ac:dyDescent="0.2"/>
    <row r="628" s="5" customFormat="1" x14ac:dyDescent="0.2"/>
    <row r="629" s="5" customFormat="1" x14ac:dyDescent="0.2"/>
    <row r="630" s="5" customFormat="1" x14ac:dyDescent="0.2"/>
    <row r="631" s="5" customFormat="1" x14ac:dyDescent="0.2"/>
    <row r="632" s="5" customFormat="1" x14ac:dyDescent="0.2"/>
    <row r="633" s="5" customFormat="1" x14ac:dyDescent="0.2"/>
    <row r="634" s="5" customFormat="1" x14ac:dyDescent="0.2"/>
    <row r="635" s="5" customFormat="1" x14ac:dyDescent="0.2"/>
    <row r="636" s="5" customFormat="1" x14ac:dyDescent="0.2"/>
    <row r="637" s="5" customFormat="1" x14ac:dyDescent="0.2"/>
    <row r="638" s="5" customFormat="1" x14ac:dyDescent="0.2"/>
    <row r="639" s="5" customFormat="1" x14ac:dyDescent="0.2"/>
    <row r="640" s="5" customFormat="1" x14ac:dyDescent="0.2"/>
    <row r="641" s="5" customFormat="1" x14ac:dyDescent="0.2"/>
    <row r="642" s="5" customFormat="1" x14ac:dyDescent="0.2"/>
    <row r="643" s="5" customFormat="1" x14ac:dyDescent="0.2"/>
    <row r="644" s="5" customFormat="1" x14ac:dyDescent="0.2"/>
    <row r="645" s="5" customFormat="1" x14ac:dyDescent="0.2"/>
    <row r="646" s="5" customFormat="1" x14ac:dyDescent="0.2"/>
    <row r="647" s="5" customFormat="1" x14ac:dyDescent="0.2"/>
    <row r="648" s="5" customFormat="1" x14ac:dyDescent="0.2"/>
    <row r="649" s="5" customFormat="1" x14ac:dyDescent="0.2"/>
    <row r="650" s="5" customFormat="1" x14ac:dyDescent="0.2"/>
    <row r="651" s="5" customFormat="1" x14ac:dyDescent="0.2"/>
    <row r="652" s="5" customFormat="1" x14ac:dyDescent="0.2"/>
    <row r="653" s="5" customFormat="1" x14ac:dyDescent="0.2"/>
    <row r="654" s="5" customFormat="1" x14ac:dyDescent="0.2"/>
    <row r="655" s="5" customFormat="1" x14ac:dyDescent="0.2"/>
    <row r="656" s="5" customFormat="1" x14ac:dyDescent="0.2"/>
    <row r="657" s="5" customFormat="1" x14ac:dyDescent="0.2"/>
    <row r="658" s="5" customFormat="1" x14ac:dyDescent="0.2"/>
    <row r="659" s="5" customFormat="1" x14ac:dyDescent="0.2"/>
    <row r="660" s="5" customFormat="1" x14ac:dyDescent="0.2"/>
    <row r="661" s="5" customFormat="1" x14ac:dyDescent="0.2"/>
    <row r="662" s="5" customFormat="1" x14ac:dyDescent="0.2"/>
    <row r="663" s="5" customFormat="1" x14ac:dyDescent="0.2"/>
    <row r="664" s="5" customFormat="1" x14ac:dyDescent="0.2"/>
    <row r="665" s="5" customFormat="1" x14ac:dyDescent="0.2"/>
    <row r="666" s="5" customFormat="1" x14ac:dyDescent="0.2"/>
    <row r="667" s="5" customFormat="1" x14ac:dyDescent="0.2"/>
    <row r="668" s="5" customFormat="1" x14ac:dyDescent="0.2"/>
    <row r="669" s="5" customFormat="1" x14ac:dyDescent="0.2"/>
    <row r="670" s="5" customFormat="1" x14ac:dyDescent="0.2"/>
    <row r="671" s="5" customFormat="1" x14ac:dyDescent="0.2"/>
    <row r="672" s="5" customFormat="1" x14ac:dyDescent="0.2"/>
    <row r="673" s="5" customFormat="1" x14ac:dyDescent="0.2"/>
    <row r="674" s="5" customFormat="1" x14ac:dyDescent="0.2"/>
    <row r="675" s="5" customFormat="1" x14ac:dyDescent="0.2"/>
    <row r="676" s="5" customFormat="1" x14ac:dyDescent="0.2"/>
    <row r="677" s="5" customFormat="1" x14ac:dyDescent="0.2"/>
    <row r="678" s="5" customFormat="1" x14ac:dyDescent="0.2"/>
    <row r="679" s="5" customFormat="1" x14ac:dyDescent="0.2"/>
    <row r="680" s="5" customFormat="1" x14ac:dyDescent="0.2"/>
    <row r="681" s="5" customFormat="1" x14ac:dyDescent="0.2"/>
    <row r="682" s="5" customFormat="1" x14ac:dyDescent="0.2"/>
    <row r="683" s="5" customFormat="1" x14ac:dyDescent="0.2"/>
    <row r="684" s="5" customFormat="1" x14ac:dyDescent="0.2"/>
    <row r="685" s="5" customFormat="1" x14ac:dyDescent="0.2"/>
    <row r="686" s="5" customFormat="1" x14ac:dyDescent="0.2"/>
    <row r="687" s="5" customFormat="1" x14ac:dyDescent="0.2"/>
    <row r="688" s="5" customFormat="1" x14ac:dyDescent="0.2"/>
    <row r="689" s="5" customFormat="1" x14ac:dyDescent="0.2"/>
    <row r="690" s="5" customFormat="1" x14ac:dyDescent="0.2"/>
    <row r="691" s="5" customFormat="1" x14ac:dyDescent="0.2"/>
    <row r="692" s="5" customFormat="1" x14ac:dyDescent="0.2"/>
    <row r="693" s="5" customFormat="1" x14ac:dyDescent="0.2"/>
    <row r="694" s="5" customFormat="1" x14ac:dyDescent="0.2"/>
    <row r="695" s="5" customFormat="1" x14ac:dyDescent="0.2"/>
    <row r="696" s="5" customFormat="1" x14ac:dyDescent="0.2"/>
    <row r="697" s="5" customFormat="1" x14ac:dyDescent="0.2"/>
    <row r="698" s="5" customFormat="1" x14ac:dyDescent="0.2"/>
    <row r="699" s="5" customFormat="1" x14ac:dyDescent="0.2"/>
    <row r="700" s="5" customFormat="1" x14ac:dyDescent="0.2"/>
    <row r="701" s="5" customFormat="1" x14ac:dyDescent="0.2"/>
    <row r="702" s="5" customFormat="1" x14ac:dyDescent="0.2"/>
    <row r="703" s="5" customFormat="1" x14ac:dyDescent="0.2"/>
    <row r="704" s="5" customFormat="1" x14ac:dyDescent="0.2"/>
    <row r="705" s="5" customFormat="1" x14ac:dyDescent="0.2"/>
    <row r="706" s="5" customFormat="1" x14ac:dyDescent="0.2"/>
    <row r="707" s="5" customFormat="1" x14ac:dyDescent="0.2"/>
    <row r="708" s="5" customFormat="1" x14ac:dyDescent="0.2"/>
    <row r="709" s="5" customFormat="1" x14ac:dyDescent="0.2"/>
    <row r="710" s="5" customFormat="1" x14ac:dyDescent="0.2"/>
    <row r="711" s="5" customFormat="1" x14ac:dyDescent="0.2"/>
    <row r="712" s="5" customFormat="1" x14ac:dyDescent="0.2"/>
    <row r="713" s="5" customFormat="1" x14ac:dyDescent="0.2"/>
    <row r="714" s="5" customFormat="1" x14ac:dyDescent="0.2"/>
    <row r="715" s="5" customFormat="1" x14ac:dyDescent="0.2"/>
    <row r="716" s="5" customFormat="1" x14ac:dyDescent="0.2"/>
    <row r="717" s="5" customFormat="1" x14ac:dyDescent="0.2"/>
    <row r="718" s="5" customFormat="1" x14ac:dyDescent="0.2"/>
    <row r="719" s="5" customFormat="1" x14ac:dyDescent="0.2"/>
    <row r="720" s="5" customFormat="1" x14ac:dyDescent="0.2"/>
    <row r="721" s="5" customFormat="1" x14ac:dyDescent="0.2"/>
    <row r="722" s="5" customFormat="1" x14ac:dyDescent="0.2"/>
    <row r="723" s="5" customFormat="1" x14ac:dyDescent="0.2"/>
    <row r="724" s="5" customFormat="1" x14ac:dyDescent="0.2"/>
    <row r="725" s="5" customFormat="1" x14ac:dyDescent="0.2"/>
    <row r="726" s="5" customFormat="1" x14ac:dyDescent="0.2"/>
    <row r="727" s="5" customFormat="1" x14ac:dyDescent="0.2"/>
    <row r="728" s="5" customFormat="1" x14ac:dyDescent="0.2"/>
    <row r="729" s="5" customFormat="1" x14ac:dyDescent="0.2"/>
    <row r="730" s="5" customFormat="1" x14ac:dyDescent="0.2"/>
    <row r="731" s="5" customFormat="1" x14ac:dyDescent="0.2"/>
    <row r="732" s="5" customFormat="1" x14ac:dyDescent="0.2"/>
    <row r="733" s="5" customFormat="1" x14ac:dyDescent="0.2"/>
    <row r="734" s="5" customFormat="1" x14ac:dyDescent="0.2"/>
    <row r="735" s="5" customFormat="1" x14ac:dyDescent="0.2"/>
    <row r="736" s="5" customFormat="1" x14ac:dyDescent="0.2"/>
    <row r="737" s="5" customFormat="1" x14ac:dyDescent="0.2"/>
    <row r="738" s="5" customFormat="1" x14ac:dyDescent="0.2"/>
    <row r="739" s="5" customFormat="1" x14ac:dyDescent="0.2"/>
    <row r="740" s="5" customFormat="1" x14ac:dyDescent="0.2"/>
    <row r="741" s="5" customFormat="1" x14ac:dyDescent="0.2"/>
    <row r="742" s="5" customFormat="1" x14ac:dyDescent="0.2"/>
    <row r="743" s="5" customFormat="1" x14ac:dyDescent="0.2"/>
    <row r="744" s="5" customFormat="1" x14ac:dyDescent="0.2"/>
    <row r="745" s="5" customFormat="1" x14ac:dyDescent="0.2"/>
    <row r="746" s="5" customFormat="1" x14ac:dyDescent="0.2"/>
    <row r="747" s="5" customFormat="1" x14ac:dyDescent="0.2"/>
    <row r="748" s="5" customFormat="1" x14ac:dyDescent="0.2"/>
    <row r="749" s="5" customFormat="1" x14ac:dyDescent="0.2"/>
    <row r="750" s="5" customFormat="1" x14ac:dyDescent="0.2"/>
    <row r="751" s="5" customFormat="1" x14ac:dyDescent="0.2"/>
    <row r="752" s="5" customFormat="1" x14ac:dyDescent="0.2"/>
    <row r="753" s="5" customFormat="1" x14ac:dyDescent="0.2"/>
    <row r="754" s="5" customFormat="1" x14ac:dyDescent="0.2"/>
    <row r="755" s="5" customFormat="1" x14ac:dyDescent="0.2"/>
    <row r="756" s="5" customFormat="1" x14ac:dyDescent="0.2"/>
    <row r="757" s="5" customFormat="1" x14ac:dyDescent="0.2"/>
    <row r="758" s="5" customFormat="1" x14ac:dyDescent="0.2"/>
    <row r="759" s="5" customFormat="1" x14ac:dyDescent="0.2"/>
    <row r="760" s="5" customFormat="1" x14ac:dyDescent="0.2"/>
    <row r="761" s="5" customFormat="1" x14ac:dyDescent="0.2"/>
    <row r="762" s="5" customFormat="1" x14ac:dyDescent="0.2"/>
    <row r="763" s="5" customFormat="1" x14ac:dyDescent="0.2"/>
    <row r="764" s="5" customFormat="1" x14ac:dyDescent="0.2"/>
    <row r="765" s="5" customFormat="1" x14ac:dyDescent="0.2"/>
    <row r="766" s="5" customFormat="1" x14ac:dyDescent="0.2"/>
    <row r="767" s="5" customFormat="1" x14ac:dyDescent="0.2"/>
    <row r="768" s="5" customFormat="1" x14ac:dyDescent="0.2"/>
    <row r="769" s="5" customFormat="1" x14ac:dyDescent="0.2"/>
    <row r="770" s="5" customFormat="1" x14ac:dyDescent="0.2"/>
    <row r="771" s="5" customFormat="1" x14ac:dyDescent="0.2"/>
    <row r="772" s="5" customFormat="1" x14ac:dyDescent="0.2"/>
    <row r="773" s="5" customFormat="1" x14ac:dyDescent="0.2"/>
    <row r="774" s="5" customFormat="1" x14ac:dyDescent="0.2"/>
    <row r="775" s="5" customFormat="1" x14ac:dyDescent="0.2"/>
    <row r="776" s="5" customFormat="1" x14ac:dyDescent="0.2"/>
    <row r="777" s="5" customFormat="1" x14ac:dyDescent="0.2"/>
    <row r="778" s="5" customFormat="1" x14ac:dyDescent="0.2"/>
    <row r="779" s="5" customFormat="1" x14ac:dyDescent="0.2"/>
    <row r="780" s="5" customFormat="1" x14ac:dyDescent="0.2"/>
    <row r="781" s="5" customFormat="1" x14ac:dyDescent="0.2"/>
    <row r="782" s="5" customFormat="1" x14ac:dyDescent="0.2"/>
    <row r="783" s="5" customFormat="1" x14ac:dyDescent="0.2"/>
    <row r="784" s="5" customFormat="1" x14ac:dyDescent="0.2"/>
    <row r="785" s="5" customFormat="1" x14ac:dyDescent="0.2"/>
    <row r="786" s="5" customFormat="1" x14ac:dyDescent="0.2"/>
    <row r="787" s="5" customFormat="1" x14ac:dyDescent="0.2"/>
    <row r="788" s="5" customFormat="1" x14ac:dyDescent="0.2"/>
    <row r="789" s="5" customFormat="1" x14ac:dyDescent="0.2"/>
    <row r="790" s="5" customFormat="1" x14ac:dyDescent="0.2"/>
    <row r="791" s="5" customFormat="1" x14ac:dyDescent="0.2"/>
    <row r="792" s="5" customFormat="1" x14ac:dyDescent="0.2"/>
    <row r="793" s="5" customFormat="1" x14ac:dyDescent="0.2"/>
    <row r="794" s="5" customFormat="1" x14ac:dyDescent="0.2"/>
    <row r="795" s="5" customFormat="1" x14ac:dyDescent="0.2"/>
    <row r="796" s="5" customFormat="1" x14ac:dyDescent="0.2"/>
    <row r="797" s="5" customFormat="1" x14ac:dyDescent="0.2"/>
    <row r="798" s="5" customFormat="1" x14ac:dyDescent="0.2"/>
    <row r="799" s="5" customFormat="1" x14ac:dyDescent="0.2"/>
    <row r="800" s="5" customFormat="1" x14ac:dyDescent="0.2"/>
    <row r="801" s="5" customFormat="1" x14ac:dyDescent="0.2"/>
    <row r="802" s="5" customFormat="1" x14ac:dyDescent="0.2"/>
    <row r="803" s="5" customFormat="1" x14ac:dyDescent="0.2"/>
    <row r="804" s="5" customFormat="1" x14ac:dyDescent="0.2"/>
    <row r="805" s="5" customFormat="1" x14ac:dyDescent="0.2"/>
    <row r="806" s="5" customFormat="1" x14ac:dyDescent="0.2"/>
    <row r="807" s="5" customFormat="1" x14ac:dyDescent="0.2"/>
    <row r="808" s="5" customFormat="1" x14ac:dyDescent="0.2"/>
    <row r="809" s="5" customFormat="1" x14ac:dyDescent="0.2"/>
    <row r="810" s="5" customFormat="1" x14ac:dyDescent="0.2"/>
    <row r="811" s="5" customFormat="1" x14ac:dyDescent="0.2"/>
    <row r="812" s="5" customFormat="1" x14ac:dyDescent="0.2"/>
    <row r="813" s="5" customFormat="1" x14ac:dyDescent="0.2"/>
    <row r="814" s="5" customFormat="1" x14ac:dyDescent="0.2"/>
    <row r="815" s="5" customFormat="1" x14ac:dyDescent="0.2"/>
    <row r="816" s="5" customFormat="1" x14ac:dyDescent="0.2"/>
    <row r="817" s="5" customFormat="1" x14ac:dyDescent="0.2"/>
    <row r="818" s="5" customFormat="1" x14ac:dyDescent="0.2"/>
    <row r="819" s="5" customFormat="1" x14ac:dyDescent="0.2"/>
    <row r="820" s="5" customFormat="1" x14ac:dyDescent="0.2"/>
    <row r="821" s="5" customFormat="1" x14ac:dyDescent="0.2"/>
    <row r="822" s="5" customFormat="1" x14ac:dyDescent="0.2"/>
    <row r="823" s="5" customFormat="1" x14ac:dyDescent="0.2"/>
    <row r="824" s="5" customFormat="1" x14ac:dyDescent="0.2"/>
    <row r="825" s="5" customFormat="1" x14ac:dyDescent="0.2"/>
    <row r="826" s="5" customFormat="1" x14ac:dyDescent="0.2"/>
    <row r="827" s="5" customFormat="1" x14ac:dyDescent="0.2"/>
    <row r="828" s="5" customFormat="1" x14ac:dyDescent="0.2"/>
    <row r="829" s="5" customFormat="1" x14ac:dyDescent="0.2"/>
    <row r="830" s="5" customFormat="1" x14ac:dyDescent="0.2"/>
    <row r="831" s="5" customFormat="1" x14ac:dyDescent="0.2"/>
    <row r="832" s="5" customFormat="1" x14ac:dyDescent="0.2"/>
    <row r="833" s="5" customFormat="1" x14ac:dyDescent="0.2"/>
    <row r="834" s="5" customFormat="1" x14ac:dyDescent="0.2"/>
    <row r="835" s="5" customFormat="1" x14ac:dyDescent="0.2"/>
    <row r="836" s="5" customFormat="1" x14ac:dyDescent="0.2"/>
    <row r="837" s="5" customFormat="1" x14ac:dyDescent="0.2"/>
    <row r="838" s="5" customFormat="1" x14ac:dyDescent="0.2"/>
    <row r="839" s="5" customFormat="1" x14ac:dyDescent="0.2"/>
    <row r="840" s="5" customFormat="1" x14ac:dyDescent="0.2"/>
    <row r="841" s="5" customFormat="1" x14ac:dyDescent="0.2"/>
    <row r="842" s="5" customFormat="1" x14ac:dyDescent="0.2"/>
    <row r="843" s="5" customFormat="1" x14ac:dyDescent="0.2"/>
    <row r="844" s="5" customFormat="1" x14ac:dyDescent="0.2"/>
    <row r="845" s="5" customFormat="1" x14ac:dyDescent="0.2"/>
    <row r="846" s="5" customFormat="1" x14ac:dyDescent="0.2"/>
    <row r="847" s="5" customFormat="1" x14ac:dyDescent="0.2"/>
    <row r="848" s="5" customFormat="1" x14ac:dyDescent="0.2"/>
    <row r="849" s="5" customFormat="1" x14ac:dyDescent="0.2"/>
    <row r="850" s="5" customFormat="1" x14ac:dyDescent="0.2"/>
    <row r="851" s="5" customFormat="1" x14ac:dyDescent="0.2"/>
    <row r="852" s="5" customFormat="1" x14ac:dyDescent="0.2"/>
    <row r="853" s="5" customFormat="1" x14ac:dyDescent="0.2"/>
    <row r="854" s="5" customFormat="1" x14ac:dyDescent="0.2"/>
    <row r="855" s="5" customFormat="1" x14ac:dyDescent="0.2"/>
    <row r="856" s="5" customFormat="1" x14ac:dyDescent="0.2"/>
    <row r="857" s="5" customFormat="1" x14ac:dyDescent="0.2"/>
    <row r="858" s="5" customFormat="1" x14ac:dyDescent="0.2"/>
    <row r="859" s="5" customFormat="1" x14ac:dyDescent="0.2"/>
    <row r="860" s="5" customFormat="1" x14ac:dyDescent="0.2"/>
    <row r="861" s="5" customFormat="1" x14ac:dyDescent="0.2"/>
    <row r="862" s="5" customFormat="1" x14ac:dyDescent="0.2"/>
    <row r="863" s="5" customFormat="1" x14ac:dyDescent="0.2"/>
    <row r="864" s="5" customFormat="1" x14ac:dyDescent="0.2"/>
    <row r="865" s="5" customFormat="1" x14ac:dyDescent="0.2"/>
    <row r="866" s="5" customFormat="1" x14ac:dyDescent="0.2"/>
    <row r="867" s="5" customFormat="1" x14ac:dyDescent="0.2"/>
    <row r="868" s="5" customFormat="1" x14ac:dyDescent="0.2"/>
    <row r="869" s="5" customFormat="1" x14ac:dyDescent="0.2"/>
    <row r="870" s="5" customFormat="1" x14ac:dyDescent="0.2"/>
    <row r="871" s="5" customFormat="1" x14ac:dyDescent="0.2"/>
    <row r="872" s="5" customFormat="1" x14ac:dyDescent="0.2"/>
    <row r="873" s="5" customFormat="1" x14ac:dyDescent="0.2"/>
    <row r="874" s="5" customFormat="1" x14ac:dyDescent="0.2"/>
    <row r="875" s="5" customFormat="1" x14ac:dyDescent="0.2"/>
    <row r="876" s="5" customFormat="1" x14ac:dyDescent="0.2"/>
    <row r="877" s="5" customFormat="1" x14ac:dyDescent="0.2"/>
    <row r="878" s="5" customFormat="1" x14ac:dyDescent="0.2"/>
    <row r="879" s="5" customFormat="1" x14ac:dyDescent="0.2"/>
    <row r="880" s="5" customFormat="1" x14ac:dyDescent="0.2"/>
    <row r="881" s="5" customFormat="1" x14ac:dyDescent="0.2"/>
    <row r="882" s="5" customFormat="1" x14ac:dyDescent="0.2"/>
    <row r="883" s="5" customFormat="1" x14ac:dyDescent="0.2"/>
    <row r="884" s="5" customFormat="1" x14ac:dyDescent="0.2"/>
    <row r="885" s="5" customFormat="1" x14ac:dyDescent="0.2"/>
    <row r="886" s="5" customFormat="1" x14ac:dyDescent="0.2"/>
    <row r="887" s="5" customFormat="1" x14ac:dyDescent="0.2"/>
    <row r="888" s="5" customFormat="1" x14ac:dyDescent="0.2"/>
    <row r="889" s="5" customFormat="1" x14ac:dyDescent="0.2"/>
    <row r="890" s="5" customFormat="1" x14ac:dyDescent="0.2"/>
    <row r="891" s="5" customFormat="1" x14ac:dyDescent="0.2"/>
    <row r="892" s="5" customFormat="1" x14ac:dyDescent="0.2"/>
    <row r="893" s="5" customFormat="1" x14ac:dyDescent="0.2"/>
    <row r="894" s="5" customFormat="1" x14ac:dyDescent="0.2"/>
    <row r="895" s="5" customFormat="1" x14ac:dyDescent="0.2"/>
    <row r="896" s="5" customFormat="1" x14ac:dyDescent="0.2"/>
    <row r="897" s="5" customFormat="1" x14ac:dyDescent="0.2"/>
    <row r="898" s="5" customFormat="1" x14ac:dyDescent="0.2"/>
    <row r="899" s="5" customFormat="1" x14ac:dyDescent="0.2"/>
    <row r="900" s="5" customFormat="1" x14ac:dyDescent="0.2"/>
    <row r="901" s="5" customFormat="1" x14ac:dyDescent="0.2"/>
    <row r="902" s="5" customFormat="1" x14ac:dyDescent="0.2"/>
    <row r="903" s="5" customFormat="1" x14ac:dyDescent="0.2"/>
    <row r="904" s="5" customFormat="1" x14ac:dyDescent="0.2"/>
    <row r="905" s="5" customFormat="1" x14ac:dyDescent="0.2"/>
    <row r="906" s="5" customFormat="1" x14ac:dyDescent="0.2"/>
    <row r="907" s="5" customFormat="1" x14ac:dyDescent="0.2"/>
    <row r="908" s="5" customFormat="1" x14ac:dyDescent="0.2"/>
    <row r="909" s="5" customFormat="1" x14ac:dyDescent="0.2"/>
    <row r="910" s="5" customFormat="1" x14ac:dyDescent="0.2"/>
    <row r="911" s="5" customFormat="1" x14ac:dyDescent="0.2"/>
    <row r="912" s="5" customFormat="1" x14ac:dyDescent="0.2"/>
    <row r="913" s="5" customFormat="1" x14ac:dyDescent="0.2"/>
    <row r="914" s="5" customFormat="1" x14ac:dyDescent="0.2"/>
    <row r="915" s="5" customFormat="1" x14ac:dyDescent="0.2"/>
    <row r="916" s="5" customFormat="1" x14ac:dyDescent="0.2"/>
    <row r="917" s="5" customFormat="1" x14ac:dyDescent="0.2"/>
    <row r="918" s="5" customFormat="1" x14ac:dyDescent="0.2"/>
    <row r="919" s="5" customFormat="1" x14ac:dyDescent="0.2"/>
    <row r="920" s="5" customFormat="1" x14ac:dyDescent="0.2"/>
    <row r="921" s="5" customFormat="1" x14ac:dyDescent="0.2"/>
    <row r="922" s="5" customFormat="1" x14ac:dyDescent="0.2"/>
    <row r="923" s="5" customFormat="1" x14ac:dyDescent="0.2"/>
    <row r="924" s="5" customFormat="1" x14ac:dyDescent="0.2"/>
    <row r="925" s="5" customFormat="1" x14ac:dyDescent="0.2"/>
    <row r="926" s="5" customFormat="1" x14ac:dyDescent="0.2"/>
    <row r="927" s="5" customFormat="1" x14ac:dyDescent="0.2"/>
    <row r="928" s="5" customFormat="1" x14ac:dyDescent="0.2"/>
    <row r="929" s="5" customFormat="1" x14ac:dyDescent="0.2"/>
    <row r="930" s="5" customFormat="1" x14ac:dyDescent="0.2"/>
    <row r="931" s="5" customFormat="1" x14ac:dyDescent="0.2"/>
    <row r="932" s="5" customFormat="1" x14ac:dyDescent="0.2"/>
    <row r="933" s="5" customFormat="1" x14ac:dyDescent="0.2"/>
    <row r="934" s="5" customFormat="1" x14ac:dyDescent="0.2"/>
    <row r="935" s="5" customFormat="1" x14ac:dyDescent="0.2"/>
    <row r="936" s="5" customFormat="1" x14ac:dyDescent="0.2"/>
    <row r="937" s="5" customFormat="1" x14ac:dyDescent="0.2"/>
    <row r="938" s="5" customFormat="1" x14ac:dyDescent="0.2"/>
    <row r="939" s="5" customFormat="1" x14ac:dyDescent="0.2"/>
    <row r="940" s="5" customFormat="1" x14ac:dyDescent="0.2"/>
    <row r="941" s="5" customFormat="1" x14ac:dyDescent="0.2"/>
    <row r="942" s="5" customFormat="1" x14ac:dyDescent="0.2"/>
    <row r="943" s="5" customFormat="1" x14ac:dyDescent="0.2"/>
    <row r="944" s="5" customFormat="1" x14ac:dyDescent="0.2"/>
    <row r="945" s="5" customFormat="1" x14ac:dyDescent="0.2"/>
    <row r="946" s="5" customFormat="1" x14ac:dyDescent="0.2"/>
    <row r="947" s="5" customFormat="1" x14ac:dyDescent="0.2"/>
    <row r="948" s="5" customFormat="1" x14ac:dyDescent="0.2"/>
    <row r="949" s="5" customFormat="1" x14ac:dyDescent="0.2"/>
    <row r="950" s="5" customFormat="1" x14ac:dyDescent="0.2"/>
    <row r="951" s="5" customFormat="1" x14ac:dyDescent="0.2"/>
    <row r="952" s="5" customFormat="1" x14ac:dyDescent="0.2"/>
    <row r="953" s="5" customFormat="1" x14ac:dyDescent="0.2"/>
    <row r="954" s="5" customFormat="1" x14ac:dyDescent="0.2"/>
    <row r="955" s="5" customFormat="1" x14ac:dyDescent="0.2"/>
    <row r="956" s="5" customFormat="1" x14ac:dyDescent="0.2"/>
    <row r="957" s="5" customFormat="1" x14ac:dyDescent="0.2"/>
    <row r="958" s="5" customFormat="1" x14ac:dyDescent="0.2"/>
    <row r="959" s="5" customFormat="1" x14ac:dyDescent="0.2"/>
    <row r="960" s="5" customFormat="1" x14ac:dyDescent="0.2"/>
    <row r="961" s="5" customFormat="1" x14ac:dyDescent="0.2"/>
    <row r="962" s="5" customFormat="1" x14ac:dyDescent="0.2"/>
    <row r="963" s="5" customFormat="1" x14ac:dyDescent="0.2"/>
    <row r="964" s="5" customFormat="1" x14ac:dyDescent="0.2"/>
    <row r="965" s="5" customFormat="1" x14ac:dyDescent="0.2"/>
    <row r="966" s="5" customFormat="1" x14ac:dyDescent="0.2"/>
    <row r="967" s="5" customFormat="1" x14ac:dyDescent="0.2"/>
    <row r="968" s="5" customFormat="1" x14ac:dyDescent="0.2"/>
    <row r="969" s="5" customFormat="1" x14ac:dyDescent="0.2"/>
    <row r="970" s="5" customFormat="1" x14ac:dyDescent="0.2"/>
    <row r="971" s="5" customFormat="1" x14ac:dyDescent="0.2"/>
    <row r="972" s="5" customFormat="1" x14ac:dyDescent="0.2"/>
    <row r="973" s="5" customFormat="1" x14ac:dyDescent="0.2"/>
    <row r="974" s="5" customFormat="1" x14ac:dyDescent="0.2"/>
    <row r="975" s="5" customFormat="1" x14ac:dyDescent="0.2"/>
    <row r="976" s="5" customFormat="1" x14ac:dyDescent="0.2"/>
    <row r="977" s="5" customFormat="1" x14ac:dyDescent="0.2"/>
    <row r="978" s="5" customFormat="1" x14ac:dyDescent="0.2"/>
    <row r="979" s="5" customFormat="1" x14ac:dyDescent="0.2"/>
    <row r="980" s="5" customFormat="1" x14ac:dyDescent="0.2"/>
    <row r="981" s="5" customFormat="1" x14ac:dyDescent="0.2"/>
    <row r="982" s="5" customFormat="1" x14ac:dyDescent="0.2"/>
    <row r="983" s="5" customFormat="1" x14ac:dyDescent="0.2"/>
    <row r="984" s="5" customFormat="1" x14ac:dyDescent="0.2"/>
    <row r="985" s="5" customFormat="1" x14ac:dyDescent="0.2"/>
    <row r="986" s="5" customFormat="1" x14ac:dyDescent="0.2"/>
    <row r="987" s="5" customFormat="1" x14ac:dyDescent="0.2"/>
    <row r="988" s="5" customFormat="1" x14ac:dyDescent="0.2"/>
    <row r="989" s="5" customFormat="1" x14ac:dyDescent="0.2"/>
    <row r="990" s="5" customFormat="1" x14ac:dyDescent="0.2"/>
    <row r="991" s="5" customFormat="1" x14ac:dyDescent="0.2"/>
    <row r="992" s="5" customFormat="1" x14ac:dyDescent="0.2"/>
    <row r="993" s="5" customFormat="1" x14ac:dyDescent="0.2"/>
    <row r="994" s="5" customFormat="1" x14ac:dyDescent="0.2"/>
    <row r="995" s="5" customFormat="1" x14ac:dyDescent="0.2"/>
    <row r="996" s="5" customFormat="1" x14ac:dyDescent="0.2"/>
    <row r="997" s="5" customFormat="1" x14ac:dyDescent="0.2"/>
    <row r="998" s="5" customFormat="1" x14ac:dyDescent="0.2"/>
    <row r="999" s="5" customFormat="1" x14ac:dyDescent="0.2"/>
    <row r="1000" s="5" customFormat="1" x14ac:dyDescent="0.2"/>
    <row r="1001" s="5" customFormat="1" x14ac:dyDescent="0.2"/>
    <row r="1002" s="5" customFormat="1" x14ac:dyDescent="0.2"/>
    <row r="1003" s="5" customFormat="1" x14ac:dyDescent="0.2"/>
    <row r="1004" s="5" customFormat="1" x14ac:dyDescent="0.2"/>
    <row r="1005" s="5" customFormat="1" x14ac:dyDescent="0.2"/>
    <row r="1006" s="5" customFormat="1" x14ac:dyDescent="0.2"/>
    <row r="1007" s="5" customFormat="1" x14ac:dyDescent="0.2"/>
    <row r="1008" s="5" customFormat="1" x14ac:dyDescent="0.2"/>
    <row r="1009" s="5" customFormat="1" x14ac:dyDescent="0.2"/>
    <row r="1010" s="5" customFormat="1" x14ac:dyDescent="0.2"/>
    <row r="1011" s="5" customFormat="1" x14ac:dyDescent="0.2"/>
    <row r="1012" s="5" customFormat="1" x14ac:dyDescent="0.2"/>
    <row r="1013" s="5" customFormat="1" x14ac:dyDescent="0.2"/>
    <row r="1014" s="5" customFormat="1" x14ac:dyDescent="0.2"/>
    <row r="1015" s="5" customFormat="1" x14ac:dyDescent="0.2"/>
    <row r="1016" s="5" customFormat="1" x14ac:dyDescent="0.2"/>
    <row r="1017" s="5" customFormat="1" x14ac:dyDescent="0.2"/>
    <row r="1018" s="5" customFormat="1" x14ac:dyDescent="0.2"/>
    <row r="1019" s="5" customFormat="1" x14ac:dyDescent="0.2"/>
    <row r="1020" s="5" customFormat="1" x14ac:dyDescent="0.2"/>
    <row r="1021" s="5" customFormat="1" x14ac:dyDescent="0.2"/>
    <row r="1022" s="5" customFormat="1" x14ac:dyDescent="0.2"/>
    <row r="1023" s="5" customFormat="1" x14ac:dyDescent="0.2"/>
    <row r="1024" s="5" customFormat="1" x14ac:dyDescent="0.2"/>
    <row r="1025" s="5" customFormat="1" x14ac:dyDescent="0.2"/>
    <row r="1026" s="5" customFormat="1" x14ac:dyDescent="0.2"/>
    <row r="1027" s="5" customFormat="1" x14ac:dyDescent="0.2"/>
    <row r="1028" s="5" customFormat="1" x14ac:dyDescent="0.2"/>
    <row r="1029" s="5" customFormat="1" x14ac:dyDescent="0.2"/>
    <row r="1030" s="5" customFormat="1" x14ac:dyDescent="0.2"/>
    <row r="1031" s="5" customFormat="1" x14ac:dyDescent="0.2"/>
    <row r="1032" s="5" customFormat="1" x14ac:dyDescent="0.2"/>
    <row r="1033" s="5" customFormat="1" x14ac:dyDescent="0.2"/>
    <row r="1034" s="5" customFormat="1" x14ac:dyDescent="0.2"/>
    <row r="1035" s="5" customFormat="1" x14ac:dyDescent="0.2"/>
    <row r="1036" s="5" customFormat="1" x14ac:dyDescent="0.2"/>
    <row r="1037" s="5" customFormat="1" x14ac:dyDescent="0.2"/>
    <row r="1038" s="5" customFormat="1" x14ac:dyDescent="0.2"/>
    <row r="1039" s="5" customFormat="1" x14ac:dyDescent="0.2"/>
    <row r="1040" s="5" customFormat="1" x14ac:dyDescent="0.2"/>
    <row r="1041" s="5" customFormat="1" x14ac:dyDescent="0.2"/>
    <row r="1042" s="5" customFormat="1" x14ac:dyDescent="0.2"/>
    <row r="1043" s="5" customFormat="1" x14ac:dyDescent="0.2"/>
    <row r="1044" s="5" customFormat="1" x14ac:dyDescent="0.2"/>
    <row r="1045" s="5" customFormat="1" x14ac:dyDescent="0.2"/>
    <row r="1046" s="5" customFormat="1" x14ac:dyDescent="0.2"/>
    <row r="1047" s="5" customFormat="1" x14ac:dyDescent="0.2"/>
    <row r="1048" s="5" customFormat="1" x14ac:dyDescent="0.2"/>
    <row r="1049" s="5" customFormat="1" x14ac:dyDescent="0.2"/>
    <row r="1050" s="5" customFormat="1" x14ac:dyDescent="0.2"/>
    <row r="1051" s="5" customFormat="1" x14ac:dyDescent="0.2"/>
    <row r="1052" s="5" customFormat="1" x14ac:dyDescent="0.2"/>
    <row r="1053" s="5" customFormat="1" x14ac:dyDescent="0.2"/>
    <row r="1054" s="5" customFormat="1" x14ac:dyDescent="0.2"/>
    <row r="1055" s="5" customFormat="1" x14ac:dyDescent="0.2"/>
    <row r="1056" s="5" customFormat="1" x14ac:dyDescent="0.2"/>
    <row r="1057" s="5" customFormat="1" x14ac:dyDescent="0.2"/>
    <row r="1058" s="5" customFormat="1" x14ac:dyDescent="0.2"/>
    <row r="1059" s="5" customFormat="1" x14ac:dyDescent="0.2"/>
    <row r="1060" s="5" customFormat="1" x14ac:dyDescent="0.2"/>
    <row r="1061" s="5" customFormat="1" x14ac:dyDescent="0.2"/>
    <row r="1062" s="5" customFormat="1" x14ac:dyDescent="0.2"/>
    <row r="1063" s="5" customFormat="1" x14ac:dyDescent="0.2"/>
    <row r="1064" s="5" customFormat="1" x14ac:dyDescent="0.2"/>
    <row r="1065" s="5" customFormat="1" x14ac:dyDescent="0.2"/>
    <row r="1066" s="5" customFormat="1" x14ac:dyDescent="0.2"/>
    <row r="1067" s="5" customFormat="1" x14ac:dyDescent="0.2"/>
    <row r="1068" s="5" customFormat="1" x14ac:dyDescent="0.2"/>
    <row r="1069" s="5" customFormat="1" x14ac:dyDescent="0.2"/>
    <row r="1070" s="5" customFormat="1" x14ac:dyDescent="0.2"/>
    <row r="1071" s="5" customFormat="1" x14ac:dyDescent="0.2"/>
    <row r="1072" s="5" customFormat="1" x14ac:dyDescent="0.2"/>
    <row r="1073" s="5" customFormat="1" x14ac:dyDescent="0.2"/>
    <row r="1074" s="5" customFormat="1" x14ac:dyDescent="0.2"/>
    <row r="1075" s="5" customFormat="1" x14ac:dyDescent="0.2"/>
    <row r="1076" s="5" customFormat="1" x14ac:dyDescent="0.2"/>
    <row r="1077" s="5" customFormat="1" x14ac:dyDescent="0.2"/>
    <row r="1078" s="5" customFormat="1" x14ac:dyDescent="0.2"/>
    <row r="1079" s="5" customFormat="1" x14ac:dyDescent="0.2"/>
    <row r="1080" s="5" customFormat="1" x14ac:dyDescent="0.2"/>
    <row r="1081" s="5" customFormat="1" x14ac:dyDescent="0.2"/>
    <row r="1082" s="5" customFormat="1" x14ac:dyDescent="0.2"/>
    <row r="1083" s="5" customFormat="1" x14ac:dyDescent="0.2"/>
    <row r="1084" s="5" customFormat="1" x14ac:dyDescent="0.2"/>
    <row r="1085" s="5" customFormat="1" x14ac:dyDescent="0.2"/>
    <row r="1086" s="5" customFormat="1" x14ac:dyDescent="0.2"/>
    <row r="1087" s="5" customFormat="1" x14ac:dyDescent="0.2"/>
    <row r="1088" s="5" customFormat="1" x14ac:dyDescent="0.2"/>
    <row r="1089" s="5" customFormat="1" x14ac:dyDescent="0.2"/>
    <row r="1090" s="5" customFormat="1" x14ac:dyDescent="0.2"/>
    <row r="1091" s="5" customFormat="1" x14ac:dyDescent="0.2"/>
    <row r="1092" s="5" customFormat="1" x14ac:dyDescent="0.2"/>
    <row r="1093" s="5" customFormat="1" x14ac:dyDescent="0.2"/>
    <row r="1094" s="5" customFormat="1" x14ac:dyDescent="0.2"/>
    <row r="1095" s="5" customFormat="1" x14ac:dyDescent="0.2"/>
    <row r="1096" s="5" customFormat="1" x14ac:dyDescent="0.2"/>
    <row r="1097" s="5" customFormat="1" x14ac:dyDescent="0.2"/>
    <row r="1098" s="5" customFormat="1" x14ac:dyDescent="0.2"/>
    <row r="1099" s="5" customFormat="1" x14ac:dyDescent="0.2"/>
    <row r="1100" s="5" customFormat="1" x14ac:dyDescent="0.2"/>
    <row r="1101" s="5" customFormat="1" x14ac:dyDescent="0.2"/>
    <row r="1102" s="5" customFormat="1" x14ac:dyDescent="0.2"/>
    <row r="1103" s="5" customFormat="1" x14ac:dyDescent="0.2"/>
    <row r="1104" s="5" customFormat="1" x14ac:dyDescent="0.2"/>
    <row r="1105" s="5" customFormat="1" x14ac:dyDescent="0.2"/>
    <row r="1106" s="5" customFormat="1" x14ac:dyDescent="0.2"/>
    <row r="1107" s="5" customFormat="1" x14ac:dyDescent="0.2"/>
    <row r="1108" s="5" customFormat="1" x14ac:dyDescent="0.2"/>
    <row r="1109" s="5" customFormat="1" x14ac:dyDescent="0.2"/>
    <row r="1110" s="5" customFormat="1" x14ac:dyDescent="0.2"/>
    <row r="1111" s="5" customFormat="1" x14ac:dyDescent="0.2"/>
    <row r="1112" s="5" customFormat="1" x14ac:dyDescent="0.2"/>
    <row r="1113" s="5" customFormat="1" x14ac:dyDescent="0.2"/>
    <row r="1114" s="5" customFormat="1" x14ac:dyDescent="0.2"/>
    <row r="1115" s="5" customFormat="1" x14ac:dyDescent="0.2"/>
    <row r="1116" s="5" customFormat="1" x14ac:dyDescent="0.2"/>
    <row r="1117" s="5" customFormat="1" x14ac:dyDescent="0.2"/>
    <row r="1118" s="5" customFormat="1" x14ac:dyDescent="0.2"/>
    <row r="1119" s="5" customFormat="1" x14ac:dyDescent="0.2"/>
    <row r="1120" s="5" customFormat="1" x14ac:dyDescent="0.2"/>
    <row r="1121" s="5" customFormat="1" x14ac:dyDescent="0.2"/>
    <row r="1122" s="5" customFormat="1" x14ac:dyDescent="0.2"/>
    <row r="1123" s="5" customFormat="1" x14ac:dyDescent="0.2"/>
    <row r="1124" s="5" customFormat="1" x14ac:dyDescent="0.2"/>
    <row r="1125" s="5" customFormat="1" x14ac:dyDescent="0.2"/>
    <row r="1126" s="5" customFormat="1" x14ac:dyDescent="0.2"/>
    <row r="1127" s="5" customFormat="1" x14ac:dyDescent="0.2"/>
    <row r="1128" s="5" customFormat="1" x14ac:dyDescent="0.2"/>
    <row r="1129" s="5" customFormat="1" x14ac:dyDescent="0.2"/>
    <row r="1130" s="5" customFormat="1" x14ac:dyDescent="0.2"/>
    <row r="1131" s="5" customFormat="1" x14ac:dyDescent="0.2"/>
    <row r="1132" s="5" customFormat="1" x14ac:dyDescent="0.2"/>
    <row r="1133" s="5" customFormat="1" x14ac:dyDescent="0.2"/>
    <row r="1134" s="5" customFormat="1" x14ac:dyDescent="0.2"/>
    <row r="1135" s="5" customFormat="1" x14ac:dyDescent="0.2"/>
    <row r="1136" s="5" customFormat="1" x14ac:dyDescent="0.2"/>
    <row r="1137" s="5" customFormat="1" x14ac:dyDescent="0.2"/>
    <row r="1138" s="5" customFormat="1" x14ac:dyDescent="0.2"/>
    <row r="1139" s="5" customFormat="1" x14ac:dyDescent="0.2"/>
    <row r="1140" s="5" customFormat="1" x14ac:dyDescent="0.2"/>
    <row r="1141" s="5" customFormat="1" x14ac:dyDescent="0.2"/>
    <row r="1142" s="5" customFormat="1" x14ac:dyDescent="0.2"/>
    <row r="1143" s="5" customFormat="1" x14ac:dyDescent="0.2"/>
    <row r="1144" s="5" customFormat="1" x14ac:dyDescent="0.2"/>
    <row r="1145" s="5" customFormat="1" x14ac:dyDescent="0.2"/>
    <row r="1146" s="5" customFormat="1" x14ac:dyDescent="0.2"/>
    <row r="1147" s="5" customFormat="1" x14ac:dyDescent="0.2"/>
    <row r="1148" s="5" customFormat="1" x14ac:dyDescent="0.2"/>
    <row r="1149" s="5" customFormat="1" x14ac:dyDescent="0.2"/>
    <row r="1150" s="5" customFormat="1" x14ac:dyDescent="0.2"/>
    <row r="1151" s="5" customFormat="1" x14ac:dyDescent="0.2"/>
    <row r="1152" s="5" customFormat="1" x14ac:dyDescent="0.2"/>
    <row r="1153" s="5" customFormat="1" x14ac:dyDescent="0.2"/>
    <row r="1154" s="5" customFormat="1" x14ac:dyDescent="0.2"/>
    <row r="1155" s="5" customFormat="1" x14ac:dyDescent="0.2"/>
    <row r="1156" s="5" customFormat="1" x14ac:dyDescent="0.2"/>
    <row r="1157" s="5" customFormat="1" x14ac:dyDescent="0.2"/>
    <row r="1158" s="5" customFormat="1" x14ac:dyDescent="0.2"/>
    <row r="1159" s="5" customFormat="1" x14ac:dyDescent="0.2"/>
    <row r="1160" s="5" customFormat="1" x14ac:dyDescent="0.2"/>
    <row r="1161" s="5" customFormat="1" x14ac:dyDescent="0.2"/>
    <row r="1162" s="5" customFormat="1" x14ac:dyDescent="0.2"/>
    <row r="1163" s="5" customFormat="1" x14ac:dyDescent="0.2"/>
    <row r="1164" s="5" customFormat="1" x14ac:dyDescent="0.2"/>
    <row r="1165" s="5" customFormat="1" x14ac:dyDescent="0.2"/>
    <row r="1166" s="5" customFormat="1" x14ac:dyDescent="0.2"/>
    <row r="1167" s="5" customFormat="1" x14ac:dyDescent="0.2"/>
    <row r="1168" s="5" customFormat="1" x14ac:dyDescent="0.2"/>
    <row r="1169" s="5" customFormat="1" x14ac:dyDescent="0.2"/>
    <row r="1170" s="5" customFormat="1" x14ac:dyDescent="0.2"/>
    <row r="1171" s="5" customFormat="1" x14ac:dyDescent="0.2"/>
    <row r="1172" s="5" customFormat="1" x14ac:dyDescent="0.2"/>
    <row r="1173" s="5" customFormat="1" x14ac:dyDescent="0.2"/>
    <row r="1174" s="5" customFormat="1" x14ac:dyDescent="0.2"/>
    <row r="1175" s="5" customFormat="1" x14ac:dyDescent="0.2"/>
    <row r="1176" s="5" customFormat="1" x14ac:dyDescent="0.2"/>
    <row r="1177" s="5" customFormat="1" x14ac:dyDescent="0.2"/>
    <row r="1178" s="5" customFormat="1" x14ac:dyDescent="0.2"/>
    <row r="1179" s="5" customFormat="1" x14ac:dyDescent="0.2"/>
    <row r="1180" s="5" customFormat="1" x14ac:dyDescent="0.2"/>
    <row r="1181" s="5" customFormat="1" x14ac:dyDescent="0.2"/>
    <row r="1182" s="5" customFormat="1" x14ac:dyDescent="0.2"/>
    <row r="1183" s="5" customFormat="1" x14ac:dyDescent="0.2"/>
    <row r="1184" s="5" customFormat="1" x14ac:dyDescent="0.2"/>
    <row r="1185" s="5" customFormat="1" x14ac:dyDescent="0.2"/>
    <row r="1186" s="5" customFormat="1" x14ac:dyDescent="0.2"/>
    <row r="1187" s="5" customFormat="1" x14ac:dyDescent="0.2"/>
    <row r="1188" s="5" customFormat="1" x14ac:dyDescent="0.2"/>
    <row r="1189" s="5" customFormat="1" x14ac:dyDescent="0.2"/>
    <row r="1190" s="5" customFormat="1" x14ac:dyDescent="0.2"/>
    <row r="1191" s="5" customFormat="1" x14ac:dyDescent="0.2"/>
    <row r="1192" s="5" customFormat="1" x14ac:dyDescent="0.2"/>
    <row r="1193" s="5" customFormat="1" x14ac:dyDescent="0.2"/>
    <row r="1194" s="5" customFormat="1" x14ac:dyDescent="0.2"/>
    <row r="1195" s="5" customFormat="1" x14ac:dyDescent="0.2"/>
    <row r="1196" s="5" customFormat="1" x14ac:dyDescent="0.2"/>
    <row r="1197" s="5" customFormat="1" x14ac:dyDescent="0.2"/>
    <row r="1198" s="5" customFormat="1" x14ac:dyDescent="0.2"/>
    <row r="1199" s="5" customFormat="1" x14ac:dyDescent="0.2"/>
    <row r="1200" s="5" customFormat="1" x14ac:dyDescent="0.2"/>
    <row r="1201" s="5" customFormat="1" x14ac:dyDescent="0.2"/>
    <row r="1202" s="5" customFormat="1" x14ac:dyDescent="0.2"/>
    <row r="1203" s="5" customFormat="1" x14ac:dyDescent="0.2"/>
    <row r="1204" s="5" customFormat="1" x14ac:dyDescent="0.2"/>
    <row r="1205" s="5" customFormat="1" x14ac:dyDescent="0.2"/>
    <row r="1206" s="5" customFormat="1" x14ac:dyDescent="0.2"/>
    <row r="1207" s="5" customFormat="1" x14ac:dyDescent="0.2"/>
    <row r="1208" s="5" customFormat="1" x14ac:dyDescent="0.2"/>
    <row r="1209" s="5" customFormat="1" x14ac:dyDescent="0.2"/>
    <row r="1210" s="5" customFormat="1" x14ac:dyDescent="0.2"/>
    <row r="1211" s="5" customFormat="1" x14ac:dyDescent="0.2"/>
    <row r="1212" s="5" customFormat="1" x14ac:dyDescent="0.2"/>
    <row r="1213" s="5" customFormat="1" x14ac:dyDescent="0.2"/>
    <row r="1214" s="5" customFormat="1" x14ac:dyDescent="0.2"/>
    <row r="1215" s="5" customFormat="1" x14ac:dyDescent="0.2"/>
    <row r="1216" s="5" customFormat="1" x14ac:dyDescent="0.2"/>
    <row r="1217" s="5" customFormat="1" x14ac:dyDescent="0.2"/>
    <row r="1218" s="5" customFormat="1" x14ac:dyDescent="0.2"/>
    <row r="1219" s="5" customFormat="1" x14ac:dyDescent="0.2"/>
    <row r="1220" s="5" customFormat="1" x14ac:dyDescent="0.2"/>
    <row r="1221" s="5" customFormat="1" x14ac:dyDescent="0.2"/>
    <row r="1222" s="5" customFormat="1" x14ac:dyDescent="0.2"/>
    <row r="1223" s="5" customFormat="1" x14ac:dyDescent="0.2"/>
    <row r="1224" s="5" customFormat="1" x14ac:dyDescent="0.2"/>
    <row r="1225" s="5" customFormat="1" x14ac:dyDescent="0.2"/>
    <row r="1226" s="5" customFormat="1" x14ac:dyDescent="0.2"/>
    <row r="1227" s="5" customFormat="1" x14ac:dyDescent="0.2"/>
    <row r="1228" s="5" customFormat="1" x14ac:dyDescent="0.2"/>
    <row r="1229" s="5" customFormat="1" x14ac:dyDescent="0.2"/>
    <row r="1230" s="5" customFormat="1" x14ac:dyDescent="0.2"/>
    <row r="1231" s="5" customFormat="1" x14ac:dyDescent="0.2"/>
    <row r="1232" s="5" customFormat="1" x14ac:dyDescent="0.2"/>
    <row r="1233" s="5" customFormat="1" x14ac:dyDescent="0.2"/>
    <row r="1234" s="5" customFormat="1" x14ac:dyDescent="0.2"/>
    <row r="1235" s="5" customFormat="1" x14ac:dyDescent="0.2"/>
    <row r="1236" s="5" customFormat="1" x14ac:dyDescent="0.2"/>
    <row r="1237" s="5" customFormat="1" x14ac:dyDescent="0.2"/>
    <row r="1238" s="5" customFormat="1" x14ac:dyDescent="0.2"/>
    <row r="1239" s="5" customFormat="1" x14ac:dyDescent="0.2"/>
    <row r="1240" s="5" customFormat="1" x14ac:dyDescent="0.2"/>
    <row r="1241" s="5" customFormat="1" x14ac:dyDescent="0.2"/>
    <row r="1242" s="5" customFormat="1" x14ac:dyDescent="0.2"/>
    <row r="1243" s="5" customFormat="1" x14ac:dyDescent="0.2"/>
    <row r="1244" s="5" customFormat="1" x14ac:dyDescent="0.2"/>
    <row r="1245" s="5" customFormat="1" x14ac:dyDescent="0.2"/>
    <row r="1246" s="5" customFormat="1" x14ac:dyDescent="0.2"/>
    <row r="1247" s="5" customFormat="1" x14ac:dyDescent="0.2"/>
    <row r="1248" s="5" customFormat="1" x14ac:dyDescent="0.2"/>
    <row r="1249" s="5" customFormat="1" x14ac:dyDescent="0.2"/>
    <row r="1250" s="5" customFormat="1" x14ac:dyDescent="0.2"/>
    <row r="1251" s="5" customFormat="1" x14ac:dyDescent="0.2"/>
    <row r="1252" s="5" customFormat="1" x14ac:dyDescent="0.2"/>
    <row r="1253" s="5" customFormat="1" x14ac:dyDescent="0.2"/>
    <row r="1254" s="5" customFormat="1" x14ac:dyDescent="0.2"/>
    <row r="1255" s="5" customFormat="1" x14ac:dyDescent="0.2"/>
    <row r="1256" s="5" customFormat="1" x14ac:dyDescent="0.2"/>
    <row r="1257" s="5" customFormat="1" x14ac:dyDescent="0.2"/>
    <row r="1258" s="5" customFormat="1" x14ac:dyDescent="0.2"/>
    <row r="1259" s="5" customFormat="1" x14ac:dyDescent="0.2"/>
    <row r="1260" s="5" customFormat="1" x14ac:dyDescent="0.2"/>
    <row r="1261" s="5" customFormat="1" x14ac:dyDescent="0.2"/>
    <row r="1262" s="5" customFormat="1" x14ac:dyDescent="0.2"/>
    <row r="1263" s="5" customFormat="1" x14ac:dyDescent="0.2"/>
    <row r="1264" s="5" customFormat="1" x14ac:dyDescent="0.2"/>
    <row r="1265" s="5" customFormat="1" x14ac:dyDescent="0.2"/>
    <row r="1266" s="5" customFormat="1" x14ac:dyDescent="0.2"/>
    <row r="1267" s="5" customFormat="1" x14ac:dyDescent="0.2"/>
    <row r="1268" s="5" customFormat="1" x14ac:dyDescent="0.2"/>
    <row r="1269" s="5" customFormat="1" x14ac:dyDescent="0.2"/>
    <row r="1270" s="5" customFormat="1" x14ac:dyDescent="0.2"/>
    <row r="1271" s="5" customFormat="1" x14ac:dyDescent="0.2"/>
    <row r="1272" s="5" customFormat="1" x14ac:dyDescent="0.2"/>
    <row r="1273" s="5" customFormat="1" x14ac:dyDescent="0.2"/>
    <row r="1274" s="5" customFormat="1" x14ac:dyDescent="0.2"/>
    <row r="1275" s="5" customFormat="1" x14ac:dyDescent="0.2"/>
    <row r="1276" s="5" customFormat="1" x14ac:dyDescent="0.2"/>
    <row r="1277" s="5" customFormat="1" x14ac:dyDescent="0.2"/>
    <row r="1278" s="5" customFormat="1" x14ac:dyDescent="0.2"/>
    <row r="1279" s="5" customFormat="1" x14ac:dyDescent="0.2"/>
    <row r="1280" s="5" customFormat="1" x14ac:dyDescent="0.2"/>
    <row r="1281" s="5" customFormat="1" x14ac:dyDescent="0.2"/>
    <row r="1282" s="5" customFormat="1" x14ac:dyDescent="0.2"/>
    <row r="1283" s="5" customFormat="1" x14ac:dyDescent="0.2"/>
    <row r="1284" s="5" customFormat="1" x14ac:dyDescent="0.2"/>
    <row r="1285" s="5" customFormat="1" x14ac:dyDescent="0.2"/>
    <row r="1286" s="5" customFormat="1" x14ac:dyDescent="0.2"/>
    <row r="1287" s="5" customFormat="1" x14ac:dyDescent="0.2"/>
    <row r="1288" s="5" customFormat="1" x14ac:dyDescent="0.2"/>
    <row r="1289" s="5" customFormat="1" x14ac:dyDescent="0.2"/>
    <row r="1290" s="5" customFormat="1" x14ac:dyDescent="0.2"/>
    <row r="1291" s="5" customFormat="1" x14ac:dyDescent="0.2"/>
    <row r="1292" s="5" customFormat="1" x14ac:dyDescent="0.2"/>
    <row r="1293" s="5" customFormat="1" x14ac:dyDescent="0.2"/>
    <row r="1294" s="5" customFormat="1" x14ac:dyDescent="0.2"/>
    <row r="1295" s="5" customFormat="1" x14ac:dyDescent="0.2"/>
    <row r="1296" s="5" customFormat="1" x14ac:dyDescent="0.2"/>
    <row r="1297" s="5" customFormat="1" x14ac:dyDescent="0.2"/>
    <row r="1298" s="5" customFormat="1" x14ac:dyDescent="0.2"/>
    <row r="1299" s="5" customFormat="1" x14ac:dyDescent="0.2"/>
    <row r="1300" s="5" customFormat="1" x14ac:dyDescent="0.2"/>
    <row r="1301" s="5" customFormat="1" x14ac:dyDescent="0.2"/>
    <row r="1302" s="5" customFormat="1" x14ac:dyDescent="0.2"/>
    <row r="1303" s="5" customFormat="1" x14ac:dyDescent="0.2"/>
    <row r="1304" s="5" customFormat="1" x14ac:dyDescent="0.2"/>
    <row r="1305" s="5" customFormat="1" x14ac:dyDescent="0.2"/>
    <row r="1306" s="5" customFormat="1" x14ac:dyDescent="0.2"/>
    <row r="1307" s="5" customFormat="1" x14ac:dyDescent="0.2"/>
    <row r="1308" s="5" customFormat="1" x14ac:dyDescent="0.2"/>
    <row r="1309" s="5" customFormat="1" x14ac:dyDescent="0.2"/>
    <row r="1310" s="5" customFormat="1" x14ac:dyDescent="0.2"/>
    <row r="1311" s="5" customFormat="1" x14ac:dyDescent="0.2"/>
    <row r="1312" s="5" customFormat="1" x14ac:dyDescent="0.2"/>
    <row r="1313" s="5" customFormat="1" x14ac:dyDescent="0.2"/>
    <row r="1314" s="5" customFormat="1" x14ac:dyDescent="0.2"/>
    <row r="1315" s="5" customFormat="1" x14ac:dyDescent="0.2"/>
    <row r="1316" s="5" customFormat="1" x14ac:dyDescent="0.2"/>
    <row r="1317" s="5" customFormat="1" x14ac:dyDescent="0.2"/>
    <row r="1318" s="5" customFormat="1" x14ac:dyDescent="0.2"/>
    <row r="1319" s="5" customFormat="1" x14ac:dyDescent="0.2"/>
    <row r="1320" s="5" customFormat="1" x14ac:dyDescent="0.2"/>
    <row r="1321" s="5" customFormat="1" x14ac:dyDescent="0.2"/>
    <row r="1322" s="5" customFormat="1" x14ac:dyDescent="0.2"/>
    <row r="1323" s="5" customFormat="1" x14ac:dyDescent="0.2"/>
    <row r="1324" s="5" customFormat="1" x14ac:dyDescent="0.2"/>
    <row r="1325" s="5" customFormat="1" x14ac:dyDescent="0.2"/>
    <row r="1326" s="5" customFormat="1" x14ac:dyDescent="0.2"/>
    <row r="1327" s="5" customFormat="1" x14ac:dyDescent="0.2"/>
    <row r="1328" s="5" customFormat="1" x14ac:dyDescent="0.2"/>
    <row r="1329" s="5" customFormat="1" x14ac:dyDescent="0.2"/>
    <row r="1330" s="5" customFormat="1" x14ac:dyDescent="0.2"/>
    <row r="1331" s="5" customFormat="1" x14ac:dyDescent="0.2"/>
    <row r="1332" s="5" customFormat="1" x14ac:dyDescent="0.2"/>
    <row r="1333" s="5" customFormat="1" x14ac:dyDescent="0.2"/>
    <row r="1334" s="5" customFormat="1" x14ac:dyDescent="0.2"/>
    <row r="1335" s="5" customFormat="1" x14ac:dyDescent="0.2"/>
    <row r="1336" s="5" customFormat="1" x14ac:dyDescent="0.2"/>
    <row r="1337" s="5" customFormat="1" x14ac:dyDescent="0.2"/>
    <row r="1338" s="5" customFormat="1" x14ac:dyDescent="0.2"/>
    <row r="1339" s="5" customFormat="1" x14ac:dyDescent="0.2"/>
    <row r="1340" s="5" customFormat="1" x14ac:dyDescent="0.2"/>
    <row r="1341" s="5" customFormat="1" x14ac:dyDescent="0.2"/>
    <row r="1342" s="5" customFormat="1" x14ac:dyDescent="0.2"/>
    <row r="1343" s="5" customFormat="1" x14ac:dyDescent="0.2"/>
    <row r="1344" s="5" customFormat="1" x14ac:dyDescent="0.2"/>
    <row r="1345" s="5" customFormat="1" x14ac:dyDescent="0.2"/>
    <row r="1346" s="5" customFormat="1" x14ac:dyDescent="0.2"/>
    <row r="1347" s="5" customFormat="1" x14ac:dyDescent="0.2"/>
    <row r="1348" s="5" customFormat="1" x14ac:dyDescent="0.2"/>
    <row r="1349" s="5" customFormat="1" x14ac:dyDescent="0.2"/>
    <row r="1350" s="5" customFormat="1" x14ac:dyDescent="0.2"/>
    <row r="1351" s="5" customFormat="1" x14ac:dyDescent="0.2"/>
    <row r="1352" s="5" customFormat="1" x14ac:dyDescent="0.2"/>
    <row r="1353" s="5" customFormat="1" x14ac:dyDescent="0.2"/>
    <row r="1354" s="5" customFormat="1" x14ac:dyDescent="0.2"/>
    <row r="1355" s="5" customFormat="1" x14ac:dyDescent="0.2"/>
    <row r="1356" s="5" customFormat="1" x14ac:dyDescent="0.2"/>
    <row r="1357" s="5" customFormat="1" x14ac:dyDescent="0.2"/>
    <row r="1358" s="5" customFormat="1" x14ac:dyDescent="0.2"/>
    <row r="1359" s="5" customFormat="1" x14ac:dyDescent="0.2"/>
    <row r="1360" s="5" customFormat="1" x14ac:dyDescent="0.2"/>
    <row r="1361" s="5" customFormat="1" x14ac:dyDescent="0.2"/>
    <row r="1362" s="5" customFormat="1" x14ac:dyDescent="0.2"/>
    <row r="1363" s="5" customFormat="1" x14ac:dyDescent="0.2"/>
    <row r="1364" s="5" customFormat="1" x14ac:dyDescent="0.2"/>
    <row r="1365" s="5" customFormat="1" x14ac:dyDescent="0.2"/>
    <row r="1366" s="5" customFormat="1" x14ac:dyDescent="0.2"/>
    <row r="1367" s="5" customFormat="1" x14ac:dyDescent="0.2"/>
    <row r="1368" s="5" customFormat="1" x14ac:dyDescent="0.2"/>
    <row r="1369" s="5" customFormat="1" x14ac:dyDescent="0.2"/>
    <row r="1370" s="5" customFormat="1" x14ac:dyDescent="0.2"/>
    <row r="1371" s="5" customFormat="1" x14ac:dyDescent="0.2"/>
    <row r="1372" s="5" customFormat="1" x14ac:dyDescent="0.2"/>
    <row r="1373" s="5" customFormat="1" x14ac:dyDescent="0.2"/>
    <row r="1374" s="5" customFormat="1" x14ac:dyDescent="0.2"/>
    <row r="1375" s="5" customFormat="1" x14ac:dyDescent="0.2"/>
    <row r="1376" s="5" customFormat="1" x14ac:dyDescent="0.2"/>
    <row r="1377" s="5" customFormat="1" x14ac:dyDescent="0.2"/>
    <row r="1378" s="5" customFormat="1" x14ac:dyDescent="0.2"/>
    <row r="1379" s="5" customFormat="1" x14ac:dyDescent="0.2"/>
    <row r="1380" s="5" customFormat="1" x14ac:dyDescent="0.2"/>
    <row r="1381" s="5" customFormat="1" x14ac:dyDescent="0.2"/>
    <row r="1382" s="5" customFormat="1" x14ac:dyDescent="0.2"/>
    <row r="1383" s="5" customFormat="1" x14ac:dyDescent="0.2"/>
    <row r="1384" s="5" customFormat="1" x14ac:dyDescent="0.2"/>
    <row r="1385" s="5" customFormat="1" x14ac:dyDescent="0.2"/>
    <row r="1386" s="5" customFormat="1" x14ac:dyDescent="0.2"/>
    <row r="1387" s="5" customFormat="1" x14ac:dyDescent="0.2"/>
    <row r="1388" s="5" customFormat="1" x14ac:dyDescent="0.2"/>
    <row r="1389" s="5" customFormat="1" x14ac:dyDescent="0.2"/>
    <row r="1390" s="5" customFormat="1" x14ac:dyDescent="0.2"/>
    <row r="1391" s="5" customFormat="1" x14ac:dyDescent="0.2"/>
    <row r="1392" s="5" customFormat="1" x14ac:dyDescent="0.2"/>
    <row r="1393" s="5" customFormat="1" x14ac:dyDescent="0.2"/>
    <row r="1394" s="5" customFormat="1" x14ac:dyDescent="0.2"/>
    <row r="1395" s="5" customFormat="1" x14ac:dyDescent="0.2"/>
    <row r="1396" s="5" customFormat="1" x14ac:dyDescent="0.2"/>
    <row r="1397" s="5" customFormat="1" x14ac:dyDescent="0.2"/>
    <row r="1398" s="5" customFormat="1" x14ac:dyDescent="0.2"/>
    <row r="1399" s="5" customFormat="1" x14ac:dyDescent="0.2"/>
    <row r="1400" s="5" customFormat="1" x14ac:dyDescent="0.2"/>
    <row r="1401" s="5" customFormat="1" x14ac:dyDescent="0.2"/>
    <row r="1402" s="5" customFormat="1" x14ac:dyDescent="0.2"/>
    <row r="1403" s="5" customFormat="1" x14ac:dyDescent="0.2"/>
    <row r="1404" s="5" customFormat="1" x14ac:dyDescent="0.2"/>
    <row r="1405" s="5" customFormat="1" x14ac:dyDescent="0.2"/>
    <row r="1406" s="5" customFormat="1" x14ac:dyDescent="0.2"/>
    <row r="1407" s="5" customFormat="1" x14ac:dyDescent="0.2"/>
    <row r="1408" s="5" customFormat="1" x14ac:dyDescent="0.2"/>
    <row r="1409" s="5" customFormat="1" x14ac:dyDescent="0.2"/>
    <row r="1410" s="5" customFormat="1" x14ac:dyDescent="0.2"/>
    <row r="1411" s="5" customFormat="1" x14ac:dyDescent="0.2"/>
    <row r="1412" s="5" customFormat="1" x14ac:dyDescent="0.2"/>
    <row r="1413" s="5" customFormat="1" x14ac:dyDescent="0.2"/>
    <row r="1414" s="5" customFormat="1" x14ac:dyDescent="0.2"/>
    <row r="1415" s="5" customFormat="1" x14ac:dyDescent="0.2"/>
    <row r="1416" s="5" customFormat="1" x14ac:dyDescent="0.2"/>
    <row r="1417" s="5" customFormat="1" x14ac:dyDescent="0.2"/>
    <row r="1418" s="5" customFormat="1" x14ac:dyDescent="0.2"/>
    <row r="1419" s="5" customFormat="1" x14ac:dyDescent="0.2"/>
    <row r="1420" s="5" customFormat="1" x14ac:dyDescent="0.2"/>
    <row r="1421" s="5" customFormat="1" x14ac:dyDescent="0.2"/>
    <row r="1422" s="5" customFormat="1" x14ac:dyDescent="0.2"/>
    <row r="1423" s="5" customFormat="1" x14ac:dyDescent="0.2"/>
    <row r="1424" s="5" customFormat="1" x14ac:dyDescent="0.2"/>
    <row r="1425" s="5" customFormat="1" x14ac:dyDescent="0.2"/>
    <row r="1426" s="5" customFormat="1" x14ac:dyDescent="0.2"/>
    <row r="1427" s="5" customFormat="1" x14ac:dyDescent="0.2"/>
    <row r="1428" s="5" customFormat="1" x14ac:dyDescent="0.2"/>
    <row r="1429" s="5" customFormat="1" x14ac:dyDescent="0.2"/>
    <row r="1430" s="5" customFormat="1" x14ac:dyDescent="0.2"/>
    <row r="1431" s="5" customFormat="1" x14ac:dyDescent="0.2"/>
    <row r="1432" s="5" customFormat="1" x14ac:dyDescent="0.2"/>
    <row r="1433" s="5" customFormat="1" x14ac:dyDescent="0.2"/>
    <row r="1434" s="5" customFormat="1" x14ac:dyDescent="0.2"/>
    <row r="1435" s="5" customFormat="1" x14ac:dyDescent="0.2"/>
    <row r="1436" s="5" customFormat="1" x14ac:dyDescent="0.2"/>
    <row r="1437" s="5" customFormat="1" x14ac:dyDescent="0.2"/>
    <row r="1438" s="5" customFormat="1" x14ac:dyDescent="0.2"/>
    <row r="1439" s="5" customFormat="1" x14ac:dyDescent="0.2"/>
    <row r="1440" s="5" customFormat="1" x14ac:dyDescent="0.2"/>
    <row r="1441" s="5" customFormat="1" x14ac:dyDescent="0.2"/>
    <row r="1442" s="5" customFormat="1" x14ac:dyDescent="0.2"/>
    <row r="1443" s="5" customFormat="1" x14ac:dyDescent="0.2"/>
    <row r="1444" s="5" customFormat="1" x14ac:dyDescent="0.2"/>
    <row r="1445" s="5" customFormat="1" x14ac:dyDescent="0.2"/>
    <row r="1446" s="5" customFormat="1" x14ac:dyDescent="0.2"/>
    <row r="1447" s="5" customFormat="1" x14ac:dyDescent="0.2"/>
    <row r="1448" s="5" customFormat="1" x14ac:dyDescent="0.2"/>
    <row r="1449" s="5" customFormat="1" x14ac:dyDescent="0.2"/>
    <row r="1450" s="5" customFormat="1" x14ac:dyDescent="0.2"/>
    <row r="1451" s="5" customFormat="1" x14ac:dyDescent="0.2"/>
    <row r="1452" s="5" customFormat="1" x14ac:dyDescent="0.2"/>
    <row r="1453" s="5" customFormat="1" x14ac:dyDescent="0.2"/>
    <row r="1454" s="5" customFormat="1" x14ac:dyDescent="0.2"/>
    <row r="1455" s="5" customFormat="1" x14ac:dyDescent="0.2"/>
    <row r="1456" s="5" customFormat="1" x14ac:dyDescent="0.2"/>
    <row r="1457" s="5" customFormat="1" x14ac:dyDescent="0.2"/>
    <row r="1458" s="5" customFormat="1" x14ac:dyDescent="0.2"/>
    <row r="1459" s="5" customFormat="1" x14ac:dyDescent="0.2"/>
    <row r="1460" s="5" customFormat="1" x14ac:dyDescent="0.2"/>
    <row r="1461" s="5" customFormat="1" x14ac:dyDescent="0.2"/>
    <row r="1462" s="5" customFormat="1" x14ac:dyDescent="0.2"/>
    <row r="1463" s="5" customFormat="1" x14ac:dyDescent="0.2"/>
    <row r="1464" s="5" customFormat="1" x14ac:dyDescent="0.2"/>
    <row r="1465" s="5" customFormat="1" x14ac:dyDescent="0.2"/>
    <row r="1466" s="5" customFormat="1" x14ac:dyDescent="0.2"/>
    <row r="1467" s="5" customFormat="1" x14ac:dyDescent="0.2"/>
    <row r="1468" s="5" customFormat="1" x14ac:dyDescent="0.2"/>
    <row r="1469" s="5" customFormat="1" x14ac:dyDescent="0.2"/>
    <row r="1470" s="5" customFormat="1" x14ac:dyDescent="0.2"/>
    <row r="1471" s="5" customFormat="1" x14ac:dyDescent="0.2"/>
    <row r="1472" s="5" customFormat="1" x14ac:dyDescent="0.2"/>
    <row r="1473" s="5" customFormat="1" x14ac:dyDescent="0.2"/>
    <row r="1474" s="5" customFormat="1" x14ac:dyDescent="0.2"/>
    <row r="1475" s="5" customFormat="1" x14ac:dyDescent="0.2"/>
    <row r="1476" s="5" customFormat="1" x14ac:dyDescent="0.2"/>
    <row r="1477" s="5" customFormat="1" x14ac:dyDescent="0.2"/>
    <row r="1478" s="5" customFormat="1" x14ac:dyDescent="0.2"/>
    <row r="1479" s="5" customFormat="1" x14ac:dyDescent="0.2"/>
    <row r="1480" s="5" customFormat="1" x14ac:dyDescent="0.2"/>
    <row r="1481" s="5" customFormat="1" x14ac:dyDescent="0.2"/>
    <row r="1482" s="5" customFormat="1" x14ac:dyDescent="0.2"/>
    <row r="1483" s="5" customFormat="1" x14ac:dyDescent="0.2"/>
    <row r="1484" s="5" customFormat="1" x14ac:dyDescent="0.2"/>
    <row r="1485" s="5" customFormat="1" x14ac:dyDescent="0.2"/>
    <row r="1486" s="5" customFormat="1" x14ac:dyDescent="0.2"/>
    <row r="1487" s="5" customFormat="1" x14ac:dyDescent="0.2"/>
    <row r="1488" s="5" customFormat="1" x14ac:dyDescent="0.2"/>
    <row r="1489" s="5" customFormat="1" x14ac:dyDescent="0.2"/>
    <row r="1490" s="5" customFormat="1" x14ac:dyDescent="0.2"/>
    <row r="1491" s="5" customFormat="1" x14ac:dyDescent="0.2"/>
    <row r="1492" s="5" customFormat="1" x14ac:dyDescent="0.2"/>
    <row r="1493" s="5" customFormat="1" x14ac:dyDescent="0.2"/>
    <row r="1494" s="5" customFormat="1" x14ac:dyDescent="0.2"/>
    <row r="1495" s="5" customFormat="1" x14ac:dyDescent="0.2"/>
    <row r="1496" s="5" customFormat="1" x14ac:dyDescent="0.2"/>
    <row r="1497" s="5" customFormat="1" x14ac:dyDescent="0.2"/>
    <row r="1498" s="5" customFormat="1" x14ac:dyDescent="0.2"/>
    <row r="1499" s="5" customFormat="1" x14ac:dyDescent="0.2"/>
    <row r="1500" s="5" customFormat="1" x14ac:dyDescent="0.2"/>
    <row r="1501" s="5" customFormat="1" x14ac:dyDescent="0.2"/>
    <row r="1502" s="5" customFormat="1" x14ac:dyDescent="0.2"/>
    <row r="1503" s="5" customFormat="1" x14ac:dyDescent="0.2"/>
    <row r="1504" s="5" customFormat="1" x14ac:dyDescent="0.2"/>
    <row r="1505" s="5" customFormat="1" x14ac:dyDescent="0.2"/>
    <row r="1506" s="5" customFormat="1" x14ac:dyDescent="0.2"/>
    <row r="1507" s="5" customFormat="1" x14ac:dyDescent="0.2"/>
    <row r="1508" s="5" customFormat="1" x14ac:dyDescent="0.2"/>
    <row r="1509" s="5" customFormat="1" x14ac:dyDescent="0.2"/>
    <row r="1510" s="5" customFormat="1" x14ac:dyDescent="0.2"/>
    <row r="1511" s="5" customFormat="1" x14ac:dyDescent="0.2"/>
    <row r="1512" s="5" customFormat="1" x14ac:dyDescent="0.2"/>
    <row r="1513" s="5" customFormat="1" x14ac:dyDescent="0.2"/>
    <row r="1514" s="5" customFormat="1" x14ac:dyDescent="0.2"/>
    <row r="1515" s="5" customFormat="1" x14ac:dyDescent="0.2"/>
    <row r="1516" s="5" customFormat="1" x14ac:dyDescent="0.2"/>
    <row r="1517" s="5" customFormat="1" x14ac:dyDescent="0.2"/>
    <row r="1518" s="5" customFormat="1" x14ac:dyDescent="0.2"/>
    <row r="1519" s="5" customFormat="1" x14ac:dyDescent="0.2"/>
    <row r="1520" s="5" customFormat="1" x14ac:dyDescent="0.2"/>
    <row r="1521" s="5" customFormat="1" x14ac:dyDescent="0.2"/>
    <row r="1522" s="5" customFormat="1" x14ac:dyDescent="0.2"/>
    <row r="1523" s="5" customFormat="1" x14ac:dyDescent="0.2"/>
    <row r="1524" s="5" customFormat="1" x14ac:dyDescent="0.2"/>
    <row r="1525" s="5" customFormat="1" x14ac:dyDescent="0.2"/>
    <row r="1526" s="5" customFormat="1" x14ac:dyDescent="0.2"/>
    <row r="1527" s="5" customFormat="1" x14ac:dyDescent="0.2"/>
    <row r="1528" s="5" customFormat="1" x14ac:dyDescent="0.2"/>
    <row r="1529" s="5" customFormat="1" x14ac:dyDescent="0.2"/>
    <row r="1530" s="5" customFormat="1" x14ac:dyDescent="0.2"/>
    <row r="1531" s="5" customFormat="1" x14ac:dyDescent="0.2"/>
    <row r="1532" s="5" customFormat="1" x14ac:dyDescent="0.2"/>
    <row r="1533" s="5" customFormat="1" x14ac:dyDescent="0.2"/>
    <row r="1534" s="5" customFormat="1" x14ac:dyDescent="0.2"/>
    <row r="1535" s="5" customFormat="1" x14ac:dyDescent="0.2"/>
    <row r="1536" s="5" customFormat="1" x14ac:dyDescent="0.2"/>
    <row r="1537" s="5" customFormat="1" x14ac:dyDescent="0.2"/>
    <row r="1538" s="5" customFormat="1" x14ac:dyDescent="0.2"/>
    <row r="1539" s="5" customFormat="1" x14ac:dyDescent="0.2"/>
    <row r="1540" s="5" customFormat="1" x14ac:dyDescent="0.2"/>
    <row r="1541" s="5" customFormat="1" x14ac:dyDescent="0.2"/>
    <row r="1542" s="5" customFormat="1" x14ac:dyDescent="0.2"/>
    <row r="1543" s="5" customFormat="1" x14ac:dyDescent="0.2"/>
    <row r="1544" s="5" customFormat="1" x14ac:dyDescent="0.2"/>
    <row r="1545" s="5" customFormat="1" x14ac:dyDescent="0.2"/>
    <row r="1546" s="5" customFormat="1" x14ac:dyDescent="0.2"/>
    <row r="1547" s="5" customFormat="1" x14ac:dyDescent="0.2"/>
    <row r="1548" s="5" customFormat="1" x14ac:dyDescent="0.2"/>
    <row r="1549" s="5" customFormat="1" x14ac:dyDescent="0.2"/>
    <row r="1550" s="5" customFormat="1" x14ac:dyDescent="0.2"/>
    <row r="1551" s="5" customFormat="1" x14ac:dyDescent="0.2"/>
    <row r="1552" s="5" customFormat="1" x14ac:dyDescent="0.2"/>
    <row r="1553" s="5" customFormat="1" x14ac:dyDescent="0.2"/>
    <row r="1554" s="5" customFormat="1" x14ac:dyDescent="0.2"/>
    <row r="1555" s="5" customFormat="1" x14ac:dyDescent="0.2"/>
    <row r="1556" s="5" customFormat="1" x14ac:dyDescent="0.2"/>
    <row r="1557" s="5" customFormat="1" x14ac:dyDescent="0.2"/>
    <row r="1558" s="5" customFormat="1" x14ac:dyDescent="0.2"/>
    <row r="1559" s="5" customFormat="1" x14ac:dyDescent="0.2"/>
    <row r="1560" s="5" customFormat="1" x14ac:dyDescent="0.2"/>
    <row r="1561" s="5" customFormat="1" x14ac:dyDescent="0.2"/>
    <row r="1562" s="5" customFormat="1" x14ac:dyDescent="0.2"/>
    <row r="1563" s="5" customFormat="1" x14ac:dyDescent="0.2"/>
    <row r="1564" s="5" customFormat="1" x14ac:dyDescent="0.2"/>
    <row r="1565" s="5" customFormat="1" x14ac:dyDescent="0.2"/>
    <row r="1566" s="5" customFormat="1" x14ac:dyDescent="0.2"/>
    <row r="1567" s="5" customFormat="1" x14ac:dyDescent="0.2"/>
    <row r="1568" s="5" customFormat="1" x14ac:dyDescent="0.2"/>
    <row r="1569" s="5" customFormat="1" x14ac:dyDescent="0.2"/>
    <row r="1570" s="5" customFormat="1" x14ac:dyDescent="0.2"/>
    <row r="1571" s="5" customFormat="1" x14ac:dyDescent="0.2"/>
    <row r="1572" s="5" customFormat="1" x14ac:dyDescent="0.2"/>
    <row r="1573" s="5" customFormat="1" x14ac:dyDescent="0.2"/>
    <row r="1574" s="5" customFormat="1" x14ac:dyDescent="0.2"/>
    <row r="1575" s="5" customFormat="1" x14ac:dyDescent="0.2"/>
    <row r="1576" s="5" customFormat="1" x14ac:dyDescent="0.2"/>
    <row r="1577" s="5" customFormat="1" x14ac:dyDescent="0.2"/>
    <row r="1578" s="5" customFormat="1" x14ac:dyDescent="0.2"/>
    <row r="1579" s="5" customFormat="1" x14ac:dyDescent="0.2"/>
    <row r="1580" s="5" customFormat="1" x14ac:dyDescent="0.2"/>
    <row r="1581" s="5" customFormat="1" x14ac:dyDescent="0.2"/>
    <row r="1582" s="5" customFormat="1" x14ac:dyDescent="0.2"/>
    <row r="1583" s="5" customFormat="1" x14ac:dyDescent="0.2"/>
    <row r="1584" s="5" customFormat="1" x14ac:dyDescent="0.2"/>
    <row r="1585" s="5" customFormat="1" x14ac:dyDescent="0.2"/>
    <row r="1586" s="5" customFormat="1" x14ac:dyDescent="0.2"/>
    <row r="1587" s="5" customFormat="1" x14ac:dyDescent="0.2"/>
    <row r="1588" s="5" customFormat="1" x14ac:dyDescent="0.2"/>
    <row r="1589" s="5" customFormat="1" x14ac:dyDescent="0.2"/>
    <row r="1590" s="5" customFormat="1" x14ac:dyDescent="0.2"/>
    <row r="1591" s="5" customFormat="1" x14ac:dyDescent="0.2"/>
    <row r="1592" s="5" customFormat="1" x14ac:dyDescent="0.2"/>
    <row r="1593" s="5" customFormat="1" x14ac:dyDescent="0.2"/>
    <row r="1594" s="5" customFormat="1" x14ac:dyDescent="0.2"/>
    <row r="1595" s="5" customFormat="1" x14ac:dyDescent="0.2"/>
    <row r="1596" s="5" customFormat="1" x14ac:dyDescent="0.2"/>
    <row r="1597" s="5" customFormat="1" x14ac:dyDescent="0.2"/>
    <row r="1598" s="5" customFormat="1" x14ac:dyDescent="0.2"/>
    <row r="1599" s="5" customFormat="1" x14ac:dyDescent="0.2"/>
    <row r="1600" s="5" customFormat="1" x14ac:dyDescent="0.2"/>
    <row r="1601" s="5" customFormat="1" x14ac:dyDescent="0.2"/>
    <row r="1602" s="5" customFormat="1" x14ac:dyDescent="0.2"/>
    <row r="1603" s="5" customFormat="1" x14ac:dyDescent="0.2"/>
    <row r="1604" s="5" customFormat="1" x14ac:dyDescent="0.2"/>
    <row r="1605" s="5" customFormat="1" x14ac:dyDescent="0.2"/>
    <row r="1606" s="5" customFormat="1" x14ac:dyDescent="0.2"/>
    <row r="1607" s="5" customFormat="1" x14ac:dyDescent="0.2"/>
    <row r="1608" s="5" customFormat="1" x14ac:dyDescent="0.2"/>
    <row r="1609" s="5" customFormat="1" x14ac:dyDescent="0.2"/>
    <row r="1610" s="5" customFormat="1" x14ac:dyDescent="0.2"/>
    <row r="1611" s="5" customFormat="1" x14ac:dyDescent="0.2"/>
    <row r="1612" s="5" customFormat="1" x14ac:dyDescent="0.2"/>
    <row r="1613" s="5" customFormat="1" x14ac:dyDescent="0.2"/>
    <row r="1614" s="5" customFormat="1" x14ac:dyDescent="0.2"/>
    <row r="1615" s="5" customFormat="1" x14ac:dyDescent="0.2"/>
    <row r="1616" s="5" customFormat="1" x14ac:dyDescent="0.2"/>
    <row r="1617" s="5" customFormat="1" x14ac:dyDescent="0.2"/>
    <row r="1618" s="5" customFormat="1" x14ac:dyDescent="0.2"/>
    <row r="1619" s="5" customFormat="1" x14ac:dyDescent="0.2"/>
    <row r="1620" s="5" customFormat="1" x14ac:dyDescent="0.2"/>
    <row r="1621" s="5" customFormat="1" x14ac:dyDescent="0.2"/>
    <row r="1622" s="5" customFormat="1" x14ac:dyDescent="0.2"/>
    <row r="1623" s="5" customFormat="1" x14ac:dyDescent="0.2"/>
    <row r="1624" s="5" customFormat="1" x14ac:dyDescent="0.2"/>
    <row r="1625" s="5" customFormat="1" x14ac:dyDescent="0.2"/>
    <row r="1626" s="5" customFormat="1" x14ac:dyDescent="0.2"/>
    <row r="1627" s="5" customFormat="1" x14ac:dyDescent="0.2"/>
    <row r="1628" s="5" customFormat="1" x14ac:dyDescent="0.2"/>
    <row r="1629" s="5" customFormat="1" x14ac:dyDescent="0.2"/>
    <row r="1630" s="5" customFormat="1" x14ac:dyDescent="0.2"/>
    <row r="1631" s="5" customFormat="1" x14ac:dyDescent="0.2"/>
    <row r="1632" s="5" customFormat="1" x14ac:dyDescent="0.2"/>
    <row r="1633" s="5" customFormat="1" x14ac:dyDescent="0.2"/>
    <row r="1634" s="5" customFormat="1" x14ac:dyDescent="0.2"/>
    <row r="1635" s="5" customFormat="1" x14ac:dyDescent="0.2"/>
    <row r="1636" s="5" customFormat="1" x14ac:dyDescent="0.2"/>
    <row r="1637" s="5" customFormat="1" x14ac:dyDescent="0.2"/>
    <row r="1638" s="5" customFormat="1" x14ac:dyDescent="0.2"/>
    <row r="1639" s="5" customFormat="1" x14ac:dyDescent="0.2"/>
    <row r="1640" s="5" customFormat="1" x14ac:dyDescent="0.2"/>
    <row r="1641" s="5" customFormat="1" x14ac:dyDescent="0.2"/>
    <row r="1642" s="5" customFormat="1" x14ac:dyDescent="0.2"/>
    <row r="1643" s="5" customFormat="1" x14ac:dyDescent="0.2"/>
    <row r="1644" s="5" customFormat="1" x14ac:dyDescent="0.2"/>
    <row r="1645" s="5" customFormat="1" x14ac:dyDescent="0.2"/>
    <row r="1646" s="5" customFormat="1" x14ac:dyDescent="0.2"/>
    <row r="1647" s="5" customFormat="1" x14ac:dyDescent="0.2"/>
    <row r="1648" s="5" customFormat="1" x14ac:dyDescent="0.2"/>
    <row r="1649" s="5" customFormat="1" x14ac:dyDescent="0.2"/>
    <row r="1650" s="5" customFormat="1" x14ac:dyDescent="0.2"/>
    <row r="1651" s="5" customFormat="1" x14ac:dyDescent="0.2"/>
    <row r="1652" s="5" customFormat="1" x14ac:dyDescent="0.2"/>
    <row r="1653" s="5" customFormat="1" x14ac:dyDescent="0.2"/>
    <row r="1654" s="5" customFormat="1" x14ac:dyDescent="0.2"/>
    <row r="1655" s="5" customFormat="1" x14ac:dyDescent="0.2"/>
    <row r="1656" s="5" customFormat="1" x14ac:dyDescent="0.2"/>
    <row r="1657" s="5" customFormat="1" x14ac:dyDescent="0.2"/>
    <row r="1658" s="5" customFormat="1" x14ac:dyDescent="0.2"/>
    <row r="1659" s="5" customFormat="1" x14ac:dyDescent="0.2"/>
    <row r="1660" s="5" customFormat="1" x14ac:dyDescent="0.2"/>
    <row r="1661" s="5" customFormat="1" x14ac:dyDescent="0.2"/>
    <row r="1662" s="5" customFormat="1" x14ac:dyDescent="0.2"/>
    <row r="1663" s="5" customFormat="1" x14ac:dyDescent="0.2"/>
    <row r="1664" s="5" customFormat="1" x14ac:dyDescent="0.2"/>
    <row r="1665" s="5" customFormat="1" x14ac:dyDescent="0.2"/>
    <row r="1666" s="5" customFormat="1" x14ac:dyDescent="0.2"/>
    <row r="1667" s="5" customFormat="1" x14ac:dyDescent="0.2"/>
    <row r="1668" s="5" customFormat="1" x14ac:dyDescent="0.2"/>
    <row r="1669" s="5" customFormat="1" x14ac:dyDescent="0.2"/>
    <row r="1670" s="5" customFormat="1" x14ac:dyDescent="0.2"/>
    <row r="1671" s="5" customFormat="1" x14ac:dyDescent="0.2"/>
    <row r="1672" s="5" customFormat="1" x14ac:dyDescent="0.2"/>
    <row r="1673" s="5" customFormat="1" x14ac:dyDescent="0.2"/>
    <row r="1674" s="5" customFormat="1" x14ac:dyDescent="0.2"/>
    <row r="1675" s="5" customFormat="1" x14ac:dyDescent="0.2"/>
    <row r="1676" s="5" customFormat="1" x14ac:dyDescent="0.2"/>
    <row r="1677" s="5" customFormat="1" x14ac:dyDescent="0.2"/>
    <row r="1678" s="5" customFormat="1" x14ac:dyDescent="0.2"/>
    <row r="1679" s="5" customFormat="1" x14ac:dyDescent="0.2"/>
    <row r="1680" s="5" customFormat="1" x14ac:dyDescent="0.2"/>
    <row r="1681" s="5" customFormat="1" x14ac:dyDescent="0.2"/>
    <row r="1682" s="5" customFormat="1" x14ac:dyDescent="0.2"/>
    <row r="1683" s="5" customFormat="1" x14ac:dyDescent="0.2"/>
    <row r="1684" s="5" customFormat="1" x14ac:dyDescent="0.2"/>
    <row r="1685" s="5" customFormat="1" x14ac:dyDescent="0.2"/>
    <row r="1686" s="5" customFormat="1" x14ac:dyDescent="0.2"/>
    <row r="1687" s="5" customFormat="1" x14ac:dyDescent="0.2"/>
    <row r="1688" s="5" customFormat="1" x14ac:dyDescent="0.2"/>
    <row r="1689" s="5" customFormat="1" x14ac:dyDescent="0.2"/>
    <row r="1690" s="5" customFormat="1" x14ac:dyDescent="0.2"/>
    <row r="1691" s="5" customFormat="1" x14ac:dyDescent="0.2"/>
    <row r="1692" s="5" customFormat="1" x14ac:dyDescent="0.2"/>
    <row r="1693" s="5" customFormat="1" x14ac:dyDescent="0.2"/>
    <row r="1694" s="5" customFormat="1" x14ac:dyDescent="0.2"/>
    <row r="1695" s="5" customFormat="1" x14ac:dyDescent="0.2"/>
    <row r="1696" s="5" customFormat="1" x14ac:dyDescent="0.2"/>
    <row r="1697" s="5" customFormat="1" x14ac:dyDescent="0.2"/>
    <row r="1698" s="5" customFormat="1" x14ac:dyDescent="0.2"/>
    <row r="1699" s="5" customFormat="1" x14ac:dyDescent="0.2"/>
    <row r="1700" s="5" customFormat="1" x14ac:dyDescent="0.2"/>
    <row r="1701" s="5" customFormat="1" x14ac:dyDescent="0.2"/>
    <row r="1702" s="5" customFormat="1" x14ac:dyDescent="0.2"/>
    <row r="1703" s="5" customFormat="1" x14ac:dyDescent="0.2"/>
    <row r="1704" s="5" customFormat="1" x14ac:dyDescent="0.2"/>
    <row r="1705" s="5" customFormat="1" x14ac:dyDescent="0.2"/>
    <row r="1706" s="5" customFormat="1" x14ac:dyDescent="0.2"/>
    <row r="1707" s="5" customFormat="1" x14ac:dyDescent="0.2"/>
    <row r="1708" s="5" customFormat="1" x14ac:dyDescent="0.2"/>
    <row r="1709" s="5" customFormat="1" x14ac:dyDescent="0.2"/>
    <row r="1710" s="5" customFormat="1" x14ac:dyDescent="0.2"/>
    <row r="1711" s="5" customFormat="1" x14ac:dyDescent="0.2"/>
    <row r="1712" s="5" customFormat="1" x14ac:dyDescent="0.2"/>
    <row r="1713" s="5" customFormat="1" x14ac:dyDescent="0.2"/>
    <row r="1714" s="5" customFormat="1" x14ac:dyDescent="0.2"/>
    <row r="1715" s="5" customFormat="1" x14ac:dyDescent="0.2"/>
    <row r="1716" s="5" customFormat="1" x14ac:dyDescent="0.2"/>
    <row r="1717" s="5" customFormat="1" x14ac:dyDescent="0.2"/>
    <row r="1718" s="5" customFormat="1" x14ac:dyDescent="0.2"/>
    <row r="1719" s="5" customFormat="1" x14ac:dyDescent="0.2"/>
    <row r="1720" s="5" customFormat="1" x14ac:dyDescent="0.2"/>
    <row r="1721" s="5" customFormat="1" x14ac:dyDescent="0.2"/>
    <row r="1722" s="5" customFormat="1" x14ac:dyDescent="0.2"/>
    <row r="1723" s="5" customFormat="1" x14ac:dyDescent="0.2"/>
    <row r="1724" s="5" customFormat="1" x14ac:dyDescent="0.2"/>
    <row r="1725" s="5" customFormat="1" x14ac:dyDescent="0.2"/>
    <row r="1726" s="5" customFormat="1" x14ac:dyDescent="0.2"/>
    <row r="1727" s="5" customFormat="1" x14ac:dyDescent="0.2"/>
    <row r="1728" s="5" customFormat="1" x14ac:dyDescent="0.2"/>
    <row r="1729" s="5" customFormat="1" x14ac:dyDescent="0.2"/>
    <row r="1730" s="5" customFormat="1" x14ac:dyDescent="0.2"/>
    <row r="1731" s="5" customFormat="1" x14ac:dyDescent="0.2"/>
    <row r="1732" s="5" customFormat="1" x14ac:dyDescent="0.2"/>
    <row r="1733" s="5" customFormat="1" x14ac:dyDescent="0.2"/>
    <row r="1734" s="5" customFormat="1" x14ac:dyDescent="0.2"/>
    <row r="1735" s="5" customFormat="1" x14ac:dyDescent="0.2"/>
    <row r="1736" s="5" customFormat="1" x14ac:dyDescent="0.2"/>
    <row r="1737" s="5" customFormat="1" x14ac:dyDescent="0.2"/>
    <row r="1738" s="5" customFormat="1" x14ac:dyDescent="0.2"/>
    <row r="1739" s="5" customFormat="1" x14ac:dyDescent="0.2"/>
    <row r="1740" s="5" customFormat="1" x14ac:dyDescent="0.2"/>
    <row r="1741" s="5" customFormat="1" x14ac:dyDescent="0.2"/>
    <row r="1742" s="5" customFormat="1" x14ac:dyDescent="0.2"/>
    <row r="1743" s="5" customFormat="1" x14ac:dyDescent="0.2"/>
    <row r="1744" s="5" customFormat="1" x14ac:dyDescent="0.2"/>
    <row r="1745" s="5" customFormat="1" x14ac:dyDescent="0.2"/>
    <row r="1746" s="5" customFormat="1" x14ac:dyDescent="0.2"/>
    <row r="1747" s="5" customFormat="1" x14ac:dyDescent="0.2"/>
    <row r="1748" s="5" customFormat="1" x14ac:dyDescent="0.2"/>
    <row r="1749" s="5" customFormat="1" x14ac:dyDescent="0.2"/>
    <row r="1750" s="5" customFormat="1" x14ac:dyDescent="0.2"/>
    <row r="1751" s="5" customFormat="1" x14ac:dyDescent="0.2"/>
    <row r="1752" s="5" customFormat="1" x14ac:dyDescent="0.2"/>
    <row r="1753" s="5" customFormat="1" x14ac:dyDescent="0.2"/>
    <row r="1754" s="5" customFormat="1" x14ac:dyDescent="0.2"/>
    <row r="1755" s="5" customFormat="1" x14ac:dyDescent="0.2"/>
    <row r="1756" s="5" customFormat="1" x14ac:dyDescent="0.2"/>
    <row r="1757" s="5" customFormat="1" x14ac:dyDescent="0.2"/>
    <row r="1758" s="5" customFormat="1" x14ac:dyDescent="0.2"/>
    <row r="1759" s="5" customFormat="1" x14ac:dyDescent="0.2"/>
    <row r="1760" s="5" customFormat="1" x14ac:dyDescent="0.2"/>
    <row r="1761" s="5" customFormat="1" x14ac:dyDescent="0.2"/>
    <row r="1762" s="5" customFormat="1" x14ac:dyDescent="0.2"/>
    <row r="1763" s="5" customFormat="1" x14ac:dyDescent="0.2"/>
    <row r="1764" s="5" customFormat="1" x14ac:dyDescent="0.2"/>
    <row r="1765" s="5" customFormat="1" x14ac:dyDescent="0.2"/>
    <row r="1766" s="5" customFormat="1" x14ac:dyDescent="0.2"/>
    <row r="1767" s="5" customFormat="1" x14ac:dyDescent="0.2"/>
    <row r="1768" s="5" customFormat="1" x14ac:dyDescent="0.2"/>
    <row r="1769" s="5" customFormat="1" x14ac:dyDescent="0.2"/>
    <row r="1770" s="5" customFormat="1" x14ac:dyDescent="0.2"/>
    <row r="1771" s="5" customFormat="1" x14ac:dyDescent="0.2"/>
    <row r="1772" s="5" customFormat="1" x14ac:dyDescent="0.2"/>
    <row r="1773" s="5" customFormat="1" x14ac:dyDescent="0.2"/>
    <row r="1774" s="5" customFormat="1" x14ac:dyDescent="0.2"/>
    <row r="1775" s="5" customFormat="1" x14ac:dyDescent="0.2"/>
    <row r="1776" s="5" customFormat="1" x14ac:dyDescent="0.2"/>
    <row r="1777" s="5" customFormat="1" x14ac:dyDescent="0.2"/>
    <row r="1778" s="5" customFormat="1" x14ac:dyDescent="0.2"/>
    <row r="1779" s="5" customFormat="1" x14ac:dyDescent="0.2"/>
    <row r="1780" s="5" customFormat="1" x14ac:dyDescent="0.2"/>
    <row r="1781" s="5" customFormat="1" x14ac:dyDescent="0.2"/>
    <row r="1782" s="5" customFormat="1" x14ac:dyDescent="0.2"/>
    <row r="1783" s="5" customFormat="1" x14ac:dyDescent="0.2"/>
    <row r="1784" s="5" customFormat="1" x14ac:dyDescent="0.2"/>
    <row r="1785" s="5" customFormat="1" x14ac:dyDescent="0.2"/>
    <row r="1786" s="5" customFormat="1" x14ac:dyDescent="0.2"/>
    <row r="1787" s="5" customFormat="1" x14ac:dyDescent="0.2"/>
    <row r="1788" s="5" customFormat="1" x14ac:dyDescent="0.2"/>
    <row r="1789" s="5" customFormat="1" x14ac:dyDescent="0.2"/>
    <row r="1790" s="5" customFormat="1" x14ac:dyDescent="0.2"/>
    <row r="1791" s="5" customFormat="1" x14ac:dyDescent="0.2"/>
    <row r="1792" s="5" customFormat="1" x14ac:dyDescent="0.2"/>
    <row r="1793" s="5" customFormat="1" x14ac:dyDescent="0.2"/>
    <row r="1794" s="5" customFormat="1" x14ac:dyDescent="0.2"/>
    <row r="1795" s="5" customFormat="1" x14ac:dyDescent="0.2"/>
    <row r="1796" s="5" customFormat="1" x14ac:dyDescent="0.2"/>
    <row r="1797" s="5" customFormat="1" x14ac:dyDescent="0.2"/>
    <row r="1798" s="5" customFormat="1" x14ac:dyDescent="0.2"/>
    <row r="1799" s="5" customFormat="1" x14ac:dyDescent="0.2"/>
    <row r="1800" s="5" customFormat="1" x14ac:dyDescent="0.2"/>
    <row r="1801" s="5" customFormat="1" x14ac:dyDescent="0.2"/>
    <row r="1802" s="5" customFormat="1" x14ac:dyDescent="0.2"/>
    <row r="1803" s="5" customFormat="1" x14ac:dyDescent="0.2"/>
    <row r="1804" s="5" customFormat="1" x14ac:dyDescent="0.2"/>
    <row r="1805" s="5" customFormat="1" x14ac:dyDescent="0.2"/>
    <row r="1806" s="5" customFormat="1" x14ac:dyDescent="0.2"/>
    <row r="1807" s="5" customFormat="1" x14ac:dyDescent="0.2"/>
    <row r="1808" s="5" customFormat="1" x14ac:dyDescent="0.2"/>
    <row r="1809" s="5" customFormat="1" x14ac:dyDescent="0.2"/>
    <row r="1810" s="5" customFormat="1" x14ac:dyDescent="0.2"/>
    <row r="1811" s="5" customFormat="1" x14ac:dyDescent="0.2"/>
    <row r="1812" s="5" customFormat="1" x14ac:dyDescent="0.2"/>
    <row r="1813" s="5" customFormat="1" x14ac:dyDescent="0.2"/>
    <row r="1814" s="5" customFormat="1" x14ac:dyDescent="0.2"/>
    <row r="1815" s="5" customFormat="1" x14ac:dyDescent="0.2"/>
    <row r="1816" s="5" customFormat="1" x14ac:dyDescent="0.2"/>
    <row r="1817" s="5" customFormat="1" x14ac:dyDescent="0.2"/>
    <row r="1818" s="5" customFormat="1" x14ac:dyDescent="0.2"/>
    <row r="1819" s="5" customFormat="1" x14ac:dyDescent="0.2"/>
    <row r="1820" s="5" customFormat="1" x14ac:dyDescent="0.2"/>
    <row r="1821" s="5" customFormat="1" x14ac:dyDescent="0.2"/>
    <row r="1822" s="5" customFormat="1" x14ac:dyDescent="0.2"/>
    <row r="1823" s="5" customFormat="1" x14ac:dyDescent="0.2"/>
    <row r="1824" s="5" customFormat="1" x14ac:dyDescent="0.2"/>
    <row r="1825" s="5" customFormat="1" x14ac:dyDescent="0.2"/>
    <row r="1826" s="5" customFormat="1" x14ac:dyDescent="0.2"/>
    <row r="1827" s="5" customFormat="1" x14ac:dyDescent="0.2"/>
    <row r="1828" s="5" customFormat="1" x14ac:dyDescent="0.2"/>
    <row r="1829" s="5" customFormat="1" x14ac:dyDescent="0.2"/>
    <row r="1830" s="5" customFormat="1" x14ac:dyDescent="0.2"/>
    <row r="1831" s="5" customFormat="1" x14ac:dyDescent="0.2"/>
    <row r="1832" s="5" customFormat="1" x14ac:dyDescent="0.2"/>
    <row r="1833" s="5" customFormat="1" x14ac:dyDescent="0.2"/>
    <row r="1834" s="5" customFormat="1" x14ac:dyDescent="0.2"/>
    <row r="1835" s="5" customFormat="1" x14ac:dyDescent="0.2"/>
    <row r="1836" s="5" customFormat="1" x14ac:dyDescent="0.2"/>
    <row r="1837" s="5" customFormat="1" x14ac:dyDescent="0.2"/>
    <row r="1838" s="5" customFormat="1" x14ac:dyDescent="0.2"/>
    <row r="1839" s="5" customFormat="1" x14ac:dyDescent="0.2"/>
    <row r="1840" s="5" customFormat="1" x14ac:dyDescent="0.2"/>
    <row r="1841" s="5" customFormat="1" x14ac:dyDescent="0.2"/>
    <row r="1842" s="5" customFormat="1" x14ac:dyDescent="0.2"/>
    <row r="1843" s="5" customFormat="1" x14ac:dyDescent="0.2"/>
    <row r="1844" s="5" customFormat="1" x14ac:dyDescent="0.2"/>
    <row r="1845" s="5" customFormat="1" x14ac:dyDescent="0.2"/>
    <row r="1846" s="5" customFormat="1" x14ac:dyDescent="0.2"/>
    <row r="1847" s="5" customFormat="1" x14ac:dyDescent="0.2"/>
    <row r="1848" s="5" customFormat="1" x14ac:dyDescent="0.2"/>
    <row r="1849" s="5" customFormat="1" x14ac:dyDescent="0.2"/>
    <row r="1850" s="5" customFormat="1" x14ac:dyDescent="0.2"/>
    <row r="1851" s="5" customFormat="1" x14ac:dyDescent="0.2"/>
    <row r="1852" s="5" customFormat="1" x14ac:dyDescent="0.2"/>
    <row r="1853" s="5" customFormat="1" x14ac:dyDescent="0.2"/>
    <row r="1854" s="5" customFormat="1" x14ac:dyDescent="0.2"/>
    <row r="1855" s="5" customFormat="1" x14ac:dyDescent="0.2"/>
    <row r="1856" s="5" customFormat="1" x14ac:dyDescent="0.2"/>
    <row r="1857" s="5" customFormat="1" x14ac:dyDescent="0.2"/>
    <row r="1858" s="5" customFormat="1" x14ac:dyDescent="0.2"/>
    <row r="1859" s="5" customFormat="1" x14ac:dyDescent="0.2"/>
    <row r="1860" s="5" customFormat="1" x14ac:dyDescent="0.2"/>
    <row r="1861" s="5" customFormat="1" x14ac:dyDescent="0.2"/>
    <row r="1862" s="5" customFormat="1" x14ac:dyDescent="0.2"/>
    <row r="1863" s="5" customFormat="1" x14ac:dyDescent="0.2"/>
    <row r="1864" s="5" customFormat="1" x14ac:dyDescent="0.2"/>
    <row r="1865" s="5" customFormat="1" x14ac:dyDescent="0.2"/>
    <row r="1866" s="5" customFormat="1" x14ac:dyDescent="0.2"/>
    <row r="1867" s="5" customFormat="1" x14ac:dyDescent="0.2"/>
    <row r="1868" s="5" customFormat="1" x14ac:dyDescent="0.2"/>
    <row r="1869" s="5" customFormat="1" x14ac:dyDescent="0.2"/>
    <row r="1870" s="5" customFormat="1" x14ac:dyDescent="0.2"/>
    <row r="1871" s="5" customFormat="1" x14ac:dyDescent="0.2"/>
    <row r="1872" s="5" customFormat="1" x14ac:dyDescent="0.2"/>
    <row r="1873" s="5" customFormat="1" x14ac:dyDescent="0.2"/>
    <row r="1874" s="5" customFormat="1" x14ac:dyDescent="0.2"/>
    <row r="1875" s="5" customFormat="1" x14ac:dyDescent="0.2"/>
    <row r="1876" s="5" customFormat="1" x14ac:dyDescent="0.2"/>
    <row r="1877" s="5" customFormat="1" x14ac:dyDescent="0.2"/>
    <row r="1878" s="5" customFormat="1" x14ac:dyDescent="0.2"/>
    <row r="1879" s="5" customFormat="1" x14ac:dyDescent="0.2"/>
    <row r="1880" s="5" customFormat="1" x14ac:dyDescent="0.2"/>
    <row r="1881" s="5" customFormat="1" x14ac:dyDescent="0.2"/>
    <row r="1882" s="5" customFormat="1" x14ac:dyDescent="0.2"/>
    <row r="1883" s="5" customFormat="1" x14ac:dyDescent="0.2"/>
    <row r="1884" s="5" customFormat="1" x14ac:dyDescent="0.2"/>
    <row r="1885" s="5" customFormat="1" x14ac:dyDescent="0.2"/>
    <row r="1886" s="5" customFormat="1" x14ac:dyDescent="0.2"/>
    <row r="1887" s="5" customFormat="1" x14ac:dyDescent="0.2"/>
    <row r="1888" s="5" customFormat="1" x14ac:dyDescent="0.2"/>
    <row r="1889" s="5" customFormat="1" x14ac:dyDescent="0.2"/>
    <row r="1890" s="5" customFormat="1" x14ac:dyDescent="0.2"/>
    <row r="1891" s="5" customFormat="1" x14ac:dyDescent="0.2"/>
    <row r="1892" s="5" customFormat="1" x14ac:dyDescent="0.2"/>
    <row r="1893" s="5" customFormat="1" x14ac:dyDescent="0.2"/>
    <row r="1894" s="5" customFormat="1" x14ac:dyDescent="0.2"/>
    <row r="1895" s="5" customFormat="1" x14ac:dyDescent="0.2"/>
    <row r="1896" s="5" customFormat="1" x14ac:dyDescent="0.2"/>
    <row r="1897" s="5" customFormat="1" x14ac:dyDescent="0.2"/>
    <row r="1898" s="5" customFormat="1" x14ac:dyDescent="0.2"/>
    <row r="1899" s="5" customFormat="1" x14ac:dyDescent="0.2"/>
    <row r="1900" s="5" customFormat="1" x14ac:dyDescent="0.2"/>
    <row r="1901" s="5" customFormat="1" x14ac:dyDescent="0.2"/>
    <row r="1902" s="5" customFormat="1" x14ac:dyDescent="0.2"/>
    <row r="1903" s="5" customFormat="1" x14ac:dyDescent="0.2"/>
    <row r="1904" s="5" customFormat="1" x14ac:dyDescent="0.2"/>
    <row r="1905" s="5" customFormat="1" x14ac:dyDescent="0.2"/>
    <row r="1906" s="5" customFormat="1" x14ac:dyDescent="0.2"/>
    <row r="1907" s="5" customFormat="1" x14ac:dyDescent="0.2"/>
    <row r="1908" s="5" customFormat="1" x14ac:dyDescent="0.2"/>
    <row r="1909" s="5" customFormat="1" x14ac:dyDescent="0.2"/>
    <row r="1910" s="5" customFormat="1" x14ac:dyDescent="0.2"/>
    <row r="1911" s="5" customFormat="1" x14ac:dyDescent="0.2"/>
    <row r="1912" s="5" customFormat="1" x14ac:dyDescent="0.2"/>
    <row r="1913" s="5" customFormat="1" x14ac:dyDescent="0.2"/>
    <row r="1914" s="5" customFormat="1" x14ac:dyDescent="0.2"/>
    <row r="1915" s="5" customFormat="1" x14ac:dyDescent="0.2"/>
    <row r="1916" s="5" customFormat="1" x14ac:dyDescent="0.2"/>
    <row r="1917" s="5" customFormat="1" x14ac:dyDescent="0.2"/>
    <row r="1918" s="5" customFormat="1" x14ac:dyDescent="0.2"/>
    <row r="1919" s="5" customFormat="1" x14ac:dyDescent="0.2"/>
    <row r="1920" s="5" customFormat="1" x14ac:dyDescent="0.2"/>
    <row r="1921" s="5" customFormat="1" x14ac:dyDescent="0.2"/>
    <row r="1922" s="5" customFormat="1" x14ac:dyDescent="0.2"/>
    <row r="1923" s="5" customFormat="1" x14ac:dyDescent="0.2"/>
    <row r="1924" s="5" customFormat="1" x14ac:dyDescent="0.2"/>
    <row r="1925" s="5" customFormat="1" x14ac:dyDescent="0.2"/>
    <row r="1926" s="5" customFormat="1" x14ac:dyDescent="0.2"/>
    <row r="1927" s="5" customFormat="1" x14ac:dyDescent="0.2"/>
    <row r="1928" s="5" customFormat="1" x14ac:dyDescent="0.2"/>
    <row r="1929" s="5" customFormat="1" x14ac:dyDescent="0.2"/>
    <row r="1930" s="5" customFormat="1" x14ac:dyDescent="0.2"/>
    <row r="1931" s="5" customFormat="1" x14ac:dyDescent="0.2"/>
    <row r="1932" s="5" customFormat="1" x14ac:dyDescent="0.2"/>
    <row r="1933" s="5" customFormat="1" x14ac:dyDescent="0.2"/>
    <row r="1934" s="5" customFormat="1" x14ac:dyDescent="0.2"/>
    <row r="1935" s="5" customFormat="1" x14ac:dyDescent="0.2"/>
    <row r="1936" s="5" customFormat="1" x14ac:dyDescent="0.2"/>
    <row r="1937" s="5" customFormat="1" x14ac:dyDescent="0.2"/>
    <row r="1938" s="5" customFormat="1" x14ac:dyDescent="0.2"/>
    <row r="1939" s="5" customFormat="1" x14ac:dyDescent="0.2"/>
    <row r="1940" s="5" customFormat="1" x14ac:dyDescent="0.2"/>
    <row r="1941" s="5" customFormat="1" x14ac:dyDescent="0.2"/>
    <row r="1942" s="5" customFormat="1" x14ac:dyDescent="0.2"/>
    <row r="1943" s="5" customFormat="1" x14ac:dyDescent="0.2"/>
    <row r="1944" s="5" customFormat="1" x14ac:dyDescent="0.2"/>
    <row r="1945" s="5" customFormat="1" x14ac:dyDescent="0.2"/>
    <row r="1946" s="5" customFormat="1" x14ac:dyDescent="0.2"/>
    <row r="1947" s="5" customFormat="1" x14ac:dyDescent="0.2"/>
    <row r="1948" s="5" customFormat="1" x14ac:dyDescent="0.2"/>
    <row r="1949" s="5" customFormat="1" x14ac:dyDescent="0.2"/>
    <row r="1950" s="5" customFormat="1" x14ac:dyDescent="0.2"/>
    <row r="1951" s="5" customFormat="1" x14ac:dyDescent="0.2"/>
    <row r="1952" s="5" customFormat="1" x14ac:dyDescent="0.2"/>
    <row r="1953" s="5" customFormat="1" x14ac:dyDescent="0.2"/>
    <row r="1954" s="5" customFormat="1" x14ac:dyDescent="0.2"/>
    <row r="1955" s="5" customFormat="1" x14ac:dyDescent="0.2"/>
    <row r="1956" s="5" customFormat="1" x14ac:dyDescent="0.2"/>
    <row r="1957" s="5" customFormat="1" x14ac:dyDescent="0.2"/>
    <row r="1958" s="5" customFormat="1" x14ac:dyDescent="0.2"/>
    <row r="1959" s="5" customFormat="1" x14ac:dyDescent="0.2"/>
    <row r="1960" s="5" customFormat="1" x14ac:dyDescent="0.2"/>
    <row r="1961" s="5" customFormat="1" x14ac:dyDescent="0.2"/>
    <row r="1962" s="5" customFormat="1" x14ac:dyDescent="0.2"/>
    <row r="1963" s="5" customFormat="1" x14ac:dyDescent="0.2"/>
    <row r="1964" s="5" customFormat="1" x14ac:dyDescent="0.2"/>
    <row r="1965" s="5" customFormat="1" x14ac:dyDescent="0.2"/>
    <row r="1966" s="5" customFormat="1" x14ac:dyDescent="0.2"/>
    <row r="1967" s="5" customFormat="1" x14ac:dyDescent="0.2"/>
    <row r="1968" s="5" customFormat="1" x14ac:dyDescent="0.2"/>
    <row r="1969" s="5" customFormat="1" x14ac:dyDescent="0.2"/>
    <row r="1970" s="5" customFormat="1" x14ac:dyDescent="0.2"/>
    <row r="1971" s="5" customFormat="1" x14ac:dyDescent="0.2"/>
    <row r="1972" s="5" customFormat="1" x14ac:dyDescent="0.2"/>
    <row r="1973" s="5" customFormat="1" x14ac:dyDescent="0.2"/>
    <row r="1974" s="5" customFormat="1" x14ac:dyDescent="0.2"/>
    <row r="1975" s="5" customFormat="1" x14ac:dyDescent="0.2"/>
    <row r="1976" s="5" customFormat="1" x14ac:dyDescent="0.2"/>
    <row r="1977" s="5" customFormat="1" x14ac:dyDescent="0.2"/>
    <row r="1978" s="5" customFormat="1" x14ac:dyDescent="0.2"/>
    <row r="1979" s="5" customFormat="1" x14ac:dyDescent="0.2"/>
    <row r="1980" s="5" customFormat="1" x14ac:dyDescent="0.2"/>
    <row r="1981" s="5" customFormat="1" x14ac:dyDescent="0.2"/>
    <row r="1982" s="5" customFormat="1" x14ac:dyDescent="0.2"/>
    <row r="1983" s="5" customFormat="1" x14ac:dyDescent="0.2"/>
    <row r="1984" s="5" customFormat="1" x14ac:dyDescent="0.2"/>
    <row r="1985" s="5" customFormat="1" x14ac:dyDescent="0.2"/>
    <row r="1986" s="5" customFormat="1" x14ac:dyDescent="0.2"/>
    <row r="1987" s="5" customFormat="1" x14ac:dyDescent="0.2"/>
    <row r="1988" s="5" customFormat="1" x14ac:dyDescent="0.2"/>
    <row r="1989" s="5" customFormat="1" x14ac:dyDescent="0.2"/>
    <row r="1990" s="5" customFormat="1" x14ac:dyDescent="0.2"/>
    <row r="1991" s="5" customFormat="1" x14ac:dyDescent="0.2"/>
    <row r="1992" s="5" customFormat="1" x14ac:dyDescent="0.2"/>
    <row r="1993" s="5" customFormat="1" x14ac:dyDescent="0.2"/>
    <row r="1994" s="5" customFormat="1" x14ac:dyDescent="0.2"/>
    <row r="1995" s="5" customFormat="1" x14ac:dyDescent="0.2"/>
    <row r="1996" s="5" customFormat="1" x14ac:dyDescent="0.2"/>
    <row r="1997" s="5" customFormat="1" x14ac:dyDescent="0.2"/>
    <row r="1998" s="5" customFormat="1" x14ac:dyDescent="0.2"/>
    <row r="1999" s="5" customFormat="1" x14ac:dyDescent="0.2"/>
    <row r="2000" s="5" customFormat="1" x14ac:dyDescent="0.2"/>
    <row r="2001" s="5" customFormat="1" x14ac:dyDescent="0.2"/>
    <row r="2002" s="5" customFormat="1" x14ac:dyDescent="0.2"/>
    <row r="2003" s="5" customFormat="1" x14ac:dyDescent="0.2"/>
    <row r="2004" s="5" customFormat="1" x14ac:dyDescent="0.2"/>
    <row r="2005" s="5" customFormat="1" x14ac:dyDescent="0.2"/>
    <row r="2006" s="5" customFormat="1" x14ac:dyDescent="0.2"/>
    <row r="2007" s="5" customFormat="1" x14ac:dyDescent="0.2"/>
    <row r="2008" s="5" customFormat="1" x14ac:dyDescent="0.2"/>
    <row r="2009" s="5" customFormat="1" x14ac:dyDescent="0.2"/>
    <row r="2010" s="5" customFormat="1" x14ac:dyDescent="0.2"/>
    <row r="2011" s="5" customFormat="1" x14ac:dyDescent="0.2"/>
    <row r="2012" s="5" customFormat="1" x14ac:dyDescent="0.2"/>
    <row r="2013" s="5" customFormat="1" x14ac:dyDescent="0.2"/>
    <row r="2014" s="5" customFormat="1" x14ac:dyDescent="0.2"/>
    <row r="2015" s="5" customFormat="1" x14ac:dyDescent="0.2"/>
    <row r="2016" s="5" customFormat="1" x14ac:dyDescent="0.2"/>
    <row r="2017" s="5" customFormat="1" x14ac:dyDescent="0.2"/>
    <row r="2018" s="5" customFormat="1" x14ac:dyDescent="0.2"/>
    <row r="2019" s="5" customFormat="1" x14ac:dyDescent="0.2"/>
    <row r="2020" s="5" customFormat="1" x14ac:dyDescent="0.2"/>
    <row r="2021" s="5" customFormat="1" x14ac:dyDescent="0.2"/>
    <row r="2022" s="5" customFormat="1" x14ac:dyDescent="0.2"/>
    <row r="2023" s="5" customFormat="1" x14ac:dyDescent="0.2"/>
    <row r="2024" s="5" customFormat="1" x14ac:dyDescent="0.2"/>
    <row r="2025" s="5" customFormat="1" x14ac:dyDescent="0.2"/>
    <row r="2026" s="5" customFormat="1" x14ac:dyDescent="0.2"/>
    <row r="2027" s="5" customFormat="1" x14ac:dyDescent="0.2"/>
    <row r="2028" s="5" customFormat="1" x14ac:dyDescent="0.2"/>
    <row r="2029" s="5" customFormat="1" x14ac:dyDescent="0.2"/>
    <row r="2030" s="5" customFormat="1" x14ac:dyDescent="0.2"/>
    <row r="2031" s="5" customFormat="1" x14ac:dyDescent="0.2"/>
    <row r="2032" s="5" customFormat="1" x14ac:dyDescent="0.2"/>
    <row r="2033" s="5" customFormat="1" x14ac:dyDescent="0.2"/>
    <row r="2034" s="5" customFormat="1" x14ac:dyDescent="0.2"/>
    <row r="2035" s="5" customFormat="1" x14ac:dyDescent="0.2"/>
    <row r="2036" s="5" customFormat="1" x14ac:dyDescent="0.2"/>
    <row r="2037" s="5" customFormat="1" x14ac:dyDescent="0.2"/>
    <row r="2038" s="5" customFormat="1" x14ac:dyDescent="0.2"/>
    <row r="2039" s="5" customFormat="1" x14ac:dyDescent="0.2"/>
    <row r="2040" s="5" customFormat="1" x14ac:dyDescent="0.2"/>
    <row r="2041" s="5" customFormat="1" x14ac:dyDescent="0.2"/>
    <row r="2042" s="5" customFormat="1" x14ac:dyDescent="0.2"/>
    <row r="2043" s="5" customFormat="1" x14ac:dyDescent="0.2"/>
    <row r="2044" s="5" customFormat="1" x14ac:dyDescent="0.2"/>
    <row r="2045" s="5" customFormat="1" x14ac:dyDescent="0.2"/>
    <row r="2046" s="5" customFormat="1" x14ac:dyDescent="0.2"/>
    <row r="2047" s="5" customFormat="1" x14ac:dyDescent="0.2"/>
    <row r="2048" s="5" customFormat="1" x14ac:dyDescent="0.2"/>
    <row r="2049" s="5" customFormat="1" x14ac:dyDescent="0.2"/>
    <row r="2050" s="5" customFormat="1" x14ac:dyDescent="0.2"/>
    <row r="2051" s="5" customFormat="1" x14ac:dyDescent="0.2"/>
    <row r="2052" s="5" customFormat="1" x14ac:dyDescent="0.2"/>
    <row r="2053" s="5" customFormat="1" x14ac:dyDescent="0.2"/>
    <row r="2054" s="5" customFormat="1" x14ac:dyDescent="0.2"/>
    <row r="2055" s="5" customFormat="1" x14ac:dyDescent="0.2"/>
    <row r="2056" s="5" customFormat="1" x14ac:dyDescent="0.2"/>
    <row r="2057" s="5" customFormat="1" x14ac:dyDescent="0.2"/>
    <row r="2058" s="5" customFormat="1" x14ac:dyDescent="0.2"/>
    <row r="2059" s="5" customFormat="1" x14ac:dyDescent="0.2"/>
    <row r="2060" s="5" customFormat="1" x14ac:dyDescent="0.2"/>
    <row r="2061" s="5" customFormat="1" x14ac:dyDescent="0.2"/>
    <row r="2062" s="5" customFormat="1" x14ac:dyDescent="0.2"/>
    <row r="2063" s="5" customFormat="1" x14ac:dyDescent="0.2"/>
    <row r="2064" s="5" customFormat="1" x14ac:dyDescent="0.2"/>
    <row r="2065" s="5" customFormat="1" x14ac:dyDescent="0.2"/>
    <row r="2066" s="5" customFormat="1" x14ac:dyDescent="0.2"/>
    <row r="2067" s="5" customFormat="1" x14ac:dyDescent="0.2"/>
    <row r="2068" s="5" customFormat="1" x14ac:dyDescent="0.2"/>
    <row r="2069" s="5" customFormat="1" x14ac:dyDescent="0.2"/>
    <row r="2070" s="5" customFormat="1" x14ac:dyDescent="0.2"/>
    <row r="2071" s="5" customFormat="1" x14ac:dyDescent="0.2"/>
    <row r="2072" s="5" customFormat="1" x14ac:dyDescent="0.2"/>
    <row r="2073" s="5" customFormat="1" x14ac:dyDescent="0.2"/>
    <row r="2074" s="5" customFormat="1" x14ac:dyDescent="0.2"/>
    <row r="2075" s="5" customFormat="1" x14ac:dyDescent="0.2"/>
    <row r="2076" s="5" customFormat="1" x14ac:dyDescent="0.2"/>
    <row r="2077" s="5" customFormat="1" x14ac:dyDescent="0.2"/>
    <row r="2078" s="5" customFormat="1" x14ac:dyDescent="0.2"/>
    <row r="2079" s="5" customFormat="1" x14ac:dyDescent="0.2"/>
    <row r="2080" s="5" customFormat="1" x14ac:dyDescent="0.2"/>
    <row r="2081" s="5" customFormat="1" x14ac:dyDescent="0.2"/>
    <row r="2082" s="5" customFormat="1" x14ac:dyDescent="0.2"/>
    <row r="2083" s="5" customFormat="1" x14ac:dyDescent="0.2"/>
    <row r="2084" s="5" customFormat="1" x14ac:dyDescent="0.2"/>
    <row r="2085" s="5" customFormat="1" x14ac:dyDescent="0.2"/>
    <row r="2086" s="5" customFormat="1" x14ac:dyDescent="0.2"/>
    <row r="2087" s="5" customFormat="1" x14ac:dyDescent="0.2"/>
    <row r="2088" s="5" customFormat="1" x14ac:dyDescent="0.2"/>
    <row r="2089" s="5" customFormat="1" x14ac:dyDescent="0.2"/>
    <row r="2090" s="5" customFormat="1" x14ac:dyDescent="0.2"/>
    <row r="2091" s="5" customFormat="1" x14ac:dyDescent="0.2"/>
    <row r="2092" s="5" customFormat="1" x14ac:dyDescent="0.2"/>
    <row r="2093" s="5" customFormat="1" x14ac:dyDescent="0.2"/>
    <row r="2094" s="5" customFormat="1" x14ac:dyDescent="0.2"/>
    <row r="2095" s="5" customFormat="1" x14ac:dyDescent="0.2"/>
    <row r="2096" s="5" customFormat="1" x14ac:dyDescent="0.2"/>
    <row r="2097" s="5" customFormat="1" x14ac:dyDescent="0.2"/>
    <row r="2098" s="5" customFormat="1" x14ac:dyDescent="0.2"/>
    <row r="2099" s="5" customFormat="1" x14ac:dyDescent="0.2"/>
    <row r="2100" s="5" customFormat="1" x14ac:dyDescent="0.2"/>
    <row r="2101" s="5" customFormat="1" x14ac:dyDescent="0.2"/>
    <row r="2102" s="5" customFormat="1" x14ac:dyDescent="0.2"/>
    <row r="2103" s="5" customFormat="1" x14ac:dyDescent="0.2"/>
    <row r="2104" s="5" customFormat="1" x14ac:dyDescent="0.2"/>
    <row r="2105" s="5" customFormat="1" x14ac:dyDescent="0.2"/>
    <row r="2106" s="5" customFormat="1" x14ac:dyDescent="0.2"/>
    <row r="2107" s="5" customFormat="1" x14ac:dyDescent="0.2"/>
    <row r="2108" s="5" customFormat="1" x14ac:dyDescent="0.2"/>
    <row r="2109" s="5" customFormat="1" x14ac:dyDescent="0.2"/>
    <row r="2110" s="5" customFormat="1" x14ac:dyDescent="0.2"/>
    <row r="2111" s="5" customFormat="1" x14ac:dyDescent="0.2"/>
    <row r="2112" s="5" customFormat="1" x14ac:dyDescent="0.2"/>
    <row r="2113" s="5" customFormat="1" x14ac:dyDescent="0.2"/>
    <row r="2114" s="5" customFormat="1" x14ac:dyDescent="0.2"/>
    <row r="2115" s="5" customFormat="1" x14ac:dyDescent="0.2"/>
    <row r="2116" s="5" customFormat="1" x14ac:dyDescent="0.2"/>
    <row r="2117" s="5" customFormat="1" x14ac:dyDescent="0.2"/>
    <row r="2118" s="5" customFormat="1" x14ac:dyDescent="0.2"/>
    <row r="2119" s="5" customFormat="1" x14ac:dyDescent="0.2"/>
    <row r="2120" s="5" customFormat="1" x14ac:dyDescent="0.2"/>
    <row r="2121" s="5" customFormat="1" x14ac:dyDescent="0.2"/>
    <row r="2122" s="5" customFormat="1" x14ac:dyDescent="0.2"/>
    <row r="2123" s="5" customFormat="1" x14ac:dyDescent="0.2"/>
    <row r="2124" s="5" customFormat="1" x14ac:dyDescent="0.2"/>
    <row r="2125" s="5" customFormat="1" x14ac:dyDescent="0.2"/>
    <row r="2126" s="5" customFormat="1" x14ac:dyDescent="0.2"/>
    <row r="2127" s="5" customFormat="1" x14ac:dyDescent="0.2"/>
    <row r="2128" s="5" customFormat="1" x14ac:dyDescent="0.2"/>
    <row r="2129" s="5" customFormat="1" x14ac:dyDescent="0.2"/>
    <row r="2130" s="5" customFormat="1" x14ac:dyDescent="0.2"/>
    <row r="2131" s="5" customFormat="1" x14ac:dyDescent="0.2"/>
    <row r="2132" s="5" customFormat="1" x14ac:dyDescent="0.2"/>
    <row r="2133" s="5" customFormat="1" x14ac:dyDescent="0.2"/>
    <row r="2134" s="5" customFormat="1" x14ac:dyDescent="0.2"/>
    <row r="2135" s="5" customFormat="1" x14ac:dyDescent="0.2"/>
    <row r="2136" s="5" customFormat="1" x14ac:dyDescent="0.2"/>
    <row r="2137" s="5" customFormat="1" x14ac:dyDescent="0.2"/>
    <row r="2138" s="5" customFormat="1" x14ac:dyDescent="0.2"/>
    <row r="2139" s="5" customFormat="1" x14ac:dyDescent="0.2"/>
    <row r="2140" s="5" customFormat="1" x14ac:dyDescent="0.2"/>
    <row r="2141" s="5" customFormat="1" x14ac:dyDescent="0.2"/>
    <row r="2142" s="5" customFormat="1" x14ac:dyDescent="0.2"/>
    <row r="2143" s="5" customFormat="1" x14ac:dyDescent="0.2"/>
    <row r="2144" s="5" customFormat="1" x14ac:dyDescent="0.2"/>
    <row r="2145" s="5" customFormat="1" x14ac:dyDescent="0.2"/>
    <row r="2146" s="5" customFormat="1" x14ac:dyDescent="0.2"/>
    <row r="2147" s="5" customFormat="1" x14ac:dyDescent="0.2"/>
    <row r="2148" s="5" customFormat="1" x14ac:dyDescent="0.2"/>
    <row r="2149" s="5" customFormat="1" x14ac:dyDescent="0.2"/>
    <row r="2150" s="5" customFormat="1" x14ac:dyDescent="0.2"/>
    <row r="2151" s="5" customFormat="1" x14ac:dyDescent="0.2"/>
    <row r="2152" s="5" customFormat="1" x14ac:dyDescent="0.2"/>
    <row r="2153" s="5" customFormat="1" x14ac:dyDescent="0.2"/>
    <row r="2154" s="5" customFormat="1" x14ac:dyDescent="0.2"/>
    <row r="2155" s="5" customFormat="1" x14ac:dyDescent="0.2"/>
    <row r="2156" s="5" customFormat="1" x14ac:dyDescent="0.2"/>
    <row r="2157" s="5" customFormat="1" x14ac:dyDescent="0.2"/>
    <row r="2158" s="5" customFormat="1" x14ac:dyDescent="0.2"/>
    <row r="2159" s="5" customFormat="1" x14ac:dyDescent="0.2"/>
    <row r="2160" s="5" customFormat="1" x14ac:dyDescent="0.2"/>
    <row r="2161" s="5" customFormat="1" x14ac:dyDescent="0.2"/>
    <row r="2162" s="5" customFormat="1" x14ac:dyDescent="0.2"/>
    <row r="2163" s="5" customFormat="1" x14ac:dyDescent="0.2"/>
    <row r="2164" s="5" customFormat="1" x14ac:dyDescent="0.2"/>
    <row r="2165" s="5" customFormat="1" x14ac:dyDescent="0.2"/>
    <row r="2166" s="5" customFormat="1" x14ac:dyDescent="0.2"/>
    <row r="2167" s="5" customFormat="1" x14ac:dyDescent="0.2"/>
    <row r="2168" s="5" customFormat="1" x14ac:dyDescent="0.2"/>
    <row r="2169" s="5" customFormat="1" x14ac:dyDescent="0.2"/>
    <row r="2170" s="5" customFormat="1" x14ac:dyDescent="0.2"/>
    <row r="2171" s="5" customFormat="1" x14ac:dyDescent="0.2"/>
    <row r="2172" s="5" customFormat="1" x14ac:dyDescent="0.2"/>
    <row r="2173" s="5" customFormat="1" x14ac:dyDescent="0.2"/>
    <row r="2174" s="5" customFormat="1" x14ac:dyDescent="0.2"/>
    <row r="2175" s="5" customFormat="1" x14ac:dyDescent="0.2"/>
    <row r="2176" s="5" customFormat="1" x14ac:dyDescent="0.2"/>
    <row r="2177" s="5" customFormat="1" x14ac:dyDescent="0.2"/>
    <row r="2178" s="5" customFormat="1" x14ac:dyDescent="0.2"/>
    <row r="2179" s="5" customFormat="1" x14ac:dyDescent="0.2"/>
    <row r="2180" s="5" customFormat="1" x14ac:dyDescent="0.2"/>
    <row r="2181" s="5" customFormat="1" x14ac:dyDescent="0.2"/>
    <row r="2182" s="5" customFormat="1" x14ac:dyDescent="0.2"/>
    <row r="2183" s="5" customFormat="1" x14ac:dyDescent="0.2"/>
    <row r="2184" s="5" customFormat="1" x14ac:dyDescent="0.2"/>
    <row r="2185" s="5" customFormat="1" x14ac:dyDescent="0.2"/>
    <row r="2186" s="5" customFormat="1" x14ac:dyDescent="0.2"/>
    <row r="2187" s="5" customFormat="1" x14ac:dyDescent="0.2"/>
    <row r="2188" s="5" customFormat="1" x14ac:dyDescent="0.2"/>
    <row r="2189" s="5" customFormat="1" x14ac:dyDescent="0.2"/>
    <row r="2190" s="5" customFormat="1" x14ac:dyDescent="0.2"/>
    <row r="2191" s="5" customFormat="1" x14ac:dyDescent="0.2"/>
    <row r="2192" s="5" customFormat="1" x14ac:dyDescent="0.2"/>
    <row r="2193" s="5" customFormat="1" x14ac:dyDescent="0.2"/>
    <row r="2194" s="5" customFormat="1" x14ac:dyDescent="0.2"/>
    <row r="2195" s="5" customFormat="1" x14ac:dyDescent="0.2"/>
    <row r="2196" s="5" customFormat="1" x14ac:dyDescent="0.2"/>
    <row r="2197" s="5" customFormat="1" x14ac:dyDescent="0.2"/>
    <row r="2198" s="5" customFormat="1" x14ac:dyDescent="0.2"/>
    <row r="2199" s="5" customFormat="1" x14ac:dyDescent="0.2"/>
    <row r="2200" s="5" customFormat="1" x14ac:dyDescent="0.2"/>
    <row r="2201" s="5" customFormat="1" x14ac:dyDescent="0.2"/>
    <row r="2202" s="5" customFormat="1" x14ac:dyDescent="0.2"/>
    <row r="2203" s="5" customFormat="1" x14ac:dyDescent="0.2"/>
    <row r="2204" s="5" customFormat="1" x14ac:dyDescent="0.2"/>
    <row r="2205" s="5" customFormat="1" x14ac:dyDescent="0.2"/>
    <row r="2206" s="5" customFormat="1" x14ac:dyDescent="0.2"/>
    <row r="2207" s="5" customFormat="1" x14ac:dyDescent="0.2"/>
    <row r="2208" s="5" customFormat="1" x14ac:dyDescent="0.2"/>
    <row r="2209" s="5" customFormat="1" x14ac:dyDescent="0.2"/>
    <row r="2210" s="5" customFormat="1" x14ac:dyDescent="0.2"/>
    <row r="2211" s="5" customFormat="1" x14ac:dyDescent="0.2"/>
    <row r="2212" s="5" customFormat="1" x14ac:dyDescent="0.2"/>
    <row r="2213" s="5" customFormat="1" x14ac:dyDescent="0.2"/>
    <row r="2214" s="5" customFormat="1" x14ac:dyDescent="0.2"/>
    <row r="2215" s="5" customFormat="1" x14ac:dyDescent="0.2"/>
    <row r="2216" s="5" customFormat="1" x14ac:dyDescent="0.2"/>
    <row r="2217" s="5" customFormat="1" x14ac:dyDescent="0.2"/>
    <row r="2218" s="5" customFormat="1" x14ac:dyDescent="0.2"/>
    <row r="2219" s="5" customFormat="1" x14ac:dyDescent="0.2"/>
    <row r="2220" s="5" customFormat="1" x14ac:dyDescent="0.2"/>
    <row r="2221" s="5" customFormat="1" x14ac:dyDescent="0.2"/>
    <row r="2222" s="5" customFormat="1" x14ac:dyDescent="0.2"/>
    <row r="2223" s="5" customFormat="1" x14ac:dyDescent="0.2"/>
    <row r="2224" s="5" customFormat="1" x14ac:dyDescent="0.2"/>
    <row r="2225" s="5" customFormat="1" x14ac:dyDescent="0.2"/>
    <row r="2226" s="5" customFormat="1" x14ac:dyDescent="0.2"/>
    <row r="2227" s="5" customFormat="1" x14ac:dyDescent="0.2"/>
    <row r="2228" s="5" customFormat="1" x14ac:dyDescent="0.2"/>
    <row r="2229" s="5" customFormat="1" x14ac:dyDescent="0.2"/>
    <row r="2230" s="5" customFormat="1" x14ac:dyDescent="0.2"/>
    <row r="2231" s="5" customFormat="1" x14ac:dyDescent="0.2"/>
    <row r="2232" s="5" customFormat="1" x14ac:dyDescent="0.2"/>
    <row r="2233" s="5" customFormat="1" x14ac:dyDescent="0.2"/>
    <row r="2234" s="5" customFormat="1" x14ac:dyDescent="0.2"/>
    <row r="2235" s="5" customFormat="1" x14ac:dyDescent="0.2"/>
    <row r="2236" s="5" customFormat="1" x14ac:dyDescent="0.2"/>
    <row r="2237" s="5" customFormat="1" x14ac:dyDescent="0.2"/>
    <row r="2238" s="5" customFormat="1" x14ac:dyDescent="0.2"/>
    <row r="2239" s="5" customFormat="1" x14ac:dyDescent="0.2"/>
    <row r="2240" s="5" customFormat="1" x14ac:dyDescent="0.2"/>
    <row r="2241" s="5" customFormat="1" x14ac:dyDescent="0.2"/>
    <row r="2242" s="5" customFormat="1" x14ac:dyDescent="0.2"/>
    <row r="2243" s="5" customFormat="1" x14ac:dyDescent="0.2"/>
    <row r="2244" s="5" customFormat="1" x14ac:dyDescent="0.2"/>
    <row r="2245" s="5" customFormat="1" x14ac:dyDescent="0.2"/>
    <row r="2246" s="5" customFormat="1" x14ac:dyDescent="0.2"/>
    <row r="2247" s="5" customFormat="1" x14ac:dyDescent="0.2"/>
    <row r="2248" s="5" customFormat="1" x14ac:dyDescent="0.2"/>
    <row r="2249" s="5" customFormat="1" x14ac:dyDescent="0.2"/>
    <row r="2250" s="5" customFormat="1" x14ac:dyDescent="0.2"/>
    <row r="2251" s="5" customFormat="1" x14ac:dyDescent="0.2"/>
    <row r="2252" s="5" customFormat="1" x14ac:dyDescent="0.2"/>
    <row r="2253" s="5" customFormat="1" x14ac:dyDescent="0.2"/>
    <row r="2254" s="5" customFormat="1" x14ac:dyDescent="0.2"/>
    <row r="2255" s="5" customFormat="1" x14ac:dyDescent="0.2"/>
    <row r="2256" s="5" customFormat="1" x14ac:dyDescent="0.2"/>
    <row r="2257" s="5" customFormat="1" x14ac:dyDescent="0.2"/>
    <row r="2258" s="5" customFormat="1" x14ac:dyDescent="0.2"/>
    <row r="2259" s="5" customFormat="1" x14ac:dyDescent="0.2"/>
    <row r="2260" s="5" customFormat="1" x14ac:dyDescent="0.2"/>
    <row r="2261" s="5" customFormat="1" x14ac:dyDescent="0.2"/>
    <row r="2262" s="5" customFormat="1" x14ac:dyDescent="0.2"/>
    <row r="2263" s="5" customFormat="1" x14ac:dyDescent="0.2"/>
    <row r="2264" s="5" customFormat="1" x14ac:dyDescent="0.2"/>
    <row r="2265" s="5" customFormat="1" x14ac:dyDescent="0.2"/>
    <row r="2266" s="5" customFormat="1" x14ac:dyDescent="0.2"/>
    <row r="2267" s="5" customFormat="1" x14ac:dyDescent="0.2"/>
    <row r="2268" s="5" customFormat="1" x14ac:dyDescent="0.2"/>
    <row r="2269" s="5" customFormat="1" x14ac:dyDescent="0.2"/>
    <row r="2270" s="5" customFormat="1" x14ac:dyDescent="0.2"/>
    <row r="2271" s="5" customFormat="1" x14ac:dyDescent="0.2"/>
    <row r="2272" s="5" customFormat="1" x14ac:dyDescent="0.2"/>
    <row r="2273" s="5" customFormat="1" x14ac:dyDescent="0.2"/>
    <row r="2274" s="5" customFormat="1" x14ac:dyDescent="0.2"/>
    <row r="2275" s="5" customFormat="1" x14ac:dyDescent="0.2"/>
    <row r="2276" s="5" customFormat="1" x14ac:dyDescent="0.2"/>
    <row r="2277" s="5" customFormat="1" x14ac:dyDescent="0.2"/>
    <row r="2278" s="5" customFormat="1" x14ac:dyDescent="0.2"/>
    <row r="2279" s="5" customFormat="1" x14ac:dyDescent="0.2"/>
    <row r="2280" s="5" customFormat="1" x14ac:dyDescent="0.2"/>
    <row r="2281" s="5" customFormat="1" x14ac:dyDescent="0.2"/>
    <row r="2282" s="5" customFormat="1" x14ac:dyDescent="0.2"/>
    <row r="2283" s="5" customFormat="1" x14ac:dyDescent="0.2"/>
    <row r="2284" s="5" customFormat="1" x14ac:dyDescent="0.2"/>
    <row r="2285" s="5" customFormat="1" x14ac:dyDescent="0.2"/>
    <row r="2286" s="5" customFormat="1" x14ac:dyDescent="0.2"/>
    <row r="2287" s="5" customFormat="1" x14ac:dyDescent="0.2"/>
    <row r="2288" s="5" customFormat="1" x14ac:dyDescent="0.2"/>
    <row r="2289" s="5" customFormat="1" x14ac:dyDescent="0.2"/>
    <row r="2290" s="5" customFormat="1" x14ac:dyDescent="0.2"/>
    <row r="2291" s="5" customFormat="1" x14ac:dyDescent="0.2"/>
    <row r="2292" s="5" customFormat="1" x14ac:dyDescent="0.2"/>
    <row r="2293" s="5" customFormat="1" x14ac:dyDescent="0.2"/>
    <row r="2294" s="5" customFormat="1" x14ac:dyDescent="0.2"/>
    <row r="2295" s="5" customFormat="1" x14ac:dyDescent="0.2"/>
    <row r="2296" s="5" customFormat="1" x14ac:dyDescent="0.2"/>
    <row r="2297" s="5" customFormat="1" x14ac:dyDescent="0.2"/>
    <row r="2298" s="5" customFormat="1" x14ac:dyDescent="0.2"/>
    <row r="2299" s="5" customFormat="1" x14ac:dyDescent="0.2"/>
    <row r="2300" s="5" customFormat="1" x14ac:dyDescent="0.2"/>
    <row r="2301" s="5" customFormat="1" x14ac:dyDescent="0.2"/>
    <row r="2302" s="5" customFormat="1" x14ac:dyDescent="0.2"/>
    <row r="2303" s="5" customFormat="1" x14ac:dyDescent="0.2"/>
    <row r="2304" s="5" customFormat="1" x14ac:dyDescent="0.2"/>
    <row r="2305" s="5" customFormat="1" x14ac:dyDescent="0.2"/>
    <row r="2306" s="5" customFormat="1" x14ac:dyDescent="0.2"/>
    <row r="2307" s="5" customFormat="1" x14ac:dyDescent="0.2"/>
    <row r="2308" s="5" customFormat="1" x14ac:dyDescent="0.2"/>
    <row r="2309" s="5" customFormat="1" x14ac:dyDescent="0.2"/>
    <row r="2310" s="5" customFormat="1" x14ac:dyDescent="0.2"/>
    <row r="2311" s="5" customFormat="1" x14ac:dyDescent="0.2"/>
    <row r="2312" s="5" customFormat="1" x14ac:dyDescent="0.2"/>
    <row r="2313" s="5" customFormat="1" x14ac:dyDescent="0.2"/>
    <row r="2314" s="5" customFormat="1" x14ac:dyDescent="0.2"/>
    <row r="2315" s="5" customFormat="1" x14ac:dyDescent="0.2"/>
    <row r="2316" s="5" customFormat="1" x14ac:dyDescent="0.2"/>
    <row r="2317" s="5" customFormat="1" x14ac:dyDescent="0.2"/>
    <row r="2318" s="5" customFormat="1" x14ac:dyDescent="0.2"/>
    <row r="2319" s="5" customFormat="1" x14ac:dyDescent="0.2"/>
    <row r="2320" s="5" customFormat="1" x14ac:dyDescent="0.2"/>
    <row r="2321" s="5" customFormat="1" x14ac:dyDescent="0.2"/>
    <row r="2322" s="5" customFormat="1" x14ac:dyDescent="0.2"/>
    <row r="2323" s="5" customFormat="1" x14ac:dyDescent="0.2"/>
    <row r="2324" s="5" customFormat="1" x14ac:dyDescent="0.2"/>
    <row r="2325" s="5" customFormat="1" x14ac:dyDescent="0.2"/>
    <row r="2326" s="5" customFormat="1" x14ac:dyDescent="0.2"/>
    <row r="2327" s="5" customFormat="1" x14ac:dyDescent="0.2"/>
    <row r="2328" s="5" customFormat="1" x14ac:dyDescent="0.2"/>
    <row r="2329" s="5" customFormat="1" x14ac:dyDescent="0.2"/>
    <row r="2330" s="5" customFormat="1" x14ac:dyDescent="0.2"/>
    <row r="2331" s="5" customFormat="1" x14ac:dyDescent="0.2"/>
    <row r="2332" s="5" customFormat="1" x14ac:dyDescent="0.2"/>
    <row r="2333" s="5" customFormat="1" x14ac:dyDescent="0.2"/>
    <row r="2334" s="5" customFormat="1" x14ac:dyDescent="0.2"/>
    <row r="2335" s="5" customFormat="1" x14ac:dyDescent="0.2"/>
    <row r="2336" s="5" customFormat="1" x14ac:dyDescent="0.2"/>
    <row r="2337" s="5" customFormat="1" x14ac:dyDescent="0.2"/>
    <row r="2338" s="5" customFormat="1" x14ac:dyDescent="0.2"/>
    <row r="2339" s="5" customFormat="1" x14ac:dyDescent="0.2"/>
    <row r="2340" s="5" customFormat="1" x14ac:dyDescent="0.2"/>
    <row r="2341" s="5" customFormat="1" x14ac:dyDescent="0.2"/>
    <row r="2342" s="5" customFormat="1" x14ac:dyDescent="0.2"/>
    <row r="2343" s="5" customFormat="1" x14ac:dyDescent="0.2"/>
    <row r="2344" s="5" customFormat="1" x14ac:dyDescent="0.2"/>
    <row r="2345" s="5" customFormat="1" x14ac:dyDescent="0.2"/>
    <row r="2346" s="5" customFormat="1" x14ac:dyDescent="0.2"/>
    <row r="2347" s="5" customFormat="1" x14ac:dyDescent="0.2"/>
    <row r="2348" s="5" customFormat="1" x14ac:dyDescent="0.2"/>
    <row r="2349" s="5" customFormat="1" x14ac:dyDescent="0.2"/>
    <row r="2350" s="5" customFormat="1" x14ac:dyDescent="0.2"/>
    <row r="2351" s="5" customFormat="1" x14ac:dyDescent="0.2"/>
    <row r="2352" s="5" customFormat="1" x14ac:dyDescent="0.2"/>
    <row r="2353" s="5" customFormat="1" x14ac:dyDescent="0.2"/>
    <row r="2354" s="5" customFormat="1" x14ac:dyDescent="0.2"/>
    <row r="2355" s="5" customFormat="1" x14ac:dyDescent="0.2"/>
    <row r="2356" s="5" customFormat="1" x14ac:dyDescent="0.2"/>
    <row r="2357" s="5" customFormat="1" x14ac:dyDescent="0.2"/>
    <row r="2358" s="5" customFormat="1" x14ac:dyDescent="0.2"/>
    <row r="2359" s="5" customFormat="1" x14ac:dyDescent="0.2"/>
    <row r="2360" s="5" customFormat="1" x14ac:dyDescent="0.2"/>
    <row r="2361" s="5" customFormat="1" x14ac:dyDescent="0.2"/>
    <row r="2362" s="5" customFormat="1" x14ac:dyDescent="0.2"/>
    <row r="2363" s="5" customFormat="1" x14ac:dyDescent="0.2"/>
    <row r="2364" s="5" customFormat="1" x14ac:dyDescent="0.2"/>
    <row r="2365" s="5" customFormat="1" x14ac:dyDescent="0.2"/>
    <row r="2366" s="5" customFormat="1" x14ac:dyDescent="0.2"/>
    <row r="2367" s="5" customFormat="1" x14ac:dyDescent="0.2"/>
    <row r="2368" s="5" customFormat="1" x14ac:dyDescent="0.2"/>
    <row r="2369" s="5" customFormat="1" x14ac:dyDescent="0.2"/>
    <row r="2370" s="5" customFormat="1" x14ac:dyDescent="0.2"/>
    <row r="2371" s="5" customFormat="1" x14ac:dyDescent="0.2"/>
    <row r="2372" s="5" customFormat="1" x14ac:dyDescent="0.2"/>
    <row r="2373" s="5" customFormat="1" x14ac:dyDescent="0.2"/>
    <row r="2374" s="5" customFormat="1" x14ac:dyDescent="0.2"/>
    <row r="2375" s="5" customFormat="1" x14ac:dyDescent="0.2"/>
    <row r="2376" s="5" customFormat="1" x14ac:dyDescent="0.2"/>
    <row r="2377" s="5" customFormat="1" x14ac:dyDescent="0.2"/>
    <row r="2378" s="5" customFormat="1" x14ac:dyDescent="0.2"/>
    <row r="2379" s="5" customFormat="1" x14ac:dyDescent="0.2"/>
    <row r="2380" s="5" customFormat="1" x14ac:dyDescent="0.2"/>
    <row r="2381" s="5" customFormat="1" x14ac:dyDescent="0.2"/>
    <row r="2382" s="5" customFormat="1" x14ac:dyDescent="0.2"/>
    <row r="2383" s="5" customFormat="1" x14ac:dyDescent="0.2"/>
    <row r="2384" s="5" customFormat="1" x14ac:dyDescent="0.2"/>
    <row r="2385" s="5" customFormat="1" x14ac:dyDescent="0.2"/>
    <row r="2386" s="5" customFormat="1" x14ac:dyDescent="0.2"/>
    <row r="2387" s="5" customFormat="1" x14ac:dyDescent="0.2"/>
    <row r="2388" s="5" customFormat="1" x14ac:dyDescent="0.2"/>
    <row r="2389" s="5" customFormat="1" x14ac:dyDescent="0.2"/>
    <row r="2390" s="5" customFormat="1" x14ac:dyDescent="0.2"/>
    <row r="2391" s="5" customFormat="1" x14ac:dyDescent="0.2"/>
    <row r="2392" s="5" customFormat="1" x14ac:dyDescent="0.2"/>
    <row r="2393" s="5" customFormat="1" x14ac:dyDescent="0.2"/>
    <row r="2394" s="5" customFormat="1" x14ac:dyDescent="0.2"/>
    <row r="2395" s="5" customFormat="1" x14ac:dyDescent="0.2"/>
    <row r="2396" s="5" customFormat="1" x14ac:dyDescent="0.2"/>
    <row r="2397" s="5" customFormat="1" x14ac:dyDescent="0.2"/>
    <row r="2398" s="5" customFormat="1" x14ac:dyDescent="0.2"/>
    <row r="2399" s="5" customFormat="1" x14ac:dyDescent="0.2"/>
    <row r="2400" s="5" customFormat="1" x14ac:dyDescent="0.2"/>
    <row r="2401" s="5" customFormat="1" x14ac:dyDescent="0.2"/>
    <row r="2402" s="5" customFormat="1" x14ac:dyDescent="0.2"/>
    <row r="2403" s="5" customFormat="1" x14ac:dyDescent="0.2"/>
    <row r="2404" s="5" customFormat="1" x14ac:dyDescent="0.2"/>
    <row r="2405" s="5" customFormat="1" x14ac:dyDescent="0.2"/>
    <row r="2406" s="5" customFormat="1" x14ac:dyDescent="0.2"/>
    <row r="2407" s="5" customFormat="1" x14ac:dyDescent="0.2"/>
    <row r="2408" s="5" customFormat="1" x14ac:dyDescent="0.2"/>
    <row r="2409" s="5" customFormat="1" x14ac:dyDescent="0.2"/>
    <row r="2410" s="5" customFormat="1" x14ac:dyDescent="0.2"/>
    <row r="2411" s="5" customFormat="1" x14ac:dyDescent="0.2"/>
    <row r="2412" s="5" customFormat="1" x14ac:dyDescent="0.2"/>
    <row r="2413" s="5" customFormat="1" x14ac:dyDescent="0.2"/>
    <row r="2414" s="5" customFormat="1" x14ac:dyDescent="0.2"/>
    <row r="2415" s="5" customFormat="1" x14ac:dyDescent="0.2"/>
    <row r="2416" s="5" customFormat="1" x14ac:dyDescent="0.2"/>
    <row r="2417" s="5" customFormat="1" x14ac:dyDescent="0.2"/>
    <row r="2418" s="5" customFormat="1" x14ac:dyDescent="0.2"/>
    <row r="2419" s="5" customFormat="1" x14ac:dyDescent="0.2"/>
    <row r="2420" s="5" customFormat="1" x14ac:dyDescent="0.2"/>
    <row r="2421" s="5" customFormat="1" x14ac:dyDescent="0.2"/>
    <row r="2422" s="5" customFormat="1" x14ac:dyDescent="0.2"/>
    <row r="2423" s="5" customFormat="1" x14ac:dyDescent="0.2"/>
    <row r="2424" s="5" customFormat="1" x14ac:dyDescent="0.2"/>
    <row r="2425" s="5" customFormat="1" x14ac:dyDescent="0.2"/>
    <row r="2426" s="5" customFormat="1" x14ac:dyDescent="0.2"/>
    <row r="2427" s="5" customFormat="1" x14ac:dyDescent="0.2"/>
    <row r="2428" s="5" customFormat="1" x14ac:dyDescent="0.2"/>
    <row r="2429" s="5" customFormat="1" x14ac:dyDescent="0.2"/>
    <row r="2430" s="5" customFormat="1" x14ac:dyDescent="0.2"/>
    <row r="2431" s="5" customFormat="1" x14ac:dyDescent="0.2"/>
    <row r="2432" s="5" customFormat="1" x14ac:dyDescent="0.2"/>
    <row r="2433" s="5" customFormat="1" x14ac:dyDescent="0.2"/>
    <row r="2434" s="5" customFormat="1" x14ac:dyDescent="0.2"/>
    <row r="2435" s="5" customFormat="1" x14ac:dyDescent="0.2"/>
    <row r="2436" s="5" customFormat="1" x14ac:dyDescent="0.2"/>
    <row r="2437" s="5" customFormat="1" x14ac:dyDescent="0.2"/>
    <row r="2438" s="5" customFormat="1" x14ac:dyDescent="0.2"/>
    <row r="2439" s="5" customFormat="1" x14ac:dyDescent="0.2"/>
    <row r="2440" s="5" customFormat="1" x14ac:dyDescent="0.2"/>
    <row r="2441" s="5" customFormat="1" x14ac:dyDescent="0.2"/>
    <row r="2442" s="5" customFormat="1" x14ac:dyDescent="0.2"/>
    <row r="2443" s="5" customFormat="1" x14ac:dyDescent="0.2"/>
    <row r="2444" s="5" customFormat="1" x14ac:dyDescent="0.2"/>
    <row r="2445" s="5" customFormat="1" x14ac:dyDescent="0.2"/>
    <row r="2446" s="5" customFormat="1" x14ac:dyDescent="0.2"/>
    <row r="2447" s="5" customFormat="1" x14ac:dyDescent="0.2"/>
    <row r="2448" s="5" customFormat="1" x14ac:dyDescent="0.2"/>
    <row r="2449" s="5" customFormat="1" x14ac:dyDescent="0.2"/>
    <row r="2450" s="5" customFormat="1" x14ac:dyDescent="0.2"/>
    <row r="2451" s="5" customFormat="1" x14ac:dyDescent="0.2"/>
    <row r="2452" s="5" customFormat="1" x14ac:dyDescent="0.2"/>
    <row r="2453" s="5" customFormat="1" x14ac:dyDescent="0.2"/>
    <row r="2454" s="5" customFormat="1" x14ac:dyDescent="0.2"/>
    <row r="2455" s="5" customFormat="1" x14ac:dyDescent="0.2"/>
    <row r="2456" s="5" customFormat="1" x14ac:dyDescent="0.2"/>
    <row r="2457" s="5" customFormat="1" x14ac:dyDescent="0.2"/>
    <row r="2458" s="5" customFormat="1" x14ac:dyDescent="0.2"/>
    <row r="2459" s="5" customFormat="1" x14ac:dyDescent="0.2"/>
    <row r="2460" s="5" customFormat="1" x14ac:dyDescent="0.2"/>
    <row r="2461" s="5" customFormat="1" x14ac:dyDescent="0.2"/>
    <row r="2462" s="5" customFormat="1" x14ac:dyDescent="0.2"/>
    <row r="2463" s="5" customFormat="1" x14ac:dyDescent="0.2"/>
    <row r="2464" s="5" customFormat="1" x14ac:dyDescent="0.2"/>
    <row r="2465" s="5" customFormat="1" x14ac:dyDescent="0.2"/>
    <row r="2466" s="5" customFormat="1" x14ac:dyDescent="0.2"/>
    <row r="2467" s="5" customFormat="1" x14ac:dyDescent="0.2"/>
    <row r="2468" s="5" customFormat="1" x14ac:dyDescent="0.2"/>
    <row r="2469" s="5" customFormat="1" x14ac:dyDescent="0.2"/>
    <row r="2470" s="5" customFormat="1" x14ac:dyDescent="0.2"/>
    <row r="2471" s="5" customFormat="1" x14ac:dyDescent="0.2"/>
    <row r="2472" s="5" customFormat="1" x14ac:dyDescent="0.2"/>
    <row r="2473" s="5" customFormat="1" x14ac:dyDescent="0.2"/>
    <row r="2474" s="5" customFormat="1" x14ac:dyDescent="0.2"/>
    <row r="2475" s="5" customFormat="1" x14ac:dyDescent="0.2"/>
    <row r="2476" s="5" customFormat="1" x14ac:dyDescent="0.2"/>
    <row r="2477" s="5" customFormat="1" x14ac:dyDescent="0.2"/>
    <row r="2478" s="5" customFormat="1" x14ac:dyDescent="0.2"/>
    <row r="2479" s="5" customFormat="1" x14ac:dyDescent="0.2"/>
    <row r="2480" s="5" customFormat="1" x14ac:dyDescent="0.2"/>
    <row r="2481" s="5" customFormat="1" x14ac:dyDescent="0.2"/>
    <row r="2482" s="5" customFormat="1" x14ac:dyDescent="0.2"/>
    <row r="2483" s="5" customFormat="1" x14ac:dyDescent="0.2"/>
    <row r="2484" s="5" customFormat="1" x14ac:dyDescent="0.2"/>
    <row r="2485" s="5" customFormat="1" x14ac:dyDescent="0.2"/>
    <row r="2486" s="5" customFormat="1" x14ac:dyDescent="0.2"/>
    <row r="2487" s="5" customFormat="1" x14ac:dyDescent="0.2"/>
    <row r="2488" s="5" customFormat="1" x14ac:dyDescent="0.2"/>
    <row r="2489" s="5" customFormat="1" x14ac:dyDescent="0.2"/>
    <row r="2490" s="5" customFormat="1" x14ac:dyDescent="0.2"/>
    <row r="2491" s="5" customFormat="1" x14ac:dyDescent="0.2"/>
    <row r="2492" s="5" customFormat="1" x14ac:dyDescent="0.2"/>
    <row r="2493" s="5" customFormat="1" x14ac:dyDescent="0.2"/>
    <row r="2494" s="5" customFormat="1" x14ac:dyDescent="0.2"/>
    <row r="2495" s="5" customFormat="1" x14ac:dyDescent="0.2"/>
    <row r="2496" s="5" customFormat="1" x14ac:dyDescent="0.2"/>
    <row r="2497" s="5" customFormat="1" x14ac:dyDescent="0.2"/>
    <row r="2498" s="5" customFormat="1" x14ac:dyDescent="0.2"/>
    <row r="2499" s="5" customFormat="1" x14ac:dyDescent="0.2"/>
    <row r="2500" s="5" customFormat="1" x14ac:dyDescent="0.2"/>
    <row r="2501" s="5" customFormat="1" x14ac:dyDescent="0.2"/>
    <row r="2502" s="5" customFormat="1" x14ac:dyDescent="0.2"/>
    <row r="2503" s="5" customFormat="1" x14ac:dyDescent="0.2"/>
    <row r="2504" s="5" customFormat="1" x14ac:dyDescent="0.2"/>
    <row r="2505" s="5" customFormat="1" x14ac:dyDescent="0.2"/>
    <row r="2506" s="5" customFormat="1" x14ac:dyDescent="0.2"/>
    <row r="2507" s="5" customFormat="1" x14ac:dyDescent="0.2"/>
    <row r="2508" s="5" customFormat="1" x14ac:dyDescent="0.2"/>
    <row r="2509" s="5" customFormat="1" x14ac:dyDescent="0.2"/>
    <row r="2510" s="5" customFormat="1" x14ac:dyDescent="0.2"/>
    <row r="2511" s="5" customFormat="1" x14ac:dyDescent="0.2"/>
    <row r="2512" s="5" customFormat="1" x14ac:dyDescent="0.2"/>
    <row r="2513" s="5" customFormat="1" x14ac:dyDescent="0.2"/>
    <row r="2514" s="5" customFormat="1" x14ac:dyDescent="0.2"/>
    <row r="2515" s="5" customFormat="1" x14ac:dyDescent="0.2"/>
    <row r="2516" s="5" customFormat="1" x14ac:dyDescent="0.2"/>
    <row r="2517" s="5" customFormat="1" x14ac:dyDescent="0.2"/>
    <row r="2518" s="5" customFormat="1" x14ac:dyDescent="0.2"/>
    <row r="2519" s="5" customFormat="1" x14ac:dyDescent="0.2"/>
    <row r="2520" s="5" customFormat="1" x14ac:dyDescent="0.2"/>
    <row r="2521" s="5" customFormat="1" x14ac:dyDescent="0.2"/>
    <row r="2522" s="5" customFormat="1" x14ac:dyDescent="0.2"/>
    <row r="2523" s="5" customFormat="1" x14ac:dyDescent="0.2"/>
    <row r="2524" s="5" customFormat="1" x14ac:dyDescent="0.2"/>
    <row r="2525" s="5" customFormat="1" x14ac:dyDescent="0.2"/>
    <row r="2526" s="5" customFormat="1" x14ac:dyDescent="0.2"/>
    <row r="2527" s="5" customFormat="1" x14ac:dyDescent="0.2"/>
    <row r="2528" s="5" customFormat="1" x14ac:dyDescent="0.2"/>
    <row r="2529" s="5" customFormat="1" x14ac:dyDescent="0.2"/>
    <row r="2530" s="5" customFormat="1" x14ac:dyDescent="0.2"/>
    <row r="2531" s="5" customFormat="1" x14ac:dyDescent="0.2"/>
    <row r="2532" s="5" customFormat="1" x14ac:dyDescent="0.2"/>
    <row r="2533" s="5" customFormat="1" x14ac:dyDescent="0.2"/>
    <row r="2534" s="5" customFormat="1" x14ac:dyDescent="0.2"/>
    <row r="2535" s="5" customFormat="1" x14ac:dyDescent="0.2"/>
    <row r="2536" s="5" customFormat="1" x14ac:dyDescent="0.2"/>
    <row r="2537" s="5" customFormat="1" x14ac:dyDescent="0.2"/>
    <row r="2538" s="5" customFormat="1" x14ac:dyDescent="0.2"/>
    <row r="2539" s="5" customFormat="1" x14ac:dyDescent="0.2"/>
    <row r="2540" s="5" customFormat="1" x14ac:dyDescent="0.2"/>
    <row r="2541" s="5" customFormat="1" x14ac:dyDescent="0.2"/>
    <row r="2542" s="5" customFormat="1" x14ac:dyDescent="0.2"/>
    <row r="2543" s="5" customFormat="1" x14ac:dyDescent="0.2"/>
    <row r="2544" s="5" customFormat="1" x14ac:dyDescent="0.2"/>
    <row r="2545" s="5" customFormat="1" x14ac:dyDescent="0.2"/>
    <row r="2546" s="5" customFormat="1" x14ac:dyDescent="0.2"/>
    <row r="2547" s="5" customFormat="1" x14ac:dyDescent="0.2"/>
    <row r="2548" s="5" customFormat="1" x14ac:dyDescent="0.2"/>
    <row r="2549" s="5" customFormat="1" x14ac:dyDescent="0.2"/>
    <row r="2550" s="5" customFormat="1" x14ac:dyDescent="0.2"/>
    <row r="2551" s="5" customFormat="1" x14ac:dyDescent="0.2"/>
    <row r="2552" s="5" customFormat="1" x14ac:dyDescent="0.2"/>
    <row r="2553" s="5" customFormat="1" x14ac:dyDescent="0.2"/>
    <row r="2554" s="5" customFormat="1" x14ac:dyDescent="0.2"/>
    <row r="2555" s="5" customFormat="1" x14ac:dyDescent="0.2"/>
    <row r="2556" s="5" customFormat="1" x14ac:dyDescent="0.2"/>
    <row r="2557" s="5" customFormat="1" x14ac:dyDescent="0.2"/>
    <row r="2558" s="5" customFormat="1" x14ac:dyDescent="0.2"/>
    <row r="2559" s="5" customFormat="1" x14ac:dyDescent="0.2"/>
    <row r="2560" s="5" customFormat="1" x14ac:dyDescent="0.2"/>
    <row r="2561" s="5" customFormat="1" x14ac:dyDescent="0.2"/>
    <row r="2562" s="5" customFormat="1" x14ac:dyDescent="0.2"/>
    <row r="2563" s="5" customFormat="1" x14ac:dyDescent="0.2"/>
    <row r="2564" s="5" customFormat="1" x14ac:dyDescent="0.2"/>
    <row r="2565" s="5" customFormat="1" x14ac:dyDescent="0.2"/>
    <row r="2566" s="5" customFormat="1" x14ac:dyDescent="0.2"/>
    <row r="2567" s="5" customFormat="1" x14ac:dyDescent="0.2"/>
    <row r="2568" s="5" customFormat="1" x14ac:dyDescent="0.2"/>
    <row r="2569" s="5" customFormat="1" x14ac:dyDescent="0.2"/>
    <row r="2570" s="5" customFormat="1" x14ac:dyDescent="0.2"/>
    <row r="2571" s="5" customFormat="1" x14ac:dyDescent="0.2"/>
    <row r="2572" s="5" customFormat="1" x14ac:dyDescent="0.2"/>
    <row r="2573" s="5" customFormat="1" x14ac:dyDescent="0.2"/>
    <row r="2574" s="5" customFormat="1" x14ac:dyDescent="0.2"/>
    <row r="2575" s="5" customFormat="1" x14ac:dyDescent="0.2"/>
    <row r="2576" s="5" customFormat="1" x14ac:dyDescent="0.2"/>
    <row r="2577" s="5" customFormat="1" x14ac:dyDescent="0.2"/>
    <row r="2578" s="5" customFormat="1" x14ac:dyDescent="0.2"/>
    <row r="2579" s="5" customFormat="1" x14ac:dyDescent="0.2"/>
    <row r="2580" s="5" customFormat="1" x14ac:dyDescent="0.2"/>
    <row r="2581" s="5" customFormat="1" x14ac:dyDescent="0.2"/>
    <row r="2582" s="5" customFormat="1" x14ac:dyDescent="0.2"/>
    <row r="2583" s="5" customFormat="1" x14ac:dyDescent="0.2"/>
    <row r="2584" s="5" customFormat="1" x14ac:dyDescent="0.2"/>
    <row r="2585" s="5" customFormat="1" x14ac:dyDescent="0.2"/>
    <row r="2586" s="5" customFormat="1" x14ac:dyDescent="0.2"/>
    <row r="2587" s="5" customFormat="1" x14ac:dyDescent="0.2"/>
    <row r="2588" s="5" customFormat="1" x14ac:dyDescent="0.2"/>
    <row r="2589" s="5" customFormat="1" x14ac:dyDescent="0.2"/>
    <row r="2590" s="5" customFormat="1" x14ac:dyDescent="0.2"/>
    <row r="2591" s="5" customFormat="1" x14ac:dyDescent="0.2"/>
    <row r="2592" s="5" customFormat="1" x14ac:dyDescent="0.2"/>
    <row r="2593" s="5" customFormat="1" x14ac:dyDescent="0.2"/>
    <row r="2594" s="5" customFormat="1" x14ac:dyDescent="0.2"/>
    <row r="2595" s="5" customFormat="1" x14ac:dyDescent="0.2"/>
    <row r="2596" s="5" customFormat="1" x14ac:dyDescent="0.2"/>
    <row r="2597" s="5" customFormat="1" x14ac:dyDescent="0.2"/>
    <row r="2598" s="5" customFormat="1" x14ac:dyDescent="0.2"/>
    <row r="2599" s="5" customFormat="1" x14ac:dyDescent="0.2"/>
    <row r="2600" s="5" customFormat="1" x14ac:dyDescent="0.2"/>
    <row r="2601" s="5" customFormat="1" x14ac:dyDescent="0.2"/>
    <row r="2602" s="5" customFormat="1" x14ac:dyDescent="0.2"/>
    <row r="2603" s="5" customFormat="1" x14ac:dyDescent="0.2"/>
    <row r="2604" s="5" customFormat="1" x14ac:dyDescent="0.2"/>
    <row r="2605" s="5" customFormat="1" x14ac:dyDescent="0.2"/>
    <row r="2606" s="5" customFormat="1" x14ac:dyDescent="0.2"/>
    <row r="2607" s="5" customFormat="1" x14ac:dyDescent="0.2"/>
    <row r="2608" s="5" customFormat="1" x14ac:dyDescent="0.2"/>
    <row r="2609" s="5" customFormat="1" x14ac:dyDescent="0.2"/>
    <row r="2610" s="5" customFormat="1" x14ac:dyDescent="0.2"/>
    <row r="2611" s="5" customFormat="1" x14ac:dyDescent="0.2"/>
    <row r="2612" s="5" customFormat="1" x14ac:dyDescent="0.2"/>
    <row r="2613" s="5" customFormat="1" x14ac:dyDescent="0.2"/>
    <row r="2614" s="5" customFormat="1" x14ac:dyDescent="0.2"/>
    <row r="2615" s="5" customFormat="1" x14ac:dyDescent="0.2"/>
    <row r="2616" s="5" customFormat="1" x14ac:dyDescent="0.2"/>
    <row r="2617" s="5" customFormat="1" x14ac:dyDescent="0.2"/>
    <row r="2618" s="5" customFormat="1" x14ac:dyDescent="0.2"/>
    <row r="2619" s="5" customFormat="1" x14ac:dyDescent="0.2"/>
    <row r="2620" s="5" customFormat="1" x14ac:dyDescent="0.2"/>
    <row r="2621" s="5" customFormat="1" x14ac:dyDescent="0.2"/>
    <row r="2622" s="5" customFormat="1" x14ac:dyDescent="0.2"/>
    <row r="2623" s="5" customFormat="1" x14ac:dyDescent="0.2"/>
    <row r="2624" s="5" customFormat="1" x14ac:dyDescent="0.2"/>
    <row r="2625" s="5" customFormat="1" x14ac:dyDescent="0.2"/>
    <row r="2626" s="5" customFormat="1" x14ac:dyDescent="0.2"/>
    <row r="2627" s="5" customFormat="1" x14ac:dyDescent="0.2"/>
    <row r="2628" s="5" customFormat="1" x14ac:dyDescent="0.2"/>
    <row r="2629" s="5" customFormat="1" x14ac:dyDescent="0.2"/>
    <row r="2630" s="5" customFormat="1" x14ac:dyDescent="0.2"/>
    <row r="2631" s="5" customFormat="1" x14ac:dyDescent="0.2"/>
    <row r="2632" s="5" customFormat="1" x14ac:dyDescent="0.2"/>
    <row r="2633" s="5" customFormat="1" x14ac:dyDescent="0.2"/>
    <row r="2634" s="5" customFormat="1" x14ac:dyDescent="0.2"/>
    <row r="2635" s="5" customFormat="1" x14ac:dyDescent="0.2"/>
    <row r="2636" s="5" customFormat="1" x14ac:dyDescent="0.2"/>
    <row r="2637" s="5" customFormat="1" x14ac:dyDescent="0.2"/>
    <row r="2638" s="5" customFormat="1" x14ac:dyDescent="0.2"/>
    <row r="2639" s="5" customFormat="1" x14ac:dyDescent="0.2"/>
    <row r="2640" s="5" customFormat="1" x14ac:dyDescent="0.2"/>
    <row r="2641" s="5" customFormat="1" x14ac:dyDescent="0.2"/>
    <row r="2642" s="5" customFormat="1" x14ac:dyDescent="0.2"/>
    <row r="2643" s="5" customFormat="1" x14ac:dyDescent="0.2"/>
    <row r="2644" s="5" customFormat="1" x14ac:dyDescent="0.2"/>
    <row r="2645" s="5" customFormat="1" x14ac:dyDescent="0.2"/>
    <row r="2646" s="5" customFormat="1" x14ac:dyDescent="0.2"/>
    <row r="2647" s="5" customFormat="1" x14ac:dyDescent="0.2"/>
    <row r="2648" s="5" customFormat="1" x14ac:dyDescent="0.2"/>
    <row r="2649" s="5" customFormat="1" x14ac:dyDescent="0.2"/>
    <row r="2650" s="5" customFormat="1" x14ac:dyDescent="0.2"/>
    <row r="2651" s="5" customFormat="1" x14ac:dyDescent="0.2"/>
    <row r="2652" s="5" customFormat="1" x14ac:dyDescent="0.2"/>
    <row r="2653" s="5" customFormat="1" x14ac:dyDescent="0.2"/>
    <row r="2654" s="5" customFormat="1" x14ac:dyDescent="0.2"/>
    <row r="2655" s="5" customFormat="1" x14ac:dyDescent="0.2"/>
    <row r="2656" s="5" customFormat="1" x14ac:dyDescent="0.2"/>
    <row r="2657" s="5" customFormat="1" x14ac:dyDescent="0.2"/>
    <row r="2658" s="5" customFormat="1" x14ac:dyDescent="0.2"/>
    <row r="2659" s="5" customFormat="1" x14ac:dyDescent="0.2"/>
    <row r="2660" s="5" customFormat="1" x14ac:dyDescent="0.2"/>
    <row r="2661" s="5" customFormat="1" x14ac:dyDescent="0.2"/>
    <row r="2662" s="5" customFormat="1" x14ac:dyDescent="0.2"/>
    <row r="2663" s="5" customFormat="1" x14ac:dyDescent="0.2"/>
    <row r="2664" s="5" customFormat="1" x14ac:dyDescent="0.2"/>
    <row r="2665" s="5" customFormat="1" x14ac:dyDescent="0.2"/>
    <row r="2666" s="5" customFormat="1" x14ac:dyDescent="0.2"/>
    <row r="2667" s="5" customFormat="1" x14ac:dyDescent="0.2"/>
    <row r="2668" s="5" customFormat="1" x14ac:dyDescent="0.2"/>
    <row r="2669" s="5" customFormat="1" x14ac:dyDescent="0.2"/>
    <row r="2670" s="5" customFormat="1" x14ac:dyDescent="0.2"/>
    <row r="2671" s="5" customFormat="1" x14ac:dyDescent="0.2"/>
    <row r="2672" s="5" customFormat="1" x14ac:dyDescent="0.2"/>
    <row r="2673" s="5" customFormat="1" x14ac:dyDescent="0.2"/>
    <row r="2674" s="5" customFormat="1" x14ac:dyDescent="0.2"/>
    <row r="2675" s="5" customFormat="1" x14ac:dyDescent="0.2"/>
    <row r="2676" s="5" customFormat="1" x14ac:dyDescent="0.2"/>
    <row r="2677" s="5" customFormat="1" x14ac:dyDescent="0.2"/>
    <row r="2678" s="5" customFormat="1" x14ac:dyDescent="0.2"/>
    <row r="2679" s="5" customFormat="1" x14ac:dyDescent="0.2"/>
    <row r="2680" s="5" customFormat="1" x14ac:dyDescent="0.2"/>
    <row r="2681" s="5" customFormat="1" x14ac:dyDescent="0.2"/>
    <row r="2682" s="5" customFormat="1" x14ac:dyDescent="0.2"/>
    <row r="2683" s="5" customFormat="1" x14ac:dyDescent="0.2"/>
    <row r="2684" s="5" customFormat="1" x14ac:dyDescent="0.2"/>
    <row r="2685" s="5" customFormat="1" x14ac:dyDescent="0.2"/>
    <row r="2686" s="5" customFormat="1" x14ac:dyDescent="0.2"/>
    <row r="2687" s="5" customFormat="1" x14ac:dyDescent="0.2"/>
    <row r="2688" s="5" customFormat="1" x14ac:dyDescent="0.2"/>
    <row r="2689" s="5" customFormat="1" x14ac:dyDescent="0.2"/>
    <row r="2690" s="5" customFormat="1" x14ac:dyDescent="0.2"/>
    <row r="2691" s="5" customFormat="1" x14ac:dyDescent="0.2"/>
    <row r="2692" s="5" customFormat="1" x14ac:dyDescent="0.2"/>
    <row r="2693" s="5" customFormat="1" x14ac:dyDescent="0.2"/>
    <row r="2694" s="5" customFormat="1" x14ac:dyDescent="0.2"/>
    <row r="2695" s="5" customFormat="1" x14ac:dyDescent="0.2"/>
    <row r="2696" s="5" customFormat="1" x14ac:dyDescent="0.2"/>
    <row r="2697" s="5" customFormat="1" x14ac:dyDescent="0.2"/>
    <row r="2698" s="5" customFormat="1" x14ac:dyDescent="0.2"/>
    <row r="2699" s="5" customFormat="1" x14ac:dyDescent="0.2"/>
    <row r="2700" s="5" customFormat="1" x14ac:dyDescent="0.2"/>
    <row r="2701" s="5" customFormat="1" x14ac:dyDescent="0.2"/>
    <row r="2702" s="5" customFormat="1" x14ac:dyDescent="0.2"/>
    <row r="2703" s="5" customFormat="1" x14ac:dyDescent="0.2"/>
    <row r="2704" s="5" customFormat="1" x14ac:dyDescent="0.2"/>
    <row r="2705" s="5" customFormat="1" x14ac:dyDescent="0.2"/>
    <row r="2706" s="5" customFormat="1" x14ac:dyDescent="0.2"/>
    <row r="2707" s="5" customFormat="1" x14ac:dyDescent="0.2"/>
    <row r="2708" s="5" customFormat="1" x14ac:dyDescent="0.2"/>
    <row r="2709" s="5" customFormat="1" x14ac:dyDescent="0.2"/>
    <row r="2710" s="5" customFormat="1" x14ac:dyDescent="0.2"/>
    <row r="2711" s="5" customFormat="1" x14ac:dyDescent="0.2"/>
    <row r="2712" s="5" customFormat="1" x14ac:dyDescent="0.2"/>
    <row r="2713" s="5" customFormat="1" x14ac:dyDescent="0.2"/>
    <row r="2714" s="5" customFormat="1" x14ac:dyDescent="0.2"/>
    <row r="2715" s="5" customFormat="1" x14ac:dyDescent="0.2"/>
    <row r="2716" s="5" customFormat="1" x14ac:dyDescent="0.2"/>
    <row r="2717" s="5" customFormat="1" x14ac:dyDescent="0.2"/>
    <row r="2718" s="5" customFormat="1" x14ac:dyDescent="0.2"/>
    <row r="2719" s="5" customFormat="1" x14ac:dyDescent="0.2"/>
    <row r="2720" s="5" customFormat="1" x14ac:dyDescent="0.2"/>
    <row r="2721" s="5" customFormat="1" x14ac:dyDescent="0.2"/>
    <row r="2722" s="5" customFormat="1" x14ac:dyDescent="0.2"/>
    <row r="2723" s="5" customFormat="1" x14ac:dyDescent="0.2"/>
    <row r="2724" s="5" customFormat="1" x14ac:dyDescent="0.2"/>
    <row r="2725" s="5" customFormat="1" x14ac:dyDescent="0.2"/>
    <row r="2726" s="5" customFormat="1" x14ac:dyDescent="0.2"/>
    <row r="2727" s="5" customFormat="1" x14ac:dyDescent="0.2"/>
    <row r="2728" s="5" customFormat="1" x14ac:dyDescent="0.2"/>
    <row r="2729" s="5" customFormat="1" x14ac:dyDescent="0.2"/>
    <row r="2730" s="5" customFormat="1" x14ac:dyDescent="0.2"/>
    <row r="2731" s="5" customFormat="1" x14ac:dyDescent="0.2"/>
    <row r="2732" s="5" customFormat="1" x14ac:dyDescent="0.2"/>
    <row r="2733" s="5" customFormat="1" x14ac:dyDescent="0.2"/>
    <row r="2734" s="5" customFormat="1" x14ac:dyDescent="0.2"/>
    <row r="2735" s="5" customFormat="1" x14ac:dyDescent="0.2"/>
    <row r="2736" s="5" customFormat="1" x14ac:dyDescent="0.2"/>
    <row r="2737" s="5" customFormat="1" x14ac:dyDescent="0.2"/>
    <row r="2738" s="5" customFormat="1" x14ac:dyDescent="0.2"/>
    <row r="2739" s="5" customFormat="1" x14ac:dyDescent="0.2"/>
    <row r="2740" s="5" customFormat="1" x14ac:dyDescent="0.2"/>
    <row r="2741" s="5" customFormat="1" x14ac:dyDescent="0.2"/>
    <row r="2742" s="5" customFormat="1" x14ac:dyDescent="0.2"/>
    <row r="2743" s="5" customFormat="1" x14ac:dyDescent="0.2"/>
    <row r="2744" s="5" customFormat="1" x14ac:dyDescent="0.2"/>
    <row r="2745" s="5" customFormat="1" x14ac:dyDescent="0.2"/>
    <row r="2746" s="5" customFormat="1" x14ac:dyDescent="0.2"/>
    <row r="2747" s="5" customFormat="1" x14ac:dyDescent="0.2"/>
    <row r="2748" s="5" customFormat="1" x14ac:dyDescent="0.2"/>
    <row r="2749" s="5" customFormat="1" x14ac:dyDescent="0.2"/>
    <row r="2750" s="5" customFormat="1" x14ac:dyDescent="0.2"/>
    <row r="2751" s="5" customFormat="1" x14ac:dyDescent="0.2"/>
    <row r="2752" s="5" customFormat="1" x14ac:dyDescent="0.2"/>
    <row r="2753" s="5" customFormat="1" x14ac:dyDescent="0.2"/>
    <row r="2754" s="5" customFormat="1" x14ac:dyDescent="0.2"/>
    <row r="2755" s="5" customFormat="1" x14ac:dyDescent="0.2"/>
    <row r="2756" s="5" customFormat="1" x14ac:dyDescent="0.2"/>
    <row r="2757" s="5" customFormat="1" x14ac:dyDescent="0.2"/>
    <row r="2758" s="5" customFormat="1" x14ac:dyDescent="0.2"/>
    <row r="2759" s="5" customFormat="1" x14ac:dyDescent="0.2"/>
    <row r="2760" s="5" customFormat="1" x14ac:dyDescent="0.2"/>
    <row r="2761" s="5" customFormat="1" x14ac:dyDescent="0.2"/>
    <row r="2762" s="5" customFormat="1" x14ac:dyDescent="0.2"/>
    <row r="2763" s="5" customFormat="1" x14ac:dyDescent="0.2"/>
    <row r="2764" s="5" customFormat="1" x14ac:dyDescent="0.2"/>
    <row r="2765" s="5" customFormat="1" x14ac:dyDescent="0.2"/>
    <row r="2766" s="5" customFormat="1" x14ac:dyDescent="0.2"/>
    <row r="2767" s="5" customFormat="1" x14ac:dyDescent="0.2"/>
    <row r="2768" s="5" customFormat="1" x14ac:dyDescent="0.2"/>
    <row r="2769" s="5" customFormat="1" x14ac:dyDescent="0.2"/>
    <row r="2770" s="5" customFormat="1" x14ac:dyDescent="0.2"/>
    <row r="2771" s="5" customFormat="1" x14ac:dyDescent="0.2"/>
    <row r="2772" s="5" customFormat="1" x14ac:dyDescent="0.2"/>
    <row r="2773" s="5" customFormat="1" x14ac:dyDescent="0.2"/>
    <row r="2774" s="5" customFormat="1" x14ac:dyDescent="0.2"/>
    <row r="2775" s="5" customFormat="1" x14ac:dyDescent="0.2"/>
    <row r="2776" s="5" customFormat="1" x14ac:dyDescent="0.2"/>
    <row r="2777" s="5" customFormat="1" x14ac:dyDescent="0.2"/>
    <row r="2778" s="5" customFormat="1" x14ac:dyDescent="0.2"/>
    <row r="2779" s="5" customFormat="1" x14ac:dyDescent="0.2"/>
    <row r="2780" s="5" customFormat="1" x14ac:dyDescent="0.2"/>
    <row r="2781" s="5" customFormat="1" x14ac:dyDescent="0.2"/>
    <row r="2782" s="5" customFormat="1" x14ac:dyDescent="0.2"/>
    <row r="2783" s="5" customFormat="1" x14ac:dyDescent="0.2"/>
    <row r="2784" s="5" customFormat="1" x14ac:dyDescent="0.2"/>
    <row r="2785" s="5" customFormat="1" x14ac:dyDescent="0.2"/>
    <row r="2786" s="5" customFormat="1" x14ac:dyDescent="0.2"/>
    <row r="2787" s="5" customFormat="1" x14ac:dyDescent="0.2"/>
    <row r="2788" s="5" customFormat="1" x14ac:dyDescent="0.2"/>
    <row r="2789" s="5" customFormat="1" x14ac:dyDescent="0.2"/>
    <row r="2790" s="5" customFormat="1" x14ac:dyDescent="0.2"/>
    <row r="2791" s="5" customFormat="1" x14ac:dyDescent="0.2"/>
    <row r="2792" s="5" customFormat="1" x14ac:dyDescent="0.2"/>
    <row r="2793" s="5" customFormat="1" x14ac:dyDescent="0.2"/>
    <row r="2794" s="5" customFormat="1" x14ac:dyDescent="0.2"/>
    <row r="2795" s="5" customFormat="1" x14ac:dyDescent="0.2"/>
    <row r="2796" s="5" customFormat="1" x14ac:dyDescent="0.2"/>
    <row r="2797" s="5" customFormat="1" x14ac:dyDescent="0.2"/>
    <row r="2798" s="5" customFormat="1" x14ac:dyDescent="0.2"/>
    <row r="2799" s="5" customFormat="1" x14ac:dyDescent="0.2"/>
    <row r="2800" s="5" customFormat="1" x14ac:dyDescent="0.2"/>
    <row r="2801" s="5" customFormat="1" x14ac:dyDescent="0.2"/>
    <row r="2802" s="5" customFormat="1" x14ac:dyDescent="0.2"/>
    <row r="2803" s="5" customFormat="1" x14ac:dyDescent="0.2"/>
    <row r="2804" s="5" customFormat="1" x14ac:dyDescent="0.2"/>
    <row r="2805" s="5" customFormat="1" x14ac:dyDescent="0.2"/>
    <row r="2806" s="5" customFormat="1" x14ac:dyDescent="0.2"/>
    <row r="2807" s="5" customFormat="1" x14ac:dyDescent="0.2"/>
    <row r="2808" s="5" customFormat="1" x14ac:dyDescent="0.2"/>
    <row r="2809" s="5" customFormat="1" x14ac:dyDescent="0.2"/>
    <row r="2810" s="5" customFormat="1" x14ac:dyDescent="0.2"/>
    <row r="2811" s="5" customFormat="1" x14ac:dyDescent="0.2"/>
    <row r="2812" s="5" customFormat="1" x14ac:dyDescent="0.2"/>
    <row r="2813" s="5" customFormat="1" x14ac:dyDescent="0.2"/>
    <row r="2814" s="5" customFormat="1" x14ac:dyDescent="0.2"/>
    <row r="2815" s="5" customFormat="1" x14ac:dyDescent="0.2"/>
    <row r="2816" s="5" customFormat="1" x14ac:dyDescent="0.2"/>
    <row r="2817" s="5" customFormat="1" x14ac:dyDescent="0.2"/>
    <row r="2818" s="5" customFormat="1" x14ac:dyDescent="0.2"/>
    <row r="2819" s="5" customFormat="1" x14ac:dyDescent="0.2"/>
    <row r="2820" s="5" customFormat="1" x14ac:dyDescent="0.2"/>
    <row r="2821" s="5" customFormat="1" x14ac:dyDescent="0.2"/>
    <row r="2822" s="5" customFormat="1" x14ac:dyDescent="0.2"/>
    <row r="2823" s="5" customFormat="1" x14ac:dyDescent="0.2"/>
    <row r="2824" s="5" customFormat="1" x14ac:dyDescent="0.2"/>
    <row r="2825" s="5" customFormat="1" x14ac:dyDescent="0.2"/>
    <row r="2826" s="5" customFormat="1" x14ac:dyDescent="0.2"/>
    <row r="2827" s="5" customFormat="1" x14ac:dyDescent="0.2"/>
    <row r="2828" s="5" customFormat="1" x14ac:dyDescent="0.2"/>
    <row r="2829" s="5" customFormat="1" x14ac:dyDescent="0.2"/>
    <row r="2830" s="5" customFormat="1" x14ac:dyDescent="0.2"/>
    <row r="2831" s="5" customFormat="1" x14ac:dyDescent="0.2"/>
    <row r="2832" s="5" customFormat="1" x14ac:dyDescent="0.2"/>
    <row r="2833" s="5" customFormat="1" x14ac:dyDescent="0.2"/>
    <row r="2834" s="5" customFormat="1" x14ac:dyDescent="0.2"/>
    <row r="2835" s="5" customFormat="1" x14ac:dyDescent="0.2"/>
    <row r="2836" s="5" customFormat="1" x14ac:dyDescent="0.2"/>
    <row r="2837" s="5" customFormat="1" x14ac:dyDescent="0.2"/>
    <row r="2838" s="5" customFormat="1" x14ac:dyDescent="0.2"/>
    <row r="2839" s="5" customFormat="1" x14ac:dyDescent="0.2"/>
    <row r="2840" s="5" customFormat="1" x14ac:dyDescent="0.2"/>
    <row r="2841" s="5" customFormat="1" x14ac:dyDescent="0.2"/>
    <row r="2842" s="5" customFormat="1" x14ac:dyDescent="0.2"/>
    <row r="2843" s="5" customFormat="1" x14ac:dyDescent="0.2"/>
    <row r="2844" s="5" customFormat="1" x14ac:dyDescent="0.2"/>
    <row r="2845" s="5" customFormat="1" x14ac:dyDescent="0.2"/>
    <row r="2846" s="5" customFormat="1" x14ac:dyDescent="0.2"/>
    <row r="2847" s="5" customFormat="1" x14ac:dyDescent="0.2"/>
    <row r="2848" s="5" customFormat="1" x14ac:dyDescent="0.2"/>
    <row r="2849" s="5" customFormat="1" x14ac:dyDescent="0.2"/>
    <row r="2850" s="5" customFormat="1" x14ac:dyDescent="0.2"/>
    <row r="2851" s="5" customFormat="1" x14ac:dyDescent="0.2"/>
    <row r="2852" s="5" customFormat="1" x14ac:dyDescent="0.2"/>
    <row r="2853" s="5" customFormat="1" x14ac:dyDescent="0.2"/>
    <row r="2854" s="5" customFormat="1" x14ac:dyDescent="0.2"/>
    <row r="2855" s="5" customFormat="1" x14ac:dyDescent="0.2"/>
    <row r="2856" s="5" customFormat="1" x14ac:dyDescent="0.2"/>
    <row r="2857" s="5" customFormat="1" x14ac:dyDescent="0.2"/>
    <row r="2858" s="5" customFormat="1" x14ac:dyDescent="0.2"/>
    <row r="2859" s="5" customFormat="1" x14ac:dyDescent="0.2"/>
    <row r="2860" s="5" customFormat="1" x14ac:dyDescent="0.2"/>
    <row r="2861" s="5" customFormat="1" x14ac:dyDescent="0.2"/>
    <row r="2862" s="5" customFormat="1" x14ac:dyDescent="0.2"/>
    <row r="2863" s="5" customFormat="1" x14ac:dyDescent="0.2"/>
    <row r="2864" s="5" customFormat="1" x14ac:dyDescent="0.2"/>
    <row r="2865" s="5" customFormat="1" x14ac:dyDescent="0.2"/>
    <row r="2866" s="5" customFormat="1" x14ac:dyDescent="0.2"/>
    <row r="2867" s="5" customFormat="1" x14ac:dyDescent="0.2"/>
    <row r="2868" s="5" customFormat="1" x14ac:dyDescent="0.2"/>
    <row r="2869" s="5" customFormat="1" x14ac:dyDescent="0.2"/>
    <row r="2870" s="5" customFormat="1" x14ac:dyDescent="0.2"/>
    <row r="2871" s="5" customFormat="1" x14ac:dyDescent="0.2"/>
    <row r="2872" s="5" customFormat="1" x14ac:dyDescent="0.2"/>
    <row r="2873" s="5" customFormat="1" x14ac:dyDescent="0.2"/>
    <row r="2874" s="5" customFormat="1" x14ac:dyDescent="0.2"/>
    <row r="2875" s="5" customFormat="1" x14ac:dyDescent="0.2"/>
    <row r="2876" s="5" customFormat="1" x14ac:dyDescent="0.2"/>
    <row r="2877" s="5" customFormat="1" x14ac:dyDescent="0.2"/>
    <row r="2878" s="5" customFormat="1" x14ac:dyDescent="0.2"/>
    <row r="2879" s="5" customFormat="1" x14ac:dyDescent="0.2"/>
    <row r="2880" s="5" customFormat="1" x14ac:dyDescent="0.2"/>
    <row r="2881" s="5" customFormat="1" x14ac:dyDescent="0.2"/>
    <row r="2882" s="5" customFormat="1" x14ac:dyDescent="0.2"/>
    <row r="2883" s="5" customFormat="1" x14ac:dyDescent="0.2"/>
    <row r="2884" s="5" customFormat="1" x14ac:dyDescent="0.2"/>
    <row r="2885" s="5" customFormat="1" x14ac:dyDescent="0.2"/>
    <row r="2886" s="5" customFormat="1" x14ac:dyDescent="0.2"/>
    <row r="2887" s="5" customFormat="1" x14ac:dyDescent="0.2"/>
    <row r="2888" s="5" customFormat="1" x14ac:dyDescent="0.2"/>
    <row r="2889" s="5" customFormat="1" x14ac:dyDescent="0.2"/>
    <row r="2890" s="5" customFormat="1" x14ac:dyDescent="0.2"/>
    <row r="2891" s="5" customFormat="1" x14ac:dyDescent="0.2"/>
    <row r="2892" s="5" customFormat="1" x14ac:dyDescent="0.2"/>
    <row r="2893" s="5" customFormat="1" x14ac:dyDescent="0.2"/>
    <row r="2894" s="5" customFormat="1" x14ac:dyDescent="0.2"/>
    <row r="2895" s="5" customFormat="1" x14ac:dyDescent="0.2"/>
    <row r="2896" s="5" customFormat="1" x14ac:dyDescent="0.2"/>
    <row r="2897" s="5" customFormat="1" x14ac:dyDescent="0.2"/>
    <row r="2898" s="5" customFormat="1" x14ac:dyDescent="0.2"/>
    <row r="2899" s="5" customFormat="1" x14ac:dyDescent="0.2"/>
    <row r="2900" s="5" customFormat="1" x14ac:dyDescent="0.2"/>
    <row r="2901" s="5" customFormat="1" x14ac:dyDescent="0.2"/>
    <row r="2902" s="5" customFormat="1" x14ac:dyDescent="0.2"/>
    <row r="2903" s="5" customFormat="1" x14ac:dyDescent="0.2"/>
    <row r="2904" s="5" customFormat="1" x14ac:dyDescent="0.2"/>
    <row r="2905" s="5" customFormat="1" x14ac:dyDescent="0.2"/>
    <row r="2906" s="5" customFormat="1" x14ac:dyDescent="0.2"/>
    <row r="2907" s="5" customFormat="1" x14ac:dyDescent="0.2"/>
    <row r="2908" s="5" customFormat="1" x14ac:dyDescent="0.2"/>
    <row r="2909" s="5" customFormat="1" x14ac:dyDescent="0.2"/>
    <row r="2910" s="5" customFormat="1" x14ac:dyDescent="0.2"/>
    <row r="2911" s="5" customFormat="1" x14ac:dyDescent="0.2"/>
    <row r="2912" s="5" customFormat="1" x14ac:dyDescent="0.2"/>
    <row r="2913" s="5" customFormat="1" x14ac:dyDescent="0.2"/>
    <row r="2914" s="5" customFormat="1" x14ac:dyDescent="0.2"/>
    <row r="2915" s="5" customFormat="1" x14ac:dyDescent="0.2"/>
    <row r="2916" s="5" customFormat="1" x14ac:dyDescent="0.2"/>
    <row r="2917" s="5" customFormat="1" x14ac:dyDescent="0.2"/>
    <row r="2918" s="5" customFormat="1" x14ac:dyDescent="0.2"/>
    <row r="2919" s="5" customFormat="1" x14ac:dyDescent="0.2"/>
    <row r="2920" s="5" customFormat="1" x14ac:dyDescent="0.2"/>
    <row r="2921" s="5" customFormat="1" x14ac:dyDescent="0.2"/>
    <row r="2922" s="5" customFormat="1" x14ac:dyDescent="0.2"/>
    <row r="2923" s="5" customFormat="1" x14ac:dyDescent="0.2"/>
    <row r="2924" s="5" customFormat="1" x14ac:dyDescent="0.2"/>
    <row r="2925" s="5" customFormat="1" x14ac:dyDescent="0.2"/>
    <row r="2926" s="5" customFormat="1" x14ac:dyDescent="0.2"/>
    <row r="2927" s="5" customFormat="1" x14ac:dyDescent="0.2"/>
    <row r="2928" s="5" customFormat="1" x14ac:dyDescent="0.2"/>
    <row r="2929" s="5" customFormat="1" x14ac:dyDescent="0.2"/>
    <row r="2930" s="5" customFormat="1" x14ac:dyDescent="0.2"/>
    <row r="2931" s="5" customFormat="1" x14ac:dyDescent="0.2"/>
    <row r="2932" s="5" customFormat="1" x14ac:dyDescent="0.2"/>
    <row r="2933" s="5" customFormat="1" x14ac:dyDescent="0.2"/>
    <row r="2934" s="5" customFormat="1" x14ac:dyDescent="0.2"/>
    <row r="2935" s="5" customFormat="1" x14ac:dyDescent="0.2"/>
    <row r="2936" s="5" customFormat="1" x14ac:dyDescent="0.2"/>
    <row r="2937" s="5" customFormat="1" x14ac:dyDescent="0.2"/>
    <row r="2938" s="5" customFormat="1" x14ac:dyDescent="0.2"/>
    <row r="2939" s="5" customFormat="1" x14ac:dyDescent="0.2"/>
    <row r="2940" s="5" customFormat="1" x14ac:dyDescent="0.2"/>
    <row r="2941" s="5" customFormat="1" x14ac:dyDescent="0.2"/>
    <row r="2942" s="5" customFormat="1" x14ac:dyDescent="0.2"/>
    <row r="2943" s="5" customFormat="1" x14ac:dyDescent="0.2"/>
    <row r="2944" s="5" customFormat="1" x14ac:dyDescent="0.2"/>
    <row r="2945" s="5" customFormat="1" x14ac:dyDescent="0.2"/>
    <row r="2946" s="5" customFormat="1" x14ac:dyDescent="0.2"/>
    <row r="2947" s="5" customFormat="1" x14ac:dyDescent="0.2"/>
    <row r="2948" s="5" customFormat="1" x14ac:dyDescent="0.2"/>
    <row r="2949" s="5" customFormat="1" x14ac:dyDescent="0.2"/>
    <row r="2950" s="5" customFormat="1" x14ac:dyDescent="0.2"/>
    <row r="2951" s="5" customFormat="1" x14ac:dyDescent="0.2"/>
    <row r="2952" s="5" customFormat="1" x14ac:dyDescent="0.2"/>
    <row r="2953" s="5" customFormat="1" x14ac:dyDescent="0.2"/>
    <row r="2954" s="5" customFormat="1" x14ac:dyDescent="0.2"/>
    <row r="2955" s="5" customFormat="1" x14ac:dyDescent="0.2"/>
    <row r="2956" s="5" customFormat="1" x14ac:dyDescent="0.2"/>
    <row r="2957" s="5" customFormat="1" x14ac:dyDescent="0.2"/>
    <row r="2958" s="5" customFormat="1" x14ac:dyDescent="0.2"/>
    <row r="2959" s="5" customFormat="1" x14ac:dyDescent="0.2"/>
    <row r="2960" s="5" customFormat="1" x14ac:dyDescent="0.2"/>
    <row r="2961" s="5" customFormat="1" x14ac:dyDescent="0.2"/>
    <row r="2962" s="5" customFormat="1" x14ac:dyDescent="0.2"/>
    <row r="2963" s="5" customFormat="1" x14ac:dyDescent="0.2"/>
    <row r="2964" s="5" customFormat="1" x14ac:dyDescent="0.2"/>
    <row r="2965" s="5" customFormat="1" x14ac:dyDescent="0.2"/>
    <row r="2966" s="5" customFormat="1" x14ac:dyDescent="0.2"/>
    <row r="2967" s="5" customFormat="1" x14ac:dyDescent="0.2"/>
    <row r="2968" s="5" customFormat="1" x14ac:dyDescent="0.2"/>
    <row r="2969" s="5" customFormat="1" x14ac:dyDescent="0.2"/>
    <row r="2970" s="5" customFormat="1" x14ac:dyDescent="0.2"/>
    <row r="2971" s="5" customFormat="1" x14ac:dyDescent="0.2"/>
    <row r="2972" s="5" customFormat="1" x14ac:dyDescent="0.2"/>
    <row r="2973" s="5" customFormat="1" x14ac:dyDescent="0.2"/>
    <row r="2974" s="5" customFormat="1" x14ac:dyDescent="0.2"/>
    <row r="2975" s="5" customFormat="1" x14ac:dyDescent="0.2"/>
    <row r="2976" s="5" customFormat="1" x14ac:dyDescent="0.2"/>
    <row r="2977" s="5" customFormat="1" x14ac:dyDescent="0.2"/>
    <row r="2978" s="5" customFormat="1" x14ac:dyDescent="0.2"/>
    <row r="2979" s="5" customFormat="1" x14ac:dyDescent="0.2"/>
    <row r="2980" s="5" customFormat="1" x14ac:dyDescent="0.2"/>
    <row r="2981" s="5" customFormat="1" x14ac:dyDescent="0.2"/>
    <row r="2982" s="5" customFormat="1" x14ac:dyDescent="0.2"/>
    <row r="2983" s="5" customFormat="1" x14ac:dyDescent="0.2"/>
    <row r="2984" s="5" customFormat="1" x14ac:dyDescent="0.2"/>
    <row r="2985" s="5" customFormat="1" x14ac:dyDescent="0.2"/>
    <row r="2986" s="5" customFormat="1" x14ac:dyDescent="0.2"/>
    <row r="2987" s="5" customFormat="1" x14ac:dyDescent="0.2"/>
    <row r="2988" s="5" customFormat="1" x14ac:dyDescent="0.2"/>
    <row r="2989" s="5" customFormat="1" x14ac:dyDescent="0.2"/>
    <row r="2990" s="5" customFormat="1" x14ac:dyDescent="0.2"/>
    <row r="2991" s="5" customFormat="1" x14ac:dyDescent="0.2"/>
    <row r="2992" s="5" customFormat="1" x14ac:dyDescent="0.2"/>
    <row r="2993" s="5" customFormat="1" x14ac:dyDescent="0.2"/>
    <row r="2994" s="5" customFormat="1" x14ac:dyDescent="0.2"/>
    <row r="2995" s="5" customFormat="1" x14ac:dyDescent="0.2"/>
    <row r="2996" s="5" customFormat="1" x14ac:dyDescent="0.2"/>
    <row r="2997" s="5" customFormat="1" x14ac:dyDescent="0.2"/>
    <row r="2998" s="5" customFormat="1" x14ac:dyDescent="0.2"/>
    <row r="2999" s="5" customFormat="1" x14ac:dyDescent="0.2"/>
    <row r="3000" s="5" customFormat="1" x14ac:dyDescent="0.2"/>
    <row r="3001" s="5" customFormat="1" x14ac:dyDescent="0.2"/>
    <row r="3002" s="5" customFormat="1" x14ac:dyDescent="0.2"/>
    <row r="3003" s="5" customFormat="1" x14ac:dyDescent="0.2"/>
    <row r="3004" s="5" customFormat="1" x14ac:dyDescent="0.2"/>
    <row r="3005" s="5" customFormat="1" x14ac:dyDescent="0.2"/>
    <row r="3006" s="5" customFormat="1" x14ac:dyDescent="0.2"/>
    <row r="3007" s="5" customFormat="1" x14ac:dyDescent="0.2"/>
    <row r="3008" s="5" customFormat="1" x14ac:dyDescent="0.2"/>
    <row r="3009" s="5" customFormat="1" x14ac:dyDescent="0.2"/>
    <row r="3010" s="5" customFormat="1" x14ac:dyDescent="0.2"/>
    <row r="3011" s="5" customFormat="1" x14ac:dyDescent="0.2"/>
    <row r="3012" s="5" customFormat="1" x14ac:dyDescent="0.2"/>
    <row r="3013" s="5" customFormat="1" x14ac:dyDescent="0.2"/>
    <row r="3014" s="5" customFormat="1" x14ac:dyDescent="0.2"/>
    <row r="3015" s="5" customFormat="1" x14ac:dyDescent="0.2"/>
    <row r="3016" s="5" customFormat="1" x14ac:dyDescent="0.2"/>
    <row r="3017" s="5" customFormat="1" x14ac:dyDescent="0.2"/>
    <row r="3018" s="5" customFormat="1" x14ac:dyDescent="0.2"/>
    <row r="3019" s="5" customFormat="1" x14ac:dyDescent="0.2"/>
    <row r="3020" s="5" customFormat="1" x14ac:dyDescent="0.2"/>
    <row r="3021" s="5" customFormat="1" x14ac:dyDescent="0.2"/>
    <row r="3022" s="5" customFormat="1" x14ac:dyDescent="0.2"/>
    <row r="3023" s="5" customFormat="1" x14ac:dyDescent="0.2"/>
    <row r="3024" s="5" customFormat="1" x14ac:dyDescent="0.2"/>
    <row r="3025" s="5" customFormat="1" x14ac:dyDescent="0.2"/>
    <row r="3026" s="5" customFormat="1" x14ac:dyDescent="0.2"/>
    <row r="3027" s="5" customFormat="1" x14ac:dyDescent="0.2"/>
    <row r="3028" s="5" customFormat="1" x14ac:dyDescent="0.2"/>
    <row r="3029" s="5" customFormat="1" x14ac:dyDescent="0.2"/>
    <row r="3030" s="5" customFormat="1" x14ac:dyDescent="0.2"/>
    <row r="3031" s="5" customFormat="1" x14ac:dyDescent="0.2"/>
    <row r="3032" s="5" customFormat="1" x14ac:dyDescent="0.2"/>
    <row r="3033" s="5" customFormat="1" x14ac:dyDescent="0.2"/>
    <row r="3034" s="5" customFormat="1" x14ac:dyDescent="0.2"/>
    <row r="3035" s="5" customFormat="1" x14ac:dyDescent="0.2"/>
    <row r="3036" s="5" customFormat="1" x14ac:dyDescent="0.2"/>
    <row r="3037" s="5" customFormat="1" x14ac:dyDescent="0.2"/>
    <row r="3038" s="5" customFormat="1" x14ac:dyDescent="0.2"/>
    <row r="3039" s="5" customFormat="1" x14ac:dyDescent="0.2"/>
    <row r="3040" s="5" customFormat="1" x14ac:dyDescent="0.2"/>
    <row r="3041" s="5" customFormat="1" x14ac:dyDescent="0.2"/>
    <row r="3042" s="5" customFormat="1" x14ac:dyDescent="0.2"/>
    <row r="3043" s="5" customFormat="1" x14ac:dyDescent="0.2"/>
    <row r="3044" s="5" customFormat="1" x14ac:dyDescent="0.2"/>
    <row r="3045" s="5" customFormat="1" x14ac:dyDescent="0.2"/>
    <row r="3046" s="5" customFormat="1" x14ac:dyDescent="0.2"/>
    <row r="3047" s="5" customFormat="1" x14ac:dyDescent="0.2"/>
    <row r="3048" s="5" customFormat="1" x14ac:dyDescent="0.2"/>
    <row r="3049" s="5" customFormat="1" x14ac:dyDescent="0.2"/>
    <row r="3050" s="5" customFormat="1" x14ac:dyDescent="0.2"/>
    <row r="3051" s="5" customFormat="1" x14ac:dyDescent="0.2"/>
    <row r="3052" s="5" customFormat="1" x14ac:dyDescent="0.2"/>
    <row r="3053" s="5" customFormat="1" x14ac:dyDescent="0.2"/>
    <row r="3054" s="5" customFormat="1" x14ac:dyDescent="0.2"/>
    <row r="3055" s="5" customFormat="1" x14ac:dyDescent="0.2"/>
    <row r="3056" s="5" customFormat="1" x14ac:dyDescent="0.2"/>
    <row r="3057" s="5" customFormat="1" x14ac:dyDescent="0.2"/>
    <row r="3058" s="5" customFormat="1" x14ac:dyDescent="0.2"/>
    <row r="3059" s="5" customFormat="1" x14ac:dyDescent="0.2"/>
    <row r="3060" s="5" customFormat="1" x14ac:dyDescent="0.2"/>
    <row r="3061" s="5" customFormat="1" x14ac:dyDescent="0.2"/>
    <row r="3062" s="5" customFormat="1" x14ac:dyDescent="0.2"/>
    <row r="3063" s="5" customFormat="1" x14ac:dyDescent="0.2"/>
    <row r="3064" s="5" customFormat="1" x14ac:dyDescent="0.2"/>
    <row r="3065" s="5" customFormat="1" x14ac:dyDescent="0.2"/>
    <row r="3066" s="5" customFormat="1" x14ac:dyDescent="0.2"/>
    <row r="3067" s="5" customFormat="1" x14ac:dyDescent="0.2"/>
    <row r="3068" s="5" customFormat="1" x14ac:dyDescent="0.2"/>
    <row r="3069" s="5" customFormat="1" x14ac:dyDescent="0.2"/>
    <row r="3070" s="5" customFormat="1" x14ac:dyDescent="0.2"/>
    <row r="3071" s="5" customFormat="1" x14ac:dyDescent="0.2"/>
    <row r="3072" s="5" customFormat="1" x14ac:dyDescent="0.2"/>
    <row r="3073" s="5" customFormat="1" x14ac:dyDescent="0.2"/>
    <row r="3074" s="5" customFormat="1" x14ac:dyDescent="0.2"/>
    <row r="3075" s="5" customFormat="1" x14ac:dyDescent="0.2"/>
    <row r="3076" s="5" customFormat="1" x14ac:dyDescent="0.2"/>
    <row r="3077" s="5" customFormat="1" x14ac:dyDescent="0.2"/>
    <row r="3078" s="5" customFormat="1" x14ac:dyDescent="0.2"/>
    <row r="3079" s="5" customFormat="1" x14ac:dyDescent="0.2"/>
    <row r="3080" s="5" customFormat="1" x14ac:dyDescent="0.2"/>
    <row r="3081" s="5" customFormat="1" x14ac:dyDescent="0.2"/>
    <row r="3082" s="5" customFormat="1" x14ac:dyDescent="0.2"/>
    <row r="3083" s="5" customFormat="1" x14ac:dyDescent="0.2"/>
    <row r="3084" s="5" customFormat="1" x14ac:dyDescent="0.2"/>
    <row r="3085" s="5" customFormat="1" x14ac:dyDescent="0.2"/>
    <row r="3086" s="5" customFormat="1" x14ac:dyDescent="0.2"/>
    <row r="3087" s="5" customFormat="1" x14ac:dyDescent="0.2"/>
    <row r="3088" s="5" customFormat="1" x14ac:dyDescent="0.2"/>
    <row r="3089" s="5" customFormat="1" x14ac:dyDescent="0.2"/>
    <row r="3090" s="5" customFormat="1" x14ac:dyDescent="0.2"/>
    <row r="3091" s="5" customFormat="1" x14ac:dyDescent="0.2"/>
    <row r="3092" s="5" customFormat="1" x14ac:dyDescent="0.2"/>
    <row r="3093" s="5" customFormat="1" x14ac:dyDescent="0.2"/>
    <row r="3094" s="5" customFormat="1" x14ac:dyDescent="0.2"/>
    <row r="3095" s="5" customFormat="1" x14ac:dyDescent="0.2"/>
    <row r="3096" s="5" customFormat="1" x14ac:dyDescent="0.2"/>
    <row r="3097" s="5" customFormat="1" x14ac:dyDescent="0.2"/>
    <row r="3098" s="5" customFormat="1" x14ac:dyDescent="0.2"/>
    <row r="3099" s="5" customFormat="1" x14ac:dyDescent="0.2"/>
    <row r="3100" s="5" customFormat="1" x14ac:dyDescent="0.2"/>
    <row r="3101" s="5" customFormat="1" x14ac:dyDescent="0.2"/>
    <row r="3102" s="5" customFormat="1" x14ac:dyDescent="0.2"/>
    <row r="3103" s="5" customFormat="1" x14ac:dyDescent="0.2"/>
    <row r="3104" s="5" customFormat="1" x14ac:dyDescent="0.2"/>
    <row r="3105" s="5" customFormat="1" x14ac:dyDescent="0.2"/>
    <row r="3106" s="5" customFormat="1" x14ac:dyDescent="0.2"/>
    <row r="3107" s="5" customFormat="1" x14ac:dyDescent="0.2"/>
    <row r="3108" s="5" customFormat="1" x14ac:dyDescent="0.2"/>
    <row r="3109" s="5" customFormat="1" x14ac:dyDescent="0.2"/>
    <row r="3110" s="5" customFormat="1" x14ac:dyDescent="0.2"/>
    <row r="3111" s="5" customFormat="1" x14ac:dyDescent="0.2"/>
    <row r="3112" s="5" customFormat="1" x14ac:dyDescent="0.2"/>
    <row r="3113" s="5" customFormat="1" x14ac:dyDescent="0.2"/>
    <row r="3114" s="5" customFormat="1" x14ac:dyDescent="0.2"/>
    <row r="3115" s="5" customFormat="1" x14ac:dyDescent="0.2"/>
    <row r="3116" s="5" customFormat="1" x14ac:dyDescent="0.2"/>
    <row r="3117" s="5" customFormat="1" x14ac:dyDescent="0.2"/>
    <row r="3118" s="5" customFormat="1" x14ac:dyDescent="0.2"/>
    <row r="3119" s="5" customFormat="1" x14ac:dyDescent="0.2"/>
    <row r="3120" s="5" customFormat="1" x14ac:dyDescent="0.2"/>
    <row r="3121" s="5" customFormat="1" x14ac:dyDescent="0.2"/>
    <row r="3122" s="5" customFormat="1" x14ac:dyDescent="0.2"/>
    <row r="3123" s="5" customFormat="1" x14ac:dyDescent="0.2"/>
    <row r="3124" s="5" customFormat="1" x14ac:dyDescent="0.2"/>
    <row r="3125" s="5" customFormat="1" x14ac:dyDescent="0.2"/>
    <row r="3126" s="5" customFormat="1" x14ac:dyDescent="0.2"/>
    <row r="3127" s="5" customFormat="1" x14ac:dyDescent="0.2"/>
    <row r="3128" s="5" customFormat="1" x14ac:dyDescent="0.2"/>
    <row r="3129" s="5" customFormat="1" x14ac:dyDescent="0.2"/>
    <row r="3130" s="5" customFormat="1" x14ac:dyDescent="0.2"/>
    <row r="3131" s="5" customFormat="1" x14ac:dyDescent="0.2"/>
    <row r="3132" s="5" customFormat="1" x14ac:dyDescent="0.2"/>
    <row r="3133" s="5" customFormat="1" x14ac:dyDescent="0.2"/>
    <row r="3134" s="5" customFormat="1" x14ac:dyDescent="0.2"/>
    <row r="3135" s="5" customFormat="1" x14ac:dyDescent="0.2"/>
    <row r="3136" s="5" customFormat="1" x14ac:dyDescent="0.2"/>
    <row r="3137" s="5" customFormat="1" x14ac:dyDescent="0.2"/>
    <row r="3138" s="5" customFormat="1" x14ac:dyDescent="0.2"/>
    <row r="3139" s="5" customFormat="1" x14ac:dyDescent="0.2"/>
    <row r="3140" s="5" customFormat="1" x14ac:dyDescent="0.2"/>
    <row r="3141" s="5" customFormat="1" x14ac:dyDescent="0.2"/>
    <row r="3142" s="5" customFormat="1" x14ac:dyDescent="0.2"/>
    <row r="3143" s="5" customFormat="1" x14ac:dyDescent="0.2"/>
    <row r="3144" s="5" customFormat="1" x14ac:dyDescent="0.2"/>
    <row r="3145" s="5" customFormat="1" x14ac:dyDescent="0.2"/>
    <row r="3146" s="5" customFormat="1" x14ac:dyDescent="0.2"/>
    <row r="3147" s="5" customFormat="1" x14ac:dyDescent="0.2"/>
    <row r="3148" s="5" customFormat="1" x14ac:dyDescent="0.2"/>
    <row r="3149" s="5" customFormat="1" x14ac:dyDescent="0.2"/>
    <row r="3150" s="5" customFormat="1" x14ac:dyDescent="0.2"/>
    <row r="3151" s="5" customFormat="1" x14ac:dyDescent="0.2"/>
    <row r="3152" s="5" customFormat="1" x14ac:dyDescent="0.2"/>
    <row r="3153" s="5" customFormat="1" x14ac:dyDescent="0.2"/>
    <row r="3154" s="5" customFormat="1" x14ac:dyDescent="0.2"/>
    <row r="3155" s="5" customFormat="1" x14ac:dyDescent="0.2"/>
    <row r="3156" s="5" customFormat="1" x14ac:dyDescent="0.2"/>
    <row r="3157" s="5" customFormat="1" x14ac:dyDescent="0.2"/>
    <row r="3158" s="5" customFormat="1" x14ac:dyDescent="0.2"/>
    <row r="3159" s="5" customFormat="1" x14ac:dyDescent="0.2"/>
    <row r="3160" s="5" customFormat="1" x14ac:dyDescent="0.2"/>
    <row r="3161" s="5" customFormat="1" x14ac:dyDescent="0.2"/>
    <row r="3162" s="5" customFormat="1" x14ac:dyDescent="0.2"/>
    <row r="3163" s="5" customFormat="1" x14ac:dyDescent="0.2"/>
    <row r="3164" s="5" customFormat="1" x14ac:dyDescent="0.2"/>
    <row r="3165" s="5" customFormat="1" x14ac:dyDescent="0.2"/>
    <row r="3166" s="5" customFormat="1" x14ac:dyDescent="0.2"/>
    <row r="3167" s="5" customFormat="1" x14ac:dyDescent="0.2"/>
    <row r="3168" s="5" customFormat="1" x14ac:dyDescent="0.2"/>
    <row r="3169" s="5" customFormat="1" x14ac:dyDescent="0.2"/>
    <row r="3170" s="5" customFormat="1" x14ac:dyDescent="0.2"/>
    <row r="3171" s="5" customFormat="1" x14ac:dyDescent="0.2"/>
    <row r="3172" s="5" customFormat="1" x14ac:dyDescent="0.2"/>
    <row r="3173" s="5" customFormat="1" x14ac:dyDescent="0.2"/>
    <row r="3174" s="5" customFormat="1" x14ac:dyDescent="0.2"/>
    <row r="3175" s="5" customFormat="1" x14ac:dyDescent="0.2"/>
    <row r="3176" s="5" customFormat="1" x14ac:dyDescent="0.2"/>
    <row r="3177" s="5" customFormat="1" x14ac:dyDescent="0.2"/>
    <row r="3178" s="5" customFormat="1" x14ac:dyDescent="0.2"/>
    <row r="3179" s="5" customFormat="1" x14ac:dyDescent="0.2"/>
    <row r="3180" s="5" customFormat="1" x14ac:dyDescent="0.2"/>
    <row r="3181" s="5" customFormat="1" x14ac:dyDescent="0.2"/>
    <row r="3182" s="5" customFormat="1" x14ac:dyDescent="0.2"/>
    <row r="3183" s="5" customFormat="1" x14ac:dyDescent="0.2"/>
    <row r="3184" s="5" customFormat="1" x14ac:dyDescent="0.2"/>
    <row r="3185" s="5" customFormat="1" x14ac:dyDescent="0.2"/>
    <row r="3186" s="5" customFormat="1" x14ac:dyDescent="0.2"/>
    <row r="3187" s="5" customFormat="1" x14ac:dyDescent="0.2"/>
    <row r="3188" s="5" customFormat="1" x14ac:dyDescent="0.2"/>
    <row r="3189" s="5" customFormat="1" x14ac:dyDescent="0.2"/>
    <row r="3190" s="5" customFormat="1" x14ac:dyDescent="0.2"/>
    <row r="3191" s="5" customFormat="1" x14ac:dyDescent="0.2"/>
    <row r="3192" s="5" customFormat="1" x14ac:dyDescent="0.2"/>
    <row r="3193" s="5" customFormat="1" x14ac:dyDescent="0.2"/>
    <row r="3194" s="5" customFormat="1" x14ac:dyDescent="0.2"/>
    <row r="3195" s="5" customFormat="1" x14ac:dyDescent="0.2"/>
    <row r="3196" s="5" customFormat="1" x14ac:dyDescent="0.2"/>
    <row r="3197" s="5" customFormat="1" x14ac:dyDescent="0.2"/>
    <row r="3198" s="5" customFormat="1" x14ac:dyDescent="0.2"/>
    <row r="3199" s="5" customFormat="1" x14ac:dyDescent="0.2"/>
    <row r="3200" s="5" customFormat="1" x14ac:dyDescent="0.2"/>
    <row r="3201" s="5" customFormat="1" x14ac:dyDescent="0.2"/>
    <row r="3202" s="5" customFormat="1" x14ac:dyDescent="0.2"/>
    <row r="3203" s="5" customFormat="1" x14ac:dyDescent="0.2"/>
    <row r="3204" s="5" customFormat="1" x14ac:dyDescent="0.2"/>
    <row r="3205" s="5" customFormat="1" x14ac:dyDescent="0.2"/>
    <row r="3206" s="5" customFormat="1" x14ac:dyDescent="0.2"/>
    <row r="3207" s="5" customFormat="1" x14ac:dyDescent="0.2"/>
    <row r="3208" s="5" customFormat="1" x14ac:dyDescent="0.2"/>
    <row r="3209" s="5" customFormat="1" x14ac:dyDescent="0.2"/>
    <row r="3210" s="5" customFormat="1" x14ac:dyDescent="0.2"/>
    <row r="3211" s="5" customFormat="1" x14ac:dyDescent="0.2"/>
    <row r="3212" s="5" customFormat="1" x14ac:dyDescent="0.2"/>
    <row r="3213" s="5" customFormat="1" x14ac:dyDescent="0.2"/>
    <row r="3214" s="5" customFormat="1" x14ac:dyDescent="0.2"/>
    <row r="3215" s="5" customFormat="1" x14ac:dyDescent="0.2"/>
    <row r="3216" s="5" customFormat="1" x14ac:dyDescent="0.2"/>
    <row r="3217" s="5" customFormat="1" x14ac:dyDescent="0.2"/>
    <row r="3218" s="5" customFormat="1" x14ac:dyDescent="0.2"/>
    <row r="3219" s="5" customFormat="1" x14ac:dyDescent="0.2"/>
    <row r="3220" s="5" customFormat="1" x14ac:dyDescent="0.2"/>
    <row r="3221" s="5" customFormat="1" x14ac:dyDescent="0.2"/>
    <row r="3222" s="5" customFormat="1" x14ac:dyDescent="0.2"/>
    <row r="3223" s="5" customFormat="1" x14ac:dyDescent="0.2"/>
    <row r="3224" s="5" customFormat="1" x14ac:dyDescent="0.2"/>
    <row r="3225" s="5" customFormat="1" x14ac:dyDescent="0.2"/>
    <row r="3226" s="5" customFormat="1" x14ac:dyDescent="0.2"/>
    <row r="3227" s="5" customFormat="1" x14ac:dyDescent="0.2"/>
    <row r="3228" s="5" customFormat="1" x14ac:dyDescent="0.2"/>
    <row r="3229" s="5" customFormat="1" x14ac:dyDescent="0.2"/>
    <row r="3230" s="5" customFormat="1" x14ac:dyDescent="0.2"/>
    <row r="3231" s="5" customFormat="1" x14ac:dyDescent="0.2"/>
    <row r="3232" s="5" customFormat="1" x14ac:dyDescent="0.2"/>
    <row r="3233" s="5" customFormat="1" x14ac:dyDescent="0.2"/>
    <row r="3234" s="5" customFormat="1" x14ac:dyDescent="0.2"/>
    <row r="3235" s="5" customFormat="1" x14ac:dyDescent="0.2"/>
    <row r="3236" s="5" customFormat="1" x14ac:dyDescent="0.2"/>
    <row r="3237" s="5" customFormat="1" x14ac:dyDescent="0.2"/>
    <row r="3238" s="5" customFormat="1" x14ac:dyDescent="0.2"/>
    <row r="3239" s="5" customFormat="1" x14ac:dyDescent="0.2"/>
    <row r="3240" s="5" customFormat="1" x14ac:dyDescent="0.2"/>
    <row r="3241" s="5" customFormat="1" x14ac:dyDescent="0.2"/>
    <row r="3242" s="5" customFormat="1" x14ac:dyDescent="0.2"/>
    <row r="3243" s="5" customFormat="1" x14ac:dyDescent="0.2"/>
    <row r="3244" s="5" customFormat="1" x14ac:dyDescent="0.2"/>
    <row r="3245" s="5" customFormat="1" x14ac:dyDescent="0.2"/>
    <row r="3246" s="5" customFormat="1" x14ac:dyDescent="0.2"/>
    <row r="3247" s="5" customFormat="1" x14ac:dyDescent="0.2"/>
    <row r="3248" s="5" customFormat="1" x14ac:dyDescent="0.2"/>
    <row r="3249" s="5" customFormat="1" x14ac:dyDescent="0.2"/>
    <row r="3250" s="5" customFormat="1" x14ac:dyDescent="0.2"/>
    <row r="3251" s="5" customFormat="1" x14ac:dyDescent="0.2"/>
    <row r="3252" s="5" customFormat="1" x14ac:dyDescent="0.2"/>
    <row r="3253" s="5" customFormat="1" x14ac:dyDescent="0.2"/>
    <row r="3254" s="5" customFormat="1" x14ac:dyDescent="0.2"/>
    <row r="3255" s="5" customFormat="1" x14ac:dyDescent="0.2"/>
    <row r="3256" s="5" customFormat="1" x14ac:dyDescent="0.2"/>
    <row r="3257" s="5" customFormat="1" x14ac:dyDescent="0.2"/>
    <row r="3258" s="5" customFormat="1" x14ac:dyDescent="0.2"/>
    <row r="3259" s="5" customFormat="1" x14ac:dyDescent="0.2"/>
    <row r="3260" s="5" customFormat="1" x14ac:dyDescent="0.2"/>
    <row r="3261" s="5" customFormat="1" x14ac:dyDescent="0.2"/>
    <row r="3262" s="5" customFormat="1" x14ac:dyDescent="0.2"/>
    <row r="3263" s="5" customFormat="1" x14ac:dyDescent="0.2"/>
    <row r="3264" s="5" customFormat="1" x14ac:dyDescent="0.2"/>
    <row r="3265" s="5" customFormat="1" x14ac:dyDescent="0.2"/>
    <row r="3266" s="5" customFormat="1" x14ac:dyDescent="0.2"/>
    <row r="3267" s="5" customFormat="1" x14ac:dyDescent="0.2"/>
    <row r="3268" s="5" customFormat="1" x14ac:dyDescent="0.2"/>
    <row r="3269" s="5" customFormat="1" x14ac:dyDescent="0.2"/>
    <row r="3270" s="5" customFormat="1" x14ac:dyDescent="0.2"/>
    <row r="3271" s="5" customFormat="1" x14ac:dyDescent="0.2"/>
    <row r="3272" s="5" customFormat="1" x14ac:dyDescent="0.2"/>
    <row r="3273" s="5" customFormat="1" x14ac:dyDescent="0.2"/>
    <row r="3274" s="5" customFormat="1" x14ac:dyDescent="0.2"/>
    <row r="3275" s="5" customFormat="1" x14ac:dyDescent="0.2"/>
    <row r="3276" s="5" customFormat="1" x14ac:dyDescent="0.2"/>
    <row r="3277" s="5" customFormat="1" x14ac:dyDescent="0.2"/>
    <row r="3278" s="5" customFormat="1" x14ac:dyDescent="0.2"/>
    <row r="3279" s="5" customFormat="1" x14ac:dyDescent="0.2"/>
    <row r="3280" s="5" customFormat="1" x14ac:dyDescent="0.2"/>
    <row r="3281" s="5" customFormat="1" x14ac:dyDescent="0.2"/>
    <row r="3282" s="5" customFormat="1" x14ac:dyDescent="0.2"/>
    <row r="3283" s="5" customFormat="1" x14ac:dyDescent="0.2"/>
    <row r="3284" s="5" customFormat="1" x14ac:dyDescent="0.2"/>
    <row r="3285" s="5" customFormat="1" x14ac:dyDescent="0.2"/>
    <row r="3286" s="5" customFormat="1" x14ac:dyDescent="0.2"/>
    <row r="3287" s="5" customFormat="1" x14ac:dyDescent="0.2"/>
    <row r="3288" s="5" customFormat="1" x14ac:dyDescent="0.2"/>
    <row r="3289" s="5" customFormat="1" x14ac:dyDescent="0.2"/>
    <row r="3290" s="5" customFormat="1" x14ac:dyDescent="0.2"/>
    <row r="3291" s="5" customFormat="1" x14ac:dyDescent="0.2"/>
    <row r="3292" s="5" customFormat="1" x14ac:dyDescent="0.2"/>
    <row r="3293" s="5" customFormat="1" x14ac:dyDescent="0.2"/>
    <row r="3294" s="5" customFormat="1" x14ac:dyDescent="0.2"/>
    <row r="3295" s="5" customFormat="1" x14ac:dyDescent="0.2"/>
    <row r="3296" s="5" customFormat="1" x14ac:dyDescent="0.2"/>
    <row r="3297" s="5" customFormat="1" x14ac:dyDescent="0.2"/>
    <row r="3298" s="5" customFormat="1" x14ac:dyDescent="0.2"/>
    <row r="3299" s="5" customFormat="1" x14ac:dyDescent="0.2"/>
    <row r="3300" s="5" customFormat="1" x14ac:dyDescent="0.2"/>
    <row r="3301" s="5" customFormat="1" x14ac:dyDescent="0.2"/>
    <row r="3302" s="5" customFormat="1" x14ac:dyDescent="0.2"/>
    <row r="3303" s="5" customFormat="1" x14ac:dyDescent="0.2"/>
    <row r="3304" s="5" customFormat="1" x14ac:dyDescent="0.2"/>
    <row r="3305" s="5" customFormat="1" x14ac:dyDescent="0.2"/>
    <row r="3306" s="5" customFormat="1" x14ac:dyDescent="0.2"/>
    <row r="3307" s="5" customFormat="1" x14ac:dyDescent="0.2"/>
    <row r="3308" s="5" customFormat="1" x14ac:dyDescent="0.2"/>
    <row r="3309" s="5" customFormat="1" x14ac:dyDescent="0.2"/>
    <row r="3310" s="5" customFormat="1" x14ac:dyDescent="0.2"/>
    <row r="3311" s="5" customFormat="1" x14ac:dyDescent="0.2"/>
    <row r="3312" s="5" customFormat="1" x14ac:dyDescent="0.2"/>
    <row r="3313" s="5" customFormat="1" x14ac:dyDescent="0.2"/>
    <row r="3314" s="5" customFormat="1" x14ac:dyDescent="0.2"/>
    <row r="3315" s="5" customFormat="1" x14ac:dyDescent="0.2"/>
    <row r="3316" s="5" customFormat="1" x14ac:dyDescent="0.2"/>
    <row r="3317" s="5" customFormat="1" x14ac:dyDescent="0.2"/>
    <row r="3318" s="5" customFormat="1" x14ac:dyDescent="0.2"/>
    <row r="3319" s="5" customFormat="1" x14ac:dyDescent="0.2"/>
    <row r="3320" s="5" customFormat="1" x14ac:dyDescent="0.2"/>
    <row r="3321" s="5" customFormat="1" x14ac:dyDescent="0.2"/>
    <row r="3322" s="5" customFormat="1" x14ac:dyDescent="0.2"/>
    <row r="3323" s="5" customFormat="1" x14ac:dyDescent="0.2"/>
    <row r="3324" s="5" customFormat="1" x14ac:dyDescent="0.2"/>
    <row r="3325" s="5" customFormat="1" x14ac:dyDescent="0.2"/>
    <row r="3326" s="5" customFormat="1" x14ac:dyDescent="0.2"/>
    <row r="3327" s="5" customFormat="1" x14ac:dyDescent="0.2"/>
    <row r="3328" s="5" customFormat="1" x14ac:dyDescent="0.2"/>
    <row r="3329" s="5" customFormat="1" x14ac:dyDescent="0.2"/>
    <row r="3330" s="5" customFormat="1" x14ac:dyDescent="0.2"/>
    <row r="3331" s="5" customFormat="1" x14ac:dyDescent="0.2"/>
    <row r="3332" s="5" customFormat="1" x14ac:dyDescent="0.2"/>
    <row r="3333" s="5" customFormat="1" x14ac:dyDescent="0.2"/>
    <row r="3334" s="5" customFormat="1" x14ac:dyDescent="0.2"/>
    <row r="3335" s="5" customFormat="1" x14ac:dyDescent="0.2"/>
    <row r="3336" s="5" customFormat="1" x14ac:dyDescent="0.2"/>
    <row r="3337" s="5" customFormat="1" x14ac:dyDescent="0.2"/>
    <row r="3338" s="5" customFormat="1" x14ac:dyDescent="0.2"/>
    <row r="3339" s="5" customFormat="1" x14ac:dyDescent="0.2"/>
    <row r="3340" s="5" customFormat="1" x14ac:dyDescent="0.2"/>
    <row r="3341" s="5" customFormat="1" x14ac:dyDescent="0.2"/>
    <row r="3342" s="5" customFormat="1" x14ac:dyDescent="0.2"/>
    <row r="3343" s="5" customFormat="1" x14ac:dyDescent="0.2"/>
    <row r="3344" s="5" customFormat="1" x14ac:dyDescent="0.2"/>
    <row r="3345" s="5" customFormat="1" x14ac:dyDescent="0.2"/>
    <row r="3346" s="5" customFormat="1" x14ac:dyDescent="0.2"/>
    <row r="3347" s="5" customFormat="1" x14ac:dyDescent="0.2"/>
    <row r="3348" s="5" customFormat="1" x14ac:dyDescent="0.2"/>
    <row r="3349" s="5" customFormat="1" x14ac:dyDescent="0.2"/>
    <row r="3350" s="5" customFormat="1" x14ac:dyDescent="0.2"/>
    <row r="3351" s="5" customFormat="1" x14ac:dyDescent="0.2"/>
    <row r="3352" s="5" customFormat="1" x14ac:dyDescent="0.2"/>
    <row r="3353" s="5" customFormat="1" x14ac:dyDescent="0.2"/>
    <row r="3354" s="5" customFormat="1" x14ac:dyDescent="0.2"/>
    <row r="3355" s="5" customFormat="1" x14ac:dyDescent="0.2"/>
    <row r="3356" s="5" customFormat="1" x14ac:dyDescent="0.2"/>
    <row r="3357" s="5" customFormat="1" x14ac:dyDescent="0.2"/>
    <row r="3358" s="5" customFormat="1" x14ac:dyDescent="0.2"/>
    <row r="3359" s="5" customFormat="1" x14ac:dyDescent="0.2"/>
    <row r="3360" s="5" customFormat="1" x14ac:dyDescent="0.2"/>
    <row r="3361" s="5" customFormat="1" x14ac:dyDescent="0.2"/>
    <row r="3362" s="5" customFormat="1" x14ac:dyDescent="0.2"/>
    <row r="3363" s="5" customFormat="1" x14ac:dyDescent="0.2"/>
    <row r="3364" s="5" customFormat="1" x14ac:dyDescent="0.2"/>
    <row r="3365" s="5" customFormat="1" x14ac:dyDescent="0.2"/>
    <row r="3366" s="5" customFormat="1" x14ac:dyDescent="0.2"/>
    <row r="3367" s="5" customFormat="1" x14ac:dyDescent="0.2"/>
    <row r="3368" s="5" customFormat="1" x14ac:dyDescent="0.2"/>
    <row r="3369" s="5" customFormat="1" x14ac:dyDescent="0.2"/>
    <row r="3370" s="5" customFormat="1" x14ac:dyDescent="0.2"/>
    <row r="3371" s="5" customFormat="1" x14ac:dyDescent="0.2"/>
    <row r="3372" s="5" customFormat="1" x14ac:dyDescent="0.2"/>
    <row r="3373" s="5" customFormat="1" x14ac:dyDescent="0.2"/>
    <row r="3374" s="5" customFormat="1" x14ac:dyDescent="0.2"/>
    <row r="3375" s="5" customFormat="1" x14ac:dyDescent="0.2"/>
    <row r="3376" s="5" customFormat="1" x14ac:dyDescent="0.2"/>
    <row r="3377" s="5" customFormat="1" x14ac:dyDescent="0.2"/>
    <row r="3378" s="5" customFormat="1" x14ac:dyDescent="0.2"/>
    <row r="3379" s="5" customFormat="1" x14ac:dyDescent="0.2"/>
    <row r="3380" s="5" customFormat="1" x14ac:dyDescent="0.2"/>
    <row r="3381" s="5" customFormat="1" x14ac:dyDescent="0.2"/>
    <row r="3382" s="5" customFormat="1" x14ac:dyDescent="0.2"/>
    <row r="3383" s="5" customFormat="1" x14ac:dyDescent="0.2"/>
    <row r="3384" s="5" customFormat="1" x14ac:dyDescent="0.2"/>
    <row r="3385" s="5" customFormat="1" x14ac:dyDescent="0.2"/>
    <row r="3386" s="5" customFormat="1" x14ac:dyDescent="0.2"/>
    <row r="3387" s="5" customFormat="1" x14ac:dyDescent="0.2"/>
    <row r="3388" s="5" customFormat="1" x14ac:dyDescent="0.2"/>
    <row r="3389" s="5" customFormat="1" x14ac:dyDescent="0.2"/>
    <row r="3390" s="5" customFormat="1" x14ac:dyDescent="0.2"/>
    <row r="3391" s="5" customFormat="1" x14ac:dyDescent="0.2"/>
    <row r="3392" s="5" customFormat="1" x14ac:dyDescent="0.2"/>
    <row r="3393" s="5" customFormat="1" x14ac:dyDescent="0.2"/>
    <row r="3394" s="5" customFormat="1" x14ac:dyDescent="0.2"/>
    <row r="3395" s="5" customFormat="1" x14ac:dyDescent="0.2"/>
    <row r="3396" s="5" customFormat="1" x14ac:dyDescent="0.2"/>
    <row r="3397" s="5" customFormat="1" x14ac:dyDescent="0.2"/>
    <row r="3398" s="5" customFormat="1" x14ac:dyDescent="0.2"/>
    <row r="3399" s="5" customFormat="1" x14ac:dyDescent="0.2"/>
    <row r="3400" s="5" customFormat="1" x14ac:dyDescent="0.2"/>
    <row r="3401" s="5" customFormat="1" x14ac:dyDescent="0.2"/>
    <row r="3402" s="5" customFormat="1" x14ac:dyDescent="0.2"/>
    <row r="3403" s="5" customFormat="1" x14ac:dyDescent="0.2"/>
    <row r="3404" s="5" customFormat="1" x14ac:dyDescent="0.2"/>
    <row r="3405" s="5" customFormat="1" x14ac:dyDescent="0.2"/>
    <row r="3406" s="5" customFormat="1" x14ac:dyDescent="0.2"/>
    <row r="3407" s="5" customFormat="1" x14ac:dyDescent="0.2"/>
    <row r="3408" s="5" customFormat="1" x14ac:dyDescent="0.2"/>
    <row r="3409" s="5" customFormat="1" x14ac:dyDescent="0.2"/>
    <row r="3410" s="5" customFormat="1" x14ac:dyDescent="0.2"/>
    <row r="3411" s="5" customFormat="1" x14ac:dyDescent="0.2"/>
    <row r="3412" s="5" customFormat="1" x14ac:dyDescent="0.2"/>
    <row r="3413" s="5" customFormat="1" x14ac:dyDescent="0.2"/>
    <row r="3414" s="5" customFormat="1" x14ac:dyDescent="0.2"/>
    <row r="3415" s="5" customFormat="1" x14ac:dyDescent="0.2"/>
    <row r="3416" s="5" customFormat="1" x14ac:dyDescent="0.2"/>
    <row r="3417" s="5" customFormat="1" x14ac:dyDescent="0.2"/>
    <row r="3418" s="5" customFormat="1" x14ac:dyDescent="0.2"/>
    <row r="3419" s="5" customFormat="1" x14ac:dyDescent="0.2"/>
    <row r="3420" s="5" customFormat="1" x14ac:dyDescent="0.2"/>
    <row r="3421" s="5" customFormat="1" x14ac:dyDescent="0.2"/>
    <row r="3422" s="5" customFormat="1" x14ac:dyDescent="0.2"/>
    <row r="3423" s="5" customFormat="1" x14ac:dyDescent="0.2"/>
    <row r="3424" s="5" customFormat="1" x14ac:dyDescent="0.2"/>
    <row r="3425" s="5" customFormat="1" x14ac:dyDescent="0.2"/>
    <row r="3426" s="5" customFormat="1" x14ac:dyDescent="0.2"/>
    <row r="3427" s="5" customFormat="1" x14ac:dyDescent="0.2"/>
    <row r="3428" s="5" customFormat="1" x14ac:dyDescent="0.2"/>
    <row r="3429" s="5" customFormat="1" x14ac:dyDescent="0.2"/>
    <row r="3430" s="5" customFormat="1" x14ac:dyDescent="0.2"/>
    <row r="3431" s="5" customFormat="1" x14ac:dyDescent="0.2"/>
    <row r="3432" s="5" customFormat="1" x14ac:dyDescent="0.2"/>
    <row r="3433" s="5" customFormat="1" x14ac:dyDescent="0.2"/>
    <row r="3434" s="5" customFormat="1" x14ac:dyDescent="0.2"/>
    <row r="3435" s="5" customFormat="1" x14ac:dyDescent="0.2"/>
    <row r="3436" s="5" customFormat="1" x14ac:dyDescent="0.2"/>
    <row r="3437" s="5" customFormat="1" x14ac:dyDescent="0.2"/>
    <row r="3438" s="5" customFormat="1" x14ac:dyDescent="0.2"/>
    <row r="3439" s="5" customFormat="1" x14ac:dyDescent="0.2"/>
    <row r="3440" s="5" customFormat="1" x14ac:dyDescent="0.2"/>
    <row r="3441" s="5" customFormat="1" x14ac:dyDescent="0.2"/>
    <row r="3442" s="5" customFormat="1" x14ac:dyDescent="0.2"/>
    <row r="3443" s="5" customFormat="1" x14ac:dyDescent="0.2"/>
    <row r="3444" s="5" customFormat="1" x14ac:dyDescent="0.2"/>
    <row r="3445" s="5" customFormat="1" x14ac:dyDescent="0.2"/>
    <row r="3446" s="5" customFormat="1" x14ac:dyDescent="0.2"/>
    <row r="3447" s="5" customFormat="1" x14ac:dyDescent="0.2"/>
    <row r="3448" s="5" customFormat="1" x14ac:dyDescent="0.2"/>
    <row r="3449" s="5" customFormat="1" x14ac:dyDescent="0.2"/>
    <row r="3450" s="5" customFormat="1" x14ac:dyDescent="0.2"/>
    <row r="3451" s="5" customFormat="1" x14ac:dyDescent="0.2"/>
    <row r="3452" s="5" customFormat="1" x14ac:dyDescent="0.2"/>
    <row r="3453" s="5" customFormat="1" x14ac:dyDescent="0.2"/>
    <row r="3454" s="5" customFormat="1" x14ac:dyDescent="0.2"/>
    <row r="3455" s="5" customFormat="1" x14ac:dyDescent="0.2"/>
    <row r="3456" s="5" customFormat="1" x14ac:dyDescent="0.2"/>
    <row r="3457" s="5" customFormat="1" x14ac:dyDescent="0.2"/>
    <row r="3458" s="5" customFormat="1" x14ac:dyDescent="0.2"/>
    <row r="3459" s="5" customFormat="1" x14ac:dyDescent="0.2"/>
    <row r="3460" s="5" customFormat="1" x14ac:dyDescent="0.2"/>
    <row r="3461" s="5" customFormat="1" x14ac:dyDescent="0.2"/>
    <row r="3462" s="5" customFormat="1" x14ac:dyDescent="0.2"/>
    <row r="3463" s="5" customFormat="1" x14ac:dyDescent="0.2"/>
    <row r="3464" s="5" customFormat="1" x14ac:dyDescent="0.2"/>
    <row r="3465" s="5" customFormat="1" x14ac:dyDescent="0.2"/>
    <row r="3466" s="5" customFormat="1" x14ac:dyDescent="0.2"/>
    <row r="3467" s="5" customFormat="1" x14ac:dyDescent="0.2"/>
    <row r="3468" s="5" customFormat="1" x14ac:dyDescent="0.2"/>
    <row r="3469" s="5" customFormat="1" x14ac:dyDescent="0.2"/>
    <row r="3470" s="5" customFormat="1" x14ac:dyDescent="0.2"/>
    <row r="3471" s="5" customFormat="1" x14ac:dyDescent="0.2"/>
    <row r="3472" s="5" customFormat="1" x14ac:dyDescent="0.2"/>
    <row r="3473" s="5" customFormat="1" x14ac:dyDescent="0.2"/>
    <row r="3474" s="5" customFormat="1" x14ac:dyDescent="0.2"/>
    <row r="3475" s="5" customFormat="1" x14ac:dyDescent="0.2"/>
    <row r="3476" s="5" customFormat="1" x14ac:dyDescent="0.2"/>
    <row r="3477" s="5" customFormat="1" x14ac:dyDescent="0.2"/>
    <row r="3478" s="5" customFormat="1" x14ac:dyDescent="0.2"/>
    <row r="3479" s="5" customFormat="1" x14ac:dyDescent="0.2"/>
    <row r="3480" s="5" customFormat="1" x14ac:dyDescent="0.2"/>
    <row r="3481" s="5" customFormat="1" x14ac:dyDescent="0.2"/>
    <row r="3482" s="5" customFormat="1" x14ac:dyDescent="0.2"/>
    <row r="3483" s="5" customFormat="1" x14ac:dyDescent="0.2"/>
    <row r="3484" s="5" customFormat="1" x14ac:dyDescent="0.2"/>
    <row r="3485" s="5" customFormat="1" x14ac:dyDescent="0.2"/>
    <row r="3486" s="5" customFormat="1" x14ac:dyDescent="0.2"/>
    <row r="3487" s="5" customFormat="1" x14ac:dyDescent="0.2"/>
    <row r="3488" s="5" customFormat="1" x14ac:dyDescent="0.2"/>
    <row r="3489" s="5" customFormat="1" x14ac:dyDescent="0.2"/>
    <row r="3490" s="5" customFormat="1" x14ac:dyDescent="0.2"/>
    <row r="3491" s="5" customFormat="1" x14ac:dyDescent="0.2"/>
    <row r="3492" s="5" customFormat="1" x14ac:dyDescent="0.2"/>
    <row r="3493" s="5" customFormat="1" x14ac:dyDescent="0.2"/>
    <row r="3494" s="5" customFormat="1" x14ac:dyDescent="0.2"/>
    <row r="3495" s="5" customFormat="1" x14ac:dyDescent="0.2"/>
    <row r="3496" s="5" customFormat="1" x14ac:dyDescent="0.2"/>
    <row r="3497" s="5" customFormat="1" x14ac:dyDescent="0.2"/>
    <row r="3498" s="5" customFormat="1" x14ac:dyDescent="0.2"/>
    <row r="3499" s="5" customFormat="1" x14ac:dyDescent="0.2"/>
    <row r="3500" s="5" customFormat="1" x14ac:dyDescent="0.2"/>
    <row r="3501" s="5" customFormat="1" x14ac:dyDescent="0.2"/>
    <row r="3502" s="5" customFormat="1" x14ac:dyDescent="0.2"/>
    <row r="3503" s="5" customFormat="1" x14ac:dyDescent="0.2"/>
    <row r="3504" s="5" customFormat="1" x14ac:dyDescent="0.2"/>
    <row r="3505" s="5" customFormat="1" x14ac:dyDescent="0.2"/>
    <row r="3506" s="5" customFormat="1" x14ac:dyDescent="0.2"/>
    <row r="3507" s="5" customFormat="1" x14ac:dyDescent="0.2"/>
    <row r="3508" s="5" customFormat="1" x14ac:dyDescent="0.2"/>
    <row r="3509" s="5" customFormat="1" x14ac:dyDescent="0.2"/>
    <row r="3510" s="5" customFormat="1" x14ac:dyDescent="0.2"/>
    <row r="3511" s="5" customFormat="1" x14ac:dyDescent="0.2"/>
    <row r="3512" s="5" customFormat="1" x14ac:dyDescent="0.2"/>
    <row r="3513" s="5" customFormat="1" x14ac:dyDescent="0.2"/>
    <row r="3514" s="5" customFormat="1" x14ac:dyDescent="0.2"/>
    <row r="3515" s="5" customFormat="1" x14ac:dyDescent="0.2"/>
    <row r="3516" s="5" customFormat="1" x14ac:dyDescent="0.2"/>
    <row r="3517" s="5" customFormat="1" x14ac:dyDescent="0.2"/>
    <row r="3518" s="5" customFormat="1" x14ac:dyDescent="0.2"/>
    <row r="3519" s="5" customFormat="1" x14ac:dyDescent="0.2"/>
    <row r="3520" s="5" customFormat="1" x14ac:dyDescent="0.2"/>
    <row r="3521" s="5" customFormat="1" x14ac:dyDescent="0.2"/>
    <row r="3522" s="5" customFormat="1" x14ac:dyDescent="0.2"/>
    <row r="3523" s="5" customFormat="1" x14ac:dyDescent="0.2"/>
    <row r="3524" s="5" customFormat="1" x14ac:dyDescent="0.2"/>
    <row r="3525" s="5" customFormat="1" x14ac:dyDescent="0.2"/>
    <row r="3526" s="5" customFormat="1" x14ac:dyDescent="0.2"/>
    <row r="3527" s="5" customFormat="1" x14ac:dyDescent="0.2"/>
    <row r="3528" s="5" customFormat="1" x14ac:dyDescent="0.2"/>
    <row r="3529" s="5" customFormat="1" x14ac:dyDescent="0.2"/>
    <row r="3530" s="5" customFormat="1" x14ac:dyDescent="0.2"/>
    <row r="3531" s="5" customFormat="1" x14ac:dyDescent="0.2"/>
    <row r="3532" s="5" customFormat="1" x14ac:dyDescent="0.2"/>
    <row r="3533" s="5" customFormat="1" x14ac:dyDescent="0.2"/>
    <row r="3534" s="5" customFormat="1" x14ac:dyDescent="0.2"/>
    <row r="3535" s="5" customFormat="1" x14ac:dyDescent="0.2"/>
    <row r="3536" s="5" customFormat="1" x14ac:dyDescent="0.2"/>
    <row r="3537" s="5" customFormat="1" x14ac:dyDescent="0.2"/>
    <row r="3538" s="5" customFormat="1" x14ac:dyDescent="0.2"/>
    <row r="3539" s="5" customFormat="1" x14ac:dyDescent="0.2"/>
    <row r="3540" s="5" customFormat="1" x14ac:dyDescent="0.2"/>
    <row r="3541" s="5" customFormat="1" x14ac:dyDescent="0.2"/>
    <row r="3542" s="5" customFormat="1" x14ac:dyDescent="0.2"/>
    <row r="3543" s="5" customFormat="1" x14ac:dyDescent="0.2"/>
    <row r="3544" s="5" customFormat="1" x14ac:dyDescent="0.2"/>
    <row r="3545" s="5" customFormat="1" x14ac:dyDescent="0.2"/>
    <row r="3546" s="5" customFormat="1" x14ac:dyDescent="0.2"/>
    <row r="3547" s="5" customFormat="1" x14ac:dyDescent="0.2"/>
    <row r="3548" s="5" customFormat="1" x14ac:dyDescent="0.2"/>
    <row r="3549" s="5" customFormat="1" x14ac:dyDescent="0.2"/>
    <row r="3550" s="5" customFormat="1" x14ac:dyDescent="0.2"/>
    <row r="3551" s="5" customFormat="1" x14ac:dyDescent="0.2"/>
    <row r="3552" s="5" customFormat="1" x14ac:dyDescent="0.2"/>
    <row r="3553" s="5" customFormat="1" x14ac:dyDescent="0.2"/>
    <row r="3554" s="5" customFormat="1" x14ac:dyDescent="0.2"/>
    <row r="3555" s="5" customFormat="1" x14ac:dyDescent="0.2"/>
    <row r="3556" s="5" customFormat="1" x14ac:dyDescent="0.2"/>
    <row r="3557" s="5" customFormat="1" x14ac:dyDescent="0.2"/>
    <row r="3558" s="5" customFormat="1" x14ac:dyDescent="0.2"/>
    <row r="3559" s="5" customFormat="1" x14ac:dyDescent="0.2"/>
    <row r="3560" s="5" customFormat="1" x14ac:dyDescent="0.2"/>
    <row r="3561" s="5" customFormat="1" x14ac:dyDescent="0.2"/>
    <row r="3562" s="5" customFormat="1" x14ac:dyDescent="0.2"/>
    <row r="3563" s="5" customFormat="1" x14ac:dyDescent="0.2"/>
    <row r="3564" s="5" customFormat="1" x14ac:dyDescent="0.2"/>
    <row r="3565" s="5" customFormat="1" x14ac:dyDescent="0.2"/>
    <row r="3566" s="5" customFormat="1" x14ac:dyDescent="0.2"/>
    <row r="3567" s="5" customFormat="1" x14ac:dyDescent="0.2"/>
    <row r="3568" s="5" customFormat="1" x14ac:dyDescent="0.2"/>
    <row r="3569" s="5" customFormat="1" x14ac:dyDescent="0.2"/>
    <row r="3570" s="5" customFormat="1" x14ac:dyDescent="0.2"/>
    <row r="3571" s="5" customFormat="1" x14ac:dyDescent="0.2"/>
    <row r="3572" s="5" customFormat="1" x14ac:dyDescent="0.2"/>
    <row r="3573" s="5" customFormat="1" x14ac:dyDescent="0.2"/>
    <row r="3574" s="5" customFormat="1" x14ac:dyDescent="0.2"/>
    <row r="3575" s="5" customFormat="1" x14ac:dyDescent="0.2"/>
    <row r="3576" s="5" customFormat="1" x14ac:dyDescent="0.2"/>
    <row r="3577" s="5" customFormat="1" x14ac:dyDescent="0.2"/>
    <row r="3578" s="5" customFormat="1" x14ac:dyDescent="0.2"/>
    <row r="3579" s="5" customFormat="1" x14ac:dyDescent="0.2"/>
    <row r="3580" s="5" customFormat="1" x14ac:dyDescent="0.2"/>
    <row r="3581" s="5" customFormat="1" x14ac:dyDescent="0.2"/>
    <row r="3582" s="5" customFormat="1" x14ac:dyDescent="0.2"/>
    <row r="3583" s="5" customFormat="1" x14ac:dyDescent="0.2"/>
    <row r="3584" s="5" customFormat="1" x14ac:dyDescent="0.2"/>
    <row r="3585" s="5" customFormat="1" x14ac:dyDescent="0.2"/>
    <row r="3586" s="5" customFormat="1" x14ac:dyDescent="0.2"/>
    <row r="3587" s="5" customFormat="1" x14ac:dyDescent="0.2"/>
    <row r="3588" s="5" customFormat="1" x14ac:dyDescent="0.2"/>
    <row r="3589" s="5" customFormat="1" x14ac:dyDescent="0.2"/>
    <row r="3590" s="5" customFormat="1" x14ac:dyDescent="0.2"/>
    <row r="3591" s="5" customFormat="1" x14ac:dyDescent="0.2"/>
    <row r="3592" s="5" customFormat="1" x14ac:dyDescent="0.2"/>
    <row r="3593" s="5" customFormat="1" x14ac:dyDescent="0.2"/>
    <row r="3594" s="5" customFormat="1" x14ac:dyDescent="0.2"/>
    <row r="3595" s="5" customFormat="1" x14ac:dyDescent="0.2"/>
    <row r="3596" s="5" customFormat="1" x14ac:dyDescent="0.2"/>
    <row r="3597" s="5" customFormat="1" x14ac:dyDescent="0.2"/>
    <row r="3598" s="5" customFormat="1" x14ac:dyDescent="0.2"/>
    <row r="3599" s="5" customFormat="1" x14ac:dyDescent="0.2"/>
    <row r="3600" s="5" customFormat="1" x14ac:dyDescent="0.2"/>
    <row r="3601" s="5" customFormat="1" x14ac:dyDescent="0.2"/>
    <row r="3602" s="5" customFormat="1" x14ac:dyDescent="0.2"/>
    <row r="3603" s="5" customFormat="1" x14ac:dyDescent="0.2"/>
    <row r="3604" s="5" customFormat="1" x14ac:dyDescent="0.2"/>
    <row r="3605" s="5" customFormat="1" x14ac:dyDescent="0.2"/>
    <row r="3606" s="5" customFormat="1" x14ac:dyDescent="0.2"/>
    <row r="3607" s="5" customFormat="1" x14ac:dyDescent="0.2"/>
    <row r="3608" s="5" customFormat="1" x14ac:dyDescent="0.2"/>
    <row r="3609" s="5" customFormat="1" x14ac:dyDescent="0.2"/>
    <row r="3610" s="5" customFormat="1" x14ac:dyDescent="0.2"/>
    <row r="3611" s="5" customFormat="1" x14ac:dyDescent="0.2"/>
    <row r="3612" s="5" customFormat="1" x14ac:dyDescent="0.2"/>
    <row r="3613" s="5" customFormat="1" x14ac:dyDescent="0.2"/>
    <row r="3614" s="5" customFormat="1" x14ac:dyDescent="0.2"/>
    <row r="3615" s="5" customFormat="1" x14ac:dyDescent="0.2"/>
    <row r="3616" s="5" customFormat="1" x14ac:dyDescent="0.2"/>
    <row r="3617" s="5" customFormat="1" x14ac:dyDescent="0.2"/>
    <row r="3618" s="5" customFormat="1" x14ac:dyDescent="0.2"/>
    <row r="3619" s="5" customFormat="1" x14ac:dyDescent="0.2"/>
    <row r="3620" s="5" customFormat="1" x14ac:dyDescent="0.2"/>
    <row r="3621" s="5" customFormat="1" x14ac:dyDescent="0.2"/>
    <row r="3622" s="5" customFormat="1" x14ac:dyDescent="0.2"/>
    <row r="3623" s="5" customFormat="1" x14ac:dyDescent="0.2"/>
    <row r="3624" s="5" customFormat="1" x14ac:dyDescent="0.2"/>
    <row r="3625" s="5" customFormat="1" x14ac:dyDescent="0.2"/>
    <row r="3626" s="5" customFormat="1" x14ac:dyDescent="0.2"/>
    <row r="3627" s="5" customFormat="1" x14ac:dyDescent="0.2"/>
    <row r="3628" s="5" customFormat="1" x14ac:dyDescent="0.2"/>
    <row r="3629" s="5" customFormat="1" x14ac:dyDescent="0.2"/>
    <row r="3630" s="5" customFormat="1" x14ac:dyDescent="0.2"/>
    <row r="3631" s="5" customFormat="1" x14ac:dyDescent="0.2"/>
    <row r="3632" s="5" customFormat="1" x14ac:dyDescent="0.2"/>
    <row r="3633" s="5" customFormat="1" x14ac:dyDescent="0.2"/>
    <row r="3634" s="5" customFormat="1" x14ac:dyDescent="0.2"/>
    <row r="3635" s="5" customFormat="1" x14ac:dyDescent="0.2"/>
    <row r="3636" s="5" customFormat="1" x14ac:dyDescent="0.2"/>
    <row r="3637" s="5" customFormat="1" x14ac:dyDescent="0.2"/>
    <row r="3638" s="5" customFormat="1" x14ac:dyDescent="0.2"/>
    <row r="3639" s="5" customFormat="1" x14ac:dyDescent="0.2"/>
    <row r="3640" s="5" customFormat="1" x14ac:dyDescent="0.2"/>
    <row r="3641" s="5" customFormat="1" x14ac:dyDescent="0.2"/>
    <row r="3642" s="5" customFormat="1" x14ac:dyDescent="0.2"/>
    <row r="3643" s="5" customFormat="1" x14ac:dyDescent="0.2"/>
    <row r="3644" s="5" customFormat="1" x14ac:dyDescent="0.2"/>
    <row r="3645" s="5" customFormat="1" x14ac:dyDescent="0.2"/>
    <row r="3646" s="5" customFormat="1" x14ac:dyDescent="0.2"/>
    <row r="3647" s="5" customFormat="1" x14ac:dyDescent="0.2"/>
    <row r="3648" s="5" customFormat="1" x14ac:dyDescent="0.2"/>
    <row r="3649" s="5" customFormat="1" x14ac:dyDescent="0.2"/>
    <row r="3650" s="5" customFormat="1" x14ac:dyDescent="0.2"/>
    <row r="3651" s="5" customFormat="1" x14ac:dyDescent="0.2"/>
    <row r="3652" s="5" customFormat="1" x14ac:dyDescent="0.2"/>
    <row r="3653" s="5" customFormat="1" x14ac:dyDescent="0.2"/>
    <row r="3654" s="5" customFormat="1" x14ac:dyDescent="0.2"/>
    <row r="3655" s="5" customFormat="1" x14ac:dyDescent="0.2"/>
    <row r="3656" s="5" customFormat="1" x14ac:dyDescent="0.2"/>
    <row r="3657" s="5" customFormat="1" x14ac:dyDescent="0.2"/>
    <row r="3658" s="5" customFormat="1" x14ac:dyDescent="0.2"/>
    <row r="3659" s="5" customFormat="1" x14ac:dyDescent="0.2"/>
    <row r="3660" s="5" customFormat="1" x14ac:dyDescent="0.2"/>
    <row r="3661" s="5" customFormat="1" x14ac:dyDescent="0.2"/>
    <row r="3662" s="5" customFormat="1" x14ac:dyDescent="0.2"/>
    <row r="3663" s="5" customFormat="1" x14ac:dyDescent="0.2"/>
    <row r="3664" s="5" customFormat="1" x14ac:dyDescent="0.2"/>
    <row r="3665" s="5" customFormat="1" x14ac:dyDescent="0.2"/>
    <row r="3666" s="5" customFormat="1" x14ac:dyDescent="0.2"/>
    <row r="3667" s="5" customFormat="1" x14ac:dyDescent="0.2"/>
    <row r="3668" s="5" customFormat="1" x14ac:dyDescent="0.2"/>
    <row r="3669" s="5" customFormat="1" x14ac:dyDescent="0.2"/>
    <row r="3670" s="5" customFormat="1" x14ac:dyDescent="0.2"/>
    <row r="3671" s="5" customFormat="1" x14ac:dyDescent="0.2"/>
    <row r="3672" s="5" customFormat="1" x14ac:dyDescent="0.2"/>
    <row r="3673" s="5" customFormat="1" x14ac:dyDescent="0.2"/>
    <row r="3674" s="5" customFormat="1" x14ac:dyDescent="0.2"/>
    <row r="3675" s="5" customFormat="1" x14ac:dyDescent="0.2"/>
    <row r="3676" s="5" customFormat="1" x14ac:dyDescent="0.2"/>
    <row r="3677" s="5" customFormat="1" x14ac:dyDescent="0.2"/>
    <row r="3678" s="5" customFormat="1" x14ac:dyDescent="0.2"/>
    <row r="3679" s="5" customFormat="1" x14ac:dyDescent="0.2"/>
    <row r="3680" s="5" customFormat="1" x14ac:dyDescent="0.2"/>
    <row r="3681" s="5" customFormat="1" x14ac:dyDescent="0.2"/>
    <row r="3682" s="5" customFormat="1" x14ac:dyDescent="0.2"/>
    <row r="3683" s="5" customFormat="1" x14ac:dyDescent="0.2"/>
    <row r="3684" s="5" customFormat="1" x14ac:dyDescent="0.2"/>
    <row r="3685" s="5" customFormat="1" x14ac:dyDescent="0.2"/>
    <row r="3686" s="5" customFormat="1" x14ac:dyDescent="0.2"/>
    <row r="3687" s="5" customFormat="1" x14ac:dyDescent="0.2"/>
    <row r="3688" s="5" customFormat="1" x14ac:dyDescent="0.2"/>
    <row r="3689" s="5" customFormat="1" x14ac:dyDescent="0.2"/>
    <row r="3690" s="5" customFormat="1" x14ac:dyDescent="0.2"/>
    <row r="3691" s="5" customFormat="1" x14ac:dyDescent="0.2"/>
    <row r="3692" s="5" customFormat="1" x14ac:dyDescent="0.2"/>
    <row r="3693" s="5" customFormat="1" x14ac:dyDescent="0.2"/>
    <row r="3694" s="5" customFormat="1" x14ac:dyDescent="0.2"/>
    <row r="3695" s="5" customFormat="1" x14ac:dyDescent="0.2"/>
    <row r="3696" s="5" customFormat="1" x14ac:dyDescent="0.2"/>
    <row r="3697" s="5" customFormat="1" x14ac:dyDescent="0.2"/>
    <row r="3698" s="5" customFormat="1" x14ac:dyDescent="0.2"/>
    <row r="3699" s="5" customFormat="1" x14ac:dyDescent="0.2"/>
    <row r="3700" s="5" customFormat="1" x14ac:dyDescent="0.2"/>
    <row r="3701" s="5" customFormat="1" x14ac:dyDescent="0.2"/>
    <row r="3702" s="5" customFormat="1" x14ac:dyDescent="0.2"/>
    <row r="3703" s="5" customFormat="1" x14ac:dyDescent="0.2"/>
    <row r="3704" s="5" customFormat="1" x14ac:dyDescent="0.2"/>
    <row r="3705" s="5" customFormat="1" x14ac:dyDescent="0.2"/>
    <row r="3706" s="5" customFormat="1" x14ac:dyDescent="0.2"/>
    <row r="3707" s="5" customFormat="1" x14ac:dyDescent="0.2"/>
    <row r="3708" s="5" customFormat="1" x14ac:dyDescent="0.2"/>
    <row r="3709" s="5" customFormat="1" x14ac:dyDescent="0.2"/>
    <row r="3710" s="5" customFormat="1" x14ac:dyDescent="0.2"/>
    <row r="3711" s="5" customFormat="1" x14ac:dyDescent="0.2"/>
    <row r="3712" s="5" customFormat="1" x14ac:dyDescent="0.2"/>
    <row r="3713" s="5" customFormat="1" x14ac:dyDescent="0.2"/>
    <row r="3714" s="5" customFormat="1" x14ac:dyDescent="0.2"/>
    <row r="3715" s="5" customFormat="1" x14ac:dyDescent="0.2"/>
    <row r="3716" s="5" customFormat="1" x14ac:dyDescent="0.2"/>
    <row r="3717" s="5" customFormat="1" x14ac:dyDescent="0.2"/>
    <row r="3718" s="5" customFormat="1" x14ac:dyDescent="0.2"/>
    <row r="3719" s="5" customFormat="1" x14ac:dyDescent="0.2"/>
    <row r="3720" s="5" customFormat="1" x14ac:dyDescent="0.2"/>
    <row r="3721" s="5" customFormat="1" x14ac:dyDescent="0.2"/>
    <row r="3722" s="5" customFormat="1" x14ac:dyDescent="0.2"/>
    <row r="3723" s="5" customFormat="1" x14ac:dyDescent="0.2"/>
    <row r="3724" s="5" customFormat="1" x14ac:dyDescent="0.2"/>
    <row r="3725" s="5" customFormat="1" x14ac:dyDescent="0.2"/>
    <row r="3726" s="5" customFormat="1" x14ac:dyDescent="0.2"/>
    <row r="3727" s="5" customFormat="1" x14ac:dyDescent="0.2"/>
    <row r="3728" s="5" customFormat="1" x14ac:dyDescent="0.2"/>
    <row r="3729" s="5" customFormat="1" x14ac:dyDescent="0.2"/>
    <row r="3730" s="5" customFormat="1" x14ac:dyDescent="0.2"/>
    <row r="3731" s="5" customFormat="1" x14ac:dyDescent="0.2"/>
    <row r="3732" s="5" customFormat="1" x14ac:dyDescent="0.2"/>
    <row r="3733" s="5" customFormat="1" x14ac:dyDescent="0.2"/>
    <row r="3734" s="5" customFormat="1" x14ac:dyDescent="0.2"/>
    <row r="3735" s="5" customFormat="1" x14ac:dyDescent="0.2"/>
    <row r="3736" s="5" customFormat="1" x14ac:dyDescent="0.2"/>
    <row r="3737" s="5" customFormat="1" x14ac:dyDescent="0.2"/>
    <row r="3738" s="5" customFormat="1" x14ac:dyDescent="0.2"/>
    <row r="3739" s="5" customFormat="1" x14ac:dyDescent="0.2"/>
    <row r="3740" s="5" customFormat="1" x14ac:dyDescent="0.2"/>
    <row r="3741" s="5" customFormat="1" x14ac:dyDescent="0.2"/>
    <row r="3742" s="5" customFormat="1" x14ac:dyDescent="0.2"/>
    <row r="3743" s="5" customFormat="1" x14ac:dyDescent="0.2"/>
    <row r="3744" s="5" customFormat="1" x14ac:dyDescent="0.2"/>
    <row r="3745" s="5" customFormat="1" x14ac:dyDescent="0.2"/>
    <row r="3746" s="5" customFormat="1" x14ac:dyDescent="0.2"/>
    <row r="3747" s="5" customFormat="1" x14ac:dyDescent="0.2"/>
    <row r="3748" s="5" customFormat="1" x14ac:dyDescent="0.2"/>
    <row r="3749" s="5" customFormat="1" x14ac:dyDescent="0.2"/>
    <row r="3750" s="5" customFormat="1" x14ac:dyDescent="0.2"/>
    <row r="3751" s="5" customFormat="1" x14ac:dyDescent="0.2"/>
    <row r="3752" s="5" customFormat="1" x14ac:dyDescent="0.2"/>
    <row r="3753" s="5" customFormat="1" x14ac:dyDescent="0.2"/>
    <row r="3754" s="5" customFormat="1" x14ac:dyDescent="0.2"/>
    <row r="3755" s="5" customFormat="1" x14ac:dyDescent="0.2"/>
    <row r="3756" s="5" customFormat="1" x14ac:dyDescent="0.2"/>
    <row r="3757" s="5" customFormat="1" x14ac:dyDescent="0.2"/>
    <row r="3758" s="5" customFormat="1" x14ac:dyDescent="0.2"/>
    <row r="3759" s="5" customFormat="1" x14ac:dyDescent="0.2"/>
    <row r="3760" s="5" customFormat="1" x14ac:dyDescent="0.2"/>
    <row r="3761" s="5" customFormat="1" x14ac:dyDescent="0.2"/>
    <row r="3762" s="5" customFormat="1" x14ac:dyDescent="0.2"/>
    <row r="3763" s="5" customFormat="1" x14ac:dyDescent="0.2"/>
    <row r="3764" s="5" customFormat="1" x14ac:dyDescent="0.2"/>
    <row r="3765" s="5" customFormat="1" x14ac:dyDescent="0.2"/>
    <row r="3766" s="5" customFormat="1" x14ac:dyDescent="0.2"/>
    <row r="3767" s="5" customFormat="1" x14ac:dyDescent="0.2"/>
    <row r="3768" s="5" customFormat="1" x14ac:dyDescent="0.2"/>
    <row r="3769" s="5" customFormat="1" x14ac:dyDescent="0.2"/>
    <row r="3770" s="5" customFormat="1" x14ac:dyDescent="0.2"/>
    <row r="3771" s="5" customFormat="1" x14ac:dyDescent="0.2"/>
    <row r="3772" s="5" customFormat="1" x14ac:dyDescent="0.2"/>
    <row r="3773" s="5" customFormat="1" x14ac:dyDescent="0.2"/>
    <row r="3774" s="5" customFormat="1" x14ac:dyDescent="0.2"/>
    <row r="3775" s="5" customFormat="1" x14ac:dyDescent="0.2"/>
    <row r="3776" s="5" customFormat="1" x14ac:dyDescent="0.2"/>
    <row r="3777" s="5" customFormat="1" x14ac:dyDescent="0.2"/>
    <row r="3778" s="5" customFormat="1" x14ac:dyDescent="0.2"/>
    <row r="3779" s="5" customFormat="1" x14ac:dyDescent="0.2"/>
    <row r="3780" s="5" customFormat="1" x14ac:dyDescent="0.2"/>
    <row r="3781" s="5" customFormat="1" x14ac:dyDescent="0.2"/>
    <row r="3782" s="5" customFormat="1" x14ac:dyDescent="0.2"/>
    <row r="3783" s="5" customFormat="1" x14ac:dyDescent="0.2"/>
    <row r="3784" s="5" customFormat="1" x14ac:dyDescent="0.2"/>
    <row r="3785" s="5" customFormat="1" x14ac:dyDescent="0.2"/>
    <row r="3786" s="5" customFormat="1" x14ac:dyDescent="0.2"/>
    <row r="3787" s="5" customFormat="1" x14ac:dyDescent="0.2"/>
    <row r="3788" s="5" customFormat="1" x14ac:dyDescent="0.2"/>
    <row r="3789" s="5" customFormat="1" x14ac:dyDescent="0.2"/>
    <row r="3790" s="5" customFormat="1" x14ac:dyDescent="0.2"/>
    <row r="3791" s="5" customFormat="1" x14ac:dyDescent="0.2"/>
    <row r="3792" s="5" customFormat="1" x14ac:dyDescent="0.2"/>
    <row r="3793" s="5" customFormat="1" x14ac:dyDescent="0.2"/>
    <row r="3794" s="5" customFormat="1" x14ac:dyDescent="0.2"/>
    <row r="3795" s="5" customFormat="1" x14ac:dyDescent="0.2"/>
    <row r="3796" s="5" customFormat="1" x14ac:dyDescent="0.2"/>
    <row r="3797" s="5" customFormat="1" x14ac:dyDescent="0.2"/>
    <row r="3798" s="5" customFormat="1" x14ac:dyDescent="0.2"/>
    <row r="3799" s="5" customFormat="1" x14ac:dyDescent="0.2"/>
    <row r="3800" s="5" customFormat="1" x14ac:dyDescent="0.2"/>
    <row r="3801" s="5" customFormat="1" x14ac:dyDescent="0.2"/>
    <row r="3802" s="5" customFormat="1" x14ac:dyDescent="0.2"/>
    <row r="3803" s="5" customFormat="1" x14ac:dyDescent="0.2"/>
    <row r="3804" s="5" customFormat="1" x14ac:dyDescent="0.2"/>
    <row r="3805" s="5" customFormat="1" x14ac:dyDescent="0.2"/>
    <row r="3806" s="5" customFormat="1" x14ac:dyDescent="0.2"/>
    <row r="3807" s="5" customFormat="1" x14ac:dyDescent="0.2"/>
    <row r="3808" s="5" customFormat="1" x14ac:dyDescent="0.2"/>
    <row r="3809" s="5" customFormat="1" x14ac:dyDescent="0.2"/>
    <row r="3810" s="5" customFormat="1" x14ac:dyDescent="0.2"/>
    <row r="3811" s="5" customFormat="1" x14ac:dyDescent="0.2"/>
    <row r="3812" s="5" customFormat="1" x14ac:dyDescent="0.2"/>
    <row r="3813" s="5" customFormat="1" x14ac:dyDescent="0.2"/>
    <row r="3814" s="5" customFormat="1" x14ac:dyDescent="0.2"/>
    <row r="3815" s="5" customFormat="1" x14ac:dyDescent="0.2"/>
    <row r="3816" s="5" customFormat="1" x14ac:dyDescent="0.2"/>
    <row r="3817" s="5" customFormat="1" x14ac:dyDescent="0.2"/>
    <row r="3818" s="5" customFormat="1" x14ac:dyDescent="0.2"/>
    <row r="3819" s="5" customFormat="1" x14ac:dyDescent="0.2"/>
    <row r="3820" s="5" customFormat="1" x14ac:dyDescent="0.2"/>
    <row r="3821" s="5" customFormat="1" x14ac:dyDescent="0.2"/>
    <row r="3822" s="5" customFormat="1" x14ac:dyDescent="0.2"/>
    <row r="3823" s="5" customFormat="1" x14ac:dyDescent="0.2"/>
    <row r="3824" s="5" customFormat="1" x14ac:dyDescent="0.2"/>
    <row r="3825" s="5" customFormat="1" x14ac:dyDescent="0.2"/>
    <row r="3826" s="5" customFormat="1" x14ac:dyDescent="0.2"/>
    <row r="3827" s="5" customFormat="1" x14ac:dyDescent="0.2"/>
    <row r="3828" s="5" customFormat="1" x14ac:dyDescent="0.2"/>
    <row r="3829" s="5" customFormat="1" x14ac:dyDescent="0.2"/>
    <row r="3830" s="5" customFormat="1" x14ac:dyDescent="0.2"/>
    <row r="3831" s="5" customFormat="1" x14ac:dyDescent="0.2"/>
    <row r="3832" s="5" customFormat="1" x14ac:dyDescent="0.2"/>
    <row r="3833" s="5" customFormat="1" x14ac:dyDescent="0.2"/>
    <row r="3834" s="5" customFormat="1" x14ac:dyDescent="0.2"/>
    <row r="3835" s="5" customFormat="1" x14ac:dyDescent="0.2"/>
    <row r="3836" s="5" customFormat="1" x14ac:dyDescent="0.2"/>
    <row r="3837" s="5" customFormat="1" x14ac:dyDescent="0.2"/>
    <row r="3838" s="5" customFormat="1" x14ac:dyDescent="0.2"/>
    <row r="3839" s="5" customFormat="1" x14ac:dyDescent="0.2"/>
    <row r="3840" s="5" customFormat="1" x14ac:dyDescent="0.2"/>
    <row r="3841" s="5" customFormat="1" x14ac:dyDescent="0.2"/>
    <row r="3842" s="5" customFormat="1" x14ac:dyDescent="0.2"/>
    <row r="3843" s="5" customFormat="1" x14ac:dyDescent="0.2"/>
    <row r="3844" s="5" customFormat="1" x14ac:dyDescent="0.2"/>
    <row r="3845" s="5" customFormat="1" x14ac:dyDescent="0.2"/>
    <row r="3846" s="5" customFormat="1" x14ac:dyDescent="0.2"/>
    <row r="3847" s="5" customFormat="1" x14ac:dyDescent="0.2"/>
    <row r="3848" s="5" customFormat="1" x14ac:dyDescent="0.2"/>
    <row r="3849" s="5" customFormat="1" x14ac:dyDescent="0.2"/>
    <row r="3850" s="5" customFormat="1" x14ac:dyDescent="0.2"/>
    <row r="3851" s="5" customFormat="1" x14ac:dyDescent="0.2"/>
    <row r="3852" s="5" customFormat="1" x14ac:dyDescent="0.2"/>
    <row r="3853" s="5" customFormat="1" x14ac:dyDescent="0.2"/>
    <row r="3854" s="5" customFormat="1" x14ac:dyDescent="0.2"/>
    <row r="3855" s="5" customFormat="1" x14ac:dyDescent="0.2"/>
    <row r="3856" s="5" customFormat="1" x14ac:dyDescent="0.2"/>
    <row r="3857" s="5" customFormat="1" x14ac:dyDescent="0.2"/>
    <row r="3858" s="5" customFormat="1" x14ac:dyDescent="0.2"/>
    <row r="3859" s="5" customFormat="1" x14ac:dyDescent="0.2"/>
    <row r="3860" s="5" customFormat="1" x14ac:dyDescent="0.2"/>
    <row r="3861" s="5" customFormat="1" x14ac:dyDescent="0.2"/>
    <row r="3862" s="5" customFormat="1" x14ac:dyDescent="0.2"/>
    <row r="3863" s="5" customFormat="1" x14ac:dyDescent="0.2"/>
    <row r="3864" s="5" customFormat="1" x14ac:dyDescent="0.2"/>
    <row r="3865" s="5" customFormat="1" x14ac:dyDescent="0.2"/>
    <row r="3866" s="5" customFormat="1" x14ac:dyDescent="0.2"/>
    <row r="3867" s="5" customFormat="1" x14ac:dyDescent="0.2"/>
    <row r="3868" s="5" customFormat="1" x14ac:dyDescent="0.2"/>
    <row r="3869" s="5" customFormat="1" x14ac:dyDescent="0.2"/>
    <row r="3870" s="5" customFormat="1" x14ac:dyDescent="0.2"/>
    <row r="3871" s="5" customFormat="1" x14ac:dyDescent="0.2"/>
    <row r="3872" s="5" customFormat="1" x14ac:dyDescent="0.2"/>
    <row r="3873" s="5" customFormat="1" x14ac:dyDescent="0.2"/>
    <row r="3874" s="5" customFormat="1" x14ac:dyDescent="0.2"/>
    <row r="3875" s="5" customFormat="1" x14ac:dyDescent="0.2"/>
    <row r="3876" s="5" customFormat="1" x14ac:dyDescent="0.2"/>
    <row r="3877" s="5" customFormat="1" x14ac:dyDescent="0.2"/>
    <row r="3878" s="5" customFormat="1" x14ac:dyDescent="0.2"/>
    <row r="3879" s="5" customFormat="1" x14ac:dyDescent="0.2"/>
    <row r="3880" s="5" customFormat="1" x14ac:dyDescent="0.2"/>
    <row r="3881" s="5" customFormat="1" x14ac:dyDescent="0.2"/>
    <row r="3882" s="5" customFormat="1" x14ac:dyDescent="0.2"/>
    <row r="3883" s="5" customFormat="1" x14ac:dyDescent="0.2"/>
    <row r="3884" s="5" customFormat="1" x14ac:dyDescent="0.2"/>
    <row r="3885" s="5" customFormat="1" x14ac:dyDescent="0.2"/>
    <row r="3886" s="5" customFormat="1" x14ac:dyDescent="0.2"/>
    <row r="3887" s="5" customFormat="1" x14ac:dyDescent="0.2"/>
    <row r="3888" s="5" customFormat="1" x14ac:dyDescent="0.2"/>
    <row r="3889" s="5" customFormat="1" x14ac:dyDescent="0.2"/>
    <row r="3890" s="5" customFormat="1" x14ac:dyDescent="0.2"/>
    <row r="3891" s="5" customFormat="1" x14ac:dyDescent="0.2"/>
    <row r="3892" s="5" customFormat="1" x14ac:dyDescent="0.2"/>
    <row r="3893" s="5" customFormat="1" x14ac:dyDescent="0.2"/>
    <row r="3894" s="5" customFormat="1" x14ac:dyDescent="0.2"/>
    <row r="3895" s="5" customFormat="1" x14ac:dyDescent="0.2"/>
    <row r="3896" s="5" customFormat="1" x14ac:dyDescent="0.2"/>
    <row r="3897" s="5" customFormat="1" x14ac:dyDescent="0.2"/>
    <row r="3898" s="5" customFormat="1" x14ac:dyDescent="0.2"/>
    <row r="3899" s="5" customFormat="1" x14ac:dyDescent="0.2"/>
    <row r="3900" s="5" customFormat="1" x14ac:dyDescent="0.2"/>
    <row r="3901" s="5" customFormat="1" x14ac:dyDescent="0.2"/>
    <row r="3902" s="5" customFormat="1" x14ac:dyDescent="0.2"/>
    <row r="3903" s="5" customFormat="1" x14ac:dyDescent="0.2"/>
    <row r="3904" s="5" customFormat="1" x14ac:dyDescent="0.2"/>
    <row r="3905" s="5" customFormat="1" x14ac:dyDescent="0.2"/>
    <row r="3906" s="5" customFormat="1" x14ac:dyDescent="0.2"/>
    <row r="3907" s="5" customFormat="1" x14ac:dyDescent="0.2"/>
    <row r="3908" s="5" customFormat="1" x14ac:dyDescent="0.2"/>
    <row r="3909" s="5" customFormat="1" x14ac:dyDescent="0.2"/>
    <row r="3910" s="5" customFormat="1" x14ac:dyDescent="0.2"/>
    <row r="3911" s="5" customFormat="1" x14ac:dyDescent="0.2"/>
    <row r="3912" s="5" customFormat="1" x14ac:dyDescent="0.2"/>
    <row r="3913" s="5" customFormat="1" x14ac:dyDescent="0.2"/>
    <row r="3914" s="5" customFormat="1" x14ac:dyDescent="0.2"/>
    <row r="3915" s="5" customFormat="1" x14ac:dyDescent="0.2"/>
    <row r="3916" s="5" customFormat="1" x14ac:dyDescent="0.2"/>
    <row r="3917" s="5" customFormat="1" x14ac:dyDescent="0.2"/>
    <row r="3918" s="5" customFormat="1" x14ac:dyDescent="0.2"/>
    <row r="3919" s="5" customFormat="1" x14ac:dyDescent="0.2"/>
    <row r="3920" s="5" customFormat="1" x14ac:dyDescent="0.2"/>
    <row r="3921" s="5" customFormat="1" x14ac:dyDescent="0.2"/>
    <row r="3922" s="5" customFormat="1" x14ac:dyDescent="0.2"/>
    <row r="3923" s="5" customFormat="1" x14ac:dyDescent="0.2"/>
    <row r="3924" s="5" customFormat="1" x14ac:dyDescent="0.2"/>
    <row r="3925" s="5" customFormat="1" x14ac:dyDescent="0.2"/>
    <row r="3926" s="5" customFormat="1" x14ac:dyDescent="0.2"/>
    <row r="3927" s="5" customFormat="1" x14ac:dyDescent="0.2"/>
    <row r="3928" s="5" customFormat="1" x14ac:dyDescent="0.2"/>
    <row r="3929" s="5" customFormat="1" x14ac:dyDescent="0.2"/>
    <row r="3930" s="5" customFormat="1" x14ac:dyDescent="0.2"/>
    <row r="3931" s="5" customFormat="1" x14ac:dyDescent="0.2"/>
    <row r="3932" s="5" customFormat="1" x14ac:dyDescent="0.2"/>
    <row r="3933" s="5" customFormat="1" x14ac:dyDescent="0.2"/>
    <row r="3934" s="5" customFormat="1" x14ac:dyDescent="0.2"/>
    <row r="3935" s="5" customFormat="1" x14ac:dyDescent="0.2"/>
    <row r="3936" s="5" customFormat="1" x14ac:dyDescent="0.2"/>
    <row r="3937" s="5" customFormat="1" x14ac:dyDescent="0.2"/>
    <row r="3938" s="5" customFormat="1" x14ac:dyDescent="0.2"/>
    <row r="3939" s="5" customFormat="1" x14ac:dyDescent="0.2"/>
    <row r="3940" s="5" customFormat="1" x14ac:dyDescent="0.2"/>
    <row r="3941" s="5" customFormat="1" x14ac:dyDescent="0.2"/>
    <row r="3942" s="5" customFormat="1" x14ac:dyDescent="0.2"/>
    <row r="3943" s="5" customFormat="1" x14ac:dyDescent="0.2"/>
    <row r="3944" s="5" customFormat="1" x14ac:dyDescent="0.2"/>
    <row r="3945" s="5" customFormat="1" x14ac:dyDescent="0.2"/>
    <row r="3946" s="5" customFormat="1" x14ac:dyDescent="0.2"/>
    <row r="3947" s="5" customFormat="1" x14ac:dyDescent="0.2"/>
    <row r="3948" s="5" customFormat="1" x14ac:dyDescent="0.2"/>
    <row r="3949" s="5" customFormat="1" x14ac:dyDescent="0.2"/>
    <row r="3950" s="5" customFormat="1" x14ac:dyDescent="0.2"/>
    <row r="3951" s="5" customFormat="1" x14ac:dyDescent="0.2"/>
    <row r="3952" s="5" customFormat="1" x14ac:dyDescent="0.2"/>
    <row r="3953" s="5" customFormat="1" x14ac:dyDescent="0.2"/>
    <row r="3954" s="5" customFormat="1" x14ac:dyDescent="0.2"/>
    <row r="3955" s="5" customFormat="1" x14ac:dyDescent="0.2"/>
    <row r="3956" s="5" customFormat="1" x14ac:dyDescent="0.2"/>
    <row r="3957" s="5" customFormat="1" x14ac:dyDescent="0.2"/>
    <row r="3958" s="5" customFormat="1" x14ac:dyDescent="0.2"/>
    <row r="3959" s="5" customFormat="1" x14ac:dyDescent="0.2"/>
    <row r="3960" s="5" customFormat="1" x14ac:dyDescent="0.2"/>
    <row r="3961" s="5" customFormat="1" x14ac:dyDescent="0.2"/>
    <row r="3962" s="5" customFormat="1" x14ac:dyDescent="0.2"/>
    <row r="3963" s="5" customFormat="1" x14ac:dyDescent="0.2"/>
    <row r="3964" s="5" customFormat="1" x14ac:dyDescent="0.2"/>
    <row r="3965" s="5" customFormat="1" x14ac:dyDescent="0.2"/>
    <row r="3966" s="5" customFormat="1" x14ac:dyDescent="0.2"/>
    <row r="3967" s="5" customFormat="1" x14ac:dyDescent="0.2"/>
    <row r="3968" s="5" customFormat="1" x14ac:dyDescent="0.2"/>
    <row r="3969" s="5" customFormat="1" x14ac:dyDescent="0.2"/>
    <row r="3970" s="5" customFormat="1" x14ac:dyDescent="0.2"/>
    <row r="3971" s="5" customFormat="1" x14ac:dyDescent="0.2"/>
    <row r="3972" s="5" customFormat="1" x14ac:dyDescent="0.2"/>
    <row r="3973" s="5" customFormat="1" x14ac:dyDescent="0.2"/>
    <row r="3974" s="5" customFormat="1" x14ac:dyDescent="0.2"/>
    <row r="3975" s="5" customFormat="1" x14ac:dyDescent="0.2"/>
    <row r="3976" s="5" customFormat="1" x14ac:dyDescent="0.2"/>
    <row r="3977" s="5" customFormat="1" x14ac:dyDescent="0.2"/>
    <row r="3978" s="5" customFormat="1" x14ac:dyDescent="0.2"/>
    <row r="3979" s="5" customFormat="1" x14ac:dyDescent="0.2"/>
    <row r="3980" s="5" customFormat="1" x14ac:dyDescent="0.2"/>
    <row r="3981" s="5" customFormat="1" x14ac:dyDescent="0.2"/>
    <row r="3982" s="5" customFormat="1" x14ac:dyDescent="0.2"/>
    <row r="3983" s="5" customFormat="1" x14ac:dyDescent="0.2"/>
    <row r="3984" s="5" customFormat="1" x14ac:dyDescent="0.2"/>
    <row r="3985" s="5" customFormat="1" x14ac:dyDescent="0.2"/>
    <row r="3986" s="5" customFormat="1" x14ac:dyDescent="0.2"/>
    <row r="3987" s="5" customFormat="1" x14ac:dyDescent="0.2"/>
    <row r="3988" s="5" customFormat="1" x14ac:dyDescent="0.2"/>
    <row r="3989" s="5" customFormat="1" x14ac:dyDescent="0.2"/>
    <row r="3990" s="5" customFormat="1" x14ac:dyDescent="0.2"/>
    <row r="3991" s="5" customFormat="1" x14ac:dyDescent="0.2"/>
    <row r="3992" s="5" customFormat="1" x14ac:dyDescent="0.2"/>
    <row r="3993" s="5" customFormat="1" x14ac:dyDescent="0.2"/>
    <row r="3994" s="5" customFormat="1" x14ac:dyDescent="0.2"/>
    <row r="3995" s="5" customFormat="1" x14ac:dyDescent="0.2"/>
    <row r="3996" s="5" customFormat="1" x14ac:dyDescent="0.2"/>
    <row r="3997" s="5" customFormat="1" x14ac:dyDescent="0.2"/>
    <row r="3998" s="5" customFormat="1" x14ac:dyDescent="0.2"/>
    <row r="3999" s="5" customFormat="1" x14ac:dyDescent="0.2"/>
    <row r="4000" s="5" customFormat="1" x14ac:dyDescent="0.2"/>
    <row r="4001" s="5" customFormat="1" x14ac:dyDescent="0.2"/>
    <row r="4002" s="5" customFormat="1" x14ac:dyDescent="0.2"/>
    <row r="4003" s="5" customFormat="1" x14ac:dyDescent="0.2"/>
    <row r="4004" s="5" customFormat="1" x14ac:dyDescent="0.2"/>
    <row r="4005" s="5" customFormat="1" x14ac:dyDescent="0.2"/>
    <row r="4006" s="5" customFormat="1" x14ac:dyDescent="0.2"/>
    <row r="4007" s="5" customFormat="1" x14ac:dyDescent="0.2"/>
    <row r="4008" s="5" customFormat="1" x14ac:dyDescent="0.2"/>
    <row r="4009" s="5" customFormat="1" x14ac:dyDescent="0.2"/>
    <row r="4010" s="5" customFormat="1" x14ac:dyDescent="0.2"/>
    <row r="4011" s="5" customFormat="1" x14ac:dyDescent="0.2"/>
    <row r="4012" s="5" customFormat="1" x14ac:dyDescent="0.2"/>
    <row r="4013" s="5" customFormat="1" x14ac:dyDescent="0.2"/>
    <row r="4014" s="5" customFormat="1" x14ac:dyDescent="0.2"/>
    <row r="4015" s="5" customFormat="1" x14ac:dyDescent="0.2"/>
    <row r="4016" s="5" customFormat="1" x14ac:dyDescent="0.2"/>
    <row r="4017" s="5" customFormat="1" x14ac:dyDescent="0.2"/>
    <row r="4018" s="5" customFormat="1" x14ac:dyDescent="0.2"/>
    <row r="4019" s="5" customFormat="1" x14ac:dyDescent="0.2"/>
    <row r="4020" s="5" customFormat="1" x14ac:dyDescent="0.2"/>
    <row r="4021" s="5" customFormat="1" x14ac:dyDescent="0.2"/>
    <row r="4022" s="5" customFormat="1" x14ac:dyDescent="0.2"/>
    <row r="4023" s="5" customFormat="1" x14ac:dyDescent="0.2"/>
    <row r="4024" s="5" customFormat="1" x14ac:dyDescent="0.2"/>
    <row r="4025" s="5" customFormat="1" x14ac:dyDescent="0.2"/>
    <row r="4026" s="5" customFormat="1" x14ac:dyDescent="0.2"/>
    <row r="4027" s="5" customFormat="1" x14ac:dyDescent="0.2"/>
    <row r="4028" s="5" customFormat="1" x14ac:dyDescent="0.2"/>
    <row r="4029" s="5" customFormat="1" x14ac:dyDescent="0.2"/>
    <row r="4030" s="5" customFormat="1" x14ac:dyDescent="0.2"/>
    <row r="4031" s="5" customFormat="1" x14ac:dyDescent="0.2"/>
    <row r="4032" s="5" customFormat="1" x14ac:dyDescent="0.2"/>
    <row r="4033" s="5" customFormat="1" x14ac:dyDescent="0.2"/>
    <row r="4034" s="5" customFormat="1" x14ac:dyDescent="0.2"/>
    <row r="4035" s="5" customFormat="1" x14ac:dyDescent="0.2"/>
    <row r="4036" s="5" customFormat="1" x14ac:dyDescent="0.2"/>
    <row r="4037" s="5" customFormat="1" x14ac:dyDescent="0.2"/>
    <row r="4038" s="5" customFormat="1" x14ac:dyDescent="0.2"/>
    <row r="4039" s="5" customFormat="1" x14ac:dyDescent="0.2"/>
    <row r="4040" s="5" customFormat="1" x14ac:dyDescent="0.2"/>
    <row r="4041" s="5" customFormat="1" x14ac:dyDescent="0.2"/>
    <row r="4042" s="5" customFormat="1" x14ac:dyDescent="0.2"/>
    <row r="4043" s="5" customFormat="1" x14ac:dyDescent="0.2"/>
    <row r="4044" s="5" customFormat="1" x14ac:dyDescent="0.2"/>
    <row r="4045" s="5" customFormat="1" x14ac:dyDescent="0.2"/>
    <row r="4046" s="5" customFormat="1" x14ac:dyDescent="0.2"/>
    <row r="4047" s="5" customFormat="1" x14ac:dyDescent="0.2"/>
    <row r="4048" s="5" customFormat="1" x14ac:dyDescent="0.2"/>
    <row r="4049" s="5" customFormat="1" x14ac:dyDescent="0.2"/>
    <row r="4050" s="5" customFormat="1" x14ac:dyDescent="0.2"/>
    <row r="4051" s="5" customFormat="1" x14ac:dyDescent="0.2"/>
    <row r="4052" s="5" customFormat="1" x14ac:dyDescent="0.2"/>
    <row r="4053" s="5" customFormat="1" x14ac:dyDescent="0.2"/>
    <row r="4054" s="5" customFormat="1" x14ac:dyDescent="0.2"/>
    <row r="4055" s="5" customFormat="1" x14ac:dyDescent="0.2"/>
    <row r="4056" s="5" customFormat="1" x14ac:dyDescent="0.2"/>
    <row r="4057" s="5" customFormat="1" x14ac:dyDescent="0.2"/>
    <row r="4058" s="5" customFormat="1" x14ac:dyDescent="0.2"/>
    <row r="4059" s="5" customFormat="1" x14ac:dyDescent="0.2"/>
    <row r="4060" s="5" customFormat="1" x14ac:dyDescent="0.2"/>
    <row r="4061" s="5" customFormat="1" x14ac:dyDescent="0.2"/>
    <row r="4062" s="5" customFormat="1" x14ac:dyDescent="0.2"/>
    <row r="4063" s="5" customFormat="1" x14ac:dyDescent="0.2"/>
    <row r="4064" s="5" customFormat="1" x14ac:dyDescent="0.2"/>
    <row r="4065" s="5" customFormat="1" x14ac:dyDescent="0.2"/>
    <row r="4066" s="5" customFormat="1" x14ac:dyDescent="0.2"/>
    <row r="4067" s="5" customFormat="1" x14ac:dyDescent="0.2"/>
    <row r="4068" s="5" customFormat="1" x14ac:dyDescent="0.2"/>
    <row r="4069" s="5" customFormat="1" x14ac:dyDescent="0.2"/>
    <row r="4070" s="5" customFormat="1" x14ac:dyDescent="0.2"/>
    <row r="4071" s="5" customFormat="1" x14ac:dyDescent="0.2"/>
    <row r="4072" s="5" customFormat="1" x14ac:dyDescent="0.2"/>
    <row r="4073" s="5" customFormat="1" x14ac:dyDescent="0.2"/>
    <row r="4074" s="5" customFormat="1" x14ac:dyDescent="0.2"/>
    <row r="4075" s="5" customFormat="1" x14ac:dyDescent="0.2"/>
    <row r="4076" s="5" customFormat="1" x14ac:dyDescent="0.2"/>
    <row r="4077" s="5" customFormat="1" x14ac:dyDescent="0.2"/>
    <row r="4078" s="5" customFormat="1" x14ac:dyDescent="0.2"/>
    <row r="4079" s="5" customFormat="1" x14ac:dyDescent="0.2"/>
    <row r="4080" s="5" customFormat="1" x14ac:dyDescent="0.2"/>
    <row r="4081" s="5" customFormat="1" x14ac:dyDescent="0.2"/>
    <row r="4082" s="5" customFormat="1" x14ac:dyDescent="0.2"/>
    <row r="4083" s="5" customFormat="1" x14ac:dyDescent="0.2"/>
    <row r="4084" s="5" customFormat="1" x14ac:dyDescent="0.2"/>
    <row r="4085" s="5" customFormat="1" x14ac:dyDescent="0.2"/>
    <row r="4086" s="5" customFormat="1" x14ac:dyDescent="0.2"/>
    <row r="4087" s="5" customFormat="1" x14ac:dyDescent="0.2"/>
    <row r="4088" s="5" customFormat="1" x14ac:dyDescent="0.2"/>
    <row r="4089" s="5" customFormat="1" x14ac:dyDescent="0.2"/>
    <row r="4090" s="5" customFormat="1" x14ac:dyDescent="0.2"/>
    <row r="4091" s="5" customFormat="1" x14ac:dyDescent="0.2"/>
    <row r="4092" s="5" customFormat="1" x14ac:dyDescent="0.2"/>
    <row r="4093" s="5" customFormat="1" x14ac:dyDescent="0.2"/>
    <row r="4094" s="5" customFormat="1" x14ac:dyDescent="0.2"/>
    <row r="4095" s="5" customFormat="1" x14ac:dyDescent="0.2"/>
    <row r="4096" s="5" customFormat="1" x14ac:dyDescent="0.2"/>
    <row r="4097" s="5" customFormat="1" x14ac:dyDescent="0.2"/>
    <row r="4098" s="5" customFormat="1" x14ac:dyDescent="0.2"/>
    <row r="4099" s="5" customFormat="1" x14ac:dyDescent="0.2"/>
    <row r="4100" s="5" customFormat="1" x14ac:dyDescent="0.2"/>
    <row r="4101" s="5" customFormat="1" x14ac:dyDescent="0.2"/>
    <row r="4102" s="5" customFormat="1" x14ac:dyDescent="0.2"/>
    <row r="4103" s="5" customFormat="1" x14ac:dyDescent="0.2"/>
    <row r="4104" s="5" customFormat="1" x14ac:dyDescent="0.2"/>
    <row r="4105" s="5" customFormat="1" x14ac:dyDescent="0.2"/>
    <row r="4106" s="5" customFormat="1" x14ac:dyDescent="0.2"/>
    <row r="4107" s="5" customFormat="1" x14ac:dyDescent="0.2"/>
    <row r="4108" s="5" customFormat="1" x14ac:dyDescent="0.2"/>
    <row r="4109" s="5" customFormat="1" x14ac:dyDescent="0.2"/>
    <row r="4110" s="5" customFormat="1" x14ac:dyDescent="0.2"/>
    <row r="4111" s="5" customFormat="1" x14ac:dyDescent="0.2"/>
    <row r="4112" s="5" customFormat="1" x14ac:dyDescent="0.2"/>
    <row r="4113" s="5" customFormat="1" x14ac:dyDescent="0.2"/>
    <row r="4114" s="5" customFormat="1" x14ac:dyDescent="0.2"/>
    <row r="4115" s="5" customFormat="1" x14ac:dyDescent="0.2"/>
    <row r="4116" s="5" customFormat="1" x14ac:dyDescent="0.2"/>
    <row r="4117" s="5" customFormat="1" x14ac:dyDescent="0.2"/>
    <row r="4118" s="5" customFormat="1" x14ac:dyDescent="0.2"/>
    <row r="4119" s="5" customFormat="1" x14ac:dyDescent="0.2"/>
    <row r="4120" s="5" customFormat="1" x14ac:dyDescent="0.2"/>
    <row r="4121" s="5" customFormat="1" x14ac:dyDescent="0.2"/>
    <row r="4122" s="5" customFormat="1" x14ac:dyDescent="0.2"/>
    <row r="4123" s="5" customFormat="1" x14ac:dyDescent="0.2"/>
    <row r="4124" s="5" customFormat="1" x14ac:dyDescent="0.2"/>
  </sheetData>
  <autoFilter ref="A2:Z1282" xr:uid="{00000000-0009-0000-0000-000001000000}"/>
  <dataConsolidate/>
  <conditionalFormatting sqref="E2:F2 Z2 H2:N2 W2:X2">
    <cfRule type="expression" dxfId="132" priority="262" stopIfTrue="1">
      <formula>E1=""</formula>
    </cfRule>
    <cfRule type="expression" dxfId="131" priority="263" stopIfTrue="1">
      <formula>RIGHT(SUBSTITUTE(E1,"*",""),9)="ibmPerson"</formula>
    </cfRule>
    <cfRule type="expression" dxfId="130" priority="264" stopIfTrue="1">
      <formula>OR(ISERROR(FIND("/ibm",E1))=FALSE,LOWER(RIGHT(E1,8))="indirect")</formula>
    </cfRule>
  </conditionalFormatting>
  <conditionalFormatting sqref="E2:F2 Z2 H2:N2 W2:X2">
    <cfRule type="expression" dxfId="129" priority="261">
      <formula>RIGHT(SUBSTITUTE(E1,"*",""),7)="profile"</formula>
    </cfRule>
  </conditionalFormatting>
  <conditionalFormatting sqref="D2">
    <cfRule type="expression" dxfId="128" priority="66" stopIfTrue="1">
      <formula>D1=""</formula>
    </cfRule>
    <cfRule type="expression" dxfId="127" priority="67" stopIfTrue="1">
      <formula>RIGHT(SUBSTITUTE(D1,"*",""),9)="ibmPerson"</formula>
    </cfRule>
    <cfRule type="expression" dxfId="126" priority="68" stopIfTrue="1">
      <formula>OR(ISERROR(FIND("/ibm",D1))=FALSE,LOWER(RIGHT(D1,8))="indirect")</formula>
    </cfRule>
  </conditionalFormatting>
  <conditionalFormatting sqref="D2">
    <cfRule type="expression" dxfId="125" priority="65">
      <formula>RIGHT(SUBSTITUTE(D1,"*",""),7)="profile"</formula>
    </cfRule>
  </conditionalFormatting>
  <conditionalFormatting sqref="O2">
    <cfRule type="expression" dxfId="124" priority="50" stopIfTrue="1">
      <formula>O1=""</formula>
    </cfRule>
    <cfRule type="expression" dxfId="123" priority="51" stopIfTrue="1">
      <formula>RIGHT(SUBSTITUTE(O1,"*",""),9)="ibmPerson"</formula>
    </cfRule>
    <cfRule type="expression" dxfId="122" priority="52" stopIfTrue="1">
      <formula>OR(ISERROR(FIND("/ibm",O1))=FALSE,LOWER(RIGHT(O1,8))="indirect")</formula>
    </cfRule>
  </conditionalFormatting>
  <conditionalFormatting sqref="O2">
    <cfRule type="expression" dxfId="121" priority="49">
      <formula>RIGHT(SUBSTITUTE(O1,"*",""),7)="profile"</formula>
    </cfRule>
  </conditionalFormatting>
  <conditionalFormatting sqref="P2">
    <cfRule type="expression" dxfId="120" priority="46" stopIfTrue="1">
      <formula>P1=""</formula>
    </cfRule>
    <cfRule type="expression" dxfId="119" priority="47" stopIfTrue="1">
      <formula>RIGHT(SUBSTITUTE(P1,"*",""),9)="ibmPerson"</formula>
    </cfRule>
    <cfRule type="expression" dxfId="118" priority="48" stopIfTrue="1">
      <formula>OR(ISERROR(FIND("/ibm",P1))=FALSE,LOWER(RIGHT(P1,8))="indirect")</formula>
    </cfRule>
  </conditionalFormatting>
  <conditionalFormatting sqref="P2">
    <cfRule type="expression" dxfId="117" priority="45">
      <formula>RIGHT(SUBSTITUTE(P1,"*",""),7)="profile"</formula>
    </cfRule>
  </conditionalFormatting>
  <conditionalFormatting sqref="Q2">
    <cfRule type="expression" dxfId="116" priority="42" stopIfTrue="1">
      <formula>Q1=""</formula>
    </cfRule>
    <cfRule type="expression" dxfId="115" priority="43" stopIfTrue="1">
      <formula>RIGHT(SUBSTITUTE(Q1,"*",""),9)="ibmPerson"</formula>
    </cfRule>
    <cfRule type="expression" dxfId="114" priority="44" stopIfTrue="1">
      <formula>OR(ISERROR(FIND("/ibm",Q1))=FALSE,LOWER(RIGHT(Q1,8))="indirect")</formula>
    </cfRule>
  </conditionalFormatting>
  <conditionalFormatting sqref="Q2">
    <cfRule type="expression" dxfId="113" priority="41">
      <formula>RIGHT(SUBSTITUTE(Q1,"*",""),7)="profile"</formula>
    </cfRule>
  </conditionalFormatting>
  <conditionalFormatting sqref="S2">
    <cfRule type="expression" dxfId="112" priority="38" stopIfTrue="1">
      <formula>S1=""</formula>
    </cfRule>
    <cfRule type="expression" dxfId="111" priority="39" stopIfTrue="1">
      <formula>RIGHT(SUBSTITUTE(S1,"*",""),9)="ibmPerson"</formula>
    </cfRule>
    <cfRule type="expression" dxfId="110" priority="40" stopIfTrue="1">
      <formula>OR(ISERROR(FIND("/ibm",S1))=FALSE,LOWER(RIGHT(S1,8))="indirect")</formula>
    </cfRule>
  </conditionalFormatting>
  <conditionalFormatting sqref="S2">
    <cfRule type="expression" dxfId="109" priority="37">
      <formula>RIGHT(SUBSTITUTE(S1,"*",""),7)="profile"</formula>
    </cfRule>
  </conditionalFormatting>
  <conditionalFormatting sqref="R2">
    <cfRule type="expression" dxfId="108" priority="34" stopIfTrue="1">
      <formula>R1=""</formula>
    </cfRule>
    <cfRule type="expression" dxfId="107" priority="35" stopIfTrue="1">
      <formula>RIGHT(SUBSTITUTE(R1,"*",""),9)="ibmPerson"</formula>
    </cfRule>
    <cfRule type="expression" dxfId="106" priority="36" stopIfTrue="1">
      <formula>OR(ISERROR(FIND("/ibm",R1))=FALSE,LOWER(RIGHT(R1,8))="indirect")</formula>
    </cfRule>
  </conditionalFormatting>
  <conditionalFormatting sqref="R2">
    <cfRule type="expression" dxfId="105" priority="33">
      <formula>RIGHT(SUBSTITUTE(R1,"*",""),7)="profile"</formula>
    </cfRule>
  </conditionalFormatting>
  <conditionalFormatting sqref="T2">
    <cfRule type="expression" dxfId="104" priority="30" stopIfTrue="1">
      <formula>T1=""</formula>
    </cfRule>
    <cfRule type="expression" dxfId="103" priority="31" stopIfTrue="1">
      <formula>RIGHT(SUBSTITUTE(T1,"*",""),9)="ibmPerson"</formula>
    </cfRule>
    <cfRule type="expression" dxfId="102" priority="32" stopIfTrue="1">
      <formula>OR(ISERROR(FIND("/ibm",T1))=FALSE,LOWER(RIGHT(T1,8))="indirect")</formula>
    </cfRule>
  </conditionalFormatting>
  <conditionalFormatting sqref="T2">
    <cfRule type="expression" dxfId="101" priority="29">
      <formula>RIGHT(SUBSTITUTE(T1,"*",""),7)="profile"</formula>
    </cfRule>
  </conditionalFormatting>
  <conditionalFormatting sqref="U2">
    <cfRule type="expression" dxfId="100" priority="26" stopIfTrue="1">
      <formula>U1=""</formula>
    </cfRule>
    <cfRule type="expression" dxfId="99" priority="27" stopIfTrue="1">
      <formula>RIGHT(SUBSTITUTE(U1,"*",""),9)="ibmPerson"</formula>
    </cfRule>
    <cfRule type="expression" dxfId="98" priority="28" stopIfTrue="1">
      <formula>OR(ISERROR(FIND("/ibm",U1))=FALSE,LOWER(RIGHT(U1,8))="indirect")</formula>
    </cfRule>
  </conditionalFormatting>
  <conditionalFormatting sqref="U2">
    <cfRule type="expression" dxfId="97" priority="25">
      <formula>RIGHT(SUBSTITUTE(U1,"*",""),7)="profile"</formula>
    </cfRule>
  </conditionalFormatting>
  <conditionalFormatting sqref="V2">
    <cfRule type="expression" dxfId="96" priority="22" stopIfTrue="1">
      <formula>V1=""</formula>
    </cfRule>
    <cfRule type="expression" dxfId="95" priority="23" stopIfTrue="1">
      <formula>RIGHT(SUBSTITUTE(V1,"*",""),9)="ibmPerson"</formula>
    </cfRule>
    <cfRule type="expression" dxfId="94" priority="24" stopIfTrue="1">
      <formula>OR(ISERROR(FIND("/ibm",V1))=FALSE,LOWER(RIGHT(V1,8))="indirect")</formula>
    </cfRule>
  </conditionalFormatting>
  <conditionalFormatting sqref="V2">
    <cfRule type="expression" dxfId="93" priority="21">
      <formula>RIGHT(SUBSTITUTE(V1,"*",""),7)="profile"</formula>
    </cfRule>
  </conditionalFormatting>
  <conditionalFormatting sqref="G2">
    <cfRule type="expression" dxfId="92" priority="14" stopIfTrue="1">
      <formula>G1=""</formula>
    </cfRule>
    <cfRule type="expression" dxfId="91" priority="15" stopIfTrue="1">
      <formula>RIGHT(SUBSTITUTE(G1,"*",""),9)="ibmPerson"</formula>
    </cfRule>
    <cfRule type="expression" dxfId="90" priority="16" stopIfTrue="1">
      <formula>OR(ISERROR(FIND("/ibm",G1))=FALSE,LOWER(RIGHT(G1,8))="indirect")</formula>
    </cfRule>
  </conditionalFormatting>
  <conditionalFormatting sqref="G2">
    <cfRule type="expression" dxfId="89" priority="13">
      <formula>RIGHT(SUBSTITUTE(G1,"*",""),7)="profile"</formula>
    </cfRule>
  </conditionalFormatting>
  <conditionalFormatting sqref="Y2">
    <cfRule type="expression" dxfId="88" priority="6" stopIfTrue="1">
      <formula>Y1=""</formula>
    </cfRule>
    <cfRule type="expression" dxfId="87" priority="7" stopIfTrue="1">
      <formula>RIGHT(SUBSTITUTE(Y1,"*",""),9)="ibmPerson"</formula>
    </cfRule>
    <cfRule type="expression" dxfId="86" priority="8" stopIfTrue="1">
      <formula>OR(ISERROR(FIND("/ibm",Y1))=FALSE,LOWER(RIGHT(Y1,8))="indirect")</formula>
    </cfRule>
  </conditionalFormatting>
  <conditionalFormatting sqref="Y2">
    <cfRule type="expression" dxfId="85" priority="5">
      <formula>RIGHT(SUBSTITUTE(Y1,"*",""),7)="profile"</formula>
    </cfRule>
  </conditionalFormatting>
  <dataValidations count="1">
    <dataValidation type="list" allowBlank="1" showInputMessage="1" showErrorMessage="1" sqref="D2:Z2" xr:uid="{00000000-0002-0000-0100-000000000000}">
      <formula1>BluePagesField</formula1>
    </dataValidation>
  </dataValidations>
  <pageMargins left="0.78740157499999996" right="0.78740157499999996" top="0.984251969" bottom="0.984251969"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 r:id="rId4" name="PasteNames">
              <controlPr defaultSize="0" print="0" autoFill="0" autoPict="0" macro="[0]!RunByName">
                <anchor moveWithCells="1">
                  <from>
                    <xdr:col>1</xdr:col>
                    <xdr:colOff>1552575</xdr:colOff>
                    <xdr:row>1</xdr:row>
                    <xdr:rowOff>304800</xdr:rowOff>
                  </from>
                  <to>
                    <xdr:col>1</xdr:col>
                    <xdr:colOff>2019300</xdr:colOff>
                    <xdr:row>1</xdr:row>
                    <xdr:rowOff>523875</xdr:rowOff>
                  </to>
                </anchor>
              </controlPr>
            </control>
          </mc:Choice>
        </mc:AlternateContent>
        <mc:AlternateContent xmlns:mc="http://schemas.openxmlformats.org/markup-compatibility/2006">
          <mc:Choice Requires="x14">
            <control shapeId="2053" r:id="rId5" name="ClearResult">
              <controlPr defaultSize="0" print="0" autoFill="0" autoPict="0" macro="[0]!RunByName">
                <anchor moveWithCells="1">
                  <from>
                    <xdr:col>1</xdr:col>
                    <xdr:colOff>1543050</xdr:colOff>
                    <xdr:row>1</xdr:row>
                    <xdr:rowOff>28575</xdr:rowOff>
                  </from>
                  <to>
                    <xdr:col>1</xdr:col>
                    <xdr:colOff>2428875</xdr:colOff>
                    <xdr:row>1</xdr:row>
                    <xdr:rowOff>247650</xdr:rowOff>
                  </to>
                </anchor>
              </controlPr>
            </control>
          </mc:Choice>
        </mc:AlternateContent>
        <mc:AlternateContent xmlns:mc="http://schemas.openxmlformats.org/markup-compatibility/2006">
          <mc:Choice Requires="x14">
            <control shapeId="2054" r:id="rId6" name="ClearAll">
              <controlPr defaultSize="0" print="0" autoFill="0" autoPict="0" macro="[0]!RunByName">
                <anchor moveWithCells="1">
                  <from>
                    <xdr:col>1</xdr:col>
                    <xdr:colOff>2466975</xdr:colOff>
                    <xdr:row>1</xdr:row>
                    <xdr:rowOff>28575</xdr:rowOff>
                  </from>
                  <to>
                    <xdr:col>1</xdr:col>
                    <xdr:colOff>3038475</xdr:colOff>
                    <xdr:row>1</xdr:row>
                    <xdr:rowOff>247650</xdr:rowOff>
                  </to>
                </anchor>
              </controlPr>
            </control>
          </mc:Choice>
        </mc:AlternateContent>
        <mc:AlternateContent xmlns:mc="http://schemas.openxmlformats.org/markup-compatibility/2006">
          <mc:Choice Requires="x14">
            <control shapeId="2055" r:id="rId7" name="BasicBPSearch">
              <controlPr defaultSize="0" print="0" autoFill="0" autoPict="0" macro="[0]!RunByName">
                <anchor moveWithCells="1">
                  <from>
                    <xdr:col>1</xdr:col>
                    <xdr:colOff>2076450</xdr:colOff>
                    <xdr:row>1</xdr:row>
                    <xdr:rowOff>304800</xdr:rowOff>
                  </from>
                  <to>
                    <xdr:col>1</xdr:col>
                    <xdr:colOff>3038475</xdr:colOff>
                    <xdr:row>1</xdr:row>
                    <xdr:rowOff>523875</xdr:rowOff>
                  </to>
                </anchor>
              </controlPr>
            </control>
          </mc:Choice>
        </mc:AlternateContent>
        <mc:AlternateContent xmlns:mc="http://schemas.openxmlformats.org/markup-compatibility/2006">
          <mc:Choice Requires="x14">
            <control shapeId="2056" r:id="rId8" name="ScaleUp">
              <controlPr defaultSize="0" print="0" autoFill="0" autoPict="0" macro="[0]!RunByName">
                <anchor moveWithCells="1">
                  <from>
                    <xdr:col>1</xdr:col>
                    <xdr:colOff>133350</xdr:colOff>
                    <xdr:row>1</xdr:row>
                    <xdr:rowOff>304800</xdr:rowOff>
                  </from>
                  <to>
                    <xdr:col>1</xdr:col>
                    <xdr:colOff>523875</xdr:colOff>
                    <xdr:row>1</xdr:row>
                    <xdr:rowOff>523875</xdr:rowOff>
                  </to>
                </anchor>
              </controlPr>
            </control>
          </mc:Choice>
        </mc:AlternateContent>
        <mc:AlternateContent xmlns:mc="http://schemas.openxmlformats.org/markup-compatibility/2006">
          <mc:Choice Requires="x14">
            <control shapeId="2057" r:id="rId9" name="ScaleDown">
              <controlPr defaultSize="0" print="0" autoFill="0" autoPict="0" macro="[0]!RunByName">
                <anchor moveWithCells="1">
                  <from>
                    <xdr:col>1</xdr:col>
                    <xdr:colOff>561975</xdr:colOff>
                    <xdr:row>1</xdr:row>
                    <xdr:rowOff>304800</xdr:rowOff>
                  </from>
                  <to>
                    <xdr:col>1</xdr:col>
                    <xdr:colOff>1028700</xdr:colOff>
                    <xdr:row>1</xdr:row>
                    <xdr:rowOff>523875</xdr:rowOff>
                  </to>
                </anchor>
              </controlPr>
            </control>
          </mc:Choice>
        </mc:AlternateContent>
        <mc:AlternateContent xmlns:mc="http://schemas.openxmlformats.org/markup-compatibility/2006">
          <mc:Choice Requires="x14">
            <control shapeId="2058" r:id="rId10" name="ScaleRight">
              <controlPr defaultSize="0" print="0" autoFill="0" autoPict="0" macro="[0]!RunByName">
                <anchor moveWithCells="1">
                  <from>
                    <xdr:col>1</xdr:col>
                    <xdr:colOff>1057275</xdr:colOff>
                    <xdr:row>1</xdr:row>
                    <xdr:rowOff>304800</xdr:rowOff>
                  </from>
                  <to>
                    <xdr:col>1</xdr:col>
                    <xdr:colOff>1504950</xdr:colOff>
                    <xdr:row>1</xdr:row>
                    <xdr:rowOff>523875</xdr:rowOff>
                  </to>
                </anchor>
              </controlPr>
            </control>
          </mc:Choice>
        </mc:AlternateContent>
        <mc:AlternateContent xmlns:mc="http://schemas.openxmlformats.org/markup-compatibility/2006">
          <mc:Choice Requires="x14">
            <control shapeId="2059" r:id="rId11" name="GetBluepagesData">
              <controlPr defaultSize="0" print="0" autoFill="0" autoPict="0" macro="[0]!RunByName">
                <anchor moveWithCells="1">
                  <from>
                    <xdr:col>1</xdr:col>
                    <xdr:colOff>857250</xdr:colOff>
                    <xdr:row>1</xdr:row>
                    <xdr:rowOff>28575</xdr:rowOff>
                  </from>
                  <to>
                    <xdr:col>1</xdr:col>
                    <xdr:colOff>1504950</xdr:colOff>
                    <xdr:row>1</xdr:row>
                    <xdr:rowOff>247650</xdr:rowOff>
                  </to>
                </anchor>
              </controlPr>
            </control>
          </mc:Choice>
        </mc:AlternateContent>
        <mc:AlternateContent xmlns:mc="http://schemas.openxmlformats.org/markup-compatibility/2006">
          <mc:Choice Requires="x14">
            <control shapeId="2060" r:id="rId12" name="QuickSearch">
              <controlPr defaultSize="0" print="0" autoFill="0" autoPict="0" macro="[0]!RunByName">
                <anchor moveWithCells="1">
                  <from>
                    <xdr:col>1</xdr:col>
                    <xdr:colOff>133350</xdr:colOff>
                    <xdr:row>1</xdr:row>
                    <xdr:rowOff>28575</xdr:rowOff>
                  </from>
                  <to>
                    <xdr:col>1</xdr:col>
                    <xdr:colOff>790575</xdr:colOff>
                    <xdr:row>1</xdr:row>
                    <xdr:rowOff>247650</xdr:rowOff>
                  </to>
                </anchor>
              </controlPr>
            </control>
          </mc:Choice>
        </mc:AlternateContent>
        <mc:AlternateContent xmlns:mc="http://schemas.openxmlformats.org/markup-compatibility/2006">
          <mc:Choice Requires="x14">
            <control shapeId="2061" r:id="rId13" name="CopyRFields">
              <controlPr defaultSize="0" print="0" autoFill="0" autoPict="0" macro="[0]!RunByName">
                <anchor moveWithCells="1">
                  <from>
                    <xdr:col>2</xdr:col>
                    <xdr:colOff>361950</xdr:colOff>
                    <xdr:row>1</xdr:row>
                    <xdr:rowOff>28575</xdr:rowOff>
                  </from>
                  <to>
                    <xdr:col>2</xdr:col>
                    <xdr:colOff>1428750</xdr:colOff>
                    <xdr:row>1</xdr:row>
                    <xdr:rowOff>247650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PeopleSearch">
    <tabColor indexed="11"/>
    <outlinePr summaryBelow="0" summaryRight="0"/>
  </sheetPr>
  <dimension ref="A1:AI553"/>
  <sheetViews>
    <sheetView zoomScale="75" workbookViewId="0">
      <pane xSplit="8" ySplit="2" topLeftCell="I3" activePane="bottomRight" state="frozen"/>
      <selection activeCell="B1" sqref="B1"/>
      <selection pane="topRight" activeCell="B1" sqref="B1"/>
      <selection pane="bottomLeft" activeCell="B1" sqref="B1"/>
      <selection pane="bottomRight" activeCell="B2" sqref="B2"/>
    </sheetView>
  </sheetViews>
  <sheetFormatPr defaultColWidth="9.28515625" defaultRowHeight="12.75" outlineLevelCol="2" x14ac:dyDescent="0.2"/>
  <cols>
    <col min="1" max="1" width="3.28515625" style="5" customWidth="1"/>
    <col min="2" max="2" width="39" style="47" bestFit="1" customWidth="1"/>
    <col min="3" max="3" width="36.7109375" style="45" customWidth="1" collapsed="1"/>
    <col min="4" max="4" width="29.5703125" style="5" hidden="1" customWidth="1" outlineLevel="1"/>
    <col min="5" max="5" width="16.7109375" style="5" hidden="1" customWidth="1" outlineLevel="1" collapsed="1"/>
    <col min="6" max="6" width="29.7109375" style="5" hidden="1" customWidth="1" outlineLevel="2"/>
    <col min="7" max="7" width="29.5703125" style="5" hidden="1" customWidth="1" outlineLevel="2"/>
    <col min="8" max="8" width="33.42578125" style="5" hidden="1" customWidth="1" outlineLevel="1"/>
    <col min="9" max="9" width="12.28515625" style="45" customWidth="1"/>
    <col min="10" max="10" width="24.28515625" style="45" customWidth="1" collapsed="1"/>
    <col min="11" max="11" width="17.7109375" style="45" hidden="1" customWidth="1" outlineLevel="1"/>
    <col min="12" max="13" width="17.28515625" style="45" hidden="1" customWidth="1" outlineLevel="1"/>
    <col min="14" max="14" width="32" style="45" hidden="1" customWidth="1" outlineLevel="1"/>
    <col min="15" max="15" width="31.5703125" style="45" hidden="1" customWidth="1" outlineLevel="1"/>
    <col min="16" max="16" width="12.28515625" style="45" customWidth="1"/>
    <col min="17" max="17" width="58.7109375" style="45" customWidth="1"/>
    <col min="18" max="18" width="23.7109375" style="45" customWidth="1"/>
    <col min="19" max="19" width="10.5703125" style="45" customWidth="1" collapsed="1"/>
    <col min="20" max="20" width="23.28515625" style="45" hidden="1" customWidth="1" outlineLevel="1"/>
    <col min="21" max="22" width="21.7109375" style="45" hidden="1" customWidth="1" outlineLevel="1"/>
    <col min="23" max="23" width="10" style="45" hidden="1" customWidth="1" outlineLevel="1"/>
    <col min="24" max="24" width="32.5703125" style="45" hidden="1" customWidth="1" outlineLevel="1"/>
    <col min="25" max="25" width="16.28515625" style="45" customWidth="1" collapsed="1"/>
    <col min="26" max="27" width="14" style="45" hidden="1" customWidth="1" outlineLevel="1"/>
    <col min="28" max="28" width="17.42578125" style="45" hidden="1" customWidth="1" outlineLevel="1"/>
    <col min="29" max="29" width="16.7109375" style="45" hidden="1" customWidth="1" outlineLevel="1"/>
    <col min="30" max="30" width="58" style="45" customWidth="1"/>
    <col min="31" max="34" width="9.28515625" style="45" customWidth="1"/>
    <col min="35" max="35" width="9.28515625" style="5" customWidth="1"/>
    <col min="36" max="16384" width="9.28515625" style="5"/>
  </cols>
  <sheetData>
    <row r="1" spans="1:35" ht="18.75" hidden="1" customHeight="1" x14ac:dyDescent="0.2">
      <c r="A1" s="53" t="b">
        <v>1</v>
      </c>
      <c r="B1" s="53">
        <f>COUNTBLANK(A:A)</f>
        <v>1048574</v>
      </c>
      <c r="C1" s="52" t="str">
        <f t="shared" ref="C1:H1" si="0">IF(LEFT(C2,7)="Formula","F","")</f>
        <v/>
      </c>
      <c r="D1" s="52" t="str">
        <f t="shared" si="0"/>
        <v/>
      </c>
      <c r="E1" s="52" t="str">
        <f t="shared" si="0"/>
        <v/>
      </c>
      <c r="F1" s="52" t="str">
        <f t="shared" si="0"/>
        <v/>
      </c>
      <c r="G1" s="52" t="str">
        <f t="shared" si="0"/>
        <v/>
      </c>
      <c r="H1" s="52" t="str">
        <f t="shared" si="0"/>
        <v/>
      </c>
      <c r="I1" s="52" t="str">
        <f>IF(ISERROR(MATCH(I2,'Field-Help'!$B:$B,0)),"",INDEX('Field-Help'!$C:$C,MATCH(I2,'Field-Help'!$B:$B,0))&amp;"/"&amp;INDEX('Field-Help'!$D:$D,MATCH(I2,'Field-Help'!$B:$B,0)))</f>
        <v>PICTURE/IMAGESERV</v>
      </c>
      <c r="J1" s="52" t="str">
        <f>IF(ISERROR(MATCH(J2,'Field-Help'!$B:$B,0)),"",INDEX('Field-Help'!$C:$C,MATCH(J2,'Field-Help'!$B:$B,0))&amp;"/"&amp;INDEX('Field-Help'!$D:$D,MATCH(J2,'Field-Help'!$B:$B,0)))</f>
        <v>callupName/ibmPerson*</v>
      </c>
      <c r="K1" s="52" t="str">
        <f>IF(ISERROR(MATCH(K2,'Field-Help'!$B:$B,0)),"",INDEX('Field-Help'!$C:$C,MATCH(K2,'Field-Help'!$B:$B,0))&amp;"/"&amp;INDEX('Field-Help'!$D:$D,MATCH(K2,'Field-Help'!$B:$B,0)))</f>
        <v>sn/ibmPerson*</v>
      </c>
      <c r="L1" s="52" t="str">
        <f>IF(ISERROR(MATCH(L2,'Field-Help'!$B:$B,0)),"",INDEX('Field-Help'!$C:$C,MATCH(L2,'Field-Help'!$B:$B,0))&amp;"/"&amp;INDEX('Field-Help'!$D:$D,MATCH(L2,'Field-Help'!$B:$B,0)))</f>
        <v>givenName/ibmPerson*</v>
      </c>
      <c r="M1" s="52" t="str">
        <f>IF(ISERROR(MATCH(M2,'Field-Help'!$B:$B,0)),"",INDEX('Field-Help'!$C:$C,MATCH(M2,'Field-Help'!$B:$B,0))&amp;"/"&amp;INDEX('Field-Help'!$D:$D,MATCH(M2,'Field-Help'!$B:$B,0)))</f>
        <v>mobile/ibmPerson*</v>
      </c>
      <c r="N1" s="52" t="str">
        <f>IF(ISERROR(MATCH(N2,'Field-Help'!$B:$B,0)),"",INDEX('Field-Help'!$C:$C,MATCH(N2,'Field-Help'!$B:$B,0))&amp;"/"&amp;INDEX('Field-Help'!$D:$D,MATCH(N2,'Field-Help'!$B:$B,0)))</f>
        <v>mail/ibmPerson*</v>
      </c>
      <c r="O1" s="52" t="str">
        <f>IF(ISERROR(MATCH(O2,'Field-Help'!$B:$B,0)),"",INDEX('Field-Help'!$C:$C,MATCH(O2,'Field-Help'!$B:$B,0))&amp;"/"&amp;INDEX('Field-Help'!$D:$D,MATCH(O2,'Field-Help'!$B:$B,0)))</f>
        <v>notesId/ibmPerson</v>
      </c>
      <c r="P1" s="52" t="str">
        <f>IF(ISERROR(MATCH(P2,'Field-Help'!$B:$B,0)),"",INDEX('Field-Help'!$C:$C,MATCH(P2,'Field-Help'!$B:$B,0))&amp;"/"&amp;INDEX('Field-Help'!$D:$D,MATCH(P2,'Field-Help'!$B:$B,0)))</f>
        <v>preferredContactMethod/UPI</v>
      </c>
      <c r="Q1" s="52" t="str">
        <f>IF(ISERROR(MATCH(Q2,'Field-Help'!$B:$B,0)),"",INDEX('Field-Help'!$C:$C,MATCH(Q2,'Field-Help'!$B:$B,0))&amp;"/"&amp;INDEX('Field-Help'!$D:$D,MATCH(Q2,'Field-Help'!$B:$B,0)))</f>
        <v>jobResponsibilities/ibmPerson*</v>
      </c>
      <c r="R1" s="52" t="str">
        <f>IF(ISERROR(MATCH(R2,'Field-Help'!$B:$B,0)),"",INDEX('Field-Help'!$C:$C,MATCH(R2,'Field-Help'!$B:$B,0))&amp;"/"&amp;INDEX('Field-Help'!$D:$D,MATCH(R2,'Field-Help'!$B:$B,0)))</f>
        <v>Profession2/INTERNAL</v>
      </c>
      <c r="S1" s="52" t="str">
        <f>IF(ISERROR(MATCH(S2,'Field-Help'!$B:$B,0)),"",INDEX('Field-Help'!$C:$C,MATCH(S2,'Field-Help'!$B:$B,0))&amp;"/"&amp;INDEX('Field-Help'!$D:$D,MATCH(S2,'Field-Help'!$B:$B,0)))</f>
        <v>hrGroupId/ibmOrganization</v>
      </c>
      <c r="T1" s="52" t="str">
        <f>IF(ISERROR(MATCH(T2,'Field-Help'!$B:$B,0)),"",INDEX('Field-Help'!$C:$C,MATCH(T2,'Field-Help'!$B:$B,0))&amp;"/"&amp;INDEX('Field-Help'!$D:$D,MATCH(T2,'Field-Help'!$B:$B,0)))</f>
        <v>hrOrganizationDisplay/ibmOrganization</v>
      </c>
      <c r="U1" s="52" t="str">
        <f>IF(ISERROR(MATCH(U2,'Field-Help'!$B:$B,0)),"",INDEX('Field-Help'!$C:$C,MATCH(U2,'Field-Help'!$B:$B,0))&amp;"/"&amp;INDEX('Field-Help'!$D:$D,MATCH(U2,'Field-Help'!$B:$B,0)))</f>
        <v>hrUnitId/ibmOrganization</v>
      </c>
      <c r="V1" s="52" t="str">
        <f>IF(ISERROR(MATCH(V2,'Field-Help'!$B:$B,0)),"",INDEX('Field-Help'!$C:$C,MATCH(V2,'Field-Help'!$B:$B,0))&amp;"/"&amp;INDEX('Field-Help'!$D:$D,MATCH(V2,'Field-Help'!$B:$B,0)))</f>
        <v>practiceAlignment/UPI</v>
      </c>
      <c r="W1" s="52" t="str">
        <f>IF(ISERROR(MATCH(W2,'Field-Help'!$B:$B,0)),"",INDEX('Field-Help'!$C:$C,MATCH(W2,'Field-Help'!$B:$B,0))&amp;"/"&amp;INDEX('Field-Help'!$D:$D,MATCH(W2,'Field-Help'!$B:$B,0)))</f>
        <v>hrOrganizationCode/ibmPerson*</v>
      </c>
      <c r="X1" s="52" t="str">
        <f>IF(ISERROR(MATCH(X2,'Field-Help'!$B:$B,0)),"",INDEX('Field-Help'!$C:$C,MATCH(X2,'Field-Help'!$B:$B,0))&amp;"/"&amp;INDEX('Field-Help'!$D:$D,MATCH(X2,'Field-Help'!$B:$B,0)))</f>
        <v>notesId~mnum/INDIRECT</v>
      </c>
      <c r="Y1" s="52" t="str">
        <f>IF(ISERROR(MATCH(Y2,'Field-Help'!$B:$B,0)),"",INDEX('Field-Help'!$C:$C,MATCH(Y2,'Field-Help'!$B:$B,0))&amp;"/"&amp;INDEX('Field-Help'!$D:$D,MATCH(Y2,'Field-Help'!$B:$B,0)))</f>
        <v>l/ibmWorkLocation</v>
      </c>
      <c r="Z1" s="52" t="str">
        <f>IF(ISERROR(MATCH(Z2,'Field-Help'!$B:$B,0)),"",INDEX('Field-Help'!$C:$C,MATCH(Z2,'Field-Help'!$B:$B,0))&amp;"/"&amp;INDEX('Field-Help'!$D:$D,MATCH(Z2,'Field-Help'!$B:$B,0)))</f>
        <v>co/UPI</v>
      </c>
      <c r="AA1" s="52" t="str">
        <f>IF(ISERROR(MATCH(AA2,'Field-Help'!$B:$B,0)),"",INDEX('Field-Help'!$C:$C,MATCH(AA2,'Field-Help'!$B:$B,0))&amp;"/"&amp;INDEX('Field-Help'!$D:$D,MATCH(AA2,'Field-Help'!$B:$B,0)))</f>
        <v>locationCity/ibmPerson*</v>
      </c>
      <c r="AB1" s="52" t="str">
        <f>IF(ISERROR(MATCH(AB2,'Field-Help'!$B:$B,0)),"",INDEX('Field-Help'!$C:$C,MATCH(AB2,'Field-Help'!$B:$B,0))&amp;"/"&amp;INDEX('Field-Help'!$D:$D,MATCH(AB2,'Field-Help'!$B:$B,0)))</f>
        <v>imt/UPI</v>
      </c>
      <c r="AC1" s="52" t="str">
        <f>IF(ISERROR(MATCH(AC2,'Field-Help'!$B:$B,0)),"",INDEX('Field-Help'!$C:$C,MATCH(AC2,'Field-Help'!$B:$B,0))&amp;"/"&amp;INDEX('Field-Help'!$D:$D,MATCH(AC2,'Field-Help'!$B:$B,0)))</f>
        <v>iot/UPI</v>
      </c>
      <c r="AD1" s="52" t="str">
        <f>IF(ISERROR(MATCH(AD2,'Field-Help'!$B:$B,0)),"",INDEX('Field-Help'!$C:$C,MATCH(AD2,'Field-Help'!$B:$B,0))&amp;"/"&amp;INDEX('Field-Help'!$D:$D,MATCH(AD2,'Field-Help'!$B:$B,0)))</f>
        <v/>
      </c>
      <c r="AE1" s="52" t="str">
        <f>IF(ISERROR(MATCH(AE2,'Field-Help'!$B:$B,0)),"",INDEX('Field-Help'!$C:$C,MATCH(AE2,'Field-Help'!$B:$B,0))&amp;"/"&amp;INDEX('Field-Help'!$D:$D,MATCH(AE2,'Field-Help'!$B:$B,0)))</f>
        <v/>
      </c>
      <c r="AF1" s="52" t="str">
        <f>IF(ISERROR(MATCH(AF2,'Field-Help'!$B:$B,0)),"",INDEX('Field-Help'!$C:$C,MATCH(AF2,'Field-Help'!$B:$B,0))&amp;"/"&amp;INDEX('Field-Help'!$D:$D,MATCH(AF2,'Field-Help'!$B:$B,0)))</f>
        <v/>
      </c>
      <c r="AG1" s="52" t="str">
        <f>IF(ISERROR(MATCH(AG2,'Field-Help'!$B:$B,0)),"",INDEX('Field-Help'!$C:$C,MATCH(AG2,'Field-Help'!$B:$B,0))&amp;"/"&amp;INDEX('Field-Help'!$D:$D,MATCH(AG2,'Field-Help'!$B:$B,0)))</f>
        <v/>
      </c>
      <c r="AH1" s="52" t="str">
        <f>IF(ISERROR(MATCH(AH2,'Field-Help'!$B:$B,0)),"",INDEX('Field-Help'!$C:$C,MATCH(AH2,'Field-Help'!$B:$B,0))&amp;"/"&amp;INDEX('Field-Help'!$D:$D,MATCH(AH2,'Field-Help'!$B:$B,0)))</f>
        <v/>
      </c>
      <c r="AI1" s="5" t="s">
        <v>147</v>
      </c>
    </row>
    <row r="2" spans="1:35" ht="102.75" customHeight="1" x14ac:dyDescent="0.2">
      <c r="A2" s="51" t="s">
        <v>123</v>
      </c>
      <c r="B2" s="50" t="s">
        <v>122</v>
      </c>
      <c r="C2" s="54" t="s">
        <v>146</v>
      </c>
      <c r="D2" s="50" t="s">
        <v>145</v>
      </c>
      <c r="E2" s="50" t="s">
        <v>144</v>
      </c>
      <c r="F2" s="50" t="s">
        <v>143</v>
      </c>
      <c r="G2" s="50" t="s">
        <v>142</v>
      </c>
      <c r="H2" s="50" t="s">
        <v>141</v>
      </c>
      <c r="I2" s="48" t="s">
        <v>120</v>
      </c>
      <c r="J2" s="48" t="s">
        <v>119</v>
      </c>
      <c r="K2" s="48" t="s">
        <v>844</v>
      </c>
      <c r="L2" s="48" t="s">
        <v>806</v>
      </c>
      <c r="M2" s="48" t="s">
        <v>118</v>
      </c>
      <c r="N2" s="48" t="s">
        <v>117</v>
      </c>
      <c r="O2" s="48" t="s">
        <v>116</v>
      </c>
      <c r="P2" s="48" t="s">
        <v>535</v>
      </c>
      <c r="Q2" s="48" t="s">
        <v>115</v>
      </c>
      <c r="R2" s="48" t="s">
        <v>2028</v>
      </c>
      <c r="S2" s="48" t="s">
        <v>133</v>
      </c>
      <c r="T2" s="48" t="s">
        <v>662</v>
      </c>
      <c r="U2" s="48" t="s">
        <v>132</v>
      </c>
      <c r="V2" s="48" t="s">
        <v>2535</v>
      </c>
      <c r="W2" s="48" t="s">
        <v>131</v>
      </c>
      <c r="X2" s="48" t="s">
        <v>129</v>
      </c>
      <c r="Y2" s="48" t="s">
        <v>736</v>
      </c>
      <c r="Z2" s="48" t="s">
        <v>127</v>
      </c>
      <c r="AA2" s="48" t="s">
        <v>126</v>
      </c>
      <c r="AB2" s="48" t="s">
        <v>675</v>
      </c>
      <c r="AC2" s="48" t="s">
        <v>673</v>
      </c>
      <c r="AD2" s="48"/>
      <c r="AE2" s="48"/>
      <c r="AF2" s="48"/>
      <c r="AG2" s="48"/>
      <c r="AH2" s="48"/>
    </row>
    <row r="3" spans="1:35" x14ac:dyDescent="0.2">
      <c r="B3" s="5"/>
      <c r="C3" s="5"/>
      <c r="I3" s="5"/>
      <c r="J3" s="5"/>
      <c r="K3" s="5"/>
      <c r="L3" s="5"/>
      <c r="M3" s="5"/>
      <c r="N3" s="5"/>
      <c r="O3" s="5"/>
      <c r="P3" s="5"/>
      <c r="Q3" s="5"/>
      <c r="R3" s="5"/>
      <c r="S3" s="5"/>
      <c r="T3" s="5"/>
      <c r="U3" s="5"/>
      <c r="V3" s="5"/>
      <c r="W3" s="5"/>
      <c r="X3" s="5"/>
      <c r="Y3" s="5"/>
      <c r="Z3" s="5"/>
      <c r="AA3" s="5"/>
      <c r="AB3" s="5"/>
      <c r="AC3" s="5"/>
      <c r="AD3" s="5"/>
      <c r="AE3" s="5"/>
      <c r="AF3" s="5"/>
      <c r="AG3" s="5"/>
      <c r="AH3" s="5"/>
    </row>
    <row r="4" spans="1:35" x14ac:dyDescent="0.2">
      <c r="B4" s="5"/>
      <c r="C4" s="5"/>
      <c r="I4" s="5"/>
      <c r="J4" s="5"/>
      <c r="K4" s="5"/>
      <c r="L4" s="5"/>
      <c r="M4" s="5"/>
      <c r="N4" s="5"/>
      <c r="O4" s="5"/>
      <c r="P4" s="5"/>
      <c r="Q4" s="5"/>
      <c r="R4" s="5"/>
      <c r="S4" s="5"/>
      <c r="T4" s="5"/>
      <c r="U4" s="5"/>
      <c r="V4" s="5"/>
      <c r="W4" s="5"/>
      <c r="X4" s="5"/>
      <c r="Y4" s="5"/>
      <c r="Z4" s="5"/>
      <c r="AA4" s="5"/>
      <c r="AB4" s="5"/>
      <c r="AC4" s="5"/>
      <c r="AD4" s="5"/>
      <c r="AE4" s="5"/>
      <c r="AF4" s="5"/>
      <c r="AG4" s="5"/>
      <c r="AH4" s="5"/>
    </row>
    <row r="5" spans="1:35" x14ac:dyDescent="0.2">
      <c r="B5" s="5"/>
      <c r="C5" s="5"/>
      <c r="I5" s="5"/>
      <c r="J5" s="5"/>
      <c r="K5" s="5"/>
      <c r="L5" s="5"/>
      <c r="M5" s="5"/>
      <c r="N5" s="5"/>
      <c r="O5" s="5"/>
      <c r="P5" s="5"/>
      <c r="Q5" s="5"/>
      <c r="R5" s="5"/>
      <c r="S5" s="5"/>
      <c r="T5" s="5"/>
      <c r="U5" s="5"/>
      <c r="V5" s="5"/>
      <c r="W5" s="5"/>
      <c r="X5" s="5"/>
      <c r="Y5" s="5"/>
      <c r="Z5" s="5"/>
      <c r="AA5" s="5"/>
      <c r="AB5" s="5"/>
      <c r="AC5" s="5"/>
      <c r="AD5" s="5"/>
      <c r="AE5" s="5"/>
      <c r="AF5" s="5"/>
      <c r="AG5" s="5"/>
      <c r="AH5" s="5"/>
    </row>
    <row r="6" spans="1:35" x14ac:dyDescent="0.2">
      <c r="B6" s="5"/>
      <c r="C6" s="5"/>
      <c r="I6" s="5"/>
      <c r="J6" s="5"/>
      <c r="K6" s="5"/>
      <c r="L6" s="5"/>
      <c r="M6" s="5"/>
      <c r="N6" s="5"/>
      <c r="O6" s="5"/>
      <c r="P6" s="5"/>
      <c r="Q6" s="5"/>
      <c r="R6" s="5"/>
      <c r="S6" s="5"/>
      <c r="T6" s="5"/>
      <c r="U6" s="5"/>
      <c r="V6" s="5"/>
      <c r="W6" s="5"/>
      <c r="X6" s="5"/>
      <c r="Y6" s="5"/>
      <c r="Z6" s="5"/>
      <c r="AA6" s="5"/>
      <c r="AB6" s="5"/>
      <c r="AC6" s="5"/>
      <c r="AD6" s="5"/>
      <c r="AE6" s="5"/>
      <c r="AF6" s="5"/>
      <c r="AG6" s="5"/>
      <c r="AH6" s="5"/>
    </row>
    <row r="7" spans="1:35" x14ac:dyDescent="0.2">
      <c r="B7" s="5"/>
      <c r="C7" s="5"/>
      <c r="I7" s="5"/>
      <c r="J7" s="5"/>
      <c r="K7" s="5"/>
      <c r="L7" s="5"/>
      <c r="M7" s="5"/>
      <c r="N7" s="5"/>
      <c r="O7" s="5"/>
      <c r="P7" s="5"/>
      <c r="Q7" s="5"/>
      <c r="R7" s="5"/>
      <c r="S7" s="5"/>
      <c r="T7" s="5"/>
      <c r="U7" s="5"/>
      <c r="V7" s="5"/>
      <c r="W7" s="5"/>
      <c r="X7" s="5"/>
      <c r="Y7" s="5"/>
      <c r="Z7" s="5"/>
      <c r="AA7" s="5"/>
      <c r="AB7" s="5"/>
      <c r="AC7" s="5"/>
      <c r="AD7" s="5"/>
      <c r="AE7" s="5"/>
      <c r="AF7" s="5"/>
      <c r="AG7" s="5"/>
      <c r="AH7" s="5"/>
    </row>
    <row r="8" spans="1:35" x14ac:dyDescent="0.2">
      <c r="B8" s="5"/>
      <c r="C8" s="5"/>
      <c r="I8" s="5"/>
      <c r="J8" s="5"/>
      <c r="K8" s="5"/>
      <c r="L8" s="5"/>
      <c r="M8" s="5"/>
      <c r="N8" s="5"/>
      <c r="O8" s="5"/>
      <c r="P8" s="5"/>
      <c r="Q8" s="5"/>
      <c r="R8" s="5"/>
      <c r="S8" s="5"/>
      <c r="T8" s="5"/>
      <c r="U8" s="5"/>
      <c r="V8" s="5"/>
      <c r="W8" s="5"/>
      <c r="X8" s="5"/>
      <c r="Y8" s="5"/>
      <c r="Z8" s="5"/>
      <c r="AA8" s="5"/>
      <c r="AB8" s="5"/>
      <c r="AC8" s="5"/>
      <c r="AD8" s="5"/>
      <c r="AE8" s="5"/>
      <c r="AF8" s="5"/>
      <c r="AG8" s="5"/>
      <c r="AH8" s="5"/>
    </row>
    <row r="9" spans="1:35" x14ac:dyDescent="0.2">
      <c r="B9" s="5"/>
      <c r="C9" s="5"/>
      <c r="I9" s="5"/>
      <c r="J9" s="5"/>
      <c r="K9" s="5"/>
      <c r="L9" s="5"/>
      <c r="M9" s="5"/>
      <c r="N9" s="5"/>
      <c r="O9" s="5"/>
      <c r="P9" s="5"/>
      <c r="Q9" s="5"/>
      <c r="R9" s="5"/>
      <c r="S9" s="5"/>
      <c r="T9" s="5"/>
      <c r="U9" s="5"/>
      <c r="V9" s="5"/>
      <c r="W9" s="5"/>
      <c r="X9" s="5"/>
      <c r="Y9" s="5"/>
      <c r="Z9" s="5"/>
      <c r="AA9" s="5"/>
      <c r="AB9" s="5"/>
      <c r="AC9" s="5"/>
      <c r="AD9" s="5"/>
      <c r="AE9" s="5"/>
      <c r="AF9" s="5"/>
      <c r="AG9" s="5"/>
      <c r="AH9" s="5"/>
    </row>
    <row r="10" spans="1:35" x14ac:dyDescent="0.2">
      <c r="B10" s="5"/>
      <c r="C10" s="5"/>
      <c r="I10" s="5"/>
      <c r="J10" s="5"/>
      <c r="K10" s="5"/>
      <c r="L10" s="5"/>
      <c r="M10" s="5"/>
      <c r="N10" s="5"/>
      <c r="O10" s="5"/>
      <c r="P10" s="5"/>
      <c r="Q10" s="5"/>
      <c r="R10" s="5"/>
      <c r="S10" s="5"/>
      <c r="T10" s="5"/>
      <c r="U10" s="5"/>
      <c r="V10" s="5"/>
      <c r="W10" s="5"/>
      <c r="X10" s="5"/>
      <c r="Y10" s="5"/>
      <c r="Z10" s="5"/>
      <c r="AA10" s="5"/>
      <c r="AB10" s="5"/>
      <c r="AC10" s="5"/>
      <c r="AD10" s="5"/>
      <c r="AE10" s="5"/>
      <c r="AF10" s="5"/>
      <c r="AG10" s="5"/>
      <c r="AH10" s="5"/>
    </row>
    <row r="11" spans="1:35" x14ac:dyDescent="0.2">
      <c r="B11" s="5"/>
      <c r="C11" s="5"/>
      <c r="I11" s="5"/>
      <c r="J11" s="5"/>
      <c r="K11" s="5"/>
      <c r="L11" s="5"/>
      <c r="M11" s="5"/>
      <c r="N11" s="5"/>
      <c r="O11" s="5"/>
      <c r="P11" s="5"/>
      <c r="Q11" s="5"/>
      <c r="R11" s="5"/>
      <c r="S11" s="5"/>
      <c r="T11" s="5"/>
      <c r="U11" s="5"/>
      <c r="V11" s="5"/>
      <c r="W11" s="5"/>
      <c r="X11" s="5"/>
      <c r="Y11" s="5"/>
      <c r="Z11" s="5"/>
      <c r="AA11" s="5"/>
      <c r="AB11" s="5"/>
      <c r="AC11" s="5"/>
      <c r="AD11" s="5"/>
      <c r="AE11" s="5"/>
      <c r="AF11" s="5"/>
      <c r="AG11" s="5"/>
      <c r="AH11" s="5"/>
    </row>
    <row r="12" spans="1:35" x14ac:dyDescent="0.2">
      <c r="B12" s="5"/>
      <c r="C12" s="5"/>
      <c r="I12" s="5"/>
      <c r="J12" s="5"/>
      <c r="K12" s="5"/>
      <c r="L12" s="5"/>
      <c r="M12" s="5"/>
      <c r="N12" s="5"/>
      <c r="O12" s="5"/>
      <c r="P12" s="5"/>
      <c r="Q12" s="5"/>
      <c r="R12" s="5"/>
      <c r="S12" s="5"/>
      <c r="T12" s="5"/>
      <c r="U12" s="5"/>
      <c r="V12" s="5"/>
      <c r="W12" s="5"/>
      <c r="X12" s="5"/>
      <c r="Y12" s="5"/>
      <c r="Z12" s="5"/>
      <c r="AA12" s="5"/>
      <c r="AB12" s="5"/>
      <c r="AC12" s="5"/>
      <c r="AD12" s="5"/>
      <c r="AE12" s="5"/>
      <c r="AF12" s="5"/>
      <c r="AG12" s="5"/>
      <c r="AH12" s="5"/>
    </row>
    <row r="13" spans="1:35" x14ac:dyDescent="0.2">
      <c r="B13" s="5"/>
      <c r="C13" s="5"/>
      <c r="I13" s="5"/>
      <c r="J13" s="5"/>
      <c r="K13" s="5"/>
      <c r="L13" s="5"/>
      <c r="M13" s="5"/>
      <c r="N13" s="5"/>
      <c r="O13" s="5"/>
      <c r="P13" s="5"/>
      <c r="Q13" s="5"/>
      <c r="R13" s="5"/>
      <c r="S13" s="5"/>
      <c r="T13" s="5"/>
      <c r="U13" s="5"/>
      <c r="V13" s="5"/>
      <c r="W13" s="5"/>
      <c r="X13" s="5"/>
      <c r="Y13" s="5"/>
      <c r="Z13" s="5"/>
      <c r="AA13" s="5"/>
      <c r="AB13" s="5"/>
      <c r="AC13" s="5"/>
      <c r="AD13" s="5"/>
      <c r="AE13" s="5"/>
      <c r="AF13" s="5"/>
      <c r="AG13" s="5"/>
      <c r="AH13" s="5"/>
    </row>
    <row r="14" spans="1:35" x14ac:dyDescent="0.2">
      <c r="B14" s="5"/>
      <c r="C14" s="5"/>
      <c r="I14" s="5"/>
      <c r="J14" s="5"/>
      <c r="K14" s="5"/>
      <c r="L14" s="5"/>
      <c r="M14" s="5"/>
      <c r="N14" s="5"/>
      <c r="O14" s="5"/>
      <c r="P14" s="5"/>
      <c r="Q14" s="5"/>
      <c r="R14" s="5"/>
      <c r="S14" s="5"/>
      <c r="T14" s="5"/>
      <c r="U14" s="5"/>
      <c r="V14" s="5"/>
      <c r="W14" s="5"/>
      <c r="X14" s="5"/>
      <c r="Y14" s="5"/>
      <c r="Z14" s="5"/>
      <c r="AA14" s="5"/>
      <c r="AB14" s="5"/>
      <c r="AC14" s="5"/>
      <c r="AD14" s="5"/>
      <c r="AE14" s="5"/>
      <c r="AF14" s="5"/>
      <c r="AG14" s="5"/>
      <c r="AH14" s="5"/>
    </row>
    <row r="15" spans="1:35" x14ac:dyDescent="0.2">
      <c r="B15" s="5"/>
      <c r="C15" s="5"/>
      <c r="I15" s="5"/>
      <c r="J15" s="5"/>
      <c r="K15" s="5"/>
      <c r="L15" s="5"/>
      <c r="M15" s="5"/>
      <c r="N15" s="5"/>
      <c r="O15" s="5"/>
      <c r="P15" s="5"/>
      <c r="Q15" s="5"/>
      <c r="R15" s="5"/>
      <c r="S15" s="5"/>
      <c r="T15" s="5"/>
      <c r="U15" s="5"/>
      <c r="V15" s="5"/>
      <c r="W15" s="5"/>
      <c r="X15" s="5"/>
      <c r="Y15" s="5"/>
      <c r="Z15" s="5"/>
      <c r="AA15" s="5"/>
      <c r="AB15" s="5"/>
      <c r="AC15" s="5"/>
      <c r="AD15" s="5"/>
      <c r="AE15" s="5"/>
      <c r="AF15" s="5"/>
      <c r="AG15" s="5"/>
      <c r="AH15" s="5"/>
    </row>
    <row r="16" spans="1:35" x14ac:dyDescent="0.2">
      <c r="B16" s="5"/>
      <c r="C16" s="5"/>
      <c r="I16" s="5"/>
      <c r="J16" s="5"/>
      <c r="K16" s="5"/>
      <c r="L16" s="5"/>
      <c r="M16" s="5"/>
      <c r="N16" s="5"/>
      <c r="O16" s="5"/>
      <c r="P16" s="5"/>
      <c r="Q16" s="5"/>
      <c r="R16" s="5"/>
      <c r="S16" s="5"/>
      <c r="T16" s="5"/>
      <c r="U16" s="5"/>
      <c r="V16" s="5"/>
      <c r="W16" s="5"/>
      <c r="X16" s="5"/>
      <c r="Y16" s="5"/>
      <c r="Z16" s="5"/>
      <c r="AA16" s="5"/>
      <c r="AB16" s="5"/>
      <c r="AC16" s="5"/>
      <c r="AD16" s="5"/>
      <c r="AE16" s="5"/>
      <c r="AF16" s="5"/>
      <c r="AG16" s="5"/>
      <c r="AH16" s="5"/>
    </row>
    <row r="17" s="5" customFormat="1" x14ac:dyDescent="0.2"/>
    <row r="18" s="5" customFormat="1" x14ac:dyDescent="0.2"/>
    <row r="19" s="5" customFormat="1" x14ac:dyDescent="0.2"/>
    <row r="20" s="5" customFormat="1" x14ac:dyDescent="0.2"/>
    <row r="21" s="5" customFormat="1" x14ac:dyDescent="0.2"/>
    <row r="22" s="5" customFormat="1" x14ac:dyDescent="0.2"/>
    <row r="23" s="5" customFormat="1" x14ac:dyDescent="0.2"/>
    <row r="24" s="5" customFormat="1" x14ac:dyDescent="0.2"/>
    <row r="25" s="5" customFormat="1" x14ac:dyDescent="0.2"/>
    <row r="26" s="5" customFormat="1" x14ac:dyDescent="0.2"/>
    <row r="27" s="5" customFormat="1" x14ac:dyDescent="0.2"/>
    <row r="28" s="5" customFormat="1" x14ac:dyDescent="0.2"/>
    <row r="29" s="5" customFormat="1" x14ac:dyDescent="0.2"/>
    <row r="30" s="5" customFormat="1" x14ac:dyDescent="0.2"/>
    <row r="31" s="5" customFormat="1" x14ac:dyDescent="0.2"/>
    <row r="32" s="5" customFormat="1" x14ac:dyDescent="0.2"/>
    <row r="33" s="5" customFormat="1" x14ac:dyDescent="0.2"/>
    <row r="34" s="5" customFormat="1" x14ac:dyDescent="0.2"/>
    <row r="35" s="5" customFormat="1" x14ac:dyDescent="0.2"/>
    <row r="36" s="5" customFormat="1" x14ac:dyDescent="0.2"/>
    <row r="37" s="5" customFormat="1" x14ac:dyDescent="0.2"/>
    <row r="38" s="5" customFormat="1" x14ac:dyDescent="0.2"/>
    <row r="39" s="5" customFormat="1" x14ac:dyDescent="0.2"/>
    <row r="40" s="5" customFormat="1" x14ac:dyDescent="0.2"/>
    <row r="41" s="5" customFormat="1" x14ac:dyDescent="0.2"/>
    <row r="42" s="5" customFormat="1" x14ac:dyDescent="0.2"/>
    <row r="43" s="5" customFormat="1" x14ac:dyDescent="0.2"/>
    <row r="44" s="5" customFormat="1" x14ac:dyDescent="0.2"/>
    <row r="45" s="5" customFormat="1" x14ac:dyDescent="0.2"/>
    <row r="46" s="5" customFormat="1" x14ac:dyDescent="0.2"/>
    <row r="47" s="5" customFormat="1" x14ac:dyDescent="0.2"/>
    <row r="48" s="5" customFormat="1" x14ac:dyDescent="0.2"/>
    <row r="49" s="5" customFormat="1" x14ac:dyDescent="0.2"/>
    <row r="50" s="5" customFormat="1" x14ac:dyDescent="0.2"/>
    <row r="51" s="5" customFormat="1" x14ac:dyDescent="0.2"/>
    <row r="52" s="5" customFormat="1" x14ac:dyDescent="0.2"/>
    <row r="53" s="5" customFormat="1" x14ac:dyDescent="0.2"/>
    <row r="54" s="5" customFormat="1" x14ac:dyDescent="0.2"/>
    <row r="55" s="5" customFormat="1" x14ac:dyDescent="0.2"/>
    <row r="56" s="5" customFormat="1" x14ac:dyDescent="0.2"/>
    <row r="57" s="5" customFormat="1" x14ac:dyDescent="0.2"/>
    <row r="58" s="5" customFormat="1" x14ac:dyDescent="0.2"/>
    <row r="59" s="5" customFormat="1" x14ac:dyDescent="0.2"/>
    <row r="60" s="5" customFormat="1" x14ac:dyDescent="0.2"/>
    <row r="61" s="5" customFormat="1" x14ac:dyDescent="0.2"/>
    <row r="62" s="5" customFormat="1" x14ac:dyDescent="0.2"/>
    <row r="63" s="5" customFormat="1" x14ac:dyDescent="0.2"/>
    <row r="64" s="5" customFormat="1" x14ac:dyDescent="0.2"/>
    <row r="65" s="5" customFormat="1" x14ac:dyDescent="0.2"/>
    <row r="66" s="5" customFormat="1" x14ac:dyDescent="0.2"/>
    <row r="67" s="5" customFormat="1" x14ac:dyDescent="0.2"/>
    <row r="68" s="5" customFormat="1" x14ac:dyDescent="0.2"/>
    <row r="69" s="5" customFormat="1" x14ac:dyDescent="0.2"/>
    <row r="70" s="5" customFormat="1" x14ac:dyDescent="0.2"/>
    <row r="71" s="5" customFormat="1" x14ac:dyDescent="0.2"/>
    <row r="72" s="5" customFormat="1" x14ac:dyDescent="0.2"/>
    <row r="73" s="5" customFormat="1" x14ac:dyDescent="0.2"/>
    <row r="74" s="5" customFormat="1" x14ac:dyDescent="0.2"/>
    <row r="75" s="5" customFormat="1" x14ac:dyDescent="0.2"/>
    <row r="76" s="5" customFormat="1" x14ac:dyDescent="0.2"/>
    <row r="77" s="5" customFormat="1" x14ac:dyDescent="0.2"/>
    <row r="78" s="5" customFormat="1" x14ac:dyDescent="0.2"/>
    <row r="79" s="5" customFormat="1" x14ac:dyDescent="0.2"/>
    <row r="80" s="5" customFormat="1" x14ac:dyDescent="0.2"/>
    <row r="81" s="5" customFormat="1" x14ac:dyDescent="0.2"/>
    <row r="82" s="5" customFormat="1" x14ac:dyDescent="0.2"/>
    <row r="83" s="5" customFormat="1" x14ac:dyDescent="0.2"/>
    <row r="84" s="5" customFormat="1" x14ac:dyDescent="0.2"/>
    <row r="85" s="5" customFormat="1" x14ac:dyDescent="0.2"/>
    <row r="86" s="5" customFormat="1" x14ac:dyDescent="0.2"/>
    <row r="87" s="5" customFormat="1" x14ac:dyDescent="0.2"/>
    <row r="88" s="5" customFormat="1" x14ac:dyDescent="0.2"/>
    <row r="89" s="5" customFormat="1" x14ac:dyDescent="0.2"/>
    <row r="90" s="5" customFormat="1" x14ac:dyDescent="0.2"/>
    <row r="91" s="5" customFormat="1" x14ac:dyDescent="0.2"/>
    <row r="92" s="5" customFormat="1" x14ac:dyDescent="0.2"/>
    <row r="93" s="5" customFormat="1" x14ac:dyDescent="0.2"/>
    <row r="94" s="5" customFormat="1" x14ac:dyDescent="0.2"/>
    <row r="95" s="5" customFormat="1" x14ac:dyDescent="0.2"/>
    <row r="96" s="5" customFormat="1" x14ac:dyDescent="0.2"/>
    <row r="97" s="5" customFormat="1" x14ac:dyDescent="0.2"/>
    <row r="98" s="5" customFormat="1" x14ac:dyDescent="0.2"/>
    <row r="99" s="5" customFormat="1" x14ac:dyDescent="0.2"/>
    <row r="100" s="5" customFormat="1" x14ac:dyDescent="0.2"/>
    <row r="101" s="5" customFormat="1" x14ac:dyDescent="0.2"/>
    <row r="102" s="5" customFormat="1" x14ac:dyDescent="0.2"/>
    <row r="103" s="5" customFormat="1" x14ac:dyDescent="0.2"/>
    <row r="104" s="5" customFormat="1" x14ac:dyDescent="0.2"/>
    <row r="105" s="5" customFormat="1" x14ac:dyDescent="0.2"/>
    <row r="106" s="5" customFormat="1" x14ac:dyDescent="0.2"/>
    <row r="107" s="5" customFormat="1" x14ac:dyDescent="0.2"/>
    <row r="108" s="5" customFormat="1" x14ac:dyDescent="0.2"/>
    <row r="109" s="5" customFormat="1" x14ac:dyDescent="0.2"/>
    <row r="110" s="5" customFormat="1" x14ac:dyDescent="0.2"/>
    <row r="111" s="5" customFormat="1" x14ac:dyDescent="0.2"/>
    <row r="112" s="5" customFormat="1" x14ac:dyDescent="0.2"/>
    <row r="113" s="5" customFormat="1" x14ac:dyDescent="0.2"/>
    <row r="114" s="5" customFormat="1" x14ac:dyDescent="0.2"/>
    <row r="115" s="5" customFormat="1" x14ac:dyDescent="0.2"/>
    <row r="116" s="5" customFormat="1" x14ac:dyDescent="0.2"/>
    <row r="117" s="5" customFormat="1" x14ac:dyDescent="0.2"/>
    <row r="118" s="5" customFormat="1" x14ac:dyDescent="0.2"/>
    <row r="119" s="5" customFormat="1" x14ac:dyDescent="0.2"/>
    <row r="120" s="5" customFormat="1" x14ac:dyDescent="0.2"/>
    <row r="121" s="5" customFormat="1" x14ac:dyDescent="0.2"/>
    <row r="122" s="5" customFormat="1" x14ac:dyDescent="0.2"/>
    <row r="123" s="5" customFormat="1" x14ac:dyDescent="0.2"/>
    <row r="124" s="5" customFormat="1" x14ac:dyDescent="0.2"/>
    <row r="125" s="5" customFormat="1" x14ac:dyDescent="0.2"/>
    <row r="126" s="5" customFormat="1" x14ac:dyDescent="0.2"/>
    <row r="127" s="5" customFormat="1" x14ac:dyDescent="0.2"/>
    <row r="128" s="5" customFormat="1" x14ac:dyDescent="0.2"/>
    <row r="129" s="5" customFormat="1" x14ac:dyDescent="0.2"/>
    <row r="130" s="5" customFormat="1" x14ac:dyDescent="0.2"/>
    <row r="131" s="5" customFormat="1" x14ac:dyDescent="0.2"/>
    <row r="132" s="5" customFormat="1" x14ac:dyDescent="0.2"/>
    <row r="133" s="5" customFormat="1" x14ac:dyDescent="0.2"/>
    <row r="134" s="5" customFormat="1" x14ac:dyDescent="0.2"/>
    <row r="135" s="5" customFormat="1" x14ac:dyDescent="0.2"/>
    <row r="136" s="5" customFormat="1" x14ac:dyDescent="0.2"/>
    <row r="137" s="5" customFormat="1" x14ac:dyDescent="0.2"/>
    <row r="138" s="5" customFormat="1" x14ac:dyDescent="0.2"/>
    <row r="139" s="5" customFormat="1" x14ac:dyDescent="0.2"/>
    <row r="140" s="5" customFormat="1" x14ac:dyDescent="0.2"/>
    <row r="141" s="5" customFormat="1" x14ac:dyDescent="0.2"/>
    <row r="142" s="5" customFormat="1" x14ac:dyDescent="0.2"/>
    <row r="143" s="5" customFormat="1" x14ac:dyDescent="0.2"/>
    <row r="144" s="5" customFormat="1" x14ac:dyDescent="0.2"/>
    <row r="145" s="5" customFormat="1" x14ac:dyDescent="0.2"/>
    <row r="146" s="5" customFormat="1" x14ac:dyDescent="0.2"/>
    <row r="147" s="5" customFormat="1" x14ac:dyDescent="0.2"/>
    <row r="148" s="5" customFormat="1" x14ac:dyDescent="0.2"/>
    <row r="149" s="5" customFormat="1" x14ac:dyDescent="0.2"/>
    <row r="150" s="5" customFormat="1" x14ac:dyDescent="0.2"/>
    <row r="151" s="5" customFormat="1" x14ac:dyDescent="0.2"/>
    <row r="152" s="5" customFormat="1" x14ac:dyDescent="0.2"/>
    <row r="153" s="5" customFormat="1" x14ac:dyDescent="0.2"/>
    <row r="154" s="5" customFormat="1" x14ac:dyDescent="0.2"/>
    <row r="155" s="5" customFormat="1" x14ac:dyDescent="0.2"/>
    <row r="156" s="5" customFormat="1" x14ac:dyDescent="0.2"/>
    <row r="157" s="5" customFormat="1" x14ac:dyDescent="0.2"/>
    <row r="158" s="5" customFormat="1" x14ac:dyDescent="0.2"/>
    <row r="159" s="5" customFormat="1" x14ac:dyDescent="0.2"/>
    <row r="160" s="5" customFormat="1" x14ac:dyDescent="0.2"/>
    <row r="161" s="5" customFormat="1" x14ac:dyDescent="0.2"/>
    <row r="162" s="5" customFormat="1" x14ac:dyDescent="0.2"/>
    <row r="163" s="5" customFormat="1" x14ac:dyDescent="0.2"/>
    <row r="164" s="5" customFormat="1" x14ac:dyDescent="0.2"/>
    <row r="165" s="5" customFormat="1" x14ac:dyDescent="0.2"/>
    <row r="166" s="5" customFormat="1" x14ac:dyDescent="0.2"/>
    <row r="167" s="5" customFormat="1" x14ac:dyDescent="0.2"/>
    <row r="168" s="5" customFormat="1" x14ac:dyDescent="0.2"/>
    <row r="169" s="5" customFormat="1" x14ac:dyDescent="0.2"/>
    <row r="170" s="5" customFormat="1" x14ac:dyDescent="0.2"/>
    <row r="171" s="5" customFormat="1" x14ac:dyDescent="0.2"/>
    <row r="172" s="5" customFormat="1" x14ac:dyDescent="0.2"/>
    <row r="173" s="5" customFormat="1" x14ac:dyDescent="0.2"/>
    <row r="174" s="5" customFormat="1" x14ac:dyDescent="0.2"/>
    <row r="175" s="5" customFormat="1" x14ac:dyDescent="0.2"/>
    <row r="176" s="5" customFormat="1" x14ac:dyDescent="0.2"/>
    <row r="177" s="5" customFormat="1" x14ac:dyDescent="0.2"/>
    <row r="178" s="5" customFormat="1" x14ac:dyDescent="0.2"/>
    <row r="179" s="5" customFormat="1" x14ac:dyDescent="0.2"/>
    <row r="180" s="5" customFormat="1" x14ac:dyDescent="0.2"/>
    <row r="181" s="5" customFormat="1" x14ac:dyDescent="0.2"/>
    <row r="182" s="5" customFormat="1" x14ac:dyDescent="0.2"/>
    <row r="183" s="5" customFormat="1" x14ac:dyDescent="0.2"/>
    <row r="184" s="5" customFormat="1" x14ac:dyDescent="0.2"/>
    <row r="185" s="5" customFormat="1" x14ac:dyDescent="0.2"/>
    <row r="186" s="5" customFormat="1" x14ac:dyDescent="0.2"/>
    <row r="187" s="5" customFormat="1" x14ac:dyDescent="0.2"/>
    <row r="188" s="5" customFormat="1" x14ac:dyDescent="0.2"/>
    <row r="189" s="5" customFormat="1" x14ac:dyDescent="0.2"/>
    <row r="190" s="5" customFormat="1" x14ac:dyDescent="0.2"/>
    <row r="191" s="5" customFormat="1" x14ac:dyDescent="0.2"/>
    <row r="192" s="5" customFormat="1" x14ac:dyDescent="0.2"/>
    <row r="193" s="5" customFormat="1" x14ac:dyDescent="0.2"/>
    <row r="194" s="5" customFormat="1" x14ac:dyDescent="0.2"/>
    <row r="195" s="5" customFormat="1" x14ac:dyDescent="0.2"/>
    <row r="196" s="5" customFormat="1" x14ac:dyDescent="0.2"/>
    <row r="197" s="5" customFormat="1" x14ac:dyDescent="0.2"/>
    <row r="198" s="5" customFormat="1" x14ac:dyDescent="0.2"/>
    <row r="199" s="5" customFormat="1" x14ac:dyDescent="0.2"/>
    <row r="200" s="5" customFormat="1" x14ac:dyDescent="0.2"/>
    <row r="201" s="5" customFormat="1" x14ac:dyDescent="0.2"/>
    <row r="202" s="5" customFormat="1" x14ac:dyDescent="0.2"/>
    <row r="203" s="5" customFormat="1" x14ac:dyDescent="0.2"/>
    <row r="204" s="5" customFormat="1" x14ac:dyDescent="0.2"/>
    <row r="205" s="5" customFormat="1" x14ac:dyDescent="0.2"/>
    <row r="206" s="5" customFormat="1" x14ac:dyDescent="0.2"/>
    <row r="207" s="5" customFormat="1" x14ac:dyDescent="0.2"/>
    <row r="208" s="5" customFormat="1" x14ac:dyDescent="0.2"/>
    <row r="209" s="5" customFormat="1" x14ac:dyDescent="0.2"/>
    <row r="210" s="5" customFormat="1" x14ac:dyDescent="0.2"/>
    <row r="211" s="5" customFormat="1" x14ac:dyDescent="0.2"/>
    <row r="212" s="5" customFormat="1" x14ac:dyDescent="0.2"/>
    <row r="213" s="5" customFormat="1" x14ac:dyDescent="0.2"/>
    <row r="214" s="5" customFormat="1" x14ac:dyDescent="0.2"/>
    <row r="215" s="5" customFormat="1" x14ac:dyDescent="0.2"/>
    <row r="216" s="5" customFormat="1" x14ac:dyDescent="0.2"/>
    <row r="217" s="5" customFormat="1" x14ac:dyDescent="0.2"/>
    <row r="218" s="5" customFormat="1" x14ac:dyDescent="0.2"/>
    <row r="219" s="5" customFormat="1" x14ac:dyDescent="0.2"/>
    <row r="220" s="5" customFormat="1" x14ac:dyDescent="0.2"/>
    <row r="221" s="5" customFormat="1" x14ac:dyDescent="0.2"/>
    <row r="222" s="5" customFormat="1" x14ac:dyDescent="0.2"/>
    <row r="223" s="5" customFormat="1" x14ac:dyDescent="0.2"/>
    <row r="224" s="5" customFormat="1" x14ac:dyDescent="0.2"/>
    <row r="225" s="5" customFormat="1" x14ac:dyDescent="0.2"/>
    <row r="226" s="5" customFormat="1" x14ac:dyDescent="0.2"/>
    <row r="227" s="5" customFormat="1" x14ac:dyDescent="0.2"/>
    <row r="228" s="5" customFormat="1" x14ac:dyDescent="0.2"/>
    <row r="229" s="5" customFormat="1" x14ac:dyDescent="0.2"/>
    <row r="230" s="5" customFormat="1" x14ac:dyDescent="0.2"/>
    <row r="231" s="5" customFormat="1" x14ac:dyDescent="0.2"/>
    <row r="232" s="5" customFormat="1" x14ac:dyDescent="0.2"/>
    <row r="233" s="5" customFormat="1" x14ac:dyDescent="0.2"/>
    <row r="234" s="5" customFormat="1" x14ac:dyDescent="0.2"/>
    <row r="235" s="5" customFormat="1" x14ac:dyDescent="0.2"/>
    <row r="236" s="5" customFormat="1" x14ac:dyDescent="0.2"/>
    <row r="237" s="5" customFormat="1" x14ac:dyDescent="0.2"/>
    <row r="238" s="5" customFormat="1" x14ac:dyDescent="0.2"/>
    <row r="239" s="5" customFormat="1" x14ac:dyDescent="0.2"/>
    <row r="240" s="5" customFormat="1" x14ac:dyDescent="0.2"/>
    <row r="241" s="5" customFormat="1" x14ac:dyDescent="0.2"/>
    <row r="242" s="5" customFormat="1" x14ac:dyDescent="0.2"/>
    <row r="243" s="5" customFormat="1" x14ac:dyDescent="0.2"/>
    <row r="244" s="5" customFormat="1" x14ac:dyDescent="0.2"/>
    <row r="245" s="5" customFormat="1" x14ac:dyDescent="0.2"/>
    <row r="246" s="5" customFormat="1" x14ac:dyDescent="0.2"/>
    <row r="247" s="5" customFormat="1" x14ac:dyDescent="0.2"/>
    <row r="248" s="5" customFormat="1" x14ac:dyDescent="0.2"/>
    <row r="249" s="5" customFormat="1" x14ac:dyDescent="0.2"/>
    <row r="250" s="5" customFormat="1" x14ac:dyDescent="0.2"/>
    <row r="251" s="5" customFormat="1" x14ac:dyDescent="0.2"/>
    <row r="252" s="5" customFormat="1" x14ac:dyDescent="0.2"/>
    <row r="253" s="5" customFormat="1" x14ac:dyDescent="0.2"/>
    <row r="254" s="5" customFormat="1" x14ac:dyDescent="0.2"/>
    <row r="255" s="5" customFormat="1" x14ac:dyDescent="0.2"/>
    <row r="256" s="5" customFormat="1" x14ac:dyDescent="0.2"/>
    <row r="257" s="5" customFormat="1" x14ac:dyDescent="0.2"/>
    <row r="258" s="5" customFormat="1" x14ac:dyDescent="0.2"/>
    <row r="259" s="5" customFormat="1" x14ac:dyDescent="0.2"/>
    <row r="260" s="5" customFormat="1" x14ac:dyDescent="0.2"/>
    <row r="261" s="5" customFormat="1" x14ac:dyDescent="0.2"/>
    <row r="262" s="5" customFormat="1" x14ac:dyDescent="0.2"/>
    <row r="263" s="5" customFormat="1" x14ac:dyDescent="0.2"/>
    <row r="264" s="5" customFormat="1" x14ac:dyDescent="0.2"/>
    <row r="265" s="5" customFormat="1" x14ac:dyDescent="0.2"/>
    <row r="266" s="5" customFormat="1" x14ac:dyDescent="0.2"/>
    <row r="267" s="5" customFormat="1" x14ac:dyDescent="0.2"/>
    <row r="268" s="5" customFormat="1" x14ac:dyDescent="0.2"/>
    <row r="269" s="5" customFormat="1" x14ac:dyDescent="0.2"/>
    <row r="270" s="5" customFormat="1" x14ac:dyDescent="0.2"/>
    <row r="271" s="5" customFormat="1" x14ac:dyDescent="0.2"/>
    <row r="272" s="5" customFormat="1" x14ac:dyDescent="0.2"/>
    <row r="273" s="5" customFormat="1" x14ac:dyDescent="0.2"/>
    <row r="274" s="5" customFormat="1" x14ac:dyDescent="0.2"/>
    <row r="275" s="5" customFormat="1" x14ac:dyDescent="0.2"/>
    <row r="276" s="5" customFormat="1" x14ac:dyDescent="0.2"/>
    <row r="277" s="5" customFormat="1" x14ac:dyDescent="0.2"/>
    <row r="278" s="5" customFormat="1" x14ac:dyDescent="0.2"/>
    <row r="279" s="5" customFormat="1" x14ac:dyDescent="0.2"/>
    <row r="280" s="5" customFormat="1" x14ac:dyDescent="0.2"/>
    <row r="281" s="5" customFormat="1" x14ac:dyDescent="0.2"/>
    <row r="282" s="5" customFormat="1" x14ac:dyDescent="0.2"/>
    <row r="283" s="5" customFormat="1" x14ac:dyDescent="0.2"/>
    <row r="284" s="5" customFormat="1" x14ac:dyDescent="0.2"/>
    <row r="285" s="5" customFormat="1" x14ac:dyDescent="0.2"/>
    <row r="286" s="5" customFormat="1" x14ac:dyDescent="0.2"/>
    <row r="287" s="5" customFormat="1" x14ac:dyDescent="0.2"/>
    <row r="288" s="5" customFormat="1" x14ac:dyDescent="0.2"/>
    <row r="289" s="5" customFormat="1" x14ac:dyDescent="0.2"/>
    <row r="290" s="5" customFormat="1" x14ac:dyDescent="0.2"/>
    <row r="291" s="5" customFormat="1" x14ac:dyDescent="0.2"/>
    <row r="292" s="5" customFormat="1" x14ac:dyDescent="0.2"/>
    <row r="293" s="5" customFormat="1" x14ac:dyDescent="0.2"/>
    <row r="294" s="5" customFormat="1" x14ac:dyDescent="0.2"/>
    <row r="295" s="5" customFormat="1" x14ac:dyDescent="0.2"/>
    <row r="296" s="5" customFormat="1" x14ac:dyDescent="0.2"/>
    <row r="297" s="5" customFormat="1" x14ac:dyDescent="0.2"/>
    <row r="298" s="5" customFormat="1" x14ac:dyDescent="0.2"/>
    <row r="299" s="5" customFormat="1" x14ac:dyDescent="0.2"/>
    <row r="300" s="5" customFormat="1" x14ac:dyDescent="0.2"/>
    <row r="301" s="5" customFormat="1" x14ac:dyDescent="0.2"/>
    <row r="302" s="5" customFormat="1" x14ac:dyDescent="0.2"/>
    <row r="303" s="5" customFormat="1" x14ac:dyDescent="0.2"/>
    <row r="304" s="5" customFormat="1" x14ac:dyDescent="0.2"/>
    <row r="305" s="5" customFormat="1" x14ac:dyDescent="0.2"/>
    <row r="306" s="5" customFormat="1" x14ac:dyDescent="0.2"/>
    <row r="307" s="5" customFormat="1" x14ac:dyDescent="0.2"/>
    <row r="308" s="5" customFormat="1" x14ac:dyDescent="0.2"/>
    <row r="309" s="5" customFormat="1" x14ac:dyDescent="0.2"/>
    <row r="310" s="5" customFormat="1" x14ac:dyDescent="0.2"/>
    <row r="311" s="5" customFormat="1" x14ac:dyDescent="0.2"/>
    <row r="312" s="5" customFormat="1" x14ac:dyDescent="0.2"/>
    <row r="313" s="5" customFormat="1" x14ac:dyDescent="0.2"/>
    <row r="314" s="5" customFormat="1" x14ac:dyDescent="0.2"/>
    <row r="315" s="5" customFormat="1" x14ac:dyDescent="0.2"/>
    <row r="316" s="5" customFormat="1" x14ac:dyDescent="0.2"/>
    <row r="317" s="5" customFormat="1" x14ac:dyDescent="0.2"/>
    <row r="318" s="5" customFormat="1" x14ac:dyDescent="0.2"/>
    <row r="319" s="5" customFormat="1" x14ac:dyDescent="0.2"/>
    <row r="320" s="5" customFormat="1" x14ac:dyDescent="0.2"/>
    <row r="321" s="5" customFormat="1" x14ac:dyDescent="0.2"/>
    <row r="322" s="5" customFormat="1" x14ac:dyDescent="0.2"/>
    <row r="323" s="5" customFormat="1" x14ac:dyDescent="0.2"/>
    <row r="324" s="5" customFormat="1" x14ac:dyDescent="0.2"/>
    <row r="325" s="5" customFormat="1" x14ac:dyDescent="0.2"/>
    <row r="326" s="5" customFormat="1" x14ac:dyDescent="0.2"/>
    <row r="327" s="5" customFormat="1" x14ac:dyDescent="0.2"/>
    <row r="328" s="5" customFormat="1" x14ac:dyDescent="0.2"/>
    <row r="329" s="5" customFormat="1" x14ac:dyDescent="0.2"/>
    <row r="330" s="5" customFormat="1" x14ac:dyDescent="0.2"/>
    <row r="331" s="5" customFormat="1" x14ac:dyDescent="0.2"/>
    <row r="332" s="5" customFormat="1" x14ac:dyDescent="0.2"/>
    <row r="333" s="5" customFormat="1" x14ac:dyDescent="0.2"/>
    <row r="334" s="5" customFormat="1" x14ac:dyDescent="0.2"/>
    <row r="335" s="5" customFormat="1" x14ac:dyDescent="0.2"/>
    <row r="336" s="5" customFormat="1" x14ac:dyDescent="0.2"/>
    <row r="337" s="5" customFormat="1" x14ac:dyDescent="0.2"/>
    <row r="338" s="5" customFormat="1" x14ac:dyDescent="0.2"/>
    <row r="339" s="5" customFormat="1" x14ac:dyDescent="0.2"/>
    <row r="340" s="5" customFormat="1" x14ac:dyDescent="0.2"/>
    <row r="341" s="5" customFormat="1" x14ac:dyDescent="0.2"/>
    <row r="342" s="5" customFormat="1" x14ac:dyDescent="0.2"/>
    <row r="343" s="5" customFormat="1" x14ac:dyDescent="0.2"/>
    <row r="344" s="5" customFormat="1" x14ac:dyDescent="0.2"/>
    <row r="345" s="5" customFormat="1" x14ac:dyDescent="0.2"/>
    <row r="346" s="5" customFormat="1" x14ac:dyDescent="0.2"/>
    <row r="347" s="5" customFormat="1" x14ac:dyDescent="0.2"/>
    <row r="348" s="5" customFormat="1" x14ac:dyDescent="0.2"/>
    <row r="349" s="5" customFormat="1" x14ac:dyDescent="0.2"/>
    <row r="350" s="5" customFormat="1" x14ac:dyDescent="0.2"/>
    <row r="351" s="5" customFormat="1" x14ac:dyDescent="0.2"/>
    <row r="352" s="5" customFormat="1" x14ac:dyDescent="0.2"/>
    <row r="353" s="5" customFormat="1" x14ac:dyDescent="0.2"/>
    <row r="354" s="5" customFormat="1" x14ac:dyDescent="0.2"/>
    <row r="355" s="5" customFormat="1" x14ac:dyDescent="0.2"/>
    <row r="356" s="5" customFormat="1" x14ac:dyDescent="0.2"/>
    <row r="357" s="5" customFormat="1" x14ac:dyDescent="0.2"/>
    <row r="358" s="5" customFormat="1" x14ac:dyDescent="0.2"/>
    <row r="359" s="5" customFormat="1" x14ac:dyDescent="0.2"/>
    <row r="360" s="5" customFormat="1" x14ac:dyDescent="0.2"/>
    <row r="361" s="5" customFormat="1" x14ac:dyDescent="0.2"/>
    <row r="362" s="5" customFormat="1" x14ac:dyDescent="0.2"/>
    <row r="363" s="5" customFormat="1" x14ac:dyDescent="0.2"/>
    <row r="364" s="5" customFormat="1" x14ac:dyDescent="0.2"/>
    <row r="365" s="5" customFormat="1" x14ac:dyDescent="0.2"/>
    <row r="366" s="5" customFormat="1" x14ac:dyDescent="0.2"/>
    <row r="367" s="5" customFormat="1" x14ac:dyDescent="0.2"/>
    <row r="368" s="5" customFormat="1" x14ac:dyDescent="0.2"/>
    <row r="369" s="5" customFormat="1" x14ac:dyDescent="0.2"/>
    <row r="370" s="5" customFormat="1" x14ac:dyDescent="0.2"/>
    <row r="371" s="5" customFormat="1" x14ac:dyDescent="0.2"/>
    <row r="372" s="5" customFormat="1" x14ac:dyDescent="0.2"/>
    <row r="373" s="5" customFormat="1" x14ac:dyDescent="0.2"/>
    <row r="374" s="5" customFormat="1" x14ac:dyDescent="0.2"/>
    <row r="375" s="5" customFormat="1" x14ac:dyDescent="0.2"/>
    <row r="376" s="5" customFormat="1" x14ac:dyDescent="0.2"/>
    <row r="377" s="5" customFormat="1" x14ac:dyDescent="0.2"/>
    <row r="378" s="5" customFormat="1" x14ac:dyDescent="0.2"/>
    <row r="379" s="5" customFormat="1" x14ac:dyDescent="0.2"/>
    <row r="380" s="5" customFormat="1" x14ac:dyDescent="0.2"/>
    <row r="381" s="5" customFormat="1" x14ac:dyDescent="0.2"/>
    <row r="382" s="5" customFormat="1" x14ac:dyDescent="0.2"/>
    <row r="383" s="5" customFormat="1" x14ac:dyDescent="0.2"/>
    <row r="384" s="5" customFormat="1" x14ac:dyDescent="0.2"/>
    <row r="385" s="5" customFormat="1" x14ac:dyDescent="0.2"/>
    <row r="386" s="5" customFormat="1" x14ac:dyDescent="0.2"/>
    <row r="387" s="5" customFormat="1" x14ac:dyDescent="0.2"/>
    <row r="388" s="5" customFormat="1" x14ac:dyDescent="0.2"/>
    <row r="389" s="5" customFormat="1" x14ac:dyDescent="0.2"/>
    <row r="390" s="5" customFormat="1" x14ac:dyDescent="0.2"/>
    <row r="391" s="5" customFormat="1" x14ac:dyDescent="0.2"/>
    <row r="392" s="5" customFormat="1" x14ac:dyDescent="0.2"/>
    <row r="393" s="5" customFormat="1" x14ac:dyDescent="0.2"/>
    <row r="394" s="5" customFormat="1" x14ac:dyDescent="0.2"/>
    <row r="395" s="5" customFormat="1" x14ac:dyDescent="0.2"/>
    <row r="396" s="5" customFormat="1" x14ac:dyDescent="0.2"/>
    <row r="397" s="5" customFormat="1" x14ac:dyDescent="0.2"/>
    <row r="398" s="5" customFormat="1" x14ac:dyDescent="0.2"/>
    <row r="399" s="5" customFormat="1" x14ac:dyDescent="0.2"/>
    <row r="400" s="5" customFormat="1" x14ac:dyDescent="0.2"/>
    <row r="401" s="5" customFormat="1" x14ac:dyDescent="0.2"/>
    <row r="402" s="5" customFormat="1" x14ac:dyDescent="0.2"/>
    <row r="403" s="5" customFormat="1" x14ac:dyDescent="0.2"/>
    <row r="404" s="5" customFormat="1" x14ac:dyDescent="0.2"/>
    <row r="405" s="5" customFormat="1" x14ac:dyDescent="0.2"/>
    <row r="406" s="5" customFormat="1" x14ac:dyDescent="0.2"/>
    <row r="407" s="5" customFormat="1" x14ac:dyDescent="0.2"/>
    <row r="408" s="5" customFormat="1" x14ac:dyDescent="0.2"/>
    <row r="409" s="5" customFormat="1" x14ac:dyDescent="0.2"/>
    <row r="410" s="5" customFormat="1" x14ac:dyDescent="0.2"/>
    <row r="411" s="5" customFormat="1" x14ac:dyDescent="0.2"/>
    <row r="412" s="5" customFormat="1" x14ac:dyDescent="0.2"/>
    <row r="413" s="5" customFormat="1" x14ac:dyDescent="0.2"/>
    <row r="414" s="5" customFormat="1" x14ac:dyDescent="0.2"/>
    <row r="415" s="5" customFormat="1" x14ac:dyDescent="0.2"/>
    <row r="416" s="5" customFormat="1" x14ac:dyDescent="0.2"/>
    <row r="417" s="5" customFormat="1" x14ac:dyDescent="0.2"/>
    <row r="418" s="5" customFormat="1" x14ac:dyDescent="0.2"/>
    <row r="419" s="5" customFormat="1" x14ac:dyDescent="0.2"/>
    <row r="420" s="5" customFormat="1" x14ac:dyDescent="0.2"/>
    <row r="421" s="5" customFormat="1" x14ac:dyDescent="0.2"/>
    <row r="422" s="5" customFormat="1" x14ac:dyDescent="0.2"/>
    <row r="423" s="5" customFormat="1" x14ac:dyDescent="0.2"/>
    <row r="424" s="5" customFormat="1" x14ac:dyDescent="0.2"/>
    <row r="425" s="5" customFormat="1" x14ac:dyDescent="0.2"/>
    <row r="426" s="5" customFormat="1" x14ac:dyDescent="0.2"/>
    <row r="427" s="5" customFormat="1" x14ac:dyDescent="0.2"/>
    <row r="428" s="5" customFormat="1" x14ac:dyDescent="0.2"/>
    <row r="429" s="5" customFormat="1" x14ac:dyDescent="0.2"/>
    <row r="430" s="5" customFormat="1" x14ac:dyDescent="0.2"/>
    <row r="431" s="5" customFormat="1" x14ac:dyDescent="0.2"/>
    <row r="432" s="5" customFormat="1" x14ac:dyDescent="0.2"/>
    <row r="433" s="5" customFormat="1" x14ac:dyDescent="0.2"/>
    <row r="434" s="5" customFormat="1" x14ac:dyDescent="0.2"/>
    <row r="435" s="5" customFormat="1" x14ac:dyDescent="0.2"/>
    <row r="436" s="5" customFormat="1" x14ac:dyDescent="0.2"/>
    <row r="437" s="5" customFormat="1" x14ac:dyDescent="0.2"/>
    <row r="438" s="5" customFormat="1" x14ac:dyDescent="0.2"/>
    <row r="439" s="5" customFormat="1" x14ac:dyDescent="0.2"/>
    <row r="440" s="5" customFormat="1" x14ac:dyDescent="0.2"/>
    <row r="441" s="5" customFormat="1" x14ac:dyDescent="0.2"/>
    <row r="442" s="5" customFormat="1" x14ac:dyDescent="0.2"/>
    <row r="443" s="5" customFormat="1" x14ac:dyDescent="0.2"/>
    <row r="444" s="5" customFormat="1" x14ac:dyDescent="0.2"/>
    <row r="445" s="5" customFormat="1" x14ac:dyDescent="0.2"/>
    <row r="446" s="5" customFormat="1" x14ac:dyDescent="0.2"/>
    <row r="447" s="5" customFormat="1" x14ac:dyDescent="0.2"/>
    <row r="448" s="5" customFormat="1" x14ac:dyDescent="0.2"/>
    <row r="449" s="5" customFormat="1" x14ac:dyDescent="0.2"/>
    <row r="450" s="5" customFormat="1" x14ac:dyDescent="0.2"/>
    <row r="451" s="5" customFormat="1" x14ac:dyDescent="0.2"/>
    <row r="452" s="5" customFormat="1" x14ac:dyDescent="0.2"/>
    <row r="453" s="5" customFormat="1" x14ac:dyDescent="0.2"/>
    <row r="454" s="5" customFormat="1" x14ac:dyDescent="0.2"/>
    <row r="455" s="5" customFormat="1" x14ac:dyDescent="0.2"/>
    <row r="456" s="5" customFormat="1" x14ac:dyDescent="0.2"/>
    <row r="457" s="5" customFormat="1" x14ac:dyDescent="0.2"/>
    <row r="458" s="5" customFormat="1" x14ac:dyDescent="0.2"/>
    <row r="459" s="5" customFormat="1" x14ac:dyDescent="0.2"/>
    <row r="460" s="5" customFormat="1" x14ac:dyDescent="0.2"/>
    <row r="461" s="5" customFormat="1" x14ac:dyDescent="0.2"/>
    <row r="462" s="5" customFormat="1" x14ac:dyDescent="0.2"/>
    <row r="463" s="5" customFormat="1" x14ac:dyDescent="0.2"/>
    <row r="464" s="5" customFormat="1" x14ac:dyDescent="0.2"/>
    <row r="465" s="5" customFormat="1" x14ac:dyDescent="0.2"/>
    <row r="466" s="5" customFormat="1" x14ac:dyDescent="0.2"/>
    <row r="467" s="5" customFormat="1" x14ac:dyDescent="0.2"/>
    <row r="468" s="5" customFormat="1" x14ac:dyDescent="0.2"/>
    <row r="469" s="5" customFormat="1" x14ac:dyDescent="0.2"/>
    <row r="470" s="5" customFormat="1" x14ac:dyDescent="0.2"/>
    <row r="471" s="5" customFormat="1" x14ac:dyDescent="0.2"/>
    <row r="472" s="5" customFormat="1" x14ac:dyDescent="0.2"/>
    <row r="473" s="5" customFormat="1" x14ac:dyDescent="0.2"/>
    <row r="474" s="5" customFormat="1" x14ac:dyDescent="0.2"/>
    <row r="475" s="5" customFormat="1" x14ac:dyDescent="0.2"/>
    <row r="476" s="5" customFormat="1" x14ac:dyDescent="0.2"/>
    <row r="477" s="5" customFormat="1" x14ac:dyDescent="0.2"/>
    <row r="478" s="5" customFormat="1" x14ac:dyDescent="0.2"/>
    <row r="479" s="5" customFormat="1" x14ac:dyDescent="0.2"/>
    <row r="480" s="5" customFormat="1" x14ac:dyDescent="0.2"/>
    <row r="481" s="5" customFormat="1" x14ac:dyDescent="0.2"/>
    <row r="482" s="5" customFormat="1" x14ac:dyDescent="0.2"/>
    <row r="483" s="5" customFormat="1" x14ac:dyDescent="0.2"/>
    <row r="484" s="5" customFormat="1" x14ac:dyDescent="0.2"/>
    <row r="485" s="5" customFormat="1" x14ac:dyDescent="0.2"/>
    <row r="486" s="5" customFormat="1" x14ac:dyDescent="0.2"/>
    <row r="487" s="5" customFormat="1" x14ac:dyDescent="0.2"/>
    <row r="488" s="5" customFormat="1" x14ac:dyDescent="0.2"/>
    <row r="489" s="5" customFormat="1" x14ac:dyDescent="0.2"/>
    <row r="490" s="5" customFormat="1" x14ac:dyDescent="0.2"/>
    <row r="491" s="5" customFormat="1" x14ac:dyDescent="0.2"/>
    <row r="492" s="5" customFormat="1" x14ac:dyDescent="0.2"/>
    <row r="493" s="5" customFormat="1" x14ac:dyDescent="0.2"/>
    <row r="494" s="5" customFormat="1" x14ac:dyDescent="0.2"/>
    <row r="495" s="5" customFormat="1" x14ac:dyDescent="0.2"/>
    <row r="496" s="5" customFormat="1" x14ac:dyDescent="0.2"/>
    <row r="497" s="5" customFormat="1" x14ac:dyDescent="0.2"/>
    <row r="498" s="5" customFormat="1" x14ac:dyDescent="0.2"/>
    <row r="499" s="5" customFormat="1" x14ac:dyDescent="0.2"/>
    <row r="500" s="5" customFormat="1" x14ac:dyDescent="0.2"/>
    <row r="501" s="5" customFormat="1" x14ac:dyDescent="0.2"/>
    <row r="502" s="5" customFormat="1" x14ac:dyDescent="0.2"/>
    <row r="503" s="5" customFormat="1" x14ac:dyDescent="0.2"/>
    <row r="504" s="5" customFormat="1" x14ac:dyDescent="0.2"/>
    <row r="505" s="5" customFormat="1" x14ac:dyDescent="0.2"/>
    <row r="506" s="5" customFormat="1" x14ac:dyDescent="0.2"/>
    <row r="507" s="5" customFormat="1" x14ac:dyDescent="0.2"/>
    <row r="508" s="5" customFormat="1" x14ac:dyDescent="0.2"/>
    <row r="509" s="5" customFormat="1" x14ac:dyDescent="0.2"/>
    <row r="510" s="5" customFormat="1" x14ac:dyDescent="0.2"/>
    <row r="511" s="5" customFormat="1" x14ac:dyDescent="0.2"/>
    <row r="512" s="5" customFormat="1" x14ac:dyDescent="0.2"/>
    <row r="513" s="5" customFormat="1" x14ac:dyDescent="0.2"/>
    <row r="514" s="5" customFormat="1" x14ac:dyDescent="0.2"/>
    <row r="515" s="5" customFormat="1" x14ac:dyDescent="0.2"/>
    <row r="516" s="5" customFormat="1" x14ac:dyDescent="0.2"/>
    <row r="517" s="5" customFormat="1" x14ac:dyDescent="0.2"/>
    <row r="518" s="5" customFormat="1" x14ac:dyDescent="0.2"/>
    <row r="519" s="5" customFormat="1" x14ac:dyDescent="0.2"/>
    <row r="520" s="5" customFormat="1" x14ac:dyDescent="0.2"/>
    <row r="521" s="5" customFormat="1" x14ac:dyDescent="0.2"/>
    <row r="522" s="5" customFormat="1" x14ac:dyDescent="0.2"/>
    <row r="523" s="5" customFormat="1" x14ac:dyDescent="0.2"/>
    <row r="524" s="5" customFormat="1" x14ac:dyDescent="0.2"/>
    <row r="525" s="5" customFormat="1" x14ac:dyDescent="0.2"/>
    <row r="526" s="5" customFormat="1" x14ac:dyDescent="0.2"/>
    <row r="527" s="5" customFormat="1" x14ac:dyDescent="0.2"/>
    <row r="528" s="5" customFormat="1" x14ac:dyDescent="0.2"/>
    <row r="529" s="5" customFormat="1" x14ac:dyDescent="0.2"/>
    <row r="530" s="5" customFormat="1" x14ac:dyDescent="0.2"/>
    <row r="531" s="5" customFormat="1" x14ac:dyDescent="0.2"/>
    <row r="532" s="5" customFormat="1" x14ac:dyDescent="0.2"/>
    <row r="533" s="5" customFormat="1" x14ac:dyDescent="0.2"/>
    <row r="534" s="5" customFormat="1" x14ac:dyDescent="0.2"/>
    <row r="535" s="5" customFormat="1" x14ac:dyDescent="0.2"/>
    <row r="536" s="5" customFormat="1" x14ac:dyDescent="0.2"/>
    <row r="537" s="5" customFormat="1" x14ac:dyDescent="0.2"/>
    <row r="538" s="5" customFormat="1" x14ac:dyDescent="0.2"/>
    <row r="539" s="5" customFormat="1" x14ac:dyDescent="0.2"/>
    <row r="540" s="5" customFormat="1" x14ac:dyDescent="0.2"/>
    <row r="541" s="5" customFormat="1" x14ac:dyDescent="0.2"/>
    <row r="542" s="5" customFormat="1" x14ac:dyDescent="0.2"/>
    <row r="543" s="5" customFormat="1" x14ac:dyDescent="0.2"/>
    <row r="544" s="5" customFormat="1" x14ac:dyDescent="0.2"/>
    <row r="545" s="5" customFormat="1" x14ac:dyDescent="0.2"/>
    <row r="546" s="5" customFormat="1" x14ac:dyDescent="0.2"/>
    <row r="547" s="5" customFormat="1" x14ac:dyDescent="0.2"/>
    <row r="548" s="5" customFormat="1" x14ac:dyDescent="0.2"/>
    <row r="549" s="5" customFormat="1" x14ac:dyDescent="0.2"/>
    <row r="550" s="5" customFormat="1" x14ac:dyDescent="0.2"/>
    <row r="551" s="5" customFormat="1" x14ac:dyDescent="0.2"/>
    <row r="552" s="5" customFormat="1" x14ac:dyDescent="0.2"/>
    <row r="553" s="5" customFormat="1" x14ac:dyDescent="0.2"/>
  </sheetData>
  <autoFilter ref="A2:AC241" xr:uid="{00000000-0009-0000-0000-000002000000}"/>
  <conditionalFormatting sqref="I2:S2 U2:AH2">
    <cfRule type="expression" dxfId="84" priority="10" stopIfTrue="1">
      <formula>I1=""</formula>
    </cfRule>
    <cfRule type="expression" dxfId="83" priority="11" stopIfTrue="1">
      <formula>RIGHT(SUBSTITUTE(I1,"*",""),9)="ibmPerson"</formula>
    </cfRule>
    <cfRule type="expression" dxfId="82" priority="12" stopIfTrue="1">
      <formula>OR(ISERROR(FIND("/ibm",I1))=FALSE,LOWER(RIGHT(I1,8))="indirect")</formula>
    </cfRule>
  </conditionalFormatting>
  <conditionalFormatting sqref="I2:S2 U2:AH2">
    <cfRule type="expression" dxfId="81" priority="9">
      <formula>RIGHT(SUBSTITUTE(I1,"*",""),7)="profile"</formula>
    </cfRule>
  </conditionalFormatting>
  <conditionalFormatting sqref="T2">
    <cfRule type="expression" dxfId="80" priority="2" stopIfTrue="1">
      <formula>T1=""</formula>
    </cfRule>
    <cfRule type="expression" dxfId="79" priority="3" stopIfTrue="1">
      <formula>RIGHT(SUBSTITUTE(T1,"*",""),9)="ibmPerson"</formula>
    </cfRule>
    <cfRule type="expression" dxfId="78" priority="4" stopIfTrue="1">
      <formula>OR(ISERROR(FIND("/ibm",T1))=FALSE,LOWER(RIGHT(T1,8))="indirect")</formula>
    </cfRule>
  </conditionalFormatting>
  <conditionalFormatting sqref="T2">
    <cfRule type="expression" dxfId="77" priority="1">
      <formula>RIGHT(SUBSTITUTE(T1,"*",""),7)="profile"</formula>
    </cfRule>
  </conditionalFormatting>
  <dataValidations count="1">
    <dataValidation type="list" allowBlank="1" showInputMessage="1" showErrorMessage="1" sqref="I2:AH2" xr:uid="{00000000-0002-0000-0200-000000000000}">
      <formula1>BluePagesField</formula1>
    </dataValidation>
  </dataValidations>
  <pageMargins left="0.78740157499999996" right="0.78740157499999996" top="0.984251969" bottom="0.984251969" header="0.5" footer="0.5"/>
  <pageSetup paperSize="9" orientation="portrait" verticalDpi="4"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81" r:id="rId4" name="GetNotesFromFolder">
              <controlPr defaultSize="0" print="0" autoFill="0" autoPict="0" macro="[0]!RunByName">
                <anchor moveWithCells="1">
                  <from>
                    <xdr:col>1</xdr:col>
                    <xdr:colOff>2095500</xdr:colOff>
                    <xdr:row>1</xdr:row>
                    <xdr:rowOff>590550</xdr:rowOff>
                  </from>
                  <to>
                    <xdr:col>2</xdr:col>
                    <xdr:colOff>447675</xdr:colOff>
                    <xdr:row>1</xdr:row>
                    <xdr:rowOff>790575</xdr:rowOff>
                  </to>
                </anchor>
              </controlPr>
            </control>
          </mc:Choice>
        </mc:AlternateContent>
        <mc:AlternateContent xmlns:mc="http://schemas.openxmlformats.org/markup-compatibility/2006">
          <mc:Choice Requires="x14">
            <control shapeId="3082" r:id="rId5" name="PasteNames">
              <controlPr defaultSize="0" print="0" autoFill="0" autoPict="0" macro="[0]!RunByName">
                <anchor moveWithCells="1">
                  <from>
                    <xdr:col>1</xdr:col>
                    <xdr:colOff>1562100</xdr:colOff>
                    <xdr:row>1</xdr:row>
                    <xdr:rowOff>304800</xdr:rowOff>
                  </from>
                  <to>
                    <xdr:col>1</xdr:col>
                    <xdr:colOff>2038350</xdr:colOff>
                    <xdr:row>1</xdr:row>
                    <xdr:rowOff>523875</xdr:rowOff>
                  </to>
                </anchor>
              </controlPr>
            </control>
          </mc:Choice>
        </mc:AlternateContent>
        <mc:AlternateContent xmlns:mc="http://schemas.openxmlformats.org/markup-compatibility/2006">
          <mc:Choice Requires="x14">
            <control shapeId="3083" r:id="rId6" name="ClearResult">
              <controlPr defaultSize="0" print="0" autoFill="0" autoPict="0" macro="[0]!RunByName">
                <anchor moveWithCells="1">
                  <from>
                    <xdr:col>1</xdr:col>
                    <xdr:colOff>1552575</xdr:colOff>
                    <xdr:row>1</xdr:row>
                    <xdr:rowOff>28575</xdr:rowOff>
                  </from>
                  <to>
                    <xdr:col>1</xdr:col>
                    <xdr:colOff>2438400</xdr:colOff>
                    <xdr:row>1</xdr:row>
                    <xdr:rowOff>247650</xdr:rowOff>
                  </to>
                </anchor>
              </controlPr>
            </control>
          </mc:Choice>
        </mc:AlternateContent>
        <mc:AlternateContent xmlns:mc="http://schemas.openxmlformats.org/markup-compatibility/2006">
          <mc:Choice Requires="x14">
            <control shapeId="3084" r:id="rId7" name="ClearAll">
              <controlPr defaultSize="0" print="0" autoFill="0" autoPict="0" macro="[0]!RunByName">
                <anchor moveWithCells="1">
                  <from>
                    <xdr:col>1</xdr:col>
                    <xdr:colOff>2476500</xdr:colOff>
                    <xdr:row>1</xdr:row>
                    <xdr:rowOff>28575</xdr:rowOff>
                  </from>
                  <to>
                    <xdr:col>2</xdr:col>
                    <xdr:colOff>447675</xdr:colOff>
                    <xdr:row>1</xdr:row>
                    <xdr:rowOff>247650</xdr:rowOff>
                  </to>
                </anchor>
              </controlPr>
            </control>
          </mc:Choice>
        </mc:AlternateContent>
        <mc:AlternateContent xmlns:mc="http://schemas.openxmlformats.org/markup-compatibility/2006">
          <mc:Choice Requires="x14">
            <control shapeId="3085" r:id="rId8" name="BasicBPSearch">
              <controlPr defaultSize="0" print="0" autoFill="0" autoPict="0" macro="[0]!RunByName">
                <anchor moveWithCells="1">
                  <from>
                    <xdr:col>1</xdr:col>
                    <xdr:colOff>2085975</xdr:colOff>
                    <xdr:row>1</xdr:row>
                    <xdr:rowOff>304800</xdr:rowOff>
                  </from>
                  <to>
                    <xdr:col>2</xdr:col>
                    <xdr:colOff>447675</xdr:colOff>
                    <xdr:row>1</xdr:row>
                    <xdr:rowOff>523875</xdr:rowOff>
                  </to>
                </anchor>
              </controlPr>
            </control>
          </mc:Choice>
        </mc:AlternateContent>
        <mc:AlternateContent xmlns:mc="http://schemas.openxmlformats.org/markup-compatibility/2006">
          <mc:Choice Requires="x14">
            <control shapeId="3086" r:id="rId9" name="ScaleUp">
              <controlPr defaultSize="0" print="0" autoFill="0" autoPict="0" macro="[0]!RunByName">
                <anchor moveWithCells="1">
                  <from>
                    <xdr:col>1</xdr:col>
                    <xdr:colOff>142875</xdr:colOff>
                    <xdr:row>1</xdr:row>
                    <xdr:rowOff>304800</xdr:rowOff>
                  </from>
                  <to>
                    <xdr:col>1</xdr:col>
                    <xdr:colOff>533400</xdr:colOff>
                    <xdr:row>1</xdr:row>
                    <xdr:rowOff>523875</xdr:rowOff>
                  </to>
                </anchor>
              </controlPr>
            </control>
          </mc:Choice>
        </mc:AlternateContent>
        <mc:AlternateContent xmlns:mc="http://schemas.openxmlformats.org/markup-compatibility/2006">
          <mc:Choice Requires="x14">
            <control shapeId="3087" r:id="rId10" name="ScaleDown">
              <controlPr defaultSize="0" print="0" autoFill="0" autoPict="0" macro="[0]!RunByName">
                <anchor moveWithCells="1">
                  <from>
                    <xdr:col>1</xdr:col>
                    <xdr:colOff>571500</xdr:colOff>
                    <xdr:row>1</xdr:row>
                    <xdr:rowOff>304800</xdr:rowOff>
                  </from>
                  <to>
                    <xdr:col>1</xdr:col>
                    <xdr:colOff>1028700</xdr:colOff>
                    <xdr:row>1</xdr:row>
                    <xdr:rowOff>523875</xdr:rowOff>
                  </to>
                </anchor>
              </controlPr>
            </control>
          </mc:Choice>
        </mc:AlternateContent>
        <mc:AlternateContent xmlns:mc="http://schemas.openxmlformats.org/markup-compatibility/2006">
          <mc:Choice Requires="x14">
            <control shapeId="3088" r:id="rId11" name="ScaleRight">
              <controlPr defaultSize="0" print="0" autoFill="0" autoPict="0" macro="[0]!RunByName">
                <anchor moveWithCells="1">
                  <from>
                    <xdr:col>1</xdr:col>
                    <xdr:colOff>1066800</xdr:colOff>
                    <xdr:row>1</xdr:row>
                    <xdr:rowOff>304800</xdr:rowOff>
                  </from>
                  <to>
                    <xdr:col>1</xdr:col>
                    <xdr:colOff>1514475</xdr:colOff>
                    <xdr:row>1</xdr:row>
                    <xdr:rowOff>523875</xdr:rowOff>
                  </to>
                </anchor>
              </controlPr>
            </control>
          </mc:Choice>
        </mc:AlternateContent>
        <mc:AlternateContent xmlns:mc="http://schemas.openxmlformats.org/markup-compatibility/2006">
          <mc:Choice Requires="x14">
            <control shapeId="3089" r:id="rId12" name="GetBluepagesData">
              <controlPr defaultSize="0" print="0" autoFill="0" autoPict="0" macro="[0]!RunByName">
                <anchor moveWithCells="1">
                  <from>
                    <xdr:col>1</xdr:col>
                    <xdr:colOff>142875</xdr:colOff>
                    <xdr:row>1</xdr:row>
                    <xdr:rowOff>28575</xdr:rowOff>
                  </from>
                  <to>
                    <xdr:col>1</xdr:col>
                    <xdr:colOff>790575</xdr:colOff>
                    <xdr:row>1</xdr:row>
                    <xdr:rowOff>247650</xdr:rowOff>
                  </to>
                </anchor>
              </controlPr>
            </control>
          </mc:Choice>
        </mc:AlternateContent>
        <mc:AlternateContent xmlns:mc="http://schemas.openxmlformats.org/markup-compatibility/2006">
          <mc:Choice Requires="x14">
            <control shapeId="3090" r:id="rId13" name="QuickSearch">
              <controlPr defaultSize="0" print="0" autoFill="0" autoPict="0" macro="[0]!RunByName">
                <anchor moveWithCells="1">
                  <from>
                    <xdr:col>1</xdr:col>
                    <xdr:colOff>857250</xdr:colOff>
                    <xdr:row>1</xdr:row>
                    <xdr:rowOff>28575</xdr:rowOff>
                  </from>
                  <to>
                    <xdr:col>1</xdr:col>
                    <xdr:colOff>1504950</xdr:colOff>
                    <xdr:row>1</xdr:row>
                    <xdr:rowOff>247650</xdr:rowOff>
                  </to>
                </anchor>
              </controlPr>
            </control>
          </mc:Choice>
        </mc:AlternateContent>
        <mc:AlternateContent xmlns:mc="http://schemas.openxmlformats.org/markup-compatibility/2006">
          <mc:Choice Requires="x14">
            <control shapeId="3091" r:id="rId14" name="CopyRFields">
              <controlPr defaultSize="0" print="0" autoFill="0" autoPict="0" macro="[0]!RunByName">
                <anchor moveWithCells="1">
                  <from>
                    <xdr:col>2</xdr:col>
                    <xdr:colOff>514350</xdr:colOff>
                    <xdr:row>1</xdr:row>
                    <xdr:rowOff>28575</xdr:rowOff>
                  </from>
                  <to>
                    <xdr:col>2</xdr:col>
                    <xdr:colOff>1581150</xdr:colOff>
                    <xdr:row>1</xdr:row>
                    <xdr:rowOff>247650</xdr:rowOff>
                  </to>
                </anchor>
              </controlPr>
            </control>
          </mc:Choice>
        </mc:AlternateContent>
        <mc:AlternateContent xmlns:mc="http://schemas.openxmlformats.org/markup-compatibility/2006">
          <mc:Choice Requires="x14">
            <control shapeId="3096" r:id="rId15" name="getCommentsFromFile">
              <controlPr defaultSize="0" print="0" autoFill="0" autoPict="0" macro="[0]!RunByName">
                <anchor moveWithCells="1">
                  <from>
                    <xdr:col>1</xdr:col>
                    <xdr:colOff>1085850</xdr:colOff>
                    <xdr:row>1</xdr:row>
                    <xdr:rowOff>590550</xdr:rowOff>
                  </from>
                  <to>
                    <xdr:col>1</xdr:col>
                    <xdr:colOff>2038350</xdr:colOff>
                    <xdr:row>1</xdr:row>
                    <xdr:rowOff>790575</xdr:rowOff>
                  </to>
                </anchor>
              </controlPr>
            </control>
          </mc:Choice>
        </mc:AlternateContent>
        <mc:AlternateContent xmlns:mc="http://schemas.openxmlformats.org/markup-compatibility/2006">
          <mc:Choice Requires="x14">
            <control shapeId="3097" r:id="rId16" name="SetPicCacheOptions">
              <controlPr defaultSize="0" print="0" autoFill="0" autoPict="0" macro="[0]!RunByName">
                <anchor moveWithCells="1">
                  <from>
                    <xdr:col>1</xdr:col>
                    <xdr:colOff>142875</xdr:colOff>
                    <xdr:row>1</xdr:row>
                    <xdr:rowOff>571500</xdr:rowOff>
                  </from>
                  <to>
                    <xdr:col>1</xdr:col>
                    <xdr:colOff>1019175</xdr:colOff>
                    <xdr:row>1</xdr:row>
                    <xdr:rowOff>790575</xdr:rowOff>
                  </to>
                </anchor>
              </controlPr>
            </control>
          </mc:Choice>
        </mc:AlternateContent>
      </controls>
    </mc:Choice>
  </mc:AlternateContent>
  <webPublishItems count="10">
    <webPublishItem id="31573" divId="BluePages Interface V14.0.10d_31573" sourceType="range" sourceRef="I1:I1048576" destinationFile="C:\Users\IBM_AD~1\AppData\Local\Temp\rad0C4CC.tmp.htm"/>
    <webPublishItem id="751" divId="BluePages Interface V14.0.10d_751" sourceType="range" sourceRef="I1:I1048576" destinationFile="C:\Users\IBM_AD~1\AppData\Local\Temp\rad7FB39.tmp.htm"/>
    <webPublishItem id="5959" divId="BluePages Interface V14.0.10d_5959" sourceType="range" sourceRef="I1:I1048576" destinationFile="C:\Users\IBM_AD~1\AppData\Local\Temp\radF0753.tmp.htm"/>
    <webPublishItem id="12109" divId="BluePages Interface V14.0.10d_12109" sourceType="range" sourceRef="I1:I1048576" destinationFile="C:\Users\IBM_AD~1\AppData\Local\Temp\radB90FD.tmp.htm"/>
    <webPublishItem id="16969" divId="BluePages Interface V14.0.10d_16969" sourceType="range" sourceRef="I1:I1048576" destinationFile="C:\Users\IBM_AD~1\AppData\Local\Temp\rad1B775.tmp.htm"/>
    <webPublishItem id="21388" divId="BluePages Interface V14.0.10d_21388" sourceType="range" sourceRef="I1:I1048576" destinationFile="C:\Users\IBM_AD~1\AppData\Local\Temp\radE2897.tmp.htm"/>
    <webPublishItem id="1401" divId="BluePages Interface V14.0.10d_1401" sourceType="range" sourceRef="I1:I1048576" destinationFile="C:\Users\IBM_AD~1\AppData\Local\Temp\rad8F51B.tmp.htm"/>
    <webPublishItem id="23706" divId="BluePages Interface V14.0.10d_23706" sourceType="range" sourceRef="I1:I1048576" destinationFile="C:\Users\IBM_AD~1\AppData\Local\Temp\rad1D693.tmp.htm"/>
    <webPublishItem id="31768" divId="BluePages Interface V14.0.10d_31768" sourceType="range" sourceRef="I1:I1048576" destinationFile="C:\Users\IBM_AD~1\AppData\Local\Temp\rad02EBF.tmp.htm"/>
    <webPublishItem id="10801" divId="BluePages Interface V14.0.10d_10801" sourceType="range" sourceRef="I1:I1048576" destinationFile="C:\Users\IBM_AD~1\AppData\Local\Temp\rad58FEA.tmp.htm"/>
  </webPublishItem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GroupBatch">
    <tabColor rgb="FFFF3399"/>
    <outlinePr summaryBelow="0" summaryRight="0"/>
  </sheetPr>
  <dimension ref="A1:AH400"/>
  <sheetViews>
    <sheetView topLeftCell="A2" zoomScale="80" zoomScaleNormal="80" workbookViewId="0">
      <pane ySplit="3" topLeftCell="A5" activePane="bottomLeft" state="frozen"/>
      <selection activeCell="A2" sqref="A2"/>
      <selection pane="bottomLeft" activeCell="O12" sqref="O12"/>
    </sheetView>
  </sheetViews>
  <sheetFormatPr defaultColWidth="11.42578125" defaultRowHeight="15" outlineLevelCol="1" x14ac:dyDescent="0.25"/>
  <cols>
    <col min="1" max="1" width="2.7109375" style="125" customWidth="1" collapsed="1"/>
    <col min="2" max="2" width="36.42578125" style="126" hidden="1" customWidth="1" outlineLevel="1"/>
    <col min="3" max="3" width="12.7109375" style="126" hidden="1" customWidth="1" outlineLevel="1" collapsed="1"/>
    <col min="4" max="4" width="3.7109375" style="127" hidden="1" customWidth="1" outlineLevel="1"/>
    <col min="5" max="5" width="43.7109375" style="126" hidden="1" customWidth="1" outlineLevel="1"/>
    <col min="6" max="6" width="20.7109375" style="139" hidden="1" customWidth="1" outlineLevel="1"/>
    <col min="7" max="7" width="0.28515625" style="126" hidden="1" customWidth="1" outlineLevel="1"/>
    <col min="8" max="9" width="20.7109375" style="139" hidden="1" customWidth="1" outlineLevel="1"/>
    <col min="10" max="10" width="0.28515625" style="139" hidden="1" customWidth="1" outlineLevel="1"/>
    <col min="11" max="11" width="20.7109375" style="139" hidden="1" customWidth="1" outlineLevel="1"/>
    <col min="12" max="12" width="2.7109375" style="125" customWidth="1" collapsed="1"/>
    <col min="13" max="13" width="36.42578125" style="126" hidden="1" customWidth="1" outlineLevel="1"/>
    <col min="14" max="14" width="12.7109375" style="126" hidden="1" customWidth="1" outlineLevel="1" collapsed="1"/>
    <col min="15" max="15" width="3.7109375" style="127" hidden="1" customWidth="1" outlineLevel="1"/>
    <col min="16" max="16" width="43.7109375" style="126" hidden="1" customWidth="1" outlineLevel="1"/>
    <col min="17" max="17" width="0.28515625" style="139" hidden="1" customWidth="1" outlineLevel="1"/>
    <col min="18" max="18" width="0.28515625" style="126" hidden="1" customWidth="1" outlineLevel="1"/>
    <col min="19" max="19" width="20.7109375" style="139" hidden="1" customWidth="1" outlineLevel="1"/>
    <col min="20" max="21" width="0.28515625" style="139" hidden="1" customWidth="1" outlineLevel="1"/>
    <col min="22" max="22" width="20.7109375" style="139" hidden="1" customWidth="1" outlineLevel="1"/>
    <col min="23" max="23" width="2.7109375" style="125" customWidth="1" collapsed="1"/>
    <col min="24" max="24" width="36.42578125" style="126" hidden="1" customWidth="1" outlineLevel="1"/>
    <col min="25" max="25" width="12.7109375" style="126" hidden="1" customWidth="1" outlineLevel="1" collapsed="1"/>
    <col min="26" max="26" width="3.7109375" style="127" hidden="1" customWidth="1" outlineLevel="1"/>
    <col min="27" max="27" width="43.7109375" style="126" hidden="1" customWidth="1" outlineLevel="1"/>
    <col min="28" max="28" width="20.7109375" style="139" hidden="1" customWidth="1" outlineLevel="1"/>
    <col min="29" max="29" width="0.28515625" style="126" hidden="1" customWidth="1" outlineLevel="1"/>
    <col min="30" max="31" width="20.7109375" style="139" hidden="1" customWidth="1" outlineLevel="1"/>
    <col min="32" max="32" width="0.28515625" style="139" hidden="1" customWidth="1" outlineLevel="1"/>
    <col min="33" max="33" width="20.7109375" style="139" hidden="1" customWidth="1" outlineLevel="1"/>
    <col min="34" max="34" width="2.7109375" style="125" customWidth="1"/>
  </cols>
  <sheetData>
    <row r="1" spans="1:34" ht="28.5" hidden="1" customHeight="1" x14ac:dyDescent="0.25">
      <c r="A1" s="125" t="s">
        <v>2117</v>
      </c>
      <c r="B1" s="126" t="b">
        <f>isvalidShname(B3)</f>
        <v>1</v>
      </c>
      <c r="C1" s="126">
        <f>IF(ISERROR(MATCH(C3,SType,0)),"",MATCH(C3,SType,0))</f>
        <v>14</v>
      </c>
      <c r="D1" s="127" t="s">
        <v>1163</v>
      </c>
      <c r="E1" s="126" t="str">
        <f>IF(LEN(C1),IF(LEN(INDEX(Prompt,C1)),INDEX(Prompt,C1),""),"")</f>
        <v>Enter Global Team Leaders Below (Notes-ID, Intranet-ID, Name, CNUM,...)</v>
      </c>
      <c r="F1" s="139" t="str">
        <f>IF(LEN(C1),IF(LEN(INDEX(SParm,C1)),INDEX(SParm,C1),""),"")</f>
        <v>Report Depth</v>
      </c>
      <c r="G1" s="126" t="s">
        <v>2079</v>
      </c>
      <c r="H1" s="139" t="s">
        <v>2080</v>
      </c>
      <c r="I1" s="139" t="str">
        <f>IF(LEN(F1),"Last "&amp;F1,"")</f>
        <v>Last Report Depth</v>
      </c>
      <c r="J1" s="142" t="s">
        <v>2151</v>
      </c>
      <c r="K1" s="142" t="s">
        <v>2145</v>
      </c>
      <c r="L1" s="125" t="s">
        <v>2117</v>
      </c>
      <c r="M1" s="126" t="b">
        <f>isvalidShname(M3)</f>
        <v>1</v>
      </c>
      <c r="N1" s="126">
        <f>IF(ISERROR(MATCH(N3,SType,0)),"",MATCH(N3,SType,0))</f>
        <v>15</v>
      </c>
      <c r="O1" s="127" t="s">
        <v>1163</v>
      </c>
      <c r="P1" s="126" t="str">
        <f>IF(LEN(N1),IF(LEN(INDEX(Prompt,N1)),INDEX(Prompt,N1),""),"")</f>
        <v>Enter LDAP Filters Below</v>
      </c>
      <c r="Q1" s="139" t="str">
        <f>IF(LEN(N1),IF(LEN(INDEX(SParm,N1)),INDEX(SParm,N1),""),"")</f>
        <v/>
      </c>
      <c r="R1" s="126" t="s">
        <v>2079</v>
      </c>
      <c r="S1" s="139" t="s">
        <v>2080</v>
      </c>
      <c r="T1" s="139" t="str">
        <f>IF(LEN(Q1),"Last "&amp;Q1,"")</f>
        <v/>
      </c>
      <c r="U1" s="142" t="s">
        <v>2151</v>
      </c>
      <c r="V1" s="142" t="s">
        <v>2145</v>
      </c>
      <c r="W1" s="125" t="s">
        <v>2117</v>
      </c>
      <c r="X1" s="126" t="b">
        <f>isvalidShname(X3)</f>
        <v>1</v>
      </c>
      <c r="Y1" s="126">
        <f>IF(ISERROR(MATCH(Y3,SType,0)),"",MATCH(Y3,SType,0))</f>
        <v>1</v>
      </c>
      <c r="Z1" s="127" t="s">
        <v>1163</v>
      </c>
      <c r="AA1" s="126" t="str">
        <f>IF(LEN(Y1),IF(LEN(INDEX(Prompt,Y1)),INDEX(Prompt,Y1),""),"")</f>
        <v>Enter BlueGroup Names Below</v>
      </c>
      <c r="AB1" s="139" t="str">
        <f>IF(LEN(Y1),IF(LEN(INDEX(SParm,Y1)),INDEX(SParm,Y1),""),"")</f>
        <v>BPServer</v>
      </c>
      <c r="AC1" s="126" t="s">
        <v>2079</v>
      </c>
      <c r="AD1" s="139" t="s">
        <v>2080</v>
      </c>
      <c r="AE1" s="139" t="str">
        <f>IF(LEN(AB1),"Last "&amp;AB1,"")</f>
        <v>Last BPServer</v>
      </c>
      <c r="AF1" s="142" t="s">
        <v>2151</v>
      </c>
      <c r="AG1" s="142" t="s">
        <v>2145</v>
      </c>
      <c r="AH1" s="125" t="s">
        <v>2117</v>
      </c>
    </row>
    <row r="2" spans="1:34" ht="37.5" customHeight="1" x14ac:dyDescent="0.25">
      <c r="A2" s="161" t="s">
        <v>159</v>
      </c>
      <c r="B2" s="128" t="s">
        <v>2081</v>
      </c>
      <c r="C2" s="128" t="s">
        <v>2082</v>
      </c>
      <c r="D2" s="162" t="s">
        <v>2083</v>
      </c>
      <c r="E2" s="165" t="str">
        <f>E1</f>
        <v>Enter Global Team Leaders Below (Notes-ID, Intranet-ID, Name, CNUM,...)</v>
      </c>
      <c r="F2" s="165" t="str">
        <f>F1</f>
        <v>Report Depth</v>
      </c>
      <c r="G2" s="165" t="s">
        <v>1164</v>
      </c>
      <c r="H2" s="168" t="str">
        <f>H1</f>
        <v>Last Run</v>
      </c>
      <c r="I2" s="171" t="str">
        <f>I1</f>
        <v>Last Report Depth</v>
      </c>
      <c r="J2" s="171" t="str">
        <f>J1</f>
        <v>Asset ID or Name</v>
      </c>
      <c r="K2" s="171" t="str">
        <f>K1</f>
        <v>Last Count
(# Grps)</v>
      </c>
      <c r="L2" s="175" t="s">
        <v>2112</v>
      </c>
      <c r="M2" s="128" t="s">
        <v>2081</v>
      </c>
      <c r="N2" s="128" t="s">
        <v>2082</v>
      </c>
      <c r="O2" s="162" t="s">
        <v>2083</v>
      </c>
      <c r="P2" s="165" t="str">
        <f>P1</f>
        <v>Enter LDAP Filters Below</v>
      </c>
      <c r="Q2" s="165" t="str">
        <f>Q1</f>
        <v/>
      </c>
      <c r="R2" s="165" t="s">
        <v>1164</v>
      </c>
      <c r="S2" s="168" t="str">
        <f>S1</f>
        <v>Last Run</v>
      </c>
      <c r="T2" s="171" t="str">
        <f>T1</f>
        <v/>
      </c>
      <c r="U2" s="171" t="str">
        <f>U1</f>
        <v>Asset ID or Name</v>
      </c>
      <c r="V2" s="171" t="str">
        <f>V1</f>
        <v>Last Count
(# Grps)</v>
      </c>
      <c r="W2" s="175" t="s">
        <v>206</v>
      </c>
      <c r="X2" s="128" t="s">
        <v>2081</v>
      </c>
      <c r="Y2" s="128" t="s">
        <v>2082</v>
      </c>
      <c r="Z2" s="162" t="s">
        <v>2083</v>
      </c>
      <c r="AA2" s="165" t="str">
        <f>AA1</f>
        <v>Enter BlueGroup Names Below</v>
      </c>
      <c r="AB2" s="165" t="str">
        <f>AB1</f>
        <v>BPServer</v>
      </c>
      <c r="AC2" s="165" t="s">
        <v>1164</v>
      </c>
      <c r="AD2" s="168" t="str">
        <f>AD1</f>
        <v>Last Run</v>
      </c>
      <c r="AE2" s="171" t="str">
        <f>AE1</f>
        <v>Last BPServer</v>
      </c>
      <c r="AF2" s="171" t="str">
        <f>AF1</f>
        <v>Asset ID or Name</v>
      </c>
      <c r="AG2" s="171" t="str">
        <f>AG1</f>
        <v>Last Count
(# Grps)</v>
      </c>
      <c r="AH2" s="174" t="s">
        <v>2144</v>
      </c>
    </row>
    <row r="3" spans="1:34" x14ac:dyDescent="0.25">
      <c r="A3" s="161"/>
      <c r="B3" s="129" t="s">
        <v>2140</v>
      </c>
      <c r="C3" s="130" t="s">
        <v>159</v>
      </c>
      <c r="D3" s="163"/>
      <c r="E3" s="166"/>
      <c r="F3" s="166"/>
      <c r="G3" s="166"/>
      <c r="H3" s="169"/>
      <c r="I3" s="172"/>
      <c r="J3" s="172"/>
      <c r="K3" s="172"/>
      <c r="L3" s="176"/>
      <c r="M3" s="129" t="s">
        <v>2171</v>
      </c>
      <c r="N3" s="130" t="s">
        <v>2112</v>
      </c>
      <c r="O3" s="163"/>
      <c r="P3" s="166"/>
      <c r="Q3" s="166"/>
      <c r="R3" s="166"/>
      <c r="S3" s="169"/>
      <c r="T3" s="172"/>
      <c r="U3" s="172"/>
      <c r="V3" s="172"/>
      <c r="W3" s="176"/>
      <c r="X3" s="129" t="s">
        <v>2272</v>
      </c>
      <c r="Y3" s="130" t="s">
        <v>206</v>
      </c>
      <c r="Z3" s="163"/>
      <c r="AA3" s="166"/>
      <c r="AB3" s="166"/>
      <c r="AC3" s="166"/>
      <c r="AD3" s="169"/>
      <c r="AE3" s="172"/>
      <c r="AF3" s="172"/>
      <c r="AG3" s="172"/>
      <c r="AH3" s="174"/>
    </row>
    <row r="4" spans="1:34" x14ac:dyDescent="0.25">
      <c r="A4" s="161"/>
      <c r="B4" s="132" t="str">
        <f>IF(COUNTIF(A4:A1000,"x")=0,"No",COUNTIF(A4:A1000,"x"))&amp;" valid "&amp;C3&amp;" queries selected"</f>
        <v>3 valid GLTEAM queries selected</v>
      </c>
      <c r="C4" s="133" t="s">
        <v>2084</v>
      </c>
      <c r="D4" s="164"/>
      <c r="E4" s="167"/>
      <c r="F4" s="167"/>
      <c r="G4" s="166"/>
      <c r="H4" s="170"/>
      <c r="I4" s="173"/>
      <c r="J4" s="173"/>
      <c r="K4" s="173"/>
      <c r="L4" s="176"/>
      <c r="M4" s="132" t="str">
        <f>IF(COUNTIF(L4:L1000,"x")=0,"No",COUNTIF(L4:L1000,"x"))&amp;" valid "&amp;N3&amp;" queries selected"</f>
        <v>7 valid LDAP queries selected</v>
      </c>
      <c r="N4" s="133" t="s">
        <v>2084</v>
      </c>
      <c r="O4" s="164"/>
      <c r="P4" s="167"/>
      <c r="Q4" s="167"/>
      <c r="R4" s="166"/>
      <c r="S4" s="170"/>
      <c r="T4" s="173"/>
      <c r="U4" s="173"/>
      <c r="V4" s="173"/>
      <c r="W4" s="176"/>
      <c r="X4" s="132" t="str">
        <f>IF(COUNTIF(W4:W1000,"x")=0,"No",COUNTIF(W4:W1000,"x"))&amp;" valid "&amp;Y3&amp;" queries selected"</f>
        <v>2 valid BLUEGRP queries selected</v>
      </c>
      <c r="Y4" s="133" t="s">
        <v>2276</v>
      </c>
      <c r="Z4" s="164"/>
      <c r="AA4" s="167"/>
      <c r="AB4" s="167"/>
      <c r="AC4" s="166"/>
      <c r="AD4" s="170"/>
      <c r="AE4" s="173"/>
      <c r="AF4" s="173"/>
      <c r="AG4" s="173"/>
      <c r="AH4" s="174"/>
    </row>
    <row r="5" spans="1:34" x14ac:dyDescent="0.25">
      <c r="A5" s="131" t="str">
        <f t="shared" ref="A5:A68" si="0">IF(LEN(E5),D5,"")</f>
        <v>x</v>
      </c>
      <c r="B5" s="145"/>
      <c r="C5" s="144"/>
      <c r="D5" s="138" t="s">
        <v>148</v>
      </c>
      <c r="E5" s="135" t="s">
        <v>171</v>
      </c>
      <c r="F5" s="140" t="s">
        <v>2138</v>
      </c>
      <c r="G5" s="126" t="b">
        <f t="shared" ref="G5:G68" si="1">isValidDepth(F5)</f>
        <v>1</v>
      </c>
      <c r="H5" s="143"/>
      <c r="I5" s="136"/>
      <c r="J5" s="136"/>
      <c r="K5" s="136"/>
      <c r="L5" s="131" t="str">
        <f t="shared" ref="L5:L68" si="2">IF(LEN(P5),O5,"")</f>
        <v>x</v>
      </c>
      <c r="M5" s="145"/>
      <c r="N5" s="144"/>
      <c r="O5" s="138" t="s">
        <v>148</v>
      </c>
      <c r="P5" s="146" t="s">
        <v>2278</v>
      </c>
      <c r="Q5" s="140"/>
      <c r="S5" s="143">
        <v>42937.495347222219</v>
      </c>
      <c r="T5" s="136"/>
      <c r="U5" s="136"/>
      <c r="V5" s="136" t="s">
        <v>2285</v>
      </c>
      <c r="W5" s="131" t="str">
        <f t="shared" ref="W5:W68" si="3">IF(LEN(AA5),Z5,"")</f>
        <v>x</v>
      </c>
      <c r="X5" s="145"/>
      <c r="Y5" s="144"/>
      <c r="Z5" s="138" t="s">
        <v>148</v>
      </c>
      <c r="AA5" s="146" t="s">
        <v>207</v>
      </c>
      <c r="AB5" s="140"/>
      <c r="AC5" s="126" t="b">
        <f>isValidBPServer(AB5)</f>
        <v>0</v>
      </c>
      <c r="AD5" s="143">
        <v>42342.300925925927</v>
      </c>
      <c r="AE5" s="136" t="s">
        <v>2273</v>
      </c>
      <c r="AF5" s="136"/>
      <c r="AG5" s="136" t="s">
        <v>2274</v>
      </c>
      <c r="AH5" s="131"/>
    </row>
    <row r="6" spans="1:34" x14ac:dyDescent="0.25">
      <c r="A6" s="131" t="str">
        <f t="shared" si="0"/>
        <v>x</v>
      </c>
      <c r="B6" s="132"/>
      <c r="C6" s="144"/>
      <c r="D6" s="138" t="s">
        <v>148</v>
      </c>
      <c r="E6" s="135" t="s">
        <v>2121</v>
      </c>
      <c r="F6" s="140" t="s">
        <v>2139</v>
      </c>
      <c r="G6" s="126" t="b">
        <f t="shared" si="1"/>
        <v>1</v>
      </c>
      <c r="H6" s="143"/>
      <c r="I6" s="136"/>
      <c r="J6" s="136"/>
      <c r="K6" s="136"/>
      <c r="L6" s="131" t="str">
        <f t="shared" si="2"/>
        <v>x</v>
      </c>
      <c r="M6" s="132"/>
      <c r="N6" s="144"/>
      <c r="O6" s="138" t="s">
        <v>148</v>
      </c>
      <c r="P6" s="146" t="s">
        <v>2279</v>
      </c>
      <c r="Q6" s="140"/>
      <c r="S6" s="143">
        <v>42937.49591435185</v>
      </c>
      <c r="T6" s="136"/>
      <c r="U6" s="136"/>
      <c r="V6" s="136" t="s">
        <v>2286</v>
      </c>
      <c r="W6" s="131" t="str">
        <f t="shared" si="3"/>
        <v>x</v>
      </c>
      <c r="X6" s="132"/>
      <c r="Y6" s="144"/>
      <c r="Z6" s="138" t="s">
        <v>148</v>
      </c>
      <c r="AA6" s="146" t="s">
        <v>2271</v>
      </c>
      <c r="AB6" s="140"/>
      <c r="AC6" s="126" t="b">
        <f t="shared" ref="AC6:AC69" si="4">isValidBPServer(AB6)</f>
        <v>0</v>
      </c>
      <c r="AD6" s="143">
        <v>42342.30097222222</v>
      </c>
      <c r="AE6" s="136" t="s">
        <v>2273</v>
      </c>
      <c r="AF6" s="136"/>
      <c r="AG6" s="136" t="s">
        <v>2275</v>
      </c>
      <c r="AH6" s="131"/>
    </row>
    <row r="7" spans="1:34" x14ac:dyDescent="0.25">
      <c r="A7" s="131" t="str">
        <f t="shared" si="0"/>
        <v>x</v>
      </c>
      <c r="B7" s="132"/>
      <c r="C7" s="144"/>
      <c r="D7" s="138" t="s">
        <v>148</v>
      </c>
      <c r="E7" s="135" t="s">
        <v>2122</v>
      </c>
      <c r="F7" s="140" t="s">
        <v>2139</v>
      </c>
      <c r="G7" s="126" t="b">
        <f t="shared" si="1"/>
        <v>1</v>
      </c>
      <c r="H7" s="143"/>
      <c r="I7" s="136"/>
      <c r="J7" s="136"/>
      <c r="K7" s="136"/>
      <c r="L7" s="131" t="str">
        <f t="shared" si="2"/>
        <v>x</v>
      </c>
      <c r="M7" s="132"/>
      <c r="N7" s="144"/>
      <c r="O7" s="138" t="s">
        <v>148</v>
      </c>
      <c r="P7" s="146" t="s">
        <v>2280</v>
      </c>
      <c r="Q7" s="140"/>
      <c r="S7" s="143">
        <v>42937.495925925927</v>
      </c>
      <c r="T7" s="136"/>
      <c r="U7" s="136"/>
      <c r="V7" s="136" t="s">
        <v>2287</v>
      </c>
      <c r="W7" s="131" t="str">
        <f t="shared" si="3"/>
        <v/>
      </c>
      <c r="X7" s="132"/>
      <c r="Y7" s="144"/>
      <c r="Z7" s="138"/>
      <c r="AA7" s="146"/>
      <c r="AB7" s="140"/>
      <c r="AC7" s="126" t="b">
        <f t="shared" si="4"/>
        <v>0</v>
      </c>
      <c r="AD7" s="143"/>
      <c r="AE7" s="136"/>
      <c r="AF7" s="136"/>
      <c r="AG7" s="136"/>
      <c r="AH7" s="131"/>
    </row>
    <row r="8" spans="1:34" x14ac:dyDescent="0.25">
      <c r="A8" s="131">
        <f t="shared" si="0"/>
        <v>0</v>
      </c>
      <c r="B8" s="132"/>
      <c r="C8" s="144"/>
      <c r="D8" s="137"/>
      <c r="E8" s="135" t="s">
        <v>2123</v>
      </c>
      <c r="F8" s="140" t="s">
        <v>2139</v>
      </c>
      <c r="G8" s="126" t="b">
        <f t="shared" si="1"/>
        <v>1</v>
      </c>
      <c r="H8" s="143"/>
      <c r="I8" s="136"/>
      <c r="J8" s="136"/>
      <c r="K8" s="136"/>
      <c r="L8" s="131" t="str">
        <f t="shared" si="2"/>
        <v>x</v>
      </c>
      <c r="M8" s="132"/>
      <c r="N8" s="144"/>
      <c r="O8" s="138" t="s">
        <v>148</v>
      </c>
      <c r="P8" s="135" t="s">
        <v>2281</v>
      </c>
      <c r="Q8" s="140"/>
      <c r="S8" s="143">
        <v>42937.498206018521</v>
      </c>
      <c r="T8" s="136"/>
      <c r="U8" s="136"/>
      <c r="V8" s="136" t="s">
        <v>2288</v>
      </c>
      <c r="W8" s="131" t="str">
        <f t="shared" si="3"/>
        <v/>
      </c>
      <c r="X8" s="132"/>
      <c r="Y8" s="144"/>
      <c r="Z8" s="137"/>
      <c r="AA8" s="135"/>
      <c r="AB8" s="140"/>
      <c r="AC8" s="126" t="b">
        <f t="shared" si="4"/>
        <v>0</v>
      </c>
      <c r="AD8" s="143"/>
      <c r="AE8" s="136"/>
      <c r="AF8" s="136"/>
      <c r="AG8" s="136"/>
      <c r="AH8" s="131"/>
    </row>
    <row r="9" spans="1:34" x14ac:dyDescent="0.25">
      <c r="A9" s="131">
        <f t="shared" si="0"/>
        <v>0</v>
      </c>
      <c r="B9" s="132"/>
      <c r="C9" s="144"/>
      <c r="D9" s="137"/>
      <c r="E9" s="135" t="s">
        <v>2124</v>
      </c>
      <c r="F9" s="140" t="s">
        <v>2139</v>
      </c>
      <c r="G9" s="126" t="b">
        <f t="shared" si="1"/>
        <v>1</v>
      </c>
      <c r="H9" s="143"/>
      <c r="I9" s="136"/>
      <c r="J9" s="136"/>
      <c r="K9" s="136"/>
      <c r="L9" s="131" t="str">
        <f t="shared" si="2"/>
        <v>x</v>
      </c>
      <c r="M9" s="132"/>
      <c r="N9" s="144"/>
      <c r="O9" s="138" t="s">
        <v>148</v>
      </c>
      <c r="P9" s="135" t="s">
        <v>2282</v>
      </c>
      <c r="Q9" s="140"/>
      <c r="S9" s="143">
        <v>42937.498842592591</v>
      </c>
      <c r="T9" s="136"/>
      <c r="U9" s="136"/>
      <c r="V9" s="136" t="s">
        <v>2289</v>
      </c>
      <c r="W9" s="131" t="str">
        <f t="shared" si="3"/>
        <v/>
      </c>
      <c r="X9" s="132"/>
      <c r="Y9" s="144"/>
      <c r="Z9" s="137"/>
      <c r="AA9" s="135"/>
      <c r="AB9" s="140"/>
      <c r="AC9" s="126" t="b">
        <f t="shared" si="4"/>
        <v>0</v>
      </c>
      <c r="AD9" s="143"/>
      <c r="AE9" s="136"/>
      <c r="AF9" s="136"/>
      <c r="AG9" s="136"/>
      <c r="AH9" s="131"/>
    </row>
    <row r="10" spans="1:34" x14ac:dyDescent="0.25">
      <c r="A10" s="131">
        <f t="shared" si="0"/>
        <v>0</v>
      </c>
      <c r="B10" s="132"/>
      <c r="C10" s="144"/>
      <c r="D10" s="137"/>
      <c r="E10" s="135" t="s">
        <v>2125</v>
      </c>
      <c r="F10" s="140" t="s">
        <v>2139</v>
      </c>
      <c r="G10" s="126" t="b">
        <f t="shared" si="1"/>
        <v>1</v>
      </c>
      <c r="H10" s="143"/>
      <c r="I10" s="136"/>
      <c r="J10" s="136"/>
      <c r="K10" s="136"/>
      <c r="L10" s="131" t="str">
        <f t="shared" si="2"/>
        <v>x</v>
      </c>
      <c r="M10" s="132"/>
      <c r="N10" s="144"/>
      <c r="O10" s="138" t="s">
        <v>148</v>
      </c>
      <c r="P10" s="135" t="s">
        <v>2283</v>
      </c>
      <c r="Q10" s="140"/>
      <c r="S10" s="143">
        <v>42937.499201388891</v>
      </c>
      <c r="T10" s="136"/>
      <c r="U10" s="136"/>
      <c r="V10" s="136" t="s">
        <v>2290</v>
      </c>
      <c r="W10" s="131" t="str">
        <f t="shared" si="3"/>
        <v/>
      </c>
      <c r="X10" s="132"/>
      <c r="Y10" s="144"/>
      <c r="Z10" s="137"/>
      <c r="AA10" s="135"/>
      <c r="AB10" s="140"/>
      <c r="AC10" s="126" t="b">
        <f t="shared" si="4"/>
        <v>0</v>
      </c>
      <c r="AD10" s="143"/>
      <c r="AE10" s="136"/>
      <c r="AF10" s="136"/>
      <c r="AG10" s="136"/>
      <c r="AH10" s="131"/>
    </row>
    <row r="11" spans="1:34" x14ac:dyDescent="0.25">
      <c r="A11" s="131">
        <f t="shared" si="0"/>
        <v>0</v>
      </c>
      <c r="B11" s="132"/>
      <c r="C11" s="144"/>
      <c r="D11" s="138"/>
      <c r="E11" s="135" t="s">
        <v>160</v>
      </c>
      <c r="F11" s="140" t="s">
        <v>2139</v>
      </c>
      <c r="G11" s="126" t="b">
        <f t="shared" si="1"/>
        <v>1</v>
      </c>
      <c r="H11" s="143"/>
      <c r="I11" s="136"/>
      <c r="J11" s="136"/>
      <c r="K11" s="136"/>
      <c r="L11" s="131" t="str">
        <f t="shared" si="2"/>
        <v>x</v>
      </c>
      <c r="M11" s="132"/>
      <c r="N11" s="144"/>
      <c r="O11" s="138" t="s">
        <v>148</v>
      </c>
      <c r="P11" s="135" t="s">
        <v>2284</v>
      </c>
      <c r="Q11" s="140"/>
      <c r="S11" s="143">
        <v>42937.499212962961</v>
      </c>
      <c r="T11" s="136"/>
      <c r="U11" s="136"/>
      <c r="V11" s="136" t="s">
        <v>2291</v>
      </c>
      <c r="W11" s="131" t="str">
        <f t="shared" si="3"/>
        <v/>
      </c>
      <c r="X11" s="132"/>
      <c r="Y11" s="144"/>
      <c r="Z11" s="138"/>
      <c r="AA11" s="135"/>
      <c r="AB11" s="140"/>
      <c r="AC11" s="126" t="b">
        <f t="shared" si="4"/>
        <v>0</v>
      </c>
      <c r="AD11" s="143"/>
      <c r="AE11" s="136"/>
      <c r="AF11" s="136"/>
      <c r="AG11" s="136"/>
      <c r="AH11" s="131"/>
    </row>
    <row r="12" spans="1:34" x14ac:dyDescent="0.25">
      <c r="A12" s="131">
        <f t="shared" si="0"/>
        <v>0</v>
      </c>
      <c r="B12" s="132"/>
      <c r="C12" s="144"/>
      <c r="D12" s="137"/>
      <c r="E12" s="135" t="s">
        <v>2126</v>
      </c>
      <c r="F12" s="140" t="s">
        <v>2139</v>
      </c>
      <c r="G12" s="126" t="b">
        <f t="shared" si="1"/>
        <v>1</v>
      </c>
      <c r="H12" s="143"/>
      <c r="I12" s="136"/>
      <c r="J12" s="136"/>
      <c r="K12" s="136"/>
      <c r="L12" s="131" t="str">
        <f t="shared" si="2"/>
        <v/>
      </c>
      <c r="M12" s="132"/>
      <c r="N12" s="144"/>
      <c r="O12" s="137"/>
      <c r="P12" s="135"/>
      <c r="Q12" s="140"/>
      <c r="S12" s="143"/>
      <c r="T12" s="136"/>
      <c r="U12" s="136"/>
      <c r="V12" s="136"/>
      <c r="W12" s="131" t="str">
        <f t="shared" si="3"/>
        <v/>
      </c>
      <c r="X12" s="132"/>
      <c r="Y12" s="144"/>
      <c r="Z12" s="137"/>
      <c r="AA12" s="135"/>
      <c r="AB12" s="140"/>
      <c r="AC12" s="126" t="b">
        <f t="shared" si="4"/>
        <v>0</v>
      </c>
      <c r="AD12" s="143"/>
      <c r="AE12" s="136"/>
      <c r="AF12" s="136"/>
      <c r="AG12" s="136"/>
      <c r="AH12" s="131"/>
    </row>
    <row r="13" spans="1:34" x14ac:dyDescent="0.25">
      <c r="A13" s="131">
        <f t="shared" si="0"/>
        <v>0</v>
      </c>
      <c r="B13" s="132"/>
      <c r="C13" s="144"/>
      <c r="D13" s="137"/>
      <c r="E13" s="135" t="s">
        <v>2127</v>
      </c>
      <c r="F13" s="140" t="s">
        <v>2139</v>
      </c>
      <c r="G13" s="126" t="b">
        <f t="shared" si="1"/>
        <v>1</v>
      </c>
      <c r="H13" s="143"/>
      <c r="I13" s="136"/>
      <c r="J13" s="136"/>
      <c r="K13" s="136"/>
      <c r="L13" s="131" t="str">
        <f t="shared" si="2"/>
        <v/>
      </c>
      <c r="M13" s="132"/>
      <c r="N13" s="144"/>
      <c r="O13" s="137"/>
      <c r="P13" s="135"/>
      <c r="Q13" s="140"/>
      <c r="S13" s="143"/>
      <c r="T13" s="136"/>
      <c r="U13" s="136"/>
      <c r="V13" s="136"/>
      <c r="W13" s="131" t="str">
        <f t="shared" si="3"/>
        <v/>
      </c>
      <c r="X13" s="132"/>
      <c r="Y13" s="144"/>
      <c r="Z13" s="137"/>
      <c r="AA13" s="135"/>
      <c r="AB13" s="140"/>
      <c r="AC13" s="126" t="b">
        <f t="shared" si="4"/>
        <v>0</v>
      </c>
      <c r="AD13" s="143"/>
      <c r="AE13" s="136"/>
      <c r="AF13" s="136"/>
      <c r="AG13" s="136"/>
      <c r="AH13" s="131"/>
    </row>
    <row r="14" spans="1:34" x14ac:dyDescent="0.25">
      <c r="A14" s="131">
        <f t="shared" si="0"/>
        <v>0</v>
      </c>
      <c r="B14" s="132"/>
      <c r="C14" s="144"/>
      <c r="D14" s="137"/>
      <c r="E14" s="135" t="s">
        <v>2128</v>
      </c>
      <c r="F14" s="140" t="s">
        <v>2139</v>
      </c>
      <c r="G14" s="126" t="b">
        <f t="shared" si="1"/>
        <v>1</v>
      </c>
      <c r="H14" s="143"/>
      <c r="I14" s="136"/>
      <c r="J14" s="136"/>
      <c r="K14" s="136"/>
      <c r="L14" s="131" t="str">
        <f t="shared" si="2"/>
        <v/>
      </c>
      <c r="M14" s="132"/>
      <c r="N14" s="144"/>
      <c r="O14" s="137"/>
      <c r="P14" s="135"/>
      <c r="Q14" s="140"/>
      <c r="S14" s="143"/>
      <c r="T14" s="136"/>
      <c r="U14" s="136"/>
      <c r="V14" s="136"/>
      <c r="W14" s="131" t="str">
        <f t="shared" si="3"/>
        <v/>
      </c>
      <c r="X14" s="132"/>
      <c r="Y14" s="144"/>
      <c r="Z14" s="137"/>
      <c r="AA14" s="135"/>
      <c r="AB14" s="140"/>
      <c r="AC14" s="126" t="b">
        <f t="shared" si="4"/>
        <v>0</v>
      </c>
      <c r="AD14" s="143"/>
      <c r="AE14" s="136"/>
      <c r="AF14" s="136"/>
      <c r="AG14" s="136"/>
      <c r="AH14" s="131"/>
    </row>
    <row r="15" spans="1:34" x14ac:dyDescent="0.25">
      <c r="A15" s="131">
        <f t="shared" si="0"/>
        <v>0</v>
      </c>
      <c r="B15" s="132"/>
      <c r="C15" s="144"/>
      <c r="D15" s="137"/>
      <c r="E15" s="135" t="s">
        <v>2129</v>
      </c>
      <c r="F15" s="140" t="s">
        <v>2139</v>
      </c>
      <c r="G15" s="126" t="b">
        <f t="shared" si="1"/>
        <v>1</v>
      </c>
      <c r="H15" s="143"/>
      <c r="I15" s="136"/>
      <c r="J15" s="136"/>
      <c r="K15" s="136"/>
      <c r="L15" s="131" t="str">
        <f t="shared" si="2"/>
        <v/>
      </c>
      <c r="M15" s="132"/>
      <c r="N15" s="144"/>
      <c r="O15" s="137"/>
      <c r="P15" s="135"/>
      <c r="Q15" s="140"/>
      <c r="S15" s="143"/>
      <c r="T15" s="136"/>
      <c r="U15" s="136"/>
      <c r="V15" s="136"/>
      <c r="W15" s="131" t="str">
        <f t="shared" si="3"/>
        <v/>
      </c>
      <c r="X15" s="132"/>
      <c r="Y15" s="144"/>
      <c r="Z15" s="137"/>
      <c r="AA15" s="135"/>
      <c r="AB15" s="140"/>
      <c r="AC15" s="126" t="b">
        <f t="shared" si="4"/>
        <v>0</v>
      </c>
      <c r="AD15" s="143"/>
      <c r="AE15" s="136"/>
      <c r="AF15" s="136"/>
      <c r="AG15" s="136"/>
      <c r="AH15" s="131"/>
    </row>
    <row r="16" spans="1:34" x14ac:dyDescent="0.25">
      <c r="A16" s="131">
        <f t="shared" si="0"/>
        <v>0</v>
      </c>
      <c r="B16" s="132"/>
      <c r="C16" s="144"/>
      <c r="D16" s="137"/>
      <c r="E16" s="135" t="s">
        <v>2130</v>
      </c>
      <c r="F16" s="140" t="s">
        <v>2139</v>
      </c>
      <c r="G16" s="126" t="b">
        <f t="shared" si="1"/>
        <v>1</v>
      </c>
      <c r="H16" s="143"/>
      <c r="I16" s="136"/>
      <c r="J16" s="136"/>
      <c r="K16" s="136"/>
      <c r="L16" s="131" t="str">
        <f t="shared" si="2"/>
        <v/>
      </c>
      <c r="M16" s="132"/>
      <c r="N16" s="144"/>
      <c r="O16" s="137"/>
      <c r="P16" s="135"/>
      <c r="Q16" s="140"/>
      <c r="S16" s="143"/>
      <c r="T16" s="136"/>
      <c r="U16" s="136"/>
      <c r="V16" s="136"/>
      <c r="W16" s="131" t="str">
        <f t="shared" si="3"/>
        <v/>
      </c>
      <c r="X16" s="132"/>
      <c r="Y16" s="144"/>
      <c r="Z16" s="137"/>
      <c r="AA16" s="135"/>
      <c r="AB16" s="140"/>
      <c r="AC16" s="126" t="b">
        <f t="shared" si="4"/>
        <v>0</v>
      </c>
      <c r="AD16" s="143"/>
      <c r="AE16" s="136"/>
      <c r="AF16" s="136"/>
      <c r="AG16" s="136"/>
      <c r="AH16" s="131"/>
    </row>
    <row r="17" spans="1:34" x14ac:dyDescent="0.25">
      <c r="A17" s="131">
        <f t="shared" si="0"/>
        <v>0</v>
      </c>
      <c r="B17" s="132"/>
      <c r="C17" s="144"/>
      <c r="D17" s="137"/>
      <c r="E17" s="135" t="s">
        <v>2131</v>
      </c>
      <c r="F17" s="140" t="s">
        <v>2139</v>
      </c>
      <c r="G17" s="126" t="b">
        <f t="shared" si="1"/>
        <v>1</v>
      </c>
      <c r="H17" s="143"/>
      <c r="I17" s="136"/>
      <c r="J17" s="136"/>
      <c r="K17" s="136"/>
      <c r="L17" s="131" t="str">
        <f t="shared" si="2"/>
        <v/>
      </c>
      <c r="M17" s="132"/>
      <c r="N17" s="144"/>
      <c r="O17" s="137"/>
      <c r="P17" s="135"/>
      <c r="Q17" s="140"/>
      <c r="S17" s="143"/>
      <c r="T17" s="136"/>
      <c r="U17" s="136"/>
      <c r="V17" s="136"/>
      <c r="W17" s="131" t="str">
        <f t="shared" si="3"/>
        <v/>
      </c>
      <c r="X17" s="132"/>
      <c r="Y17" s="144"/>
      <c r="Z17" s="137"/>
      <c r="AA17" s="135"/>
      <c r="AB17" s="140"/>
      <c r="AC17" s="126" t="b">
        <f t="shared" si="4"/>
        <v>0</v>
      </c>
      <c r="AD17" s="143"/>
      <c r="AE17" s="136"/>
      <c r="AF17" s="136"/>
      <c r="AG17" s="136"/>
      <c r="AH17" s="131"/>
    </row>
    <row r="18" spans="1:34" x14ac:dyDescent="0.25">
      <c r="A18" s="131">
        <f t="shared" si="0"/>
        <v>0</v>
      </c>
      <c r="B18" s="132"/>
      <c r="C18" s="144"/>
      <c r="D18" s="137"/>
      <c r="E18" s="135" t="s">
        <v>2132</v>
      </c>
      <c r="F18" s="140" t="s">
        <v>2139</v>
      </c>
      <c r="G18" s="126" t="b">
        <f t="shared" si="1"/>
        <v>1</v>
      </c>
      <c r="H18" s="143"/>
      <c r="I18" s="136"/>
      <c r="J18" s="136"/>
      <c r="K18" s="136"/>
      <c r="L18" s="131" t="str">
        <f t="shared" si="2"/>
        <v/>
      </c>
      <c r="M18" s="132"/>
      <c r="N18" s="144"/>
      <c r="O18" s="137"/>
      <c r="P18" s="135"/>
      <c r="Q18" s="140"/>
      <c r="S18" s="143"/>
      <c r="T18" s="136"/>
      <c r="U18" s="136"/>
      <c r="V18" s="136"/>
      <c r="W18" s="131" t="str">
        <f t="shared" si="3"/>
        <v/>
      </c>
      <c r="X18" s="132"/>
      <c r="Y18" s="144"/>
      <c r="Z18" s="137"/>
      <c r="AA18" s="135"/>
      <c r="AB18" s="140"/>
      <c r="AC18" s="126" t="b">
        <f t="shared" si="4"/>
        <v>0</v>
      </c>
      <c r="AD18" s="143"/>
      <c r="AE18" s="136"/>
      <c r="AF18" s="136"/>
      <c r="AG18" s="136"/>
      <c r="AH18" s="131"/>
    </row>
    <row r="19" spans="1:34" x14ac:dyDescent="0.25">
      <c r="A19" s="131">
        <f t="shared" si="0"/>
        <v>0</v>
      </c>
      <c r="B19" s="132"/>
      <c r="C19" s="144"/>
      <c r="D19" s="137"/>
      <c r="E19" s="135" t="s">
        <v>2133</v>
      </c>
      <c r="F19" s="140" t="s">
        <v>2139</v>
      </c>
      <c r="G19" s="126" t="b">
        <f t="shared" si="1"/>
        <v>1</v>
      </c>
      <c r="H19" s="143"/>
      <c r="I19" s="136"/>
      <c r="J19" s="136"/>
      <c r="K19" s="136"/>
      <c r="L19" s="131" t="str">
        <f t="shared" si="2"/>
        <v/>
      </c>
      <c r="M19" s="132"/>
      <c r="N19" s="144"/>
      <c r="O19" s="137"/>
      <c r="P19" s="135"/>
      <c r="Q19" s="140"/>
      <c r="S19" s="143"/>
      <c r="T19" s="136"/>
      <c r="U19" s="136"/>
      <c r="V19" s="136"/>
      <c r="W19" s="131" t="str">
        <f t="shared" si="3"/>
        <v/>
      </c>
      <c r="X19" s="132"/>
      <c r="Y19" s="144"/>
      <c r="Z19" s="137"/>
      <c r="AA19" s="135"/>
      <c r="AB19" s="140"/>
      <c r="AC19" s="126" t="b">
        <f t="shared" si="4"/>
        <v>0</v>
      </c>
      <c r="AD19" s="143"/>
      <c r="AE19" s="136"/>
      <c r="AF19" s="136"/>
      <c r="AG19" s="136"/>
      <c r="AH19" s="131"/>
    </row>
    <row r="20" spans="1:34" x14ac:dyDescent="0.25">
      <c r="A20" s="131">
        <f t="shared" si="0"/>
        <v>0</v>
      </c>
      <c r="B20" s="132"/>
      <c r="C20" s="144"/>
      <c r="D20" s="137"/>
      <c r="E20" s="135" t="s">
        <v>2134</v>
      </c>
      <c r="F20" s="140" t="s">
        <v>2139</v>
      </c>
      <c r="G20" s="126" t="b">
        <f t="shared" si="1"/>
        <v>1</v>
      </c>
      <c r="H20" s="143"/>
      <c r="I20" s="136"/>
      <c r="J20" s="136"/>
      <c r="K20" s="136"/>
      <c r="L20" s="131" t="str">
        <f t="shared" si="2"/>
        <v/>
      </c>
      <c r="M20" s="132"/>
      <c r="N20" s="144"/>
      <c r="O20" s="137"/>
      <c r="P20" s="135"/>
      <c r="Q20" s="140"/>
      <c r="S20" s="143"/>
      <c r="T20" s="136"/>
      <c r="U20" s="136"/>
      <c r="V20" s="136"/>
      <c r="W20" s="131" t="str">
        <f t="shared" si="3"/>
        <v/>
      </c>
      <c r="X20" s="132"/>
      <c r="Y20" s="144"/>
      <c r="Z20" s="137"/>
      <c r="AA20" s="135"/>
      <c r="AB20" s="140"/>
      <c r="AC20" s="126" t="b">
        <f t="shared" si="4"/>
        <v>0</v>
      </c>
      <c r="AD20" s="143"/>
      <c r="AE20" s="136"/>
      <c r="AF20" s="136"/>
      <c r="AG20" s="136"/>
      <c r="AH20" s="131"/>
    </row>
    <row r="21" spans="1:34" x14ac:dyDescent="0.25">
      <c r="A21" s="131">
        <f t="shared" si="0"/>
        <v>0</v>
      </c>
      <c r="B21" s="132"/>
      <c r="C21" s="144"/>
      <c r="D21" s="137"/>
      <c r="E21" s="135" t="s">
        <v>2135</v>
      </c>
      <c r="F21" s="140" t="s">
        <v>2139</v>
      </c>
      <c r="G21" s="126" t="b">
        <f t="shared" si="1"/>
        <v>1</v>
      </c>
      <c r="H21" s="143"/>
      <c r="I21" s="136"/>
      <c r="J21" s="136"/>
      <c r="K21" s="136"/>
      <c r="L21" s="131" t="str">
        <f t="shared" si="2"/>
        <v/>
      </c>
      <c r="M21" s="132"/>
      <c r="N21" s="144"/>
      <c r="O21" s="137"/>
      <c r="P21" s="135"/>
      <c r="Q21" s="140"/>
      <c r="S21" s="143"/>
      <c r="T21" s="136"/>
      <c r="U21" s="136"/>
      <c r="V21" s="136"/>
      <c r="W21" s="131" t="str">
        <f t="shared" si="3"/>
        <v/>
      </c>
      <c r="X21" s="132"/>
      <c r="Y21" s="144"/>
      <c r="Z21" s="137"/>
      <c r="AA21" s="135"/>
      <c r="AB21" s="140"/>
      <c r="AC21" s="126" t="b">
        <f t="shared" si="4"/>
        <v>0</v>
      </c>
      <c r="AD21" s="143"/>
      <c r="AE21" s="136"/>
      <c r="AF21" s="136"/>
      <c r="AG21" s="136"/>
      <c r="AH21" s="131"/>
    </row>
    <row r="22" spans="1:34" x14ac:dyDescent="0.25">
      <c r="A22" s="131">
        <f t="shared" si="0"/>
        <v>0</v>
      </c>
      <c r="B22" s="132"/>
      <c r="C22" s="144"/>
      <c r="D22" s="137"/>
      <c r="E22" s="135" t="s">
        <v>2136</v>
      </c>
      <c r="F22" s="140" t="s">
        <v>2139</v>
      </c>
      <c r="G22" s="126" t="b">
        <f t="shared" si="1"/>
        <v>1</v>
      </c>
      <c r="H22" s="143"/>
      <c r="I22" s="136"/>
      <c r="J22" s="136"/>
      <c r="K22" s="136"/>
      <c r="L22" s="131" t="str">
        <f t="shared" si="2"/>
        <v/>
      </c>
      <c r="M22" s="132"/>
      <c r="N22" s="144"/>
      <c r="O22" s="137"/>
      <c r="P22" s="135"/>
      <c r="Q22" s="140"/>
      <c r="S22" s="143"/>
      <c r="T22" s="136"/>
      <c r="U22" s="136"/>
      <c r="V22" s="136"/>
      <c r="W22" s="131" t="str">
        <f t="shared" si="3"/>
        <v/>
      </c>
      <c r="X22" s="132"/>
      <c r="Y22" s="144"/>
      <c r="Z22" s="137"/>
      <c r="AA22" s="135"/>
      <c r="AB22" s="140"/>
      <c r="AC22" s="126" t="b">
        <f t="shared" si="4"/>
        <v>0</v>
      </c>
      <c r="AD22" s="143"/>
      <c r="AE22" s="136"/>
      <c r="AF22" s="136"/>
      <c r="AG22" s="136"/>
      <c r="AH22" s="131"/>
    </row>
    <row r="23" spans="1:34" x14ac:dyDescent="0.25">
      <c r="A23" s="131">
        <f t="shared" si="0"/>
        <v>0</v>
      </c>
      <c r="B23" s="132"/>
      <c r="C23" s="144"/>
      <c r="D23" s="134"/>
      <c r="E23" s="135" t="s">
        <v>2137</v>
      </c>
      <c r="F23" s="140" t="s">
        <v>2139</v>
      </c>
      <c r="G23" s="126" t="b">
        <f t="shared" si="1"/>
        <v>1</v>
      </c>
      <c r="H23" s="143"/>
      <c r="I23" s="136"/>
      <c r="J23" s="136"/>
      <c r="K23" s="136"/>
      <c r="L23" s="131" t="str">
        <f t="shared" si="2"/>
        <v/>
      </c>
      <c r="M23" s="132"/>
      <c r="N23" s="144"/>
      <c r="O23" s="134"/>
      <c r="P23" s="135"/>
      <c r="Q23" s="140"/>
      <c r="S23" s="143"/>
      <c r="T23" s="136"/>
      <c r="U23" s="136"/>
      <c r="V23" s="136"/>
      <c r="W23" s="131" t="str">
        <f t="shared" si="3"/>
        <v/>
      </c>
      <c r="X23" s="132"/>
      <c r="Y23" s="144"/>
      <c r="Z23" s="134"/>
      <c r="AA23" s="135"/>
      <c r="AB23" s="140"/>
      <c r="AC23" s="126" t="b">
        <f t="shared" si="4"/>
        <v>0</v>
      </c>
      <c r="AD23" s="143"/>
      <c r="AE23" s="136"/>
      <c r="AF23" s="136"/>
      <c r="AG23" s="136"/>
      <c r="AH23" s="131"/>
    </row>
    <row r="24" spans="1:34" x14ac:dyDescent="0.25">
      <c r="A24" s="131" t="str">
        <f t="shared" si="0"/>
        <v/>
      </c>
      <c r="B24" s="132"/>
      <c r="C24" s="144"/>
      <c r="D24" s="134"/>
      <c r="E24" s="135"/>
      <c r="F24" s="140"/>
      <c r="G24" s="126" t="b">
        <f t="shared" si="1"/>
        <v>0</v>
      </c>
      <c r="H24" s="143"/>
      <c r="I24" s="136"/>
      <c r="J24" s="136"/>
      <c r="K24" s="136"/>
      <c r="L24" s="131" t="str">
        <f t="shared" si="2"/>
        <v/>
      </c>
      <c r="M24" s="132"/>
      <c r="N24" s="144"/>
      <c r="O24" s="134"/>
      <c r="P24" s="135"/>
      <c r="Q24" s="140"/>
      <c r="S24" s="143"/>
      <c r="T24" s="136"/>
      <c r="U24" s="136"/>
      <c r="V24" s="136"/>
      <c r="W24" s="131" t="str">
        <f t="shared" si="3"/>
        <v/>
      </c>
      <c r="X24" s="132"/>
      <c r="Y24" s="144"/>
      <c r="Z24" s="134"/>
      <c r="AA24" s="135"/>
      <c r="AB24" s="140"/>
      <c r="AC24" s="126" t="b">
        <f t="shared" si="4"/>
        <v>0</v>
      </c>
      <c r="AD24" s="143"/>
      <c r="AE24" s="136"/>
      <c r="AF24" s="136"/>
      <c r="AG24" s="136"/>
      <c r="AH24" s="131"/>
    </row>
    <row r="25" spans="1:34" x14ac:dyDescent="0.25">
      <c r="A25" s="131" t="str">
        <f t="shared" si="0"/>
        <v/>
      </c>
      <c r="B25" s="132"/>
      <c r="C25" s="144"/>
      <c r="D25" s="134"/>
      <c r="E25" s="135"/>
      <c r="F25" s="140"/>
      <c r="G25" s="126" t="b">
        <f t="shared" si="1"/>
        <v>0</v>
      </c>
      <c r="H25" s="143"/>
      <c r="I25" s="136"/>
      <c r="J25" s="136"/>
      <c r="K25" s="136"/>
      <c r="L25" s="131" t="str">
        <f t="shared" si="2"/>
        <v/>
      </c>
      <c r="M25" s="132"/>
      <c r="N25" s="144"/>
      <c r="O25" s="134"/>
      <c r="P25" s="135"/>
      <c r="Q25" s="140"/>
      <c r="S25" s="143"/>
      <c r="T25" s="136"/>
      <c r="U25" s="136"/>
      <c r="V25" s="136"/>
      <c r="W25" s="131" t="str">
        <f t="shared" si="3"/>
        <v/>
      </c>
      <c r="X25" s="132"/>
      <c r="Y25" s="144"/>
      <c r="Z25" s="134"/>
      <c r="AA25" s="135"/>
      <c r="AB25" s="140"/>
      <c r="AC25" s="126" t="b">
        <f t="shared" si="4"/>
        <v>0</v>
      </c>
      <c r="AD25" s="143"/>
      <c r="AE25" s="136"/>
      <c r="AF25" s="136"/>
      <c r="AG25" s="136"/>
      <c r="AH25" s="131"/>
    </row>
    <row r="26" spans="1:34" x14ac:dyDescent="0.25">
      <c r="A26" s="131" t="str">
        <f t="shared" si="0"/>
        <v/>
      </c>
      <c r="B26" s="132"/>
      <c r="C26" s="144"/>
      <c r="D26" s="134"/>
      <c r="E26" s="135"/>
      <c r="F26" s="140"/>
      <c r="G26" s="126" t="b">
        <f t="shared" si="1"/>
        <v>0</v>
      </c>
      <c r="H26" s="143"/>
      <c r="I26" s="136"/>
      <c r="J26" s="136"/>
      <c r="K26" s="136"/>
      <c r="L26" s="131" t="str">
        <f t="shared" si="2"/>
        <v/>
      </c>
      <c r="M26" s="132"/>
      <c r="N26" s="144"/>
      <c r="O26" s="134"/>
      <c r="P26" s="135"/>
      <c r="Q26" s="140"/>
      <c r="S26" s="143"/>
      <c r="T26" s="136"/>
      <c r="U26" s="136"/>
      <c r="V26" s="136"/>
      <c r="W26" s="131" t="str">
        <f t="shared" si="3"/>
        <v/>
      </c>
      <c r="X26" s="132"/>
      <c r="Y26" s="144"/>
      <c r="Z26" s="134"/>
      <c r="AA26" s="135"/>
      <c r="AB26" s="140"/>
      <c r="AC26" s="126" t="b">
        <f t="shared" si="4"/>
        <v>0</v>
      </c>
      <c r="AD26" s="143"/>
      <c r="AE26" s="136"/>
      <c r="AF26" s="136"/>
      <c r="AG26" s="136"/>
      <c r="AH26" s="131"/>
    </row>
    <row r="27" spans="1:34" x14ac:dyDescent="0.25">
      <c r="A27" s="131" t="str">
        <f t="shared" si="0"/>
        <v/>
      </c>
      <c r="B27" s="132"/>
      <c r="C27" s="144"/>
      <c r="D27" s="134"/>
      <c r="E27" s="135"/>
      <c r="F27" s="140"/>
      <c r="G27" s="126" t="b">
        <f t="shared" si="1"/>
        <v>0</v>
      </c>
      <c r="H27" s="143"/>
      <c r="I27" s="136"/>
      <c r="J27" s="136"/>
      <c r="K27" s="136"/>
      <c r="L27" s="131" t="str">
        <f t="shared" si="2"/>
        <v/>
      </c>
      <c r="M27" s="132"/>
      <c r="N27" s="144"/>
      <c r="O27" s="134"/>
      <c r="P27" s="135"/>
      <c r="Q27" s="140"/>
      <c r="S27" s="143"/>
      <c r="T27" s="136"/>
      <c r="U27" s="136"/>
      <c r="V27" s="136"/>
      <c r="W27" s="131" t="str">
        <f t="shared" si="3"/>
        <v/>
      </c>
      <c r="X27" s="132"/>
      <c r="Y27" s="144"/>
      <c r="Z27" s="134"/>
      <c r="AA27" s="135"/>
      <c r="AB27" s="140"/>
      <c r="AC27" s="126" t="b">
        <f t="shared" si="4"/>
        <v>0</v>
      </c>
      <c r="AD27" s="143"/>
      <c r="AE27" s="136"/>
      <c r="AF27" s="136"/>
      <c r="AG27" s="136"/>
      <c r="AH27" s="131"/>
    </row>
    <row r="28" spans="1:34" x14ac:dyDescent="0.25">
      <c r="A28" s="131" t="str">
        <f t="shared" si="0"/>
        <v/>
      </c>
      <c r="B28" s="132"/>
      <c r="C28" s="144"/>
      <c r="D28" s="134"/>
      <c r="E28" s="135"/>
      <c r="F28" s="140"/>
      <c r="G28" s="126" t="b">
        <f t="shared" si="1"/>
        <v>0</v>
      </c>
      <c r="H28" s="143"/>
      <c r="I28" s="136"/>
      <c r="J28" s="136"/>
      <c r="K28" s="136"/>
      <c r="L28" s="131" t="str">
        <f t="shared" si="2"/>
        <v/>
      </c>
      <c r="M28" s="132"/>
      <c r="N28" s="144"/>
      <c r="O28" s="134"/>
      <c r="P28" s="135"/>
      <c r="Q28" s="140"/>
      <c r="S28" s="143"/>
      <c r="T28" s="136"/>
      <c r="U28" s="136"/>
      <c r="V28" s="136"/>
      <c r="W28" s="131" t="str">
        <f t="shared" si="3"/>
        <v/>
      </c>
      <c r="X28" s="132"/>
      <c r="Y28" s="144"/>
      <c r="Z28" s="134"/>
      <c r="AA28" s="135"/>
      <c r="AB28" s="140"/>
      <c r="AC28" s="126" t="b">
        <f t="shared" si="4"/>
        <v>0</v>
      </c>
      <c r="AD28" s="143"/>
      <c r="AE28" s="136"/>
      <c r="AF28" s="136"/>
      <c r="AG28" s="136"/>
      <c r="AH28" s="131"/>
    </row>
    <row r="29" spans="1:34" x14ac:dyDescent="0.25">
      <c r="A29" s="131" t="str">
        <f t="shared" si="0"/>
        <v/>
      </c>
      <c r="B29" s="132"/>
      <c r="C29" s="144"/>
      <c r="D29" s="134"/>
      <c r="E29" s="135"/>
      <c r="F29" s="140"/>
      <c r="G29" s="126" t="b">
        <f t="shared" si="1"/>
        <v>0</v>
      </c>
      <c r="H29" s="143"/>
      <c r="I29" s="136"/>
      <c r="J29" s="136"/>
      <c r="K29" s="136"/>
      <c r="L29" s="131" t="str">
        <f t="shared" si="2"/>
        <v/>
      </c>
      <c r="M29" s="132"/>
      <c r="N29" s="144"/>
      <c r="O29" s="134"/>
      <c r="P29" s="135"/>
      <c r="Q29" s="140"/>
      <c r="S29" s="143"/>
      <c r="T29" s="136"/>
      <c r="U29" s="136"/>
      <c r="V29" s="136"/>
      <c r="W29" s="131" t="str">
        <f t="shared" si="3"/>
        <v/>
      </c>
      <c r="X29" s="132"/>
      <c r="Y29" s="144"/>
      <c r="Z29" s="134"/>
      <c r="AA29" s="135"/>
      <c r="AB29" s="140"/>
      <c r="AC29" s="126" t="b">
        <f t="shared" si="4"/>
        <v>0</v>
      </c>
      <c r="AD29" s="143"/>
      <c r="AE29" s="136"/>
      <c r="AF29" s="136"/>
      <c r="AG29" s="136"/>
      <c r="AH29" s="131"/>
    </row>
    <row r="30" spans="1:34" x14ac:dyDescent="0.25">
      <c r="A30" s="131" t="str">
        <f t="shared" si="0"/>
        <v/>
      </c>
      <c r="B30" s="132"/>
      <c r="C30" s="144"/>
      <c r="D30" s="134"/>
      <c r="E30" s="135"/>
      <c r="F30" s="140"/>
      <c r="G30" s="126" t="b">
        <f t="shared" si="1"/>
        <v>0</v>
      </c>
      <c r="H30" s="143"/>
      <c r="I30" s="136"/>
      <c r="J30" s="136"/>
      <c r="K30" s="136"/>
      <c r="L30" s="131" t="str">
        <f t="shared" si="2"/>
        <v/>
      </c>
      <c r="M30" s="132"/>
      <c r="N30" s="144"/>
      <c r="O30" s="134"/>
      <c r="P30" s="135"/>
      <c r="Q30" s="140"/>
      <c r="S30" s="143"/>
      <c r="T30" s="136"/>
      <c r="U30" s="136"/>
      <c r="V30" s="136"/>
      <c r="W30" s="131" t="str">
        <f t="shared" si="3"/>
        <v/>
      </c>
      <c r="X30" s="132"/>
      <c r="Y30" s="144"/>
      <c r="Z30" s="134"/>
      <c r="AA30" s="135"/>
      <c r="AB30" s="140"/>
      <c r="AC30" s="126" t="b">
        <f t="shared" si="4"/>
        <v>0</v>
      </c>
      <c r="AD30" s="143"/>
      <c r="AE30" s="136"/>
      <c r="AF30" s="136"/>
      <c r="AG30" s="136"/>
      <c r="AH30" s="131"/>
    </row>
    <row r="31" spans="1:34" x14ac:dyDescent="0.25">
      <c r="A31" s="131" t="str">
        <f t="shared" si="0"/>
        <v/>
      </c>
      <c r="B31" s="132"/>
      <c r="C31" s="144"/>
      <c r="D31" s="134"/>
      <c r="E31" s="135"/>
      <c r="F31" s="140"/>
      <c r="G31" s="126" t="b">
        <f t="shared" si="1"/>
        <v>0</v>
      </c>
      <c r="H31" s="143"/>
      <c r="I31" s="136"/>
      <c r="J31" s="136"/>
      <c r="K31" s="136"/>
      <c r="L31" s="131" t="str">
        <f t="shared" si="2"/>
        <v/>
      </c>
      <c r="M31" s="132"/>
      <c r="N31" s="144"/>
      <c r="O31" s="134"/>
      <c r="P31" s="135"/>
      <c r="Q31" s="140"/>
      <c r="S31" s="143"/>
      <c r="T31" s="136"/>
      <c r="U31" s="136"/>
      <c r="V31" s="136"/>
      <c r="W31" s="131" t="str">
        <f t="shared" si="3"/>
        <v/>
      </c>
      <c r="X31" s="132"/>
      <c r="Y31" s="144"/>
      <c r="Z31" s="134"/>
      <c r="AA31" s="135"/>
      <c r="AB31" s="140"/>
      <c r="AC31" s="126" t="b">
        <f t="shared" si="4"/>
        <v>0</v>
      </c>
      <c r="AD31" s="143"/>
      <c r="AE31" s="136"/>
      <c r="AF31" s="136"/>
      <c r="AG31" s="136"/>
      <c r="AH31" s="131"/>
    </row>
    <row r="32" spans="1:34" x14ac:dyDescent="0.25">
      <c r="A32" s="131" t="str">
        <f t="shared" si="0"/>
        <v/>
      </c>
      <c r="B32" s="132"/>
      <c r="C32" s="144"/>
      <c r="D32" s="134"/>
      <c r="E32" s="135"/>
      <c r="F32" s="141"/>
      <c r="G32" s="126" t="b">
        <f t="shared" si="1"/>
        <v>0</v>
      </c>
      <c r="H32" s="143"/>
      <c r="I32" s="136"/>
      <c r="J32" s="136"/>
      <c r="K32" s="136"/>
      <c r="L32" s="131" t="str">
        <f t="shared" si="2"/>
        <v/>
      </c>
      <c r="M32" s="132"/>
      <c r="N32" s="144"/>
      <c r="O32" s="134"/>
      <c r="P32" s="135"/>
      <c r="Q32" s="141"/>
      <c r="S32" s="143"/>
      <c r="T32" s="136"/>
      <c r="U32" s="136"/>
      <c r="V32" s="136"/>
      <c r="W32" s="131" t="str">
        <f t="shared" si="3"/>
        <v/>
      </c>
      <c r="X32" s="132"/>
      <c r="Y32" s="144"/>
      <c r="Z32" s="134"/>
      <c r="AA32" s="135"/>
      <c r="AB32" s="141"/>
      <c r="AC32" s="126" t="b">
        <f t="shared" si="4"/>
        <v>0</v>
      </c>
      <c r="AD32" s="143"/>
      <c r="AE32" s="136"/>
      <c r="AF32" s="136"/>
      <c r="AG32" s="136"/>
      <c r="AH32" s="131"/>
    </row>
    <row r="33" spans="1:34" x14ac:dyDescent="0.25">
      <c r="A33" s="131" t="str">
        <f t="shared" si="0"/>
        <v/>
      </c>
      <c r="B33" s="132"/>
      <c r="C33" s="144"/>
      <c r="D33" s="134"/>
      <c r="E33" s="135"/>
      <c r="F33" s="141"/>
      <c r="G33" s="126" t="b">
        <f t="shared" si="1"/>
        <v>0</v>
      </c>
      <c r="H33" s="143"/>
      <c r="I33" s="136"/>
      <c r="J33" s="136"/>
      <c r="K33" s="136"/>
      <c r="L33" s="131" t="str">
        <f t="shared" si="2"/>
        <v/>
      </c>
      <c r="M33" s="132"/>
      <c r="N33" s="144"/>
      <c r="O33" s="134"/>
      <c r="P33" s="135"/>
      <c r="Q33" s="141"/>
      <c r="S33" s="143"/>
      <c r="T33" s="136"/>
      <c r="U33" s="136"/>
      <c r="V33" s="136"/>
      <c r="W33" s="131" t="str">
        <f t="shared" si="3"/>
        <v/>
      </c>
      <c r="X33" s="132"/>
      <c r="Y33" s="144"/>
      <c r="Z33" s="134"/>
      <c r="AA33" s="135"/>
      <c r="AB33" s="141"/>
      <c r="AC33" s="126" t="b">
        <f t="shared" si="4"/>
        <v>0</v>
      </c>
      <c r="AD33" s="143"/>
      <c r="AE33" s="136"/>
      <c r="AF33" s="136"/>
      <c r="AG33" s="136"/>
      <c r="AH33" s="131"/>
    </row>
    <row r="34" spans="1:34" x14ac:dyDescent="0.25">
      <c r="A34" s="131" t="str">
        <f t="shared" si="0"/>
        <v/>
      </c>
      <c r="B34" s="132"/>
      <c r="C34" s="144"/>
      <c r="D34" s="134"/>
      <c r="E34" s="135"/>
      <c r="F34" s="141"/>
      <c r="G34" s="126" t="b">
        <f t="shared" si="1"/>
        <v>0</v>
      </c>
      <c r="H34" s="143"/>
      <c r="I34" s="136"/>
      <c r="J34" s="136"/>
      <c r="K34" s="136"/>
      <c r="L34" s="131" t="str">
        <f t="shared" si="2"/>
        <v/>
      </c>
      <c r="M34" s="132"/>
      <c r="N34" s="144"/>
      <c r="O34" s="134"/>
      <c r="P34" s="135"/>
      <c r="Q34" s="141"/>
      <c r="S34" s="143"/>
      <c r="T34" s="136"/>
      <c r="U34" s="136"/>
      <c r="V34" s="136"/>
      <c r="W34" s="131" t="str">
        <f t="shared" si="3"/>
        <v/>
      </c>
      <c r="X34" s="132"/>
      <c r="Y34" s="144"/>
      <c r="Z34" s="134"/>
      <c r="AA34" s="135"/>
      <c r="AB34" s="141"/>
      <c r="AC34" s="126" t="b">
        <f t="shared" si="4"/>
        <v>0</v>
      </c>
      <c r="AD34" s="143"/>
      <c r="AE34" s="136"/>
      <c r="AF34" s="136"/>
      <c r="AG34" s="136"/>
      <c r="AH34" s="131"/>
    </row>
    <row r="35" spans="1:34" x14ac:dyDescent="0.25">
      <c r="A35" s="131" t="str">
        <f t="shared" si="0"/>
        <v/>
      </c>
      <c r="B35" s="132"/>
      <c r="C35" s="144"/>
      <c r="D35" s="134"/>
      <c r="E35" s="135"/>
      <c r="F35" s="141"/>
      <c r="G35" s="126" t="b">
        <f t="shared" si="1"/>
        <v>0</v>
      </c>
      <c r="H35" s="143"/>
      <c r="I35" s="136"/>
      <c r="J35" s="136"/>
      <c r="K35" s="136"/>
      <c r="L35" s="131" t="str">
        <f t="shared" si="2"/>
        <v/>
      </c>
      <c r="M35" s="132"/>
      <c r="N35" s="144"/>
      <c r="O35" s="134"/>
      <c r="P35" s="135"/>
      <c r="Q35" s="141"/>
      <c r="S35" s="143"/>
      <c r="T35" s="136"/>
      <c r="U35" s="136"/>
      <c r="V35" s="136"/>
      <c r="W35" s="131" t="str">
        <f t="shared" si="3"/>
        <v/>
      </c>
      <c r="X35" s="132"/>
      <c r="Y35" s="144"/>
      <c r="Z35" s="134"/>
      <c r="AA35" s="135"/>
      <c r="AB35" s="141"/>
      <c r="AC35" s="126" t="b">
        <f t="shared" si="4"/>
        <v>0</v>
      </c>
      <c r="AD35" s="143"/>
      <c r="AE35" s="136"/>
      <c r="AF35" s="136"/>
      <c r="AG35" s="136"/>
      <c r="AH35" s="131"/>
    </row>
    <row r="36" spans="1:34" x14ac:dyDescent="0.25">
      <c r="A36" s="131" t="str">
        <f t="shared" si="0"/>
        <v/>
      </c>
      <c r="B36" s="132"/>
      <c r="C36" s="144"/>
      <c r="D36" s="134"/>
      <c r="E36" s="135"/>
      <c r="F36" s="141"/>
      <c r="G36" s="126" t="b">
        <f t="shared" si="1"/>
        <v>0</v>
      </c>
      <c r="H36" s="143"/>
      <c r="I36" s="136"/>
      <c r="J36" s="136"/>
      <c r="K36" s="136"/>
      <c r="L36" s="131" t="str">
        <f t="shared" si="2"/>
        <v/>
      </c>
      <c r="M36" s="132"/>
      <c r="N36" s="144"/>
      <c r="O36" s="134"/>
      <c r="P36" s="135"/>
      <c r="Q36" s="141"/>
      <c r="S36" s="143"/>
      <c r="T36" s="136"/>
      <c r="U36" s="136"/>
      <c r="V36" s="136"/>
      <c r="W36" s="131" t="str">
        <f t="shared" si="3"/>
        <v/>
      </c>
      <c r="X36" s="132"/>
      <c r="Y36" s="144"/>
      <c r="Z36" s="134"/>
      <c r="AA36" s="135"/>
      <c r="AB36" s="141"/>
      <c r="AC36" s="126" t="b">
        <f t="shared" si="4"/>
        <v>0</v>
      </c>
      <c r="AD36" s="143"/>
      <c r="AE36" s="136"/>
      <c r="AF36" s="136"/>
      <c r="AG36" s="136"/>
      <c r="AH36" s="131"/>
    </row>
    <row r="37" spans="1:34" x14ac:dyDescent="0.25">
      <c r="A37" s="131" t="str">
        <f t="shared" si="0"/>
        <v/>
      </c>
      <c r="B37" s="132"/>
      <c r="C37" s="144"/>
      <c r="D37" s="134"/>
      <c r="E37" s="135"/>
      <c r="F37" s="141"/>
      <c r="G37" s="126" t="b">
        <f t="shared" si="1"/>
        <v>0</v>
      </c>
      <c r="H37" s="143"/>
      <c r="I37" s="136"/>
      <c r="J37" s="136"/>
      <c r="K37" s="136"/>
      <c r="L37" s="131" t="str">
        <f t="shared" si="2"/>
        <v/>
      </c>
      <c r="M37" s="132"/>
      <c r="N37" s="144"/>
      <c r="O37" s="134"/>
      <c r="P37" s="135"/>
      <c r="Q37" s="141"/>
      <c r="S37" s="143"/>
      <c r="T37" s="136"/>
      <c r="U37" s="136"/>
      <c r="V37" s="136"/>
      <c r="W37" s="131" t="str">
        <f t="shared" si="3"/>
        <v/>
      </c>
      <c r="X37" s="132"/>
      <c r="Y37" s="144"/>
      <c r="Z37" s="134"/>
      <c r="AA37" s="135"/>
      <c r="AB37" s="141"/>
      <c r="AC37" s="126" t="b">
        <f t="shared" si="4"/>
        <v>0</v>
      </c>
      <c r="AD37" s="143"/>
      <c r="AE37" s="136"/>
      <c r="AF37" s="136"/>
      <c r="AG37" s="136"/>
      <c r="AH37" s="131"/>
    </row>
    <row r="38" spans="1:34" x14ac:dyDescent="0.25">
      <c r="A38" s="131" t="str">
        <f t="shared" si="0"/>
        <v/>
      </c>
      <c r="B38" s="132"/>
      <c r="C38" s="144"/>
      <c r="D38" s="134"/>
      <c r="E38" s="135"/>
      <c r="F38" s="141"/>
      <c r="G38" s="126" t="b">
        <f t="shared" si="1"/>
        <v>0</v>
      </c>
      <c r="H38" s="143"/>
      <c r="I38" s="136"/>
      <c r="J38" s="136"/>
      <c r="K38" s="136"/>
      <c r="L38" s="131" t="str">
        <f t="shared" si="2"/>
        <v/>
      </c>
      <c r="M38" s="132"/>
      <c r="N38" s="144"/>
      <c r="O38" s="134"/>
      <c r="P38" s="135"/>
      <c r="Q38" s="141"/>
      <c r="S38" s="143"/>
      <c r="T38" s="136"/>
      <c r="U38" s="136"/>
      <c r="V38" s="136"/>
      <c r="W38" s="131" t="str">
        <f t="shared" si="3"/>
        <v/>
      </c>
      <c r="X38" s="132"/>
      <c r="Y38" s="144"/>
      <c r="Z38" s="134"/>
      <c r="AA38" s="135"/>
      <c r="AB38" s="141"/>
      <c r="AC38" s="126" t="b">
        <f t="shared" si="4"/>
        <v>0</v>
      </c>
      <c r="AD38" s="143"/>
      <c r="AE38" s="136"/>
      <c r="AF38" s="136"/>
      <c r="AG38" s="136"/>
      <c r="AH38" s="131"/>
    </row>
    <row r="39" spans="1:34" x14ac:dyDescent="0.25">
      <c r="A39" s="131" t="str">
        <f t="shared" si="0"/>
        <v/>
      </c>
      <c r="B39" s="132"/>
      <c r="C39" s="144"/>
      <c r="D39" s="134"/>
      <c r="E39" s="135"/>
      <c r="F39" s="141"/>
      <c r="G39" s="126" t="b">
        <f t="shared" si="1"/>
        <v>0</v>
      </c>
      <c r="H39" s="143"/>
      <c r="I39" s="136"/>
      <c r="J39" s="136"/>
      <c r="K39" s="136"/>
      <c r="L39" s="131" t="str">
        <f t="shared" si="2"/>
        <v/>
      </c>
      <c r="M39" s="132"/>
      <c r="N39" s="144"/>
      <c r="O39" s="134"/>
      <c r="P39" s="135"/>
      <c r="Q39" s="141"/>
      <c r="S39" s="143"/>
      <c r="T39" s="136"/>
      <c r="U39" s="136"/>
      <c r="V39" s="136"/>
      <c r="W39" s="131" t="str">
        <f t="shared" si="3"/>
        <v/>
      </c>
      <c r="X39" s="132"/>
      <c r="Y39" s="144"/>
      <c r="Z39" s="134"/>
      <c r="AA39" s="135"/>
      <c r="AB39" s="141"/>
      <c r="AC39" s="126" t="b">
        <f t="shared" si="4"/>
        <v>0</v>
      </c>
      <c r="AD39" s="143"/>
      <c r="AE39" s="136"/>
      <c r="AF39" s="136"/>
      <c r="AG39" s="136"/>
      <c r="AH39" s="131"/>
    </row>
    <row r="40" spans="1:34" x14ac:dyDescent="0.25">
      <c r="A40" s="131" t="str">
        <f t="shared" si="0"/>
        <v/>
      </c>
      <c r="B40" s="132"/>
      <c r="C40" s="144"/>
      <c r="D40" s="134"/>
      <c r="E40" s="135"/>
      <c r="F40" s="141"/>
      <c r="G40" s="126" t="b">
        <f t="shared" si="1"/>
        <v>0</v>
      </c>
      <c r="H40" s="143"/>
      <c r="I40" s="136"/>
      <c r="J40" s="136"/>
      <c r="K40" s="136"/>
      <c r="L40" s="131" t="str">
        <f t="shared" si="2"/>
        <v/>
      </c>
      <c r="M40" s="132"/>
      <c r="N40" s="144"/>
      <c r="O40" s="134"/>
      <c r="P40" s="135"/>
      <c r="Q40" s="141"/>
      <c r="S40" s="143"/>
      <c r="T40" s="136"/>
      <c r="U40" s="136"/>
      <c r="V40" s="136"/>
      <c r="W40" s="131" t="str">
        <f t="shared" si="3"/>
        <v/>
      </c>
      <c r="X40" s="132"/>
      <c r="Y40" s="144"/>
      <c r="Z40" s="134"/>
      <c r="AA40" s="135"/>
      <c r="AB40" s="141"/>
      <c r="AC40" s="126" t="b">
        <f t="shared" si="4"/>
        <v>0</v>
      </c>
      <c r="AD40" s="143"/>
      <c r="AE40" s="136"/>
      <c r="AF40" s="136"/>
      <c r="AG40" s="136"/>
      <c r="AH40" s="131"/>
    </row>
    <row r="41" spans="1:34" x14ac:dyDescent="0.25">
      <c r="A41" s="131" t="str">
        <f t="shared" si="0"/>
        <v/>
      </c>
      <c r="B41" s="132"/>
      <c r="C41" s="144"/>
      <c r="D41" s="134"/>
      <c r="E41" s="135"/>
      <c r="F41" s="141"/>
      <c r="G41" s="126" t="b">
        <f t="shared" si="1"/>
        <v>0</v>
      </c>
      <c r="H41" s="143"/>
      <c r="I41" s="136"/>
      <c r="J41" s="136"/>
      <c r="K41" s="136"/>
      <c r="L41" s="131" t="str">
        <f t="shared" si="2"/>
        <v/>
      </c>
      <c r="M41" s="132"/>
      <c r="N41" s="144"/>
      <c r="O41" s="134"/>
      <c r="P41" s="135"/>
      <c r="Q41" s="141"/>
      <c r="S41" s="143"/>
      <c r="T41" s="136"/>
      <c r="U41" s="136"/>
      <c r="V41" s="136"/>
      <c r="W41" s="131" t="str">
        <f t="shared" si="3"/>
        <v/>
      </c>
      <c r="X41" s="132"/>
      <c r="Y41" s="144"/>
      <c r="Z41" s="134"/>
      <c r="AA41" s="135"/>
      <c r="AB41" s="141"/>
      <c r="AC41" s="126" t="b">
        <f t="shared" si="4"/>
        <v>0</v>
      </c>
      <c r="AD41" s="143"/>
      <c r="AE41" s="136"/>
      <c r="AF41" s="136"/>
      <c r="AG41" s="136"/>
      <c r="AH41" s="131"/>
    </row>
    <row r="42" spans="1:34" x14ac:dyDescent="0.25">
      <c r="A42" s="131" t="str">
        <f t="shared" si="0"/>
        <v/>
      </c>
      <c r="B42" s="132"/>
      <c r="C42" s="144"/>
      <c r="D42" s="134"/>
      <c r="E42" s="135"/>
      <c r="F42" s="141"/>
      <c r="G42" s="126" t="b">
        <f t="shared" si="1"/>
        <v>0</v>
      </c>
      <c r="H42" s="143"/>
      <c r="I42" s="136"/>
      <c r="J42" s="136"/>
      <c r="K42" s="136"/>
      <c r="L42" s="131" t="str">
        <f t="shared" si="2"/>
        <v/>
      </c>
      <c r="M42" s="132"/>
      <c r="N42" s="144"/>
      <c r="O42" s="134"/>
      <c r="P42" s="135"/>
      <c r="Q42" s="141"/>
      <c r="S42" s="143"/>
      <c r="T42" s="136"/>
      <c r="U42" s="136"/>
      <c r="V42" s="136"/>
      <c r="W42" s="131" t="str">
        <f t="shared" si="3"/>
        <v/>
      </c>
      <c r="X42" s="132"/>
      <c r="Y42" s="144"/>
      <c r="Z42" s="134"/>
      <c r="AA42" s="135"/>
      <c r="AB42" s="141"/>
      <c r="AC42" s="126" t="b">
        <f t="shared" si="4"/>
        <v>0</v>
      </c>
      <c r="AD42" s="143"/>
      <c r="AE42" s="136"/>
      <c r="AF42" s="136"/>
      <c r="AG42" s="136"/>
      <c r="AH42" s="131"/>
    </row>
    <row r="43" spans="1:34" x14ac:dyDescent="0.25">
      <c r="A43" s="131" t="str">
        <f t="shared" si="0"/>
        <v/>
      </c>
      <c r="B43" s="132"/>
      <c r="C43" s="144"/>
      <c r="D43" s="134"/>
      <c r="E43" s="135"/>
      <c r="F43" s="141"/>
      <c r="G43" s="126" t="b">
        <f t="shared" si="1"/>
        <v>0</v>
      </c>
      <c r="H43" s="143"/>
      <c r="I43" s="136"/>
      <c r="J43" s="136"/>
      <c r="K43" s="136"/>
      <c r="L43" s="131" t="str">
        <f t="shared" si="2"/>
        <v/>
      </c>
      <c r="M43" s="132"/>
      <c r="N43" s="144"/>
      <c r="O43" s="134"/>
      <c r="P43" s="135"/>
      <c r="Q43" s="141"/>
      <c r="S43" s="143"/>
      <c r="T43" s="136"/>
      <c r="U43" s="136"/>
      <c r="V43" s="136"/>
      <c r="W43" s="131" t="str">
        <f t="shared" si="3"/>
        <v/>
      </c>
      <c r="X43" s="132"/>
      <c r="Y43" s="144"/>
      <c r="Z43" s="134"/>
      <c r="AA43" s="135"/>
      <c r="AB43" s="141"/>
      <c r="AC43" s="126" t="b">
        <f t="shared" si="4"/>
        <v>0</v>
      </c>
      <c r="AD43" s="143"/>
      <c r="AE43" s="136"/>
      <c r="AF43" s="136"/>
      <c r="AG43" s="136"/>
      <c r="AH43" s="131"/>
    </row>
    <row r="44" spans="1:34" x14ac:dyDescent="0.25">
      <c r="A44" s="131" t="str">
        <f t="shared" si="0"/>
        <v/>
      </c>
      <c r="B44" s="132"/>
      <c r="C44" s="144"/>
      <c r="D44" s="134"/>
      <c r="E44" s="135"/>
      <c r="F44" s="141"/>
      <c r="G44" s="126" t="b">
        <f t="shared" si="1"/>
        <v>0</v>
      </c>
      <c r="H44" s="143"/>
      <c r="I44" s="136"/>
      <c r="J44" s="136"/>
      <c r="K44" s="136"/>
      <c r="L44" s="131" t="str">
        <f t="shared" si="2"/>
        <v/>
      </c>
      <c r="M44" s="132"/>
      <c r="N44" s="144"/>
      <c r="O44" s="134"/>
      <c r="P44" s="135"/>
      <c r="Q44" s="141"/>
      <c r="S44" s="143"/>
      <c r="T44" s="136"/>
      <c r="U44" s="136"/>
      <c r="V44" s="136"/>
      <c r="W44" s="131" t="str">
        <f t="shared" si="3"/>
        <v/>
      </c>
      <c r="X44" s="132"/>
      <c r="Y44" s="144"/>
      <c r="Z44" s="134"/>
      <c r="AA44" s="135"/>
      <c r="AB44" s="141"/>
      <c r="AC44" s="126" t="b">
        <f t="shared" si="4"/>
        <v>0</v>
      </c>
      <c r="AD44" s="143"/>
      <c r="AE44" s="136"/>
      <c r="AF44" s="136"/>
      <c r="AG44" s="136"/>
      <c r="AH44" s="131"/>
    </row>
    <row r="45" spans="1:34" x14ac:dyDescent="0.25">
      <c r="A45" s="131" t="str">
        <f t="shared" si="0"/>
        <v/>
      </c>
      <c r="B45" s="132"/>
      <c r="C45" s="144"/>
      <c r="D45" s="134"/>
      <c r="E45" s="135"/>
      <c r="F45" s="141"/>
      <c r="G45" s="126" t="b">
        <f t="shared" si="1"/>
        <v>0</v>
      </c>
      <c r="H45" s="143"/>
      <c r="I45" s="136"/>
      <c r="J45" s="136"/>
      <c r="K45" s="136"/>
      <c r="L45" s="131" t="str">
        <f t="shared" si="2"/>
        <v/>
      </c>
      <c r="M45" s="132"/>
      <c r="N45" s="144"/>
      <c r="O45" s="134"/>
      <c r="P45" s="135"/>
      <c r="Q45" s="141"/>
      <c r="S45" s="143"/>
      <c r="T45" s="136"/>
      <c r="U45" s="136"/>
      <c r="V45" s="136"/>
      <c r="W45" s="131" t="str">
        <f t="shared" si="3"/>
        <v/>
      </c>
      <c r="X45" s="132"/>
      <c r="Y45" s="144"/>
      <c r="Z45" s="134"/>
      <c r="AA45" s="135"/>
      <c r="AB45" s="141"/>
      <c r="AC45" s="126" t="b">
        <f t="shared" si="4"/>
        <v>0</v>
      </c>
      <c r="AD45" s="143"/>
      <c r="AE45" s="136"/>
      <c r="AF45" s="136"/>
      <c r="AG45" s="136"/>
      <c r="AH45" s="131"/>
    </row>
    <row r="46" spans="1:34" x14ac:dyDescent="0.25">
      <c r="A46" s="131" t="str">
        <f t="shared" si="0"/>
        <v/>
      </c>
      <c r="B46" s="132"/>
      <c r="C46" s="144"/>
      <c r="D46" s="134"/>
      <c r="E46" s="135"/>
      <c r="F46" s="141"/>
      <c r="G46" s="126" t="b">
        <f t="shared" si="1"/>
        <v>0</v>
      </c>
      <c r="H46" s="143"/>
      <c r="I46" s="136"/>
      <c r="J46" s="136"/>
      <c r="K46" s="136"/>
      <c r="L46" s="131" t="str">
        <f t="shared" si="2"/>
        <v/>
      </c>
      <c r="M46" s="132"/>
      <c r="N46" s="144"/>
      <c r="O46" s="134"/>
      <c r="P46" s="135"/>
      <c r="Q46" s="141"/>
      <c r="S46" s="143"/>
      <c r="T46" s="136"/>
      <c r="U46" s="136"/>
      <c r="V46" s="136"/>
      <c r="W46" s="131" t="str">
        <f t="shared" si="3"/>
        <v/>
      </c>
      <c r="X46" s="132"/>
      <c r="Y46" s="144"/>
      <c r="Z46" s="134"/>
      <c r="AA46" s="135"/>
      <c r="AB46" s="141"/>
      <c r="AC46" s="126" t="b">
        <f t="shared" si="4"/>
        <v>0</v>
      </c>
      <c r="AD46" s="143"/>
      <c r="AE46" s="136"/>
      <c r="AF46" s="136"/>
      <c r="AG46" s="136"/>
      <c r="AH46" s="131"/>
    </row>
    <row r="47" spans="1:34" x14ac:dyDescent="0.25">
      <c r="A47" s="131" t="str">
        <f t="shared" si="0"/>
        <v/>
      </c>
      <c r="B47" s="132"/>
      <c r="C47" s="144"/>
      <c r="D47" s="134"/>
      <c r="E47" s="135"/>
      <c r="F47" s="141"/>
      <c r="G47" s="126" t="b">
        <f t="shared" si="1"/>
        <v>0</v>
      </c>
      <c r="H47" s="143"/>
      <c r="I47" s="136"/>
      <c r="J47" s="136"/>
      <c r="K47" s="136"/>
      <c r="L47" s="131" t="str">
        <f t="shared" si="2"/>
        <v/>
      </c>
      <c r="M47" s="132"/>
      <c r="N47" s="144"/>
      <c r="O47" s="134"/>
      <c r="P47" s="135"/>
      <c r="Q47" s="141"/>
      <c r="S47" s="143"/>
      <c r="T47" s="136"/>
      <c r="U47" s="136"/>
      <c r="V47" s="136"/>
      <c r="W47" s="131" t="str">
        <f t="shared" si="3"/>
        <v/>
      </c>
      <c r="X47" s="132"/>
      <c r="Y47" s="144"/>
      <c r="Z47" s="134"/>
      <c r="AA47" s="135"/>
      <c r="AB47" s="141"/>
      <c r="AC47" s="126" t="b">
        <f t="shared" si="4"/>
        <v>0</v>
      </c>
      <c r="AD47" s="143"/>
      <c r="AE47" s="136"/>
      <c r="AF47" s="136"/>
      <c r="AG47" s="136"/>
      <c r="AH47" s="131"/>
    </row>
    <row r="48" spans="1:34" x14ac:dyDescent="0.25">
      <c r="A48" s="131" t="str">
        <f t="shared" si="0"/>
        <v/>
      </c>
      <c r="B48" s="132"/>
      <c r="C48" s="144"/>
      <c r="D48" s="134"/>
      <c r="E48" s="135"/>
      <c r="F48" s="141"/>
      <c r="G48" s="126" t="b">
        <f t="shared" si="1"/>
        <v>0</v>
      </c>
      <c r="H48" s="143"/>
      <c r="I48" s="136"/>
      <c r="J48" s="136"/>
      <c r="K48" s="136"/>
      <c r="L48" s="131" t="str">
        <f t="shared" si="2"/>
        <v/>
      </c>
      <c r="M48" s="132"/>
      <c r="N48" s="144"/>
      <c r="O48" s="134"/>
      <c r="P48" s="135"/>
      <c r="Q48" s="141"/>
      <c r="S48" s="143"/>
      <c r="T48" s="136"/>
      <c r="U48" s="136"/>
      <c r="V48" s="136"/>
      <c r="W48" s="131" t="str">
        <f t="shared" si="3"/>
        <v/>
      </c>
      <c r="X48" s="132"/>
      <c r="Y48" s="144"/>
      <c r="Z48" s="134"/>
      <c r="AA48" s="135"/>
      <c r="AB48" s="141"/>
      <c r="AC48" s="126" t="b">
        <f t="shared" si="4"/>
        <v>0</v>
      </c>
      <c r="AD48" s="143"/>
      <c r="AE48" s="136"/>
      <c r="AF48" s="136"/>
      <c r="AG48" s="136"/>
      <c r="AH48" s="131"/>
    </row>
    <row r="49" spans="1:34" x14ac:dyDescent="0.25">
      <c r="A49" s="131" t="str">
        <f t="shared" si="0"/>
        <v/>
      </c>
      <c r="B49" s="132"/>
      <c r="C49" s="144"/>
      <c r="D49" s="134"/>
      <c r="E49" s="135"/>
      <c r="F49" s="141"/>
      <c r="G49" s="126" t="b">
        <f t="shared" si="1"/>
        <v>0</v>
      </c>
      <c r="H49" s="143"/>
      <c r="I49" s="136"/>
      <c r="J49" s="136"/>
      <c r="K49" s="136"/>
      <c r="L49" s="131" t="str">
        <f t="shared" si="2"/>
        <v/>
      </c>
      <c r="M49" s="132"/>
      <c r="N49" s="144"/>
      <c r="O49" s="134"/>
      <c r="P49" s="135"/>
      <c r="Q49" s="141"/>
      <c r="S49" s="143"/>
      <c r="T49" s="136"/>
      <c r="U49" s="136"/>
      <c r="V49" s="136"/>
      <c r="W49" s="131" t="str">
        <f t="shared" si="3"/>
        <v/>
      </c>
      <c r="X49" s="132"/>
      <c r="Y49" s="144"/>
      <c r="Z49" s="134"/>
      <c r="AA49" s="135"/>
      <c r="AB49" s="141"/>
      <c r="AC49" s="126" t="b">
        <f t="shared" si="4"/>
        <v>0</v>
      </c>
      <c r="AD49" s="143"/>
      <c r="AE49" s="136"/>
      <c r="AF49" s="136"/>
      <c r="AG49" s="136"/>
      <c r="AH49" s="131"/>
    </row>
    <row r="50" spans="1:34" x14ac:dyDescent="0.25">
      <c r="A50" s="131" t="str">
        <f t="shared" si="0"/>
        <v/>
      </c>
      <c r="B50" s="132"/>
      <c r="C50" s="144"/>
      <c r="D50" s="134"/>
      <c r="E50" s="135"/>
      <c r="F50" s="141"/>
      <c r="G50" s="126" t="b">
        <f t="shared" si="1"/>
        <v>0</v>
      </c>
      <c r="H50" s="143"/>
      <c r="I50" s="136"/>
      <c r="J50" s="136"/>
      <c r="K50" s="136"/>
      <c r="L50" s="131" t="str">
        <f t="shared" si="2"/>
        <v/>
      </c>
      <c r="M50" s="132"/>
      <c r="N50" s="144"/>
      <c r="O50" s="134"/>
      <c r="P50" s="135"/>
      <c r="Q50" s="141"/>
      <c r="S50" s="143"/>
      <c r="T50" s="136"/>
      <c r="U50" s="136"/>
      <c r="V50" s="136"/>
      <c r="W50" s="131" t="str">
        <f t="shared" si="3"/>
        <v/>
      </c>
      <c r="X50" s="132"/>
      <c r="Y50" s="144"/>
      <c r="Z50" s="134"/>
      <c r="AA50" s="135"/>
      <c r="AB50" s="141"/>
      <c r="AC50" s="126" t="b">
        <f t="shared" si="4"/>
        <v>0</v>
      </c>
      <c r="AD50" s="143"/>
      <c r="AE50" s="136"/>
      <c r="AF50" s="136"/>
      <c r="AG50" s="136"/>
      <c r="AH50" s="131"/>
    </row>
    <row r="51" spans="1:34" x14ac:dyDescent="0.25">
      <c r="A51" s="131" t="str">
        <f t="shared" si="0"/>
        <v/>
      </c>
      <c r="B51" s="132"/>
      <c r="C51" s="144"/>
      <c r="D51" s="134"/>
      <c r="E51" s="135"/>
      <c r="F51" s="141"/>
      <c r="G51" s="126" t="b">
        <f t="shared" si="1"/>
        <v>0</v>
      </c>
      <c r="H51" s="143"/>
      <c r="I51" s="136"/>
      <c r="J51" s="136"/>
      <c r="K51" s="136"/>
      <c r="L51" s="131" t="str">
        <f t="shared" si="2"/>
        <v/>
      </c>
      <c r="M51" s="132"/>
      <c r="N51" s="144"/>
      <c r="O51" s="134"/>
      <c r="P51" s="135"/>
      <c r="Q51" s="141"/>
      <c r="S51" s="143"/>
      <c r="T51" s="136"/>
      <c r="U51" s="136"/>
      <c r="V51" s="136"/>
      <c r="W51" s="131" t="str">
        <f t="shared" si="3"/>
        <v/>
      </c>
      <c r="X51" s="132"/>
      <c r="Y51" s="144"/>
      <c r="Z51" s="134"/>
      <c r="AA51" s="135"/>
      <c r="AB51" s="141"/>
      <c r="AC51" s="126" t="b">
        <f t="shared" si="4"/>
        <v>0</v>
      </c>
      <c r="AD51" s="143"/>
      <c r="AE51" s="136"/>
      <c r="AF51" s="136"/>
      <c r="AG51" s="136"/>
      <c r="AH51" s="131"/>
    </row>
    <row r="52" spans="1:34" x14ac:dyDescent="0.25">
      <c r="A52" s="131" t="str">
        <f t="shared" si="0"/>
        <v/>
      </c>
      <c r="B52" s="132"/>
      <c r="C52" s="144"/>
      <c r="D52" s="134"/>
      <c r="E52" s="135"/>
      <c r="F52" s="141"/>
      <c r="G52" s="126" t="b">
        <f t="shared" si="1"/>
        <v>0</v>
      </c>
      <c r="H52" s="143"/>
      <c r="I52" s="136"/>
      <c r="J52" s="136"/>
      <c r="K52" s="136"/>
      <c r="L52" s="131" t="str">
        <f t="shared" si="2"/>
        <v/>
      </c>
      <c r="M52" s="132"/>
      <c r="N52" s="144"/>
      <c r="O52" s="134"/>
      <c r="P52" s="135"/>
      <c r="Q52" s="141"/>
      <c r="S52" s="143"/>
      <c r="T52" s="136"/>
      <c r="U52" s="136"/>
      <c r="V52" s="136"/>
      <c r="W52" s="131" t="str">
        <f t="shared" si="3"/>
        <v/>
      </c>
      <c r="X52" s="132"/>
      <c r="Y52" s="144"/>
      <c r="Z52" s="134"/>
      <c r="AA52" s="135"/>
      <c r="AB52" s="141"/>
      <c r="AC52" s="126" t="b">
        <f t="shared" si="4"/>
        <v>0</v>
      </c>
      <c r="AD52" s="143"/>
      <c r="AE52" s="136"/>
      <c r="AF52" s="136"/>
      <c r="AG52" s="136"/>
      <c r="AH52" s="131"/>
    </row>
    <row r="53" spans="1:34" x14ac:dyDescent="0.25">
      <c r="A53" s="131" t="str">
        <f t="shared" si="0"/>
        <v/>
      </c>
      <c r="B53" s="132"/>
      <c r="C53" s="144"/>
      <c r="D53" s="134"/>
      <c r="E53" s="135"/>
      <c r="F53" s="141"/>
      <c r="G53" s="126" t="b">
        <f t="shared" si="1"/>
        <v>0</v>
      </c>
      <c r="H53" s="143"/>
      <c r="I53" s="136"/>
      <c r="J53" s="136"/>
      <c r="K53" s="136"/>
      <c r="L53" s="131" t="str">
        <f t="shared" si="2"/>
        <v/>
      </c>
      <c r="M53" s="132"/>
      <c r="N53" s="144"/>
      <c r="O53" s="134"/>
      <c r="P53" s="135"/>
      <c r="Q53" s="141"/>
      <c r="S53" s="143"/>
      <c r="T53" s="136"/>
      <c r="U53" s="136"/>
      <c r="V53" s="136"/>
      <c r="W53" s="131" t="str">
        <f t="shared" si="3"/>
        <v/>
      </c>
      <c r="X53" s="132"/>
      <c r="Y53" s="144"/>
      <c r="Z53" s="134"/>
      <c r="AA53" s="135"/>
      <c r="AB53" s="141"/>
      <c r="AC53" s="126" t="b">
        <f t="shared" si="4"/>
        <v>0</v>
      </c>
      <c r="AD53" s="143"/>
      <c r="AE53" s="136"/>
      <c r="AF53" s="136"/>
      <c r="AG53" s="136"/>
      <c r="AH53" s="131"/>
    </row>
    <row r="54" spans="1:34" x14ac:dyDescent="0.25">
      <c r="A54" s="131" t="str">
        <f t="shared" si="0"/>
        <v/>
      </c>
      <c r="B54" s="132"/>
      <c r="C54" s="144"/>
      <c r="D54" s="134"/>
      <c r="E54" s="135"/>
      <c r="F54" s="141"/>
      <c r="G54" s="126" t="b">
        <f t="shared" si="1"/>
        <v>0</v>
      </c>
      <c r="H54" s="143"/>
      <c r="I54" s="136"/>
      <c r="J54" s="136"/>
      <c r="K54" s="136"/>
      <c r="L54" s="131" t="str">
        <f t="shared" si="2"/>
        <v/>
      </c>
      <c r="M54" s="132"/>
      <c r="N54" s="144"/>
      <c r="O54" s="134"/>
      <c r="P54" s="135"/>
      <c r="Q54" s="141"/>
      <c r="S54" s="143"/>
      <c r="T54" s="136"/>
      <c r="U54" s="136"/>
      <c r="V54" s="136"/>
      <c r="W54" s="131" t="str">
        <f t="shared" si="3"/>
        <v/>
      </c>
      <c r="X54" s="132"/>
      <c r="Y54" s="144"/>
      <c r="Z54" s="134"/>
      <c r="AA54" s="135"/>
      <c r="AB54" s="141"/>
      <c r="AC54" s="126" t="b">
        <f t="shared" si="4"/>
        <v>0</v>
      </c>
      <c r="AD54" s="143"/>
      <c r="AE54" s="136"/>
      <c r="AF54" s="136"/>
      <c r="AG54" s="136"/>
      <c r="AH54" s="131"/>
    </row>
    <row r="55" spans="1:34" x14ac:dyDescent="0.25">
      <c r="A55" s="131" t="str">
        <f t="shared" si="0"/>
        <v/>
      </c>
      <c r="B55" s="132"/>
      <c r="C55" s="144"/>
      <c r="D55" s="134"/>
      <c r="E55" s="135"/>
      <c r="F55" s="141"/>
      <c r="G55" s="126" t="b">
        <f t="shared" si="1"/>
        <v>0</v>
      </c>
      <c r="H55" s="143"/>
      <c r="I55" s="136"/>
      <c r="J55" s="136"/>
      <c r="K55" s="136"/>
      <c r="L55" s="131" t="str">
        <f t="shared" si="2"/>
        <v/>
      </c>
      <c r="M55" s="132"/>
      <c r="N55" s="144"/>
      <c r="O55" s="134"/>
      <c r="P55" s="135"/>
      <c r="Q55" s="141"/>
      <c r="S55" s="143"/>
      <c r="T55" s="136"/>
      <c r="U55" s="136"/>
      <c r="V55" s="136"/>
      <c r="W55" s="131" t="str">
        <f t="shared" si="3"/>
        <v/>
      </c>
      <c r="X55" s="132"/>
      <c r="Y55" s="144"/>
      <c r="Z55" s="134"/>
      <c r="AA55" s="135"/>
      <c r="AB55" s="141"/>
      <c r="AC55" s="126" t="b">
        <f t="shared" si="4"/>
        <v>0</v>
      </c>
      <c r="AD55" s="143"/>
      <c r="AE55" s="136"/>
      <c r="AF55" s="136"/>
      <c r="AG55" s="136"/>
      <c r="AH55" s="131"/>
    </row>
    <row r="56" spans="1:34" x14ac:dyDescent="0.25">
      <c r="A56" s="131" t="str">
        <f t="shared" si="0"/>
        <v/>
      </c>
      <c r="B56" s="132"/>
      <c r="C56" s="144"/>
      <c r="D56" s="134"/>
      <c r="E56" s="135"/>
      <c r="F56" s="141"/>
      <c r="G56" s="126" t="b">
        <f t="shared" si="1"/>
        <v>0</v>
      </c>
      <c r="H56" s="143"/>
      <c r="I56" s="136"/>
      <c r="J56" s="136"/>
      <c r="K56" s="136"/>
      <c r="L56" s="131" t="str">
        <f t="shared" si="2"/>
        <v/>
      </c>
      <c r="M56" s="132"/>
      <c r="N56" s="144"/>
      <c r="O56" s="134"/>
      <c r="P56" s="135"/>
      <c r="Q56" s="141"/>
      <c r="S56" s="143"/>
      <c r="T56" s="136"/>
      <c r="U56" s="136"/>
      <c r="V56" s="136"/>
      <c r="W56" s="131" t="str">
        <f t="shared" si="3"/>
        <v/>
      </c>
      <c r="X56" s="132"/>
      <c r="Y56" s="144"/>
      <c r="Z56" s="134"/>
      <c r="AA56" s="135"/>
      <c r="AB56" s="141"/>
      <c r="AC56" s="126" t="b">
        <f t="shared" si="4"/>
        <v>0</v>
      </c>
      <c r="AD56" s="143"/>
      <c r="AE56" s="136"/>
      <c r="AF56" s="136"/>
      <c r="AG56" s="136"/>
      <c r="AH56" s="131"/>
    </row>
    <row r="57" spans="1:34" x14ac:dyDescent="0.25">
      <c r="A57" s="131" t="str">
        <f t="shared" si="0"/>
        <v/>
      </c>
      <c r="B57" s="132"/>
      <c r="C57" s="144"/>
      <c r="D57" s="134"/>
      <c r="E57" s="135"/>
      <c r="F57" s="141"/>
      <c r="G57" s="126" t="b">
        <f t="shared" si="1"/>
        <v>0</v>
      </c>
      <c r="H57" s="143"/>
      <c r="I57" s="136"/>
      <c r="J57" s="136"/>
      <c r="K57" s="136"/>
      <c r="L57" s="131" t="str">
        <f t="shared" si="2"/>
        <v/>
      </c>
      <c r="M57" s="132"/>
      <c r="N57" s="144"/>
      <c r="O57" s="134"/>
      <c r="P57" s="135"/>
      <c r="Q57" s="141"/>
      <c r="S57" s="143"/>
      <c r="T57" s="136"/>
      <c r="U57" s="136"/>
      <c r="V57" s="136"/>
      <c r="W57" s="131" t="str">
        <f t="shared" si="3"/>
        <v/>
      </c>
      <c r="X57" s="132"/>
      <c r="Y57" s="144"/>
      <c r="Z57" s="134"/>
      <c r="AA57" s="135"/>
      <c r="AB57" s="141"/>
      <c r="AC57" s="126" t="b">
        <f t="shared" si="4"/>
        <v>0</v>
      </c>
      <c r="AD57" s="143"/>
      <c r="AE57" s="136"/>
      <c r="AF57" s="136"/>
      <c r="AG57" s="136"/>
      <c r="AH57" s="131"/>
    </row>
    <row r="58" spans="1:34" x14ac:dyDescent="0.25">
      <c r="A58" s="131" t="str">
        <f t="shared" si="0"/>
        <v/>
      </c>
      <c r="B58" s="132"/>
      <c r="C58" s="144"/>
      <c r="D58" s="134"/>
      <c r="E58" s="135"/>
      <c r="F58" s="141"/>
      <c r="G58" s="126" t="b">
        <f t="shared" si="1"/>
        <v>0</v>
      </c>
      <c r="H58" s="143"/>
      <c r="I58" s="136"/>
      <c r="J58" s="136"/>
      <c r="K58" s="136"/>
      <c r="L58" s="131" t="str">
        <f t="shared" si="2"/>
        <v/>
      </c>
      <c r="M58" s="132"/>
      <c r="N58" s="144"/>
      <c r="O58" s="134"/>
      <c r="P58" s="135"/>
      <c r="Q58" s="141"/>
      <c r="S58" s="143"/>
      <c r="T58" s="136"/>
      <c r="U58" s="136"/>
      <c r="V58" s="136"/>
      <c r="W58" s="131" t="str">
        <f t="shared" si="3"/>
        <v/>
      </c>
      <c r="X58" s="132"/>
      <c r="Y58" s="144"/>
      <c r="Z58" s="134"/>
      <c r="AA58" s="135"/>
      <c r="AB58" s="141"/>
      <c r="AC58" s="126" t="b">
        <f t="shared" si="4"/>
        <v>0</v>
      </c>
      <c r="AD58" s="143"/>
      <c r="AE58" s="136"/>
      <c r="AF58" s="136"/>
      <c r="AG58" s="136"/>
      <c r="AH58" s="131"/>
    </row>
    <row r="59" spans="1:34" x14ac:dyDescent="0.25">
      <c r="A59" s="131" t="str">
        <f t="shared" si="0"/>
        <v/>
      </c>
      <c r="B59" s="132"/>
      <c r="C59" s="144"/>
      <c r="D59" s="134"/>
      <c r="E59" s="135"/>
      <c r="F59" s="141"/>
      <c r="G59" s="126" t="b">
        <f t="shared" si="1"/>
        <v>0</v>
      </c>
      <c r="H59" s="143"/>
      <c r="I59" s="136"/>
      <c r="J59" s="136"/>
      <c r="K59" s="136"/>
      <c r="L59" s="131" t="str">
        <f t="shared" si="2"/>
        <v/>
      </c>
      <c r="M59" s="132"/>
      <c r="N59" s="144"/>
      <c r="O59" s="134"/>
      <c r="P59" s="135"/>
      <c r="Q59" s="141"/>
      <c r="S59" s="143"/>
      <c r="T59" s="136"/>
      <c r="U59" s="136"/>
      <c r="V59" s="136"/>
      <c r="W59" s="131" t="str">
        <f t="shared" si="3"/>
        <v/>
      </c>
      <c r="X59" s="132"/>
      <c r="Y59" s="144"/>
      <c r="Z59" s="134"/>
      <c r="AA59" s="135"/>
      <c r="AB59" s="141"/>
      <c r="AC59" s="126" t="b">
        <f t="shared" si="4"/>
        <v>0</v>
      </c>
      <c r="AD59" s="143"/>
      <c r="AE59" s="136"/>
      <c r="AF59" s="136"/>
      <c r="AG59" s="136"/>
      <c r="AH59" s="131"/>
    </row>
    <row r="60" spans="1:34" x14ac:dyDescent="0.25">
      <c r="A60" s="131" t="str">
        <f t="shared" si="0"/>
        <v/>
      </c>
      <c r="B60" s="132"/>
      <c r="C60" s="144"/>
      <c r="D60" s="134"/>
      <c r="E60" s="135"/>
      <c r="F60" s="141"/>
      <c r="G60" s="126" t="b">
        <f t="shared" si="1"/>
        <v>0</v>
      </c>
      <c r="H60" s="143"/>
      <c r="I60" s="136"/>
      <c r="J60" s="136"/>
      <c r="K60" s="136"/>
      <c r="L60" s="131" t="str">
        <f t="shared" si="2"/>
        <v/>
      </c>
      <c r="M60" s="132"/>
      <c r="N60" s="144"/>
      <c r="O60" s="134"/>
      <c r="P60" s="135"/>
      <c r="Q60" s="141"/>
      <c r="S60" s="143"/>
      <c r="T60" s="136"/>
      <c r="U60" s="136"/>
      <c r="V60" s="136"/>
      <c r="W60" s="131" t="str">
        <f t="shared" si="3"/>
        <v/>
      </c>
      <c r="X60" s="132"/>
      <c r="Y60" s="144"/>
      <c r="Z60" s="134"/>
      <c r="AA60" s="135"/>
      <c r="AB60" s="141"/>
      <c r="AC60" s="126" t="b">
        <f t="shared" si="4"/>
        <v>0</v>
      </c>
      <c r="AD60" s="143"/>
      <c r="AE60" s="136"/>
      <c r="AF60" s="136"/>
      <c r="AG60" s="136"/>
      <c r="AH60" s="131"/>
    </row>
    <row r="61" spans="1:34" x14ac:dyDescent="0.25">
      <c r="A61" s="131" t="str">
        <f t="shared" si="0"/>
        <v/>
      </c>
      <c r="B61" s="132"/>
      <c r="C61" s="144"/>
      <c r="D61" s="134"/>
      <c r="E61" s="135"/>
      <c r="F61" s="141"/>
      <c r="G61" s="126" t="b">
        <f t="shared" si="1"/>
        <v>0</v>
      </c>
      <c r="H61" s="143"/>
      <c r="I61" s="136"/>
      <c r="J61" s="136"/>
      <c r="K61" s="136"/>
      <c r="L61" s="131" t="str">
        <f t="shared" si="2"/>
        <v/>
      </c>
      <c r="M61" s="132"/>
      <c r="N61" s="144"/>
      <c r="O61" s="134"/>
      <c r="P61" s="135"/>
      <c r="Q61" s="141"/>
      <c r="S61" s="143"/>
      <c r="T61" s="136"/>
      <c r="U61" s="136"/>
      <c r="V61" s="136"/>
      <c r="W61" s="131" t="str">
        <f t="shared" si="3"/>
        <v/>
      </c>
      <c r="X61" s="132"/>
      <c r="Y61" s="144"/>
      <c r="Z61" s="134"/>
      <c r="AA61" s="135"/>
      <c r="AB61" s="141"/>
      <c r="AC61" s="126" t="b">
        <f t="shared" si="4"/>
        <v>0</v>
      </c>
      <c r="AD61" s="143"/>
      <c r="AE61" s="136"/>
      <c r="AF61" s="136"/>
      <c r="AG61" s="136"/>
      <c r="AH61" s="131"/>
    </row>
    <row r="62" spans="1:34" x14ac:dyDescent="0.25">
      <c r="A62" s="131" t="str">
        <f t="shared" si="0"/>
        <v/>
      </c>
      <c r="B62" s="132"/>
      <c r="C62" s="144"/>
      <c r="D62" s="134"/>
      <c r="E62" s="135"/>
      <c r="F62" s="141"/>
      <c r="G62" s="126" t="b">
        <f t="shared" si="1"/>
        <v>0</v>
      </c>
      <c r="H62" s="143"/>
      <c r="I62" s="136"/>
      <c r="J62" s="136"/>
      <c r="K62" s="136"/>
      <c r="L62" s="131" t="str">
        <f t="shared" si="2"/>
        <v/>
      </c>
      <c r="M62" s="132"/>
      <c r="N62" s="144"/>
      <c r="O62" s="134"/>
      <c r="P62" s="135"/>
      <c r="Q62" s="141"/>
      <c r="S62" s="143"/>
      <c r="T62" s="136"/>
      <c r="U62" s="136"/>
      <c r="V62" s="136"/>
      <c r="W62" s="131" t="str">
        <f t="shared" si="3"/>
        <v/>
      </c>
      <c r="X62" s="132"/>
      <c r="Y62" s="144"/>
      <c r="Z62" s="134"/>
      <c r="AA62" s="135"/>
      <c r="AB62" s="141"/>
      <c r="AC62" s="126" t="b">
        <f t="shared" si="4"/>
        <v>0</v>
      </c>
      <c r="AD62" s="143"/>
      <c r="AE62" s="136"/>
      <c r="AF62" s="136"/>
      <c r="AG62" s="136"/>
      <c r="AH62" s="131"/>
    </row>
    <row r="63" spans="1:34" x14ac:dyDescent="0.25">
      <c r="A63" s="131" t="str">
        <f t="shared" si="0"/>
        <v/>
      </c>
      <c r="B63" s="132"/>
      <c r="C63" s="144"/>
      <c r="D63" s="134"/>
      <c r="E63" s="135"/>
      <c r="F63" s="141"/>
      <c r="G63" s="126" t="b">
        <f t="shared" si="1"/>
        <v>0</v>
      </c>
      <c r="H63" s="143"/>
      <c r="I63" s="136"/>
      <c r="J63" s="136"/>
      <c r="K63" s="136"/>
      <c r="L63" s="131" t="str">
        <f t="shared" si="2"/>
        <v/>
      </c>
      <c r="M63" s="132"/>
      <c r="N63" s="144"/>
      <c r="O63" s="134"/>
      <c r="P63" s="135"/>
      <c r="Q63" s="141"/>
      <c r="S63" s="143"/>
      <c r="T63" s="136"/>
      <c r="U63" s="136"/>
      <c r="V63" s="136"/>
      <c r="W63" s="131" t="str">
        <f t="shared" si="3"/>
        <v/>
      </c>
      <c r="X63" s="132"/>
      <c r="Y63" s="144"/>
      <c r="Z63" s="134"/>
      <c r="AA63" s="135"/>
      <c r="AB63" s="141"/>
      <c r="AC63" s="126" t="b">
        <f t="shared" si="4"/>
        <v>0</v>
      </c>
      <c r="AD63" s="143"/>
      <c r="AE63" s="136"/>
      <c r="AF63" s="136"/>
      <c r="AG63" s="136"/>
      <c r="AH63" s="131"/>
    </row>
    <row r="64" spans="1:34" x14ac:dyDescent="0.25">
      <c r="A64" s="131" t="str">
        <f t="shared" si="0"/>
        <v/>
      </c>
      <c r="B64" s="132"/>
      <c r="C64" s="144"/>
      <c r="D64" s="134"/>
      <c r="E64" s="135"/>
      <c r="F64" s="141"/>
      <c r="G64" s="126" t="b">
        <f t="shared" si="1"/>
        <v>0</v>
      </c>
      <c r="H64" s="143"/>
      <c r="I64" s="136"/>
      <c r="J64" s="136"/>
      <c r="K64" s="136"/>
      <c r="L64" s="131" t="str">
        <f t="shared" si="2"/>
        <v/>
      </c>
      <c r="M64" s="132"/>
      <c r="N64" s="144"/>
      <c r="O64" s="134"/>
      <c r="P64" s="135"/>
      <c r="Q64" s="141"/>
      <c r="S64" s="143"/>
      <c r="T64" s="136"/>
      <c r="U64" s="136"/>
      <c r="V64" s="136"/>
      <c r="W64" s="131" t="str">
        <f t="shared" si="3"/>
        <v/>
      </c>
      <c r="X64" s="132"/>
      <c r="Y64" s="144"/>
      <c r="Z64" s="134"/>
      <c r="AA64" s="135"/>
      <c r="AB64" s="141"/>
      <c r="AC64" s="126" t="b">
        <f t="shared" si="4"/>
        <v>0</v>
      </c>
      <c r="AD64" s="143"/>
      <c r="AE64" s="136"/>
      <c r="AF64" s="136"/>
      <c r="AG64" s="136"/>
      <c r="AH64" s="131"/>
    </row>
    <row r="65" spans="1:34" x14ac:dyDescent="0.25">
      <c r="A65" s="131" t="str">
        <f t="shared" si="0"/>
        <v/>
      </c>
      <c r="B65" s="132"/>
      <c r="C65" s="144"/>
      <c r="D65" s="134"/>
      <c r="E65" s="135"/>
      <c r="F65" s="141"/>
      <c r="G65" s="126" t="b">
        <f t="shared" si="1"/>
        <v>0</v>
      </c>
      <c r="H65" s="143"/>
      <c r="I65" s="136"/>
      <c r="J65" s="136"/>
      <c r="K65" s="136"/>
      <c r="L65" s="131" t="str">
        <f t="shared" si="2"/>
        <v/>
      </c>
      <c r="M65" s="132"/>
      <c r="N65" s="144"/>
      <c r="O65" s="134"/>
      <c r="P65" s="135"/>
      <c r="Q65" s="141"/>
      <c r="S65" s="143"/>
      <c r="T65" s="136"/>
      <c r="U65" s="136"/>
      <c r="V65" s="136"/>
      <c r="W65" s="131" t="str">
        <f t="shared" si="3"/>
        <v/>
      </c>
      <c r="X65" s="132"/>
      <c r="Y65" s="144"/>
      <c r="Z65" s="134"/>
      <c r="AA65" s="135"/>
      <c r="AB65" s="141"/>
      <c r="AC65" s="126" t="b">
        <f t="shared" si="4"/>
        <v>0</v>
      </c>
      <c r="AD65" s="143"/>
      <c r="AE65" s="136"/>
      <c r="AF65" s="136"/>
      <c r="AG65" s="136"/>
      <c r="AH65" s="131"/>
    </row>
    <row r="66" spans="1:34" x14ac:dyDescent="0.25">
      <c r="A66" s="131" t="str">
        <f t="shared" si="0"/>
        <v/>
      </c>
      <c r="B66" s="132"/>
      <c r="C66" s="144"/>
      <c r="D66" s="134"/>
      <c r="E66" s="135"/>
      <c r="F66" s="141"/>
      <c r="G66" s="126" t="b">
        <f t="shared" si="1"/>
        <v>0</v>
      </c>
      <c r="H66" s="143"/>
      <c r="I66" s="136"/>
      <c r="J66" s="136"/>
      <c r="K66" s="136"/>
      <c r="L66" s="131" t="str">
        <f t="shared" si="2"/>
        <v/>
      </c>
      <c r="M66" s="132"/>
      <c r="N66" s="144"/>
      <c r="O66" s="134"/>
      <c r="P66" s="135"/>
      <c r="Q66" s="141"/>
      <c r="S66" s="143"/>
      <c r="T66" s="136"/>
      <c r="U66" s="136"/>
      <c r="V66" s="136"/>
      <c r="W66" s="131" t="str">
        <f t="shared" si="3"/>
        <v/>
      </c>
      <c r="X66" s="132"/>
      <c r="Y66" s="144"/>
      <c r="Z66" s="134"/>
      <c r="AA66" s="135"/>
      <c r="AB66" s="141"/>
      <c r="AC66" s="126" t="b">
        <f t="shared" si="4"/>
        <v>0</v>
      </c>
      <c r="AD66" s="143"/>
      <c r="AE66" s="136"/>
      <c r="AF66" s="136"/>
      <c r="AG66" s="136"/>
      <c r="AH66" s="131"/>
    </row>
    <row r="67" spans="1:34" x14ac:dyDescent="0.25">
      <c r="A67" s="131" t="str">
        <f t="shared" si="0"/>
        <v/>
      </c>
      <c r="B67" s="132"/>
      <c r="C67" s="144"/>
      <c r="D67" s="134"/>
      <c r="E67" s="135"/>
      <c r="F67" s="141"/>
      <c r="G67" s="126" t="b">
        <f t="shared" si="1"/>
        <v>0</v>
      </c>
      <c r="H67" s="143"/>
      <c r="I67" s="136"/>
      <c r="J67" s="136"/>
      <c r="K67" s="136"/>
      <c r="L67" s="131" t="str">
        <f t="shared" si="2"/>
        <v/>
      </c>
      <c r="M67" s="132"/>
      <c r="N67" s="144"/>
      <c r="O67" s="134"/>
      <c r="P67" s="135"/>
      <c r="Q67" s="141"/>
      <c r="S67" s="143"/>
      <c r="T67" s="136"/>
      <c r="U67" s="136"/>
      <c r="V67" s="136"/>
      <c r="W67" s="131" t="str">
        <f t="shared" si="3"/>
        <v/>
      </c>
      <c r="X67" s="132"/>
      <c r="Y67" s="144"/>
      <c r="Z67" s="134"/>
      <c r="AA67" s="135"/>
      <c r="AB67" s="141"/>
      <c r="AC67" s="126" t="b">
        <f t="shared" si="4"/>
        <v>0</v>
      </c>
      <c r="AD67" s="143"/>
      <c r="AE67" s="136"/>
      <c r="AF67" s="136"/>
      <c r="AG67" s="136"/>
      <c r="AH67" s="131"/>
    </row>
    <row r="68" spans="1:34" x14ac:dyDescent="0.25">
      <c r="A68" s="131" t="str">
        <f t="shared" si="0"/>
        <v/>
      </c>
      <c r="B68" s="132"/>
      <c r="C68" s="144"/>
      <c r="D68" s="134"/>
      <c r="E68" s="135"/>
      <c r="F68" s="141"/>
      <c r="G68" s="126" t="b">
        <f t="shared" si="1"/>
        <v>0</v>
      </c>
      <c r="H68" s="143"/>
      <c r="I68" s="136"/>
      <c r="J68" s="136"/>
      <c r="K68" s="136"/>
      <c r="L68" s="131" t="str">
        <f t="shared" si="2"/>
        <v/>
      </c>
      <c r="M68" s="132"/>
      <c r="N68" s="144"/>
      <c r="O68" s="134"/>
      <c r="P68" s="135"/>
      <c r="Q68" s="141"/>
      <c r="S68" s="143"/>
      <c r="T68" s="136"/>
      <c r="U68" s="136"/>
      <c r="V68" s="136"/>
      <c r="W68" s="131" t="str">
        <f t="shared" si="3"/>
        <v/>
      </c>
      <c r="X68" s="132"/>
      <c r="Y68" s="144"/>
      <c r="Z68" s="134"/>
      <c r="AA68" s="135"/>
      <c r="AB68" s="141"/>
      <c r="AC68" s="126" t="b">
        <f t="shared" si="4"/>
        <v>0</v>
      </c>
      <c r="AD68" s="143"/>
      <c r="AE68" s="136"/>
      <c r="AF68" s="136"/>
      <c r="AG68" s="136"/>
      <c r="AH68" s="131"/>
    </row>
    <row r="69" spans="1:34" x14ac:dyDescent="0.25">
      <c r="A69" s="131" t="str">
        <f t="shared" ref="A69:A132" si="5">IF(LEN(E69),D69,"")</f>
        <v/>
      </c>
      <c r="B69" s="132"/>
      <c r="C69" s="144"/>
      <c r="D69" s="134"/>
      <c r="E69" s="135"/>
      <c r="F69" s="141"/>
      <c r="G69" s="126" t="b">
        <f t="shared" ref="G69:G132" si="6">isValidDepth(F69)</f>
        <v>0</v>
      </c>
      <c r="H69" s="143"/>
      <c r="I69" s="136"/>
      <c r="J69" s="136"/>
      <c r="K69" s="136"/>
      <c r="L69" s="131" t="str">
        <f t="shared" ref="L69:L132" si="7">IF(LEN(P69),O69,"")</f>
        <v/>
      </c>
      <c r="M69" s="132"/>
      <c r="N69" s="144"/>
      <c r="O69" s="134"/>
      <c r="P69" s="135"/>
      <c r="Q69" s="141"/>
      <c r="S69" s="143"/>
      <c r="T69" s="136"/>
      <c r="U69" s="136"/>
      <c r="V69" s="136"/>
      <c r="W69" s="131" t="str">
        <f t="shared" ref="W69:W132" si="8">IF(LEN(AA69),Z69,"")</f>
        <v/>
      </c>
      <c r="X69" s="132"/>
      <c r="Y69" s="144"/>
      <c r="Z69" s="134"/>
      <c r="AA69" s="135"/>
      <c r="AB69" s="141"/>
      <c r="AC69" s="126" t="b">
        <f t="shared" si="4"/>
        <v>0</v>
      </c>
      <c r="AD69" s="143"/>
      <c r="AE69" s="136"/>
      <c r="AF69" s="136"/>
      <c r="AG69" s="136"/>
      <c r="AH69" s="131"/>
    </row>
    <row r="70" spans="1:34" x14ac:dyDescent="0.25">
      <c r="A70" s="131" t="str">
        <f t="shared" si="5"/>
        <v/>
      </c>
      <c r="B70" s="132"/>
      <c r="C70" s="144"/>
      <c r="D70" s="134"/>
      <c r="E70" s="135"/>
      <c r="F70" s="141"/>
      <c r="G70" s="126" t="b">
        <f t="shared" si="6"/>
        <v>0</v>
      </c>
      <c r="H70" s="143"/>
      <c r="I70" s="136"/>
      <c r="J70" s="136"/>
      <c r="K70" s="136"/>
      <c r="L70" s="131" t="str">
        <f t="shared" si="7"/>
        <v/>
      </c>
      <c r="M70" s="132"/>
      <c r="N70" s="144"/>
      <c r="O70" s="134"/>
      <c r="P70" s="135"/>
      <c r="Q70" s="141"/>
      <c r="S70" s="143"/>
      <c r="T70" s="136"/>
      <c r="U70" s="136"/>
      <c r="V70" s="136"/>
      <c r="W70" s="131" t="str">
        <f t="shared" si="8"/>
        <v/>
      </c>
      <c r="X70" s="132"/>
      <c r="Y70" s="144"/>
      <c r="Z70" s="134"/>
      <c r="AA70" s="135"/>
      <c r="AB70" s="141"/>
      <c r="AC70" s="126" t="b">
        <f t="shared" ref="AC70:AC133" si="9">isValidBPServer(AB70)</f>
        <v>0</v>
      </c>
      <c r="AD70" s="143"/>
      <c r="AE70" s="136"/>
      <c r="AF70" s="136"/>
      <c r="AG70" s="136"/>
      <c r="AH70" s="131"/>
    </row>
    <row r="71" spans="1:34" x14ac:dyDescent="0.25">
      <c r="A71" s="131" t="str">
        <f t="shared" si="5"/>
        <v/>
      </c>
      <c r="B71" s="132"/>
      <c r="C71" s="144"/>
      <c r="D71" s="134"/>
      <c r="E71" s="135"/>
      <c r="F71" s="141"/>
      <c r="G71" s="126" t="b">
        <f t="shared" si="6"/>
        <v>0</v>
      </c>
      <c r="H71" s="143"/>
      <c r="I71" s="136"/>
      <c r="J71" s="136"/>
      <c r="K71" s="136"/>
      <c r="L71" s="131" t="str">
        <f t="shared" si="7"/>
        <v/>
      </c>
      <c r="M71" s="132"/>
      <c r="N71" s="144"/>
      <c r="O71" s="134"/>
      <c r="P71" s="135"/>
      <c r="Q71" s="141"/>
      <c r="S71" s="143"/>
      <c r="T71" s="136"/>
      <c r="U71" s="136"/>
      <c r="V71" s="136"/>
      <c r="W71" s="131" t="str">
        <f t="shared" si="8"/>
        <v/>
      </c>
      <c r="X71" s="132"/>
      <c r="Y71" s="144"/>
      <c r="Z71" s="134"/>
      <c r="AA71" s="135"/>
      <c r="AB71" s="141"/>
      <c r="AC71" s="126" t="b">
        <f t="shared" si="9"/>
        <v>0</v>
      </c>
      <c r="AD71" s="143"/>
      <c r="AE71" s="136"/>
      <c r="AF71" s="136"/>
      <c r="AG71" s="136"/>
      <c r="AH71" s="131"/>
    </row>
    <row r="72" spans="1:34" x14ac:dyDescent="0.25">
      <c r="A72" s="131" t="str">
        <f t="shared" si="5"/>
        <v/>
      </c>
      <c r="B72" s="132"/>
      <c r="C72" s="144"/>
      <c r="D72" s="134"/>
      <c r="E72" s="135"/>
      <c r="F72" s="141"/>
      <c r="G72" s="126" t="b">
        <f t="shared" si="6"/>
        <v>0</v>
      </c>
      <c r="H72" s="143"/>
      <c r="I72" s="136"/>
      <c r="J72" s="136"/>
      <c r="K72" s="136"/>
      <c r="L72" s="131" t="str">
        <f t="shared" si="7"/>
        <v/>
      </c>
      <c r="M72" s="132"/>
      <c r="N72" s="144"/>
      <c r="O72" s="134"/>
      <c r="P72" s="135"/>
      <c r="Q72" s="141"/>
      <c r="S72" s="143"/>
      <c r="T72" s="136"/>
      <c r="U72" s="136"/>
      <c r="V72" s="136"/>
      <c r="W72" s="131" t="str">
        <f t="shared" si="8"/>
        <v/>
      </c>
      <c r="X72" s="132"/>
      <c r="Y72" s="144"/>
      <c r="Z72" s="134"/>
      <c r="AA72" s="135"/>
      <c r="AB72" s="141"/>
      <c r="AC72" s="126" t="b">
        <f t="shared" si="9"/>
        <v>0</v>
      </c>
      <c r="AD72" s="143"/>
      <c r="AE72" s="136"/>
      <c r="AF72" s="136"/>
      <c r="AG72" s="136"/>
      <c r="AH72" s="131"/>
    </row>
    <row r="73" spans="1:34" x14ac:dyDescent="0.25">
      <c r="A73" s="131" t="str">
        <f t="shared" si="5"/>
        <v/>
      </c>
      <c r="B73" s="132"/>
      <c r="C73" s="144"/>
      <c r="D73" s="134"/>
      <c r="E73" s="135"/>
      <c r="F73" s="141"/>
      <c r="G73" s="126" t="b">
        <f t="shared" si="6"/>
        <v>0</v>
      </c>
      <c r="H73" s="143"/>
      <c r="I73" s="136"/>
      <c r="J73" s="136"/>
      <c r="K73" s="136"/>
      <c r="L73" s="131" t="str">
        <f t="shared" si="7"/>
        <v/>
      </c>
      <c r="M73" s="132"/>
      <c r="N73" s="144"/>
      <c r="O73" s="134"/>
      <c r="P73" s="135"/>
      <c r="Q73" s="141"/>
      <c r="S73" s="143"/>
      <c r="T73" s="136"/>
      <c r="U73" s="136"/>
      <c r="V73" s="136"/>
      <c r="W73" s="131" t="str">
        <f t="shared" si="8"/>
        <v/>
      </c>
      <c r="X73" s="132"/>
      <c r="Y73" s="144"/>
      <c r="Z73" s="134"/>
      <c r="AA73" s="135"/>
      <c r="AB73" s="141"/>
      <c r="AC73" s="126" t="b">
        <f t="shared" si="9"/>
        <v>0</v>
      </c>
      <c r="AD73" s="143"/>
      <c r="AE73" s="136"/>
      <c r="AF73" s="136"/>
      <c r="AG73" s="136"/>
      <c r="AH73" s="131"/>
    </row>
    <row r="74" spans="1:34" x14ac:dyDescent="0.25">
      <c r="A74" s="131" t="str">
        <f t="shared" si="5"/>
        <v/>
      </c>
      <c r="B74" s="132"/>
      <c r="C74" s="144"/>
      <c r="D74" s="134"/>
      <c r="E74" s="135"/>
      <c r="F74" s="141"/>
      <c r="G74" s="126" t="b">
        <f t="shared" si="6"/>
        <v>0</v>
      </c>
      <c r="H74" s="143"/>
      <c r="I74" s="136"/>
      <c r="J74" s="136"/>
      <c r="K74" s="136"/>
      <c r="L74" s="131" t="str">
        <f t="shared" si="7"/>
        <v/>
      </c>
      <c r="M74" s="132"/>
      <c r="N74" s="144"/>
      <c r="O74" s="134"/>
      <c r="P74" s="135"/>
      <c r="Q74" s="141"/>
      <c r="S74" s="143"/>
      <c r="T74" s="136"/>
      <c r="U74" s="136"/>
      <c r="V74" s="136"/>
      <c r="W74" s="131" t="str">
        <f t="shared" si="8"/>
        <v/>
      </c>
      <c r="X74" s="132"/>
      <c r="Y74" s="144"/>
      <c r="Z74" s="134"/>
      <c r="AA74" s="135"/>
      <c r="AB74" s="141"/>
      <c r="AC74" s="126" t="b">
        <f t="shared" si="9"/>
        <v>0</v>
      </c>
      <c r="AD74" s="143"/>
      <c r="AE74" s="136"/>
      <c r="AF74" s="136"/>
      <c r="AG74" s="136"/>
      <c r="AH74" s="131"/>
    </row>
    <row r="75" spans="1:34" x14ac:dyDescent="0.25">
      <c r="A75" s="131" t="str">
        <f t="shared" si="5"/>
        <v/>
      </c>
      <c r="B75" s="132"/>
      <c r="C75" s="144"/>
      <c r="D75" s="134"/>
      <c r="E75" s="135"/>
      <c r="F75" s="141"/>
      <c r="G75" s="126" t="b">
        <f t="shared" si="6"/>
        <v>0</v>
      </c>
      <c r="H75" s="143"/>
      <c r="I75" s="136"/>
      <c r="J75" s="136"/>
      <c r="K75" s="136"/>
      <c r="L75" s="131" t="str">
        <f t="shared" si="7"/>
        <v/>
      </c>
      <c r="M75" s="132"/>
      <c r="N75" s="144"/>
      <c r="O75" s="134"/>
      <c r="P75" s="135"/>
      <c r="Q75" s="141"/>
      <c r="S75" s="143"/>
      <c r="T75" s="136"/>
      <c r="U75" s="136"/>
      <c r="V75" s="136"/>
      <c r="W75" s="131" t="str">
        <f t="shared" si="8"/>
        <v/>
      </c>
      <c r="X75" s="132"/>
      <c r="Y75" s="144"/>
      <c r="Z75" s="134"/>
      <c r="AA75" s="135"/>
      <c r="AB75" s="141"/>
      <c r="AC75" s="126" t="b">
        <f t="shared" si="9"/>
        <v>0</v>
      </c>
      <c r="AD75" s="143"/>
      <c r="AE75" s="136"/>
      <c r="AF75" s="136"/>
      <c r="AG75" s="136"/>
      <c r="AH75" s="131"/>
    </row>
    <row r="76" spans="1:34" x14ac:dyDescent="0.25">
      <c r="A76" s="131" t="str">
        <f t="shared" si="5"/>
        <v/>
      </c>
      <c r="B76" s="132"/>
      <c r="C76" s="144"/>
      <c r="D76" s="134"/>
      <c r="E76" s="135"/>
      <c r="F76" s="141"/>
      <c r="G76" s="126" t="b">
        <f t="shared" si="6"/>
        <v>0</v>
      </c>
      <c r="H76" s="143"/>
      <c r="I76" s="136"/>
      <c r="J76" s="136"/>
      <c r="K76" s="136"/>
      <c r="L76" s="131" t="str">
        <f t="shared" si="7"/>
        <v/>
      </c>
      <c r="M76" s="132"/>
      <c r="N76" s="144"/>
      <c r="O76" s="134"/>
      <c r="P76" s="135"/>
      <c r="Q76" s="141"/>
      <c r="S76" s="143"/>
      <c r="T76" s="136"/>
      <c r="U76" s="136"/>
      <c r="V76" s="136"/>
      <c r="W76" s="131" t="str">
        <f t="shared" si="8"/>
        <v/>
      </c>
      <c r="X76" s="132"/>
      <c r="Y76" s="144"/>
      <c r="Z76" s="134"/>
      <c r="AA76" s="135"/>
      <c r="AB76" s="141"/>
      <c r="AC76" s="126" t="b">
        <f t="shared" si="9"/>
        <v>0</v>
      </c>
      <c r="AD76" s="143"/>
      <c r="AE76" s="136"/>
      <c r="AF76" s="136"/>
      <c r="AG76" s="136"/>
      <c r="AH76" s="131"/>
    </row>
    <row r="77" spans="1:34" x14ac:dyDescent="0.25">
      <c r="A77" s="131" t="str">
        <f t="shared" si="5"/>
        <v/>
      </c>
      <c r="B77" s="132"/>
      <c r="C77" s="144"/>
      <c r="D77" s="134"/>
      <c r="E77" s="135"/>
      <c r="F77" s="141"/>
      <c r="G77" s="126" t="b">
        <f t="shared" si="6"/>
        <v>0</v>
      </c>
      <c r="H77" s="143"/>
      <c r="I77" s="136"/>
      <c r="J77" s="136"/>
      <c r="K77" s="136"/>
      <c r="L77" s="131" t="str">
        <f t="shared" si="7"/>
        <v/>
      </c>
      <c r="M77" s="132"/>
      <c r="N77" s="144"/>
      <c r="O77" s="134"/>
      <c r="P77" s="135"/>
      <c r="Q77" s="141"/>
      <c r="S77" s="143"/>
      <c r="T77" s="136"/>
      <c r="U77" s="136"/>
      <c r="V77" s="136"/>
      <c r="W77" s="131" t="str">
        <f t="shared" si="8"/>
        <v/>
      </c>
      <c r="X77" s="132"/>
      <c r="Y77" s="144"/>
      <c r="Z77" s="134"/>
      <c r="AA77" s="135"/>
      <c r="AB77" s="141"/>
      <c r="AC77" s="126" t="b">
        <f t="shared" si="9"/>
        <v>0</v>
      </c>
      <c r="AD77" s="143"/>
      <c r="AE77" s="136"/>
      <c r="AF77" s="136"/>
      <c r="AG77" s="136"/>
      <c r="AH77" s="131"/>
    </row>
    <row r="78" spans="1:34" x14ac:dyDescent="0.25">
      <c r="A78" s="131" t="str">
        <f t="shared" si="5"/>
        <v/>
      </c>
      <c r="B78" s="132"/>
      <c r="C78" s="144"/>
      <c r="D78" s="134"/>
      <c r="E78" s="135"/>
      <c r="F78" s="141"/>
      <c r="G78" s="126" t="b">
        <f t="shared" si="6"/>
        <v>0</v>
      </c>
      <c r="H78" s="143"/>
      <c r="I78" s="136"/>
      <c r="J78" s="136"/>
      <c r="K78" s="136"/>
      <c r="L78" s="131" t="str">
        <f t="shared" si="7"/>
        <v/>
      </c>
      <c r="M78" s="132"/>
      <c r="N78" s="144"/>
      <c r="O78" s="134"/>
      <c r="P78" s="135"/>
      <c r="Q78" s="141"/>
      <c r="S78" s="143"/>
      <c r="T78" s="136"/>
      <c r="U78" s="136"/>
      <c r="V78" s="136"/>
      <c r="W78" s="131" t="str">
        <f t="shared" si="8"/>
        <v/>
      </c>
      <c r="X78" s="132"/>
      <c r="Y78" s="144"/>
      <c r="Z78" s="134"/>
      <c r="AA78" s="135"/>
      <c r="AB78" s="141"/>
      <c r="AC78" s="126" t="b">
        <f t="shared" si="9"/>
        <v>0</v>
      </c>
      <c r="AD78" s="143"/>
      <c r="AE78" s="136"/>
      <c r="AF78" s="136"/>
      <c r="AG78" s="136"/>
      <c r="AH78" s="131"/>
    </row>
    <row r="79" spans="1:34" x14ac:dyDescent="0.25">
      <c r="A79" s="131" t="str">
        <f t="shared" si="5"/>
        <v/>
      </c>
      <c r="B79" s="132"/>
      <c r="C79" s="144"/>
      <c r="D79" s="134"/>
      <c r="E79" s="135"/>
      <c r="F79" s="141"/>
      <c r="G79" s="126" t="b">
        <f t="shared" si="6"/>
        <v>0</v>
      </c>
      <c r="H79" s="143"/>
      <c r="I79" s="136"/>
      <c r="J79" s="136"/>
      <c r="K79" s="136"/>
      <c r="L79" s="131" t="str">
        <f t="shared" si="7"/>
        <v/>
      </c>
      <c r="M79" s="132"/>
      <c r="N79" s="144"/>
      <c r="O79" s="134"/>
      <c r="P79" s="135"/>
      <c r="Q79" s="141"/>
      <c r="S79" s="143"/>
      <c r="T79" s="136"/>
      <c r="U79" s="136"/>
      <c r="V79" s="136"/>
      <c r="W79" s="131" t="str">
        <f t="shared" si="8"/>
        <v/>
      </c>
      <c r="X79" s="132"/>
      <c r="Y79" s="144"/>
      <c r="Z79" s="134"/>
      <c r="AA79" s="135"/>
      <c r="AB79" s="141"/>
      <c r="AC79" s="126" t="b">
        <f t="shared" si="9"/>
        <v>0</v>
      </c>
      <c r="AD79" s="143"/>
      <c r="AE79" s="136"/>
      <c r="AF79" s="136"/>
      <c r="AG79" s="136"/>
      <c r="AH79" s="131"/>
    </row>
    <row r="80" spans="1:34" x14ac:dyDescent="0.25">
      <c r="A80" s="131" t="str">
        <f t="shared" si="5"/>
        <v/>
      </c>
      <c r="B80" s="132"/>
      <c r="C80" s="144"/>
      <c r="D80" s="134"/>
      <c r="E80" s="135"/>
      <c r="F80" s="141"/>
      <c r="G80" s="126" t="b">
        <f t="shared" si="6"/>
        <v>0</v>
      </c>
      <c r="H80" s="143"/>
      <c r="I80" s="136"/>
      <c r="J80" s="136"/>
      <c r="K80" s="136"/>
      <c r="L80" s="131" t="str">
        <f t="shared" si="7"/>
        <v/>
      </c>
      <c r="M80" s="132"/>
      <c r="N80" s="144"/>
      <c r="O80" s="134"/>
      <c r="P80" s="135"/>
      <c r="Q80" s="141"/>
      <c r="S80" s="143"/>
      <c r="T80" s="136"/>
      <c r="U80" s="136"/>
      <c r="V80" s="136"/>
      <c r="W80" s="131" t="str">
        <f t="shared" si="8"/>
        <v/>
      </c>
      <c r="X80" s="132"/>
      <c r="Y80" s="144"/>
      <c r="Z80" s="134"/>
      <c r="AA80" s="135"/>
      <c r="AB80" s="141"/>
      <c r="AC80" s="126" t="b">
        <f t="shared" si="9"/>
        <v>0</v>
      </c>
      <c r="AD80" s="143"/>
      <c r="AE80" s="136"/>
      <c r="AF80" s="136"/>
      <c r="AG80" s="136"/>
      <c r="AH80" s="131"/>
    </row>
    <row r="81" spans="1:34" x14ac:dyDescent="0.25">
      <c r="A81" s="131" t="str">
        <f t="shared" si="5"/>
        <v/>
      </c>
      <c r="B81" s="132"/>
      <c r="C81" s="144"/>
      <c r="D81" s="134"/>
      <c r="E81" s="135"/>
      <c r="F81" s="141"/>
      <c r="G81" s="126" t="b">
        <f t="shared" si="6"/>
        <v>0</v>
      </c>
      <c r="H81" s="143"/>
      <c r="I81" s="136"/>
      <c r="J81" s="136"/>
      <c r="K81" s="136"/>
      <c r="L81" s="131" t="str">
        <f t="shared" si="7"/>
        <v/>
      </c>
      <c r="M81" s="132"/>
      <c r="N81" s="144"/>
      <c r="O81" s="134"/>
      <c r="P81" s="135"/>
      <c r="Q81" s="141"/>
      <c r="S81" s="143"/>
      <c r="T81" s="136"/>
      <c r="U81" s="136"/>
      <c r="V81" s="136"/>
      <c r="W81" s="131" t="str">
        <f t="shared" si="8"/>
        <v/>
      </c>
      <c r="X81" s="132"/>
      <c r="Y81" s="144"/>
      <c r="Z81" s="134"/>
      <c r="AA81" s="135"/>
      <c r="AB81" s="141"/>
      <c r="AC81" s="126" t="b">
        <f t="shared" si="9"/>
        <v>0</v>
      </c>
      <c r="AD81" s="143"/>
      <c r="AE81" s="136"/>
      <c r="AF81" s="136"/>
      <c r="AG81" s="136"/>
      <c r="AH81" s="131"/>
    </row>
    <row r="82" spans="1:34" x14ac:dyDescent="0.25">
      <c r="A82" s="131" t="str">
        <f t="shared" si="5"/>
        <v/>
      </c>
      <c r="B82" s="132"/>
      <c r="C82" s="144"/>
      <c r="D82" s="134"/>
      <c r="E82" s="135"/>
      <c r="F82" s="141"/>
      <c r="G82" s="126" t="b">
        <f t="shared" si="6"/>
        <v>0</v>
      </c>
      <c r="H82" s="143"/>
      <c r="I82" s="136"/>
      <c r="J82" s="136"/>
      <c r="K82" s="136"/>
      <c r="L82" s="131" t="str">
        <f t="shared" si="7"/>
        <v/>
      </c>
      <c r="M82" s="132"/>
      <c r="N82" s="144"/>
      <c r="O82" s="134"/>
      <c r="P82" s="135"/>
      <c r="Q82" s="141"/>
      <c r="S82" s="143"/>
      <c r="T82" s="136"/>
      <c r="U82" s="136"/>
      <c r="V82" s="136"/>
      <c r="W82" s="131" t="str">
        <f t="shared" si="8"/>
        <v/>
      </c>
      <c r="X82" s="132"/>
      <c r="Y82" s="144"/>
      <c r="Z82" s="134"/>
      <c r="AA82" s="135"/>
      <c r="AB82" s="141"/>
      <c r="AC82" s="126" t="b">
        <f t="shared" si="9"/>
        <v>0</v>
      </c>
      <c r="AD82" s="143"/>
      <c r="AE82" s="136"/>
      <c r="AF82" s="136"/>
      <c r="AG82" s="136"/>
      <c r="AH82" s="131"/>
    </row>
    <row r="83" spans="1:34" x14ac:dyDescent="0.25">
      <c r="A83" s="131" t="str">
        <f t="shared" si="5"/>
        <v/>
      </c>
      <c r="B83" s="132"/>
      <c r="C83" s="144"/>
      <c r="D83" s="134"/>
      <c r="E83" s="135"/>
      <c r="F83" s="141"/>
      <c r="G83" s="126" t="b">
        <f t="shared" si="6"/>
        <v>0</v>
      </c>
      <c r="H83" s="143"/>
      <c r="I83" s="136"/>
      <c r="J83" s="136"/>
      <c r="K83" s="136"/>
      <c r="L83" s="131" t="str">
        <f t="shared" si="7"/>
        <v/>
      </c>
      <c r="M83" s="132"/>
      <c r="N83" s="144"/>
      <c r="O83" s="134"/>
      <c r="P83" s="135"/>
      <c r="Q83" s="141"/>
      <c r="S83" s="143"/>
      <c r="T83" s="136"/>
      <c r="U83" s="136"/>
      <c r="V83" s="136"/>
      <c r="W83" s="131" t="str">
        <f t="shared" si="8"/>
        <v/>
      </c>
      <c r="X83" s="132"/>
      <c r="Y83" s="144"/>
      <c r="Z83" s="134"/>
      <c r="AA83" s="135"/>
      <c r="AB83" s="141"/>
      <c r="AC83" s="126" t="b">
        <f t="shared" si="9"/>
        <v>0</v>
      </c>
      <c r="AD83" s="143"/>
      <c r="AE83" s="136"/>
      <c r="AF83" s="136"/>
      <c r="AG83" s="136"/>
      <c r="AH83" s="131"/>
    </row>
    <row r="84" spans="1:34" x14ac:dyDescent="0.25">
      <c r="A84" s="131" t="str">
        <f t="shared" si="5"/>
        <v/>
      </c>
      <c r="B84" s="132"/>
      <c r="C84" s="144"/>
      <c r="D84" s="134"/>
      <c r="E84" s="135"/>
      <c r="F84" s="141"/>
      <c r="G84" s="126" t="b">
        <f t="shared" si="6"/>
        <v>0</v>
      </c>
      <c r="H84" s="143"/>
      <c r="I84" s="136"/>
      <c r="J84" s="136"/>
      <c r="K84" s="136"/>
      <c r="L84" s="131" t="str">
        <f t="shared" si="7"/>
        <v/>
      </c>
      <c r="M84" s="132"/>
      <c r="N84" s="144"/>
      <c r="O84" s="134"/>
      <c r="P84" s="135"/>
      <c r="Q84" s="141"/>
      <c r="S84" s="143"/>
      <c r="T84" s="136"/>
      <c r="U84" s="136"/>
      <c r="V84" s="136"/>
      <c r="W84" s="131" t="str">
        <f t="shared" si="8"/>
        <v/>
      </c>
      <c r="X84" s="132"/>
      <c r="Y84" s="144"/>
      <c r="Z84" s="134"/>
      <c r="AA84" s="135"/>
      <c r="AB84" s="141"/>
      <c r="AC84" s="126" t="b">
        <f t="shared" si="9"/>
        <v>0</v>
      </c>
      <c r="AD84" s="143"/>
      <c r="AE84" s="136"/>
      <c r="AF84" s="136"/>
      <c r="AG84" s="136"/>
      <c r="AH84" s="131"/>
    </row>
    <row r="85" spans="1:34" x14ac:dyDescent="0.25">
      <c r="A85" s="131" t="str">
        <f t="shared" si="5"/>
        <v/>
      </c>
      <c r="B85" s="132"/>
      <c r="C85" s="144"/>
      <c r="D85" s="134"/>
      <c r="E85" s="135"/>
      <c r="F85" s="141"/>
      <c r="G85" s="126" t="b">
        <f t="shared" si="6"/>
        <v>0</v>
      </c>
      <c r="H85" s="143"/>
      <c r="I85" s="136"/>
      <c r="J85" s="136"/>
      <c r="K85" s="136"/>
      <c r="L85" s="131" t="str">
        <f t="shared" si="7"/>
        <v/>
      </c>
      <c r="M85" s="132"/>
      <c r="N85" s="144"/>
      <c r="O85" s="134"/>
      <c r="P85" s="135"/>
      <c r="Q85" s="141"/>
      <c r="S85" s="143"/>
      <c r="T85" s="136"/>
      <c r="U85" s="136"/>
      <c r="V85" s="136"/>
      <c r="W85" s="131" t="str">
        <f t="shared" si="8"/>
        <v/>
      </c>
      <c r="X85" s="132"/>
      <c r="Y85" s="144"/>
      <c r="Z85" s="134"/>
      <c r="AA85" s="135"/>
      <c r="AB85" s="141"/>
      <c r="AC85" s="126" t="b">
        <f t="shared" si="9"/>
        <v>0</v>
      </c>
      <c r="AD85" s="143"/>
      <c r="AE85" s="136"/>
      <c r="AF85" s="136"/>
      <c r="AG85" s="136"/>
      <c r="AH85" s="131"/>
    </row>
    <row r="86" spans="1:34" x14ac:dyDescent="0.25">
      <c r="A86" s="131" t="str">
        <f t="shared" si="5"/>
        <v/>
      </c>
      <c r="B86" s="132"/>
      <c r="C86" s="144"/>
      <c r="D86" s="134"/>
      <c r="E86" s="135"/>
      <c r="F86" s="141"/>
      <c r="G86" s="126" t="b">
        <f t="shared" si="6"/>
        <v>0</v>
      </c>
      <c r="H86" s="143"/>
      <c r="I86" s="136"/>
      <c r="J86" s="136"/>
      <c r="K86" s="136"/>
      <c r="L86" s="131" t="str">
        <f t="shared" si="7"/>
        <v/>
      </c>
      <c r="M86" s="132"/>
      <c r="N86" s="144"/>
      <c r="O86" s="134"/>
      <c r="P86" s="135"/>
      <c r="Q86" s="141"/>
      <c r="S86" s="143"/>
      <c r="T86" s="136"/>
      <c r="U86" s="136"/>
      <c r="V86" s="136"/>
      <c r="W86" s="131" t="str">
        <f t="shared" si="8"/>
        <v/>
      </c>
      <c r="X86" s="132"/>
      <c r="Y86" s="144"/>
      <c r="Z86" s="134"/>
      <c r="AA86" s="135"/>
      <c r="AB86" s="141"/>
      <c r="AC86" s="126" t="b">
        <f t="shared" si="9"/>
        <v>0</v>
      </c>
      <c r="AD86" s="143"/>
      <c r="AE86" s="136"/>
      <c r="AF86" s="136"/>
      <c r="AG86" s="136"/>
      <c r="AH86" s="131"/>
    </row>
    <row r="87" spans="1:34" x14ac:dyDescent="0.25">
      <c r="A87" s="131" t="str">
        <f t="shared" si="5"/>
        <v/>
      </c>
      <c r="B87" s="132"/>
      <c r="C87" s="144"/>
      <c r="D87" s="134"/>
      <c r="E87" s="135"/>
      <c r="F87" s="141"/>
      <c r="G87" s="126" t="b">
        <f t="shared" si="6"/>
        <v>0</v>
      </c>
      <c r="H87" s="143"/>
      <c r="I87" s="136"/>
      <c r="J87" s="136"/>
      <c r="K87" s="136"/>
      <c r="L87" s="131" t="str">
        <f t="shared" si="7"/>
        <v/>
      </c>
      <c r="M87" s="132"/>
      <c r="N87" s="144"/>
      <c r="O87" s="134"/>
      <c r="P87" s="135"/>
      <c r="Q87" s="141"/>
      <c r="S87" s="143"/>
      <c r="T87" s="136"/>
      <c r="U87" s="136"/>
      <c r="V87" s="136"/>
      <c r="W87" s="131" t="str">
        <f t="shared" si="8"/>
        <v/>
      </c>
      <c r="X87" s="132"/>
      <c r="Y87" s="144"/>
      <c r="Z87" s="134"/>
      <c r="AA87" s="135"/>
      <c r="AB87" s="141"/>
      <c r="AC87" s="126" t="b">
        <f t="shared" si="9"/>
        <v>0</v>
      </c>
      <c r="AD87" s="143"/>
      <c r="AE87" s="136"/>
      <c r="AF87" s="136"/>
      <c r="AG87" s="136"/>
      <c r="AH87" s="131"/>
    </row>
    <row r="88" spans="1:34" x14ac:dyDescent="0.25">
      <c r="A88" s="131" t="str">
        <f t="shared" si="5"/>
        <v/>
      </c>
      <c r="B88" s="132"/>
      <c r="C88" s="144"/>
      <c r="D88" s="134"/>
      <c r="E88" s="135"/>
      <c r="F88" s="141"/>
      <c r="G88" s="126" t="b">
        <f t="shared" si="6"/>
        <v>0</v>
      </c>
      <c r="H88" s="143"/>
      <c r="I88" s="136"/>
      <c r="J88" s="136"/>
      <c r="K88" s="136"/>
      <c r="L88" s="131" t="str">
        <f t="shared" si="7"/>
        <v/>
      </c>
      <c r="M88" s="132"/>
      <c r="N88" s="144"/>
      <c r="O88" s="134"/>
      <c r="P88" s="135"/>
      <c r="Q88" s="141"/>
      <c r="S88" s="143"/>
      <c r="T88" s="136"/>
      <c r="U88" s="136"/>
      <c r="V88" s="136"/>
      <c r="W88" s="131" t="str">
        <f t="shared" si="8"/>
        <v/>
      </c>
      <c r="X88" s="132"/>
      <c r="Y88" s="144"/>
      <c r="Z88" s="134"/>
      <c r="AA88" s="135"/>
      <c r="AB88" s="141"/>
      <c r="AC88" s="126" t="b">
        <f t="shared" si="9"/>
        <v>0</v>
      </c>
      <c r="AD88" s="143"/>
      <c r="AE88" s="136"/>
      <c r="AF88" s="136"/>
      <c r="AG88" s="136"/>
      <c r="AH88" s="131"/>
    </row>
    <row r="89" spans="1:34" x14ac:dyDescent="0.25">
      <c r="A89" s="131" t="str">
        <f t="shared" si="5"/>
        <v/>
      </c>
      <c r="B89" s="132"/>
      <c r="C89" s="144"/>
      <c r="D89" s="134"/>
      <c r="E89" s="135"/>
      <c r="F89" s="141"/>
      <c r="G89" s="126" t="b">
        <f t="shared" si="6"/>
        <v>0</v>
      </c>
      <c r="H89" s="143"/>
      <c r="I89" s="136"/>
      <c r="J89" s="136"/>
      <c r="K89" s="136"/>
      <c r="L89" s="131" t="str">
        <f t="shared" si="7"/>
        <v/>
      </c>
      <c r="M89" s="132"/>
      <c r="N89" s="144"/>
      <c r="O89" s="134"/>
      <c r="P89" s="135"/>
      <c r="Q89" s="141"/>
      <c r="S89" s="143"/>
      <c r="T89" s="136"/>
      <c r="U89" s="136"/>
      <c r="V89" s="136"/>
      <c r="W89" s="131" t="str">
        <f t="shared" si="8"/>
        <v/>
      </c>
      <c r="X89" s="132"/>
      <c r="Y89" s="144"/>
      <c r="Z89" s="134"/>
      <c r="AA89" s="135"/>
      <c r="AB89" s="141"/>
      <c r="AC89" s="126" t="b">
        <f t="shared" si="9"/>
        <v>0</v>
      </c>
      <c r="AD89" s="143"/>
      <c r="AE89" s="136"/>
      <c r="AF89" s="136"/>
      <c r="AG89" s="136"/>
      <c r="AH89" s="131"/>
    </row>
    <row r="90" spans="1:34" x14ac:dyDescent="0.25">
      <c r="A90" s="131" t="str">
        <f t="shared" si="5"/>
        <v/>
      </c>
      <c r="B90" s="132"/>
      <c r="C90" s="144"/>
      <c r="D90" s="134"/>
      <c r="E90" s="135"/>
      <c r="F90" s="141"/>
      <c r="G90" s="126" t="b">
        <f t="shared" si="6"/>
        <v>0</v>
      </c>
      <c r="H90" s="143"/>
      <c r="I90" s="136"/>
      <c r="J90" s="136"/>
      <c r="K90" s="136"/>
      <c r="L90" s="131" t="str">
        <f t="shared" si="7"/>
        <v/>
      </c>
      <c r="M90" s="132"/>
      <c r="N90" s="144"/>
      <c r="O90" s="134"/>
      <c r="P90" s="135"/>
      <c r="Q90" s="141"/>
      <c r="S90" s="143"/>
      <c r="T90" s="136"/>
      <c r="U90" s="136"/>
      <c r="V90" s="136"/>
      <c r="W90" s="131" t="str">
        <f t="shared" si="8"/>
        <v/>
      </c>
      <c r="X90" s="132"/>
      <c r="Y90" s="144"/>
      <c r="Z90" s="134"/>
      <c r="AA90" s="135"/>
      <c r="AB90" s="141"/>
      <c r="AC90" s="126" t="b">
        <f t="shared" si="9"/>
        <v>0</v>
      </c>
      <c r="AD90" s="143"/>
      <c r="AE90" s="136"/>
      <c r="AF90" s="136"/>
      <c r="AG90" s="136"/>
      <c r="AH90" s="131"/>
    </row>
    <row r="91" spans="1:34" x14ac:dyDescent="0.25">
      <c r="A91" s="131" t="str">
        <f t="shared" si="5"/>
        <v/>
      </c>
      <c r="B91" s="132"/>
      <c r="C91" s="144"/>
      <c r="D91" s="134"/>
      <c r="E91" s="135"/>
      <c r="F91" s="141"/>
      <c r="G91" s="126" t="b">
        <f t="shared" si="6"/>
        <v>0</v>
      </c>
      <c r="H91" s="143"/>
      <c r="I91" s="136"/>
      <c r="J91" s="136"/>
      <c r="K91" s="136"/>
      <c r="L91" s="131" t="str">
        <f t="shared" si="7"/>
        <v/>
      </c>
      <c r="M91" s="132"/>
      <c r="N91" s="144"/>
      <c r="O91" s="134"/>
      <c r="P91" s="135"/>
      <c r="Q91" s="141"/>
      <c r="S91" s="143"/>
      <c r="T91" s="136"/>
      <c r="U91" s="136"/>
      <c r="V91" s="136"/>
      <c r="W91" s="131" t="str">
        <f t="shared" si="8"/>
        <v/>
      </c>
      <c r="X91" s="132"/>
      <c r="Y91" s="144"/>
      <c r="Z91" s="134"/>
      <c r="AA91" s="135"/>
      <c r="AB91" s="141"/>
      <c r="AC91" s="126" t="b">
        <f t="shared" si="9"/>
        <v>0</v>
      </c>
      <c r="AD91" s="143"/>
      <c r="AE91" s="136"/>
      <c r="AF91" s="136"/>
      <c r="AG91" s="136"/>
      <c r="AH91" s="131"/>
    </row>
    <row r="92" spans="1:34" x14ac:dyDescent="0.25">
      <c r="A92" s="131" t="str">
        <f t="shared" si="5"/>
        <v/>
      </c>
      <c r="B92" s="132"/>
      <c r="C92" s="144"/>
      <c r="D92" s="134"/>
      <c r="E92" s="135"/>
      <c r="F92" s="141"/>
      <c r="G92" s="126" t="b">
        <f t="shared" si="6"/>
        <v>0</v>
      </c>
      <c r="H92" s="143"/>
      <c r="I92" s="136"/>
      <c r="J92" s="136"/>
      <c r="K92" s="136"/>
      <c r="L92" s="131" t="str">
        <f t="shared" si="7"/>
        <v/>
      </c>
      <c r="M92" s="132"/>
      <c r="N92" s="144"/>
      <c r="O92" s="134"/>
      <c r="P92" s="135"/>
      <c r="Q92" s="141"/>
      <c r="S92" s="143"/>
      <c r="T92" s="136"/>
      <c r="U92" s="136"/>
      <c r="V92" s="136"/>
      <c r="W92" s="131" t="str">
        <f t="shared" si="8"/>
        <v/>
      </c>
      <c r="X92" s="132"/>
      <c r="Y92" s="144"/>
      <c r="Z92" s="134"/>
      <c r="AA92" s="135"/>
      <c r="AB92" s="141"/>
      <c r="AC92" s="126" t="b">
        <f t="shared" si="9"/>
        <v>0</v>
      </c>
      <c r="AD92" s="143"/>
      <c r="AE92" s="136"/>
      <c r="AF92" s="136"/>
      <c r="AG92" s="136"/>
      <c r="AH92" s="131"/>
    </row>
    <row r="93" spans="1:34" x14ac:dyDescent="0.25">
      <c r="A93" s="131" t="str">
        <f t="shared" si="5"/>
        <v/>
      </c>
      <c r="B93" s="132"/>
      <c r="C93" s="144"/>
      <c r="D93" s="134"/>
      <c r="E93" s="135"/>
      <c r="F93" s="141"/>
      <c r="G93" s="126" t="b">
        <f t="shared" si="6"/>
        <v>0</v>
      </c>
      <c r="H93" s="143"/>
      <c r="I93" s="136"/>
      <c r="J93" s="136"/>
      <c r="K93" s="136"/>
      <c r="L93" s="131" t="str">
        <f t="shared" si="7"/>
        <v/>
      </c>
      <c r="M93" s="132"/>
      <c r="N93" s="144"/>
      <c r="O93" s="134"/>
      <c r="P93" s="135"/>
      <c r="Q93" s="141"/>
      <c r="S93" s="143"/>
      <c r="T93" s="136"/>
      <c r="U93" s="136"/>
      <c r="V93" s="136"/>
      <c r="W93" s="131" t="str">
        <f t="shared" si="8"/>
        <v/>
      </c>
      <c r="X93" s="132"/>
      <c r="Y93" s="144"/>
      <c r="Z93" s="134"/>
      <c r="AA93" s="135"/>
      <c r="AB93" s="141"/>
      <c r="AC93" s="126" t="b">
        <f t="shared" si="9"/>
        <v>0</v>
      </c>
      <c r="AD93" s="143"/>
      <c r="AE93" s="136"/>
      <c r="AF93" s="136"/>
      <c r="AG93" s="136"/>
      <c r="AH93" s="131"/>
    </row>
    <row r="94" spans="1:34" x14ac:dyDescent="0.25">
      <c r="A94" s="131" t="str">
        <f t="shared" si="5"/>
        <v/>
      </c>
      <c r="B94" s="132"/>
      <c r="C94" s="144"/>
      <c r="D94" s="134"/>
      <c r="E94" s="135"/>
      <c r="F94" s="141"/>
      <c r="G94" s="126" t="b">
        <f t="shared" si="6"/>
        <v>0</v>
      </c>
      <c r="H94" s="143"/>
      <c r="I94" s="136"/>
      <c r="J94" s="136"/>
      <c r="K94" s="136"/>
      <c r="L94" s="131" t="str">
        <f t="shared" si="7"/>
        <v/>
      </c>
      <c r="M94" s="132"/>
      <c r="N94" s="144"/>
      <c r="O94" s="134"/>
      <c r="P94" s="135"/>
      <c r="Q94" s="141"/>
      <c r="S94" s="143"/>
      <c r="T94" s="136"/>
      <c r="U94" s="136"/>
      <c r="V94" s="136"/>
      <c r="W94" s="131" t="str">
        <f t="shared" si="8"/>
        <v/>
      </c>
      <c r="X94" s="132"/>
      <c r="Y94" s="144"/>
      <c r="Z94" s="134"/>
      <c r="AA94" s="135"/>
      <c r="AB94" s="141"/>
      <c r="AC94" s="126" t="b">
        <f t="shared" si="9"/>
        <v>0</v>
      </c>
      <c r="AD94" s="143"/>
      <c r="AE94" s="136"/>
      <c r="AF94" s="136"/>
      <c r="AG94" s="136"/>
      <c r="AH94" s="131"/>
    </row>
    <row r="95" spans="1:34" x14ac:dyDescent="0.25">
      <c r="A95" s="131" t="str">
        <f t="shared" si="5"/>
        <v/>
      </c>
      <c r="B95" s="132"/>
      <c r="C95" s="144"/>
      <c r="D95" s="134"/>
      <c r="E95" s="135"/>
      <c r="F95" s="141"/>
      <c r="G95" s="126" t="b">
        <f t="shared" si="6"/>
        <v>0</v>
      </c>
      <c r="H95" s="143"/>
      <c r="I95" s="136"/>
      <c r="J95" s="136"/>
      <c r="K95" s="136"/>
      <c r="L95" s="131" t="str">
        <f t="shared" si="7"/>
        <v/>
      </c>
      <c r="M95" s="132"/>
      <c r="N95" s="144"/>
      <c r="O95" s="134"/>
      <c r="P95" s="135"/>
      <c r="Q95" s="141"/>
      <c r="S95" s="143"/>
      <c r="T95" s="136"/>
      <c r="U95" s="136"/>
      <c r="V95" s="136"/>
      <c r="W95" s="131" t="str">
        <f t="shared" si="8"/>
        <v/>
      </c>
      <c r="X95" s="132"/>
      <c r="Y95" s="144"/>
      <c r="Z95" s="134"/>
      <c r="AA95" s="135"/>
      <c r="AB95" s="141"/>
      <c r="AC95" s="126" t="b">
        <f t="shared" si="9"/>
        <v>0</v>
      </c>
      <c r="AD95" s="143"/>
      <c r="AE95" s="136"/>
      <c r="AF95" s="136"/>
      <c r="AG95" s="136"/>
      <c r="AH95" s="131"/>
    </row>
    <row r="96" spans="1:34" x14ac:dyDescent="0.25">
      <c r="A96" s="131" t="str">
        <f t="shared" si="5"/>
        <v/>
      </c>
      <c r="B96" s="132"/>
      <c r="C96" s="144"/>
      <c r="D96" s="134"/>
      <c r="E96" s="135"/>
      <c r="F96" s="141"/>
      <c r="G96" s="126" t="b">
        <f t="shared" si="6"/>
        <v>0</v>
      </c>
      <c r="H96" s="143"/>
      <c r="I96" s="136"/>
      <c r="J96" s="136"/>
      <c r="K96" s="136"/>
      <c r="L96" s="131" t="str">
        <f t="shared" si="7"/>
        <v/>
      </c>
      <c r="M96" s="132"/>
      <c r="N96" s="144"/>
      <c r="O96" s="134"/>
      <c r="P96" s="135"/>
      <c r="Q96" s="141"/>
      <c r="S96" s="143"/>
      <c r="T96" s="136"/>
      <c r="U96" s="136"/>
      <c r="V96" s="136"/>
      <c r="W96" s="131" t="str">
        <f t="shared" si="8"/>
        <v/>
      </c>
      <c r="X96" s="132"/>
      <c r="Y96" s="144"/>
      <c r="Z96" s="134"/>
      <c r="AA96" s="135"/>
      <c r="AB96" s="141"/>
      <c r="AC96" s="126" t="b">
        <f t="shared" si="9"/>
        <v>0</v>
      </c>
      <c r="AD96" s="143"/>
      <c r="AE96" s="136"/>
      <c r="AF96" s="136"/>
      <c r="AG96" s="136"/>
      <c r="AH96" s="131"/>
    </row>
    <row r="97" spans="1:34" x14ac:dyDescent="0.25">
      <c r="A97" s="131" t="str">
        <f t="shared" si="5"/>
        <v/>
      </c>
      <c r="B97" s="132"/>
      <c r="C97" s="144"/>
      <c r="D97" s="134"/>
      <c r="E97" s="135"/>
      <c r="F97" s="141"/>
      <c r="G97" s="126" t="b">
        <f t="shared" si="6"/>
        <v>0</v>
      </c>
      <c r="H97" s="143"/>
      <c r="I97" s="136"/>
      <c r="J97" s="136"/>
      <c r="K97" s="136"/>
      <c r="L97" s="131" t="str">
        <f t="shared" si="7"/>
        <v/>
      </c>
      <c r="M97" s="132"/>
      <c r="N97" s="144"/>
      <c r="O97" s="134"/>
      <c r="P97" s="135"/>
      <c r="Q97" s="141"/>
      <c r="S97" s="143"/>
      <c r="T97" s="136"/>
      <c r="U97" s="136"/>
      <c r="V97" s="136"/>
      <c r="W97" s="131" t="str">
        <f t="shared" si="8"/>
        <v/>
      </c>
      <c r="X97" s="132"/>
      <c r="Y97" s="144"/>
      <c r="Z97" s="134"/>
      <c r="AA97" s="135"/>
      <c r="AB97" s="141"/>
      <c r="AC97" s="126" t="b">
        <f t="shared" si="9"/>
        <v>0</v>
      </c>
      <c r="AD97" s="143"/>
      <c r="AE97" s="136"/>
      <c r="AF97" s="136"/>
      <c r="AG97" s="136"/>
      <c r="AH97" s="131"/>
    </row>
    <row r="98" spans="1:34" x14ac:dyDescent="0.25">
      <c r="A98" s="131" t="str">
        <f t="shared" si="5"/>
        <v/>
      </c>
      <c r="B98" s="132"/>
      <c r="C98" s="144"/>
      <c r="D98" s="134"/>
      <c r="E98" s="135"/>
      <c r="F98" s="141"/>
      <c r="G98" s="126" t="b">
        <f t="shared" si="6"/>
        <v>0</v>
      </c>
      <c r="H98" s="143"/>
      <c r="I98" s="136"/>
      <c r="J98" s="136"/>
      <c r="K98" s="136"/>
      <c r="L98" s="131" t="str">
        <f t="shared" si="7"/>
        <v/>
      </c>
      <c r="M98" s="132"/>
      <c r="N98" s="144"/>
      <c r="O98" s="134"/>
      <c r="P98" s="135"/>
      <c r="Q98" s="141"/>
      <c r="S98" s="143"/>
      <c r="T98" s="136"/>
      <c r="U98" s="136"/>
      <c r="V98" s="136"/>
      <c r="W98" s="131" t="str">
        <f t="shared" si="8"/>
        <v/>
      </c>
      <c r="X98" s="132"/>
      <c r="Y98" s="144"/>
      <c r="Z98" s="134"/>
      <c r="AA98" s="135"/>
      <c r="AB98" s="141"/>
      <c r="AC98" s="126" t="b">
        <f t="shared" si="9"/>
        <v>0</v>
      </c>
      <c r="AD98" s="143"/>
      <c r="AE98" s="136"/>
      <c r="AF98" s="136"/>
      <c r="AG98" s="136"/>
      <c r="AH98" s="131"/>
    </row>
    <row r="99" spans="1:34" x14ac:dyDescent="0.25">
      <c r="A99" s="131" t="str">
        <f t="shared" si="5"/>
        <v/>
      </c>
      <c r="B99" s="132"/>
      <c r="C99" s="144"/>
      <c r="D99" s="134"/>
      <c r="E99" s="135"/>
      <c r="F99" s="141"/>
      <c r="G99" s="126" t="b">
        <f t="shared" si="6"/>
        <v>0</v>
      </c>
      <c r="H99" s="143"/>
      <c r="I99" s="136"/>
      <c r="J99" s="136"/>
      <c r="K99" s="136"/>
      <c r="L99" s="131" t="str">
        <f t="shared" si="7"/>
        <v/>
      </c>
      <c r="M99" s="132"/>
      <c r="N99" s="144"/>
      <c r="O99" s="134"/>
      <c r="P99" s="135"/>
      <c r="Q99" s="141"/>
      <c r="S99" s="143"/>
      <c r="T99" s="136"/>
      <c r="U99" s="136"/>
      <c r="V99" s="136"/>
      <c r="W99" s="131" t="str">
        <f t="shared" si="8"/>
        <v/>
      </c>
      <c r="X99" s="132"/>
      <c r="Y99" s="144"/>
      <c r="Z99" s="134"/>
      <c r="AA99" s="135"/>
      <c r="AB99" s="141"/>
      <c r="AC99" s="126" t="b">
        <f t="shared" si="9"/>
        <v>0</v>
      </c>
      <c r="AD99" s="143"/>
      <c r="AE99" s="136"/>
      <c r="AF99" s="136"/>
      <c r="AG99" s="136"/>
      <c r="AH99" s="131"/>
    </row>
    <row r="100" spans="1:34" x14ac:dyDescent="0.25">
      <c r="A100" s="131" t="str">
        <f t="shared" si="5"/>
        <v/>
      </c>
      <c r="B100" s="132"/>
      <c r="C100" s="144"/>
      <c r="D100" s="134"/>
      <c r="E100" s="135"/>
      <c r="F100" s="141"/>
      <c r="G100" s="126" t="b">
        <f t="shared" si="6"/>
        <v>0</v>
      </c>
      <c r="H100" s="143"/>
      <c r="I100" s="136"/>
      <c r="J100" s="136"/>
      <c r="K100" s="136"/>
      <c r="L100" s="131" t="str">
        <f t="shared" si="7"/>
        <v/>
      </c>
      <c r="M100" s="132"/>
      <c r="N100" s="144"/>
      <c r="O100" s="134"/>
      <c r="P100" s="135"/>
      <c r="Q100" s="141"/>
      <c r="S100" s="143"/>
      <c r="T100" s="136"/>
      <c r="U100" s="136"/>
      <c r="V100" s="136"/>
      <c r="W100" s="131" t="str">
        <f t="shared" si="8"/>
        <v/>
      </c>
      <c r="X100" s="132"/>
      <c r="Y100" s="144"/>
      <c r="Z100" s="134"/>
      <c r="AA100" s="135"/>
      <c r="AB100" s="141"/>
      <c r="AC100" s="126" t="b">
        <f t="shared" si="9"/>
        <v>0</v>
      </c>
      <c r="AD100" s="143"/>
      <c r="AE100" s="136"/>
      <c r="AF100" s="136"/>
      <c r="AG100" s="136"/>
      <c r="AH100" s="131"/>
    </row>
    <row r="101" spans="1:34" x14ac:dyDescent="0.25">
      <c r="A101" s="131" t="str">
        <f t="shared" si="5"/>
        <v/>
      </c>
      <c r="B101" s="132"/>
      <c r="C101" s="144"/>
      <c r="D101" s="134"/>
      <c r="E101" s="135"/>
      <c r="F101" s="141"/>
      <c r="G101" s="126" t="b">
        <f t="shared" si="6"/>
        <v>0</v>
      </c>
      <c r="H101" s="143"/>
      <c r="I101" s="136"/>
      <c r="J101" s="136"/>
      <c r="K101" s="136"/>
      <c r="L101" s="131" t="str">
        <f t="shared" si="7"/>
        <v/>
      </c>
      <c r="M101" s="132"/>
      <c r="N101" s="144"/>
      <c r="O101" s="134"/>
      <c r="P101" s="135"/>
      <c r="Q101" s="141"/>
      <c r="S101" s="143"/>
      <c r="T101" s="136"/>
      <c r="U101" s="136"/>
      <c r="V101" s="136"/>
      <c r="W101" s="131" t="str">
        <f t="shared" si="8"/>
        <v/>
      </c>
      <c r="X101" s="132"/>
      <c r="Y101" s="144"/>
      <c r="Z101" s="134"/>
      <c r="AA101" s="135"/>
      <c r="AB101" s="141"/>
      <c r="AC101" s="126" t="b">
        <f t="shared" si="9"/>
        <v>0</v>
      </c>
      <c r="AD101" s="143"/>
      <c r="AE101" s="136"/>
      <c r="AF101" s="136"/>
      <c r="AG101" s="136"/>
      <c r="AH101" s="131"/>
    </row>
    <row r="102" spans="1:34" x14ac:dyDescent="0.25">
      <c r="A102" s="131" t="str">
        <f t="shared" si="5"/>
        <v/>
      </c>
      <c r="B102" s="132"/>
      <c r="C102" s="144"/>
      <c r="D102" s="134"/>
      <c r="E102" s="135"/>
      <c r="F102" s="141"/>
      <c r="G102" s="126" t="b">
        <f t="shared" si="6"/>
        <v>0</v>
      </c>
      <c r="H102" s="143"/>
      <c r="I102" s="136"/>
      <c r="J102" s="136"/>
      <c r="K102" s="136"/>
      <c r="L102" s="131" t="str">
        <f t="shared" si="7"/>
        <v/>
      </c>
      <c r="M102" s="132"/>
      <c r="N102" s="144"/>
      <c r="O102" s="134"/>
      <c r="P102" s="135"/>
      <c r="Q102" s="141"/>
      <c r="S102" s="143"/>
      <c r="T102" s="136"/>
      <c r="U102" s="136"/>
      <c r="V102" s="136"/>
      <c r="W102" s="131" t="str">
        <f t="shared" si="8"/>
        <v/>
      </c>
      <c r="X102" s="132"/>
      <c r="Y102" s="144"/>
      <c r="Z102" s="134"/>
      <c r="AA102" s="135"/>
      <c r="AB102" s="141"/>
      <c r="AC102" s="126" t="b">
        <f t="shared" si="9"/>
        <v>0</v>
      </c>
      <c r="AD102" s="143"/>
      <c r="AE102" s="136"/>
      <c r="AF102" s="136"/>
      <c r="AG102" s="136"/>
      <c r="AH102" s="131"/>
    </row>
    <row r="103" spans="1:34" x14ac:dyDescent="0.25">
      <c r="A103" s="131" t="str">
        <f t="shared" si="5"/>
        <v/>
      </c>
      <c r="B103" s="132"/>
      <c r="C103" s="144"/>
      <c r="D103" s="134"/>
      <c r="E103" s="135"/>
      <c r="F103" s="141"/>
      <c r="G103" s="126" t="b">
        <f t="shared" si="6"/>
        <v>0</v>
      </c>
      <c r="H103" s="143"/>
      <c r="I103" s="136"/>
      <c r="J103" s="136"/>
      <c r="K103" s="136"/>
      <c r="L103" s="131" t="str">
        <f t="shared" si="7"/>
        <v/>
      </c>
      <c r="M103" s="132"/>
      <c r="N103" s="144"/>
      <c r="O103" s="134"/>
      <c r="P103" s="135"/>
      <c r="Q103" s="141"/>
      <c r="S103" s="143"/>
      <c r="T103" s="136"/>
      <c r="U103" s="136"/>
      <c r="V103" s="136"/>
      <c r="W103" s="131" t="str">
        <f t="shared" si="8"/>
        <v/>
      </c>
      <c r="X103" s="132"/>
      <c r="Y103" s="144"/>
      <c r="Z103" s="134"/>
      <c r="AA103" s="135"/>
      <c r="AB103" s="141"/>
      <c r="AC103" s="126" t="b">
        <f t="shared" si="9"/>
        <v>0</v>
      </c>
      <c r="AD103" s="143"/>
      <c r="AE103" s="136"/>
      <c r="AF103" s="136"/>
      <c r="AG103" s="136"/>
      <c r="AH103" s="131"/>
    </row>
    <row r="104" spans="1:34" x14ac:dyDescent="0.25">
      <c r="A104" s="131" t="str">
        <f t="shared" si="5"/>
        <v/>
      </c>
      <c r="B104" s="132"/>
      <c r="C104" s="144"/>
      <c r="D104" s="134"/>
      <c r="E104" s="135"/>
      <c r="F104" s="141"/>
      <c r="G104" s="126" t="b">
        <f t="shared" si="6"/>
        <v>0</v>
      </c>
      <c r="H104" s="143"/>
      <c r="I104" s="136"/>
      <c r="J104" s="136"/>
      <c r="K104" s="136"/>
      <c r="L104" s="131" t="str">
        <f t="shared" si="7"/>
        <v/>
      </c>
      <c r="M104" s="132"/>
      <c r="N104" s="144"/>
      <c r="O104" s="134"/>
      <c r="P104" s="135"/>
      <c r="Q104" s="141"/>
      <c r="S104" s="143"/>
      <c r="T104" s="136"/>
      <c r="U104" s="136"/>
      <c r="V104" s="136"/>
      <c r="W104" s="131" t="str">
        <f t="shared" si="8"/>
        <v/>
      </c>
      <c r="X104" s="132"/>
      <c r="Y104" s="144"/>
      <c r="Z104" s="134"/>
      <c r="AA104" s="135"/>
      <c r="AB104" s="141"/>
      <c r="AC104" s="126" t="b">
        <f t="shared" si="9"/>
        <v>0</v>
      </c>
      <c r="AD104" s="143"/>
      <c r="AE104" s="136"/>
      <c r="AF104" s="136"/>
      <c r="AG104" s="136"/>
      <c r="AH104" s="131"/>
    </row>
    <row r="105" spans="1:34" x14ac:dyDescent="0.25">
      <c r="A105" s="131" t="str">
        <f t="shared" si="5"/>
        <v/>
      </c>
      <c r="B105" s="132"/>
      <c r="C105" s="144"/>
      <c r="D105" s="134"/>
      <c r="E105" s="135"/>
      <c r="F105" s="141"/>
      <c r="G105" s="126" t="b">
        <f t="shared" si="6"/>
        <v>0</v>
      </c>
      <c r="H105" s="143"/>
      <c r="I105" s="136"/>
      <c r="J105" s="136"/>
      <c r="K105" s="136"/>
      <c r="L105" s="131" t="str">
        <f t="shared" si="7"/>
        <v/>
      </c>
      <c r="M105" s="132"/>
      <c r="N105" s="144"/>
      <c r="O105" s="134"/>
      <c r="P105" s="135"/>
      <c r="Q105" s="141"/>
      <c r="S105" s="143"/>
      <c r="T105" s="136"/>
      <c r="U105" s="136"/>
      <c r="V105" s="136"/>
      <c r="W105" s="131" t="str">
        <f t="shared" si="8"/>
        <v/>
      </c>
      <c r="X105" s="132"/>
      <c r="Y105" s="144"/>
      <c r="Z105" s="134"/>
      <c r="AA105" s="135"/>
      <c r="AB105" s="141"/>
      <c r="AC105" s="126" t="b">
        <f t="shared" si="9"/>
        <v>0</v>
      </c>
      <c r="AD105" s="143"/>
      <c r="AE105" s="136"/>
      <c r="AF105" s="136"/>
      <c r="AG105" s="136"/>
      <c r="AH105" s="131"/>
    </row>
    <row r="106" spans="1:34" x14ac:dyDescent="0.25">
      <c r="A106" s="131" t="str">
        <f t="shared" si="5"/>
        <v/>
      </c>
      <c r="B106" s="132"/>
      <c r="C106" s="144"/>
      <c r="D106" s="134"/>
      <c r="E106" s="135"/>
      <c r="F106" s="141"/>
      <c r="G106" s="126" t="b">
        <f t="shared" si="6"/>
        <v>0</v>
      </c>
      <c r="H106" s="143"/>
      <c r="I106" s="136"/>
      <c r="J106" s="136"/>
      <c r="K106" s="136"/>
      <c r="L106" s="131" t="str">
        <f t="shared" si="7"/>
        <v/>
      </c>
      <c r="M106" s="132"/>
      <c r="N106" s="144"/>
      <c r="O106" s="134"/>
      <c r="P106" s="135"/>
      <c r="Q106" s="141"/>
      <c r="S106" s="143"/>
      <c r="T106" s="136"/>
      <c r="U106" s="136"/>
      <c r="V106" s="136"/>
      <c r="W106" s="131" t="str">
        <f t="shared" si="8"/>
        <v/>
      </c>
      <c r="X106" s="132"/>
      <c r="Y106" s="144"/>
      <c r="Z106" s="134"/>
      <c r="AA106" s="135"/>
      <c r="AB106" s="141"/>
      <c r="AC106" s="126" t="b">
        <f t="shared" si="9"/>
        <v>0</v>
      </c>
      <c r="AD106" s="143"/>
      <c r="AE106" s="136"/>
      <c r="AF106" s="136"/>
      <c r="AG106" s="136"/>
      <c r="AH106" s="131"/>
    </row>
    <row r="107" spans="1:34" x14ac:dyDescent="0.25">
      <c r="A107" s="131" t="str">
        <f t="shared" si="5"/>
        <v/>
      </c>
      <c r="B107" s="132"/>
      <c r="C107" s="144"/>
      <c r="D107" s="134"/>
      <c r="E107" s="135"/>
      <c r="F107" s="141"/>
      <c r="G107" s="126" t="b">
        <f t="shared" si="6"/>
        <v>0</v>
      </c>
      <c r="H107" s="143"/>
      <c r="I107" s="136"/>
      <c r="J107" s="136"/>
      <c r="K107" s="136"/>
      <c r="L107" s="131" t="str">
        <f t="shared" si="7"/>
        <v/>
      </c>
      <c r="M107" s="132"/>
      <c r="N107" s="144"/>
      <c r="O107" s="134"/>
      <c r="P107" s="135"/>
      <c r="Q107" s="141"/>
      <c r="S107" s="143"/>
      <c r="T107" s="136"/>
      <c r="U107" s="136"/>
      <c r="V107" s="136"/>
      <c r="W107" s="131" t="str">
        <f t="shared" si="8"/>
        <v/>
      </c>
      <c r="X107" s="132"/>
      <c r="Y107" s="144"/>
      <c r="Z107" s="134"/>
      <c r="AA107" s="135"/>
      <c r="AB107" s="141"/>
      <c r="AC107" s="126" t="b">
        <f t="shared" si="9"/>
        <v>0</v>
      </c>
      <c r="AD107" s="143"/>
      <c r="AE107" s="136"/>
      <c r="AF107" s="136"/>
      <c r="AG107" s="136"/>
      <c r="AH107" s="131"/>
    </row>
    <row r="108" spans="1:34" x14ac:dyDescent="0.25">
      <c r="A108" s="131" t="str">
        <f t="shared" si="5"/>
        <v/>
      </c>
      <c r="B108" s="132"/>
      <c r="C108" s="144"/>
      <c r="D108" s="134"/>
      <c r="E108" s="135"/>
      <c r="F108" s="141"/>
      <c r="G108" s="126" t="b">
        <f t="shared" si="6"/>
        <v>0</v>
      </c>
      <c r="H108" s="143"/>
      <c r="I108" s="136"/>
      <c r="J108" s="136"/>
      <c r="K108" s="136"/>
      <c r="L108" s="131" t="str">
        <f t="shared" si="7"/>
        <v/>
      </c>
      <c r="M108" s="132"/>
      <c r="N108" s="144"/>
      <c r="O108" s="134"/>
      <c r="P108" s="135"/>
      <c r="Q108" s="141"/>
      <c r="S108" s="143"/>
      <c r="T108" s="136"/>
      <c r="U108" s="136"/>
      <c r="V108" s="136"/>
      <c r="W108" s="131" t="str">
        <f t="shared" si="8"/>
        <v/>
      </c>
      <c r="X108" s="132"/>
      <c r="Y108" s="144"/>
      <c r="Z108" s="134"/>
      <c r="AA108" s="135"/>
      <c r="AB108" s="141"/>
      <c r="AC108" s="126" t="b">
        <f t="shared" si="9"/>
        <v>0</v>
      </c>
      <c r="AD108" s="143"/>
      <c r="AE108" s="136"/>
      <c r="AF108" s="136"/>
      <c r="AG108" s="136"/>
      <c r="AH108" s="131"/>
    </row>
    <row r="109" spans="1:34" x14ac:dyDescent="0.25">
      <c r="A109" s="131" t="str">
        <f t="shared" si="5"/>
        <v/>
      </c>
      <c r="B109" s="132"/>
      <c r="C109" s="144"/>
      <c r="D109" s="134"/>
      <c r="E109" s="135"/>
      <c r="F109" s="141"/>
      <c r="G109" s="126" t="b">
        <f t="shared" si="6"/>
        <v>0</v>
      </c>
      <c r="H109" s="143"/>
      <c r="I109" s="136"/>
      <c r="J109" s="136"/>
      <c r="K109" s="136"/>
      <c r="L109" s="131" t="str">
        <f t="shared" si="7"/>
        <v/>
      </c>
      <c r="M109" s="132"/>
      <c r="N109" s="144"/>
      <c r="O109" s="134"/>
      <c r="P109" s="135"/>
      <c r="Q109" s="141"/>
      <c r="S109" s="143"/>
      <c r="T109" s="136"/>
      <c r="U109" s="136"/>
      <c r="V109" s="136"/>
      <c r="W109" s="131" t="str">
        <f t="shared" si="8"/>
        <v/>
      </c>
      <c r="X109" s="132"/>
      <c r="Y109" s="144"/>
      <c r="Z109" s="134"/>
      <c r="AA109" s="135"/>
      <c r="AB109" s="141"/>
      <c r="AC109" s="126" t="b">
        <f t="shared" si="9"/>
        <v>0</v>
      </c>
      <c r="AD109" s="143"/>
      <c r="AE109" s="136"/>
      <c r="AF109" s="136"/>
      <c r="AG109" s="136"/>
      <c r="AH109" s="131"/>
    </row>
    <row r="110" spans="1:34" x14ac:dyDescent="0.25">
      <c r="A110" s="131" t="str">
        <f t="shared" si="5"/>
        <v/>
      </c>
      <c r="B110" s="132"/>
      <c r="C110" s="144"/>
      <c r="D110" s="134"/>
      <c r="E110" s="135"/>
      <c r="F110" s="141"/>
      <c r="G110" s="126" t="b">
        <f t="shared" si="6"/>
        <v>0</v>
      </c>
      <c r="H110" s="143"/>
      <c r="I110" s="136"/>
      <c r="J110" s="136"/>
      <c r="K110" s="136"/>
      <c r="L110" s="131" t="str">
        <f t="shared" si="7"/>
        <v/>
      </c>
      <c r="M110" s="132"/>
      <c r="N110" s="144"/>
      <c r="O110" s="134"/>
      <c r="P110" s="135"/>
      <c r="Q110" s="141"/>
      <c r="S110" s="143"/>
      <c r="T110" s="136"/>
      <c r="U110" s="136"/>
      <c r="V110" s="136"/>
      <c r="W110" s="131" t="str">
        <f t="shared" si="8"/>
        <v/>
      </c>
      <c r="X110" s="132"/>
      <c r="Y110" s="144"/>
      <c r="Z110" s="134"/>
      <c r="AA110" s="135"/>
      <c r="AB110" s="141"/>
      <c r="AC110" s="126" t="b">
        <f t="shared" si="9"/>
        <v>0</v>
      </c>
      <c r="AD110" s="143"/>
      <c r="AE110" s="136"/>
      <c r="AF110" s="136"/>
      <c r="AG110" s="136"/>
      <c r="AH110" s="131"/>
    </row>
    <row r="111" spans="1:34" x14ac:dyDescent="0.25">
      <c r="A111" s="131" t="str">
        <f t="shared" si="5"/>
        <v/>
      </c>
      <c r="B111" s="132"/>
      <c r="C111" s="144"/>
      <c r="D111" s="134"/>
      <c r="E111" s="135"/>
      <c r="F111" s="141"/>
      <c r="G111" s="126" t="b">
        <f t="shared" si="6"/>
        <v>0</v>
      </c>
      <c r="H111" s="143"/>
      <c r="I111" s="136"/>
      <c r="J111" s="136"/>
      <c r="K111" s="136"/>
      <c r="L111" s="131" t="str">
        <f t="shared" si="7"/>
        <v/>
      </c>
      <c r="M111" s="132"/>
      <c r="N111" s="144"/>
      <c r="O111" s="134"/>
      <c r="P111" s="135"/>
      <c r="Q111" s="141"/>
      <c r="S111" s="143"/>
      <c r="T111" s="136"/>
      <c r="U111" s="136"/>
      <c r="V111" s="136"/>
      <c r="W111" s="131" t="str">
        <f t="shared" si="8"/>
        <v/>
      </c>
      <c r="X111" s="132"/>
      <c r="Y111" s="144"/>
      <c r="Z111" s="134"/>
      <c r="AA111" s="135"/>
      <c r="AB111" s="141"/>
      <c r="AC111" s="126" t="b">
        <f t="shared" si="9"/>
        <v>0</v>
      </c>
      <c r="AD111" s="143"/>
      <c r="AE111" s="136"/>
      <c r="AF111" s="136"/>
      <c r="AG111" s="136"/>
      <c r="AH111" s="131"/>
    </row>
    <row r="112" spans="1:34" x14ac:dyDescent="0.25">
      <c r="A112" s="131" t="str">
        <f t="shared" si="5"/>
        <v/>
      </c>
      <c r="B112" s="132"/>
      <c r="C112" s="144"/>
      <c r="D112" s="134"/>
      <c r="E112" s="135"/>
      <c r="F112" s="141"/>
      <c r="G112" s="126" t="b">
        <f t="shared" si="6"/>
        <v>0</v>
      </c>
      <c r="H112" s="143"/>
      <c r="I112" s="136"/>
      <c r="J112" s="136"/>
      <c r="K112" s="136"/>
      <c r="L112" s="131" t="str">
        <f t="shared" si="7"/>
        <v/>
      </c>
      <c r="M112" s="132"/>
      <c r="N112" s="144"/>
      <c r="O112" s="134"/>
      <c r="P112" s="135"/>
      <c r="Q112" s="141"/>
      <c r="S112" s="143"/>
      <c r="T112" s="136"/>
      <c r="U112" s="136"/>
      <c r="V112" s="136"/>
      <c r="W112" s="131" t="str">
        <f t="shared" si="8"/>
        <v/>
      </c>
      <c r="X112" s="132"/>
      <c r="Y112" s="144"/>
      <c r="Z112" s="134"/>
      <c r="AA112" s="135"/>
      <c r="AB112" s="141"/>
      <c r="AC112" s="126" t="b">
        <f t="shared" si="9"/>
        <v>0</v>
      </c>
      <c r="AD112" s="143"/>
      <c r="AE112" s="136"/>
      <c r="AF112" s="136"/>
      <c r="AG112" s="136"/>
      <c r="AH112" s="131"/>
    </row>
    <row r="113" spans="1:34" x14ac:dyDescent="0.25">
      <c r="A113" s="131" t="str">
        <f t="shared" si="5"/>
        <v/>
      </c>
      <c r="B113" s="132"/>
      <c r="C113" s="144"/>
      <c r="D113" s="134"/>
      <c r="E113" s="135"/>
      <c r="F113" s="141"/>
      <c r="G113" s="126" t="b">
        <f t="shared" si="6"/>
        <v>0</v>
      </c>
      <c r="H113" s="143"/>
      <c r="I113" s="136"/>
      <c r="J113" s="136"/>
      <c r="K113" s="136"/>
      <c r="L113" s="131" t="str">
        <f t="shared" si="7"/>
        <v/>
      </c>
      <c r="M113" s="132"/>
      <c r="N113" s="144"/>
      <c r="O113" s="134"/>
      <c r="P113" s="135"/>
      <c r="Q113" s="141"/>
      <c r="S113" s="143"/>
      <c r="T113" s="136"/>
      <c r="U113" s="136"/>
      <c r="V113" s="136"/>
      <c r="W113" s="131" t="str">
        <f t="shared" si="8"/>
        <v/>
      </c>
      <c r="X113" s="132"/>
      <c r="Y113" s="144"/>
      <c r="Z113" s="134"/>
      <c r="AA113" s="135"/>
      <c r="AB113" s="141"/>
      <c r="AC113" s="126" t="b">
        <f t="shared" si="9"/>
        <v>0</v>
      </c>
      <c r="AD113" s="143"/>
      <c r="AE113" s="136"/>
      <c r="AF113" s="136"/>
      <c r="AG113" s="136"/>
      <c r="AH113" s="131"/>
    </row>
    <row r="114" spans="1:34" x14ac:dyDescent="0.25">
      <c r="A114" s="131" t="str">
        <f t="shared" si="5"/>
        <v/>
      </c>
      <c r="B114" s="132"/>
      <c r="C114" s="144"/>
      <c r="D114" s="134"/>
      <c r="E114" s="135"/>
      <c r="F114" s="141"/>
      <c r="G114" s="126" t="b">
        <f t="shared" si="6"/>
        <v>0</v>
      </c>
      <c r="H114" s="143"/>
      <c r="I114" s="136"/>
      <c r="J114" s="136"/>
      <c r="K114" s="136"/>
      <c r="L114" s="131" t="str">
        <f t="shared" si="7"/>
        <v/>
      </c>
      <c r="M114" s="132"/>
      <c r="N114" s="144"/>
      <c r="O114" s="134"/>
      <c r="P114" s="135"/>
      <c r="Q114" s="141"/>
      <c r="S114" s="143"/>
      <c r="T114" s="136"/>
      <c r="U114" s="136"/>
      <c r="V114" s="136"/>
      <c r="W114" s="131" t="str">
        <f t="shared" si="8"/>
        <v/>
      </c>
      <c r="X114" s="132"/>
      <c r="Y114" s="144"/>
      <c r="Z114" s="134"/>
      <c r="AA114" s="135"/>
      <c r="AB114" s="141"/>
      <c r="AC114" s="126" t="b">
        <f t="shared" si="9"/>
        <v>0</v>
      </c>
      <c r="AD114" s="143"/>
      <c r="AE114" s="136"/>
      <c r="AF114" s="136"/>
      <c r="AG114" s="136"/>
      <c r="AH114" s="131"/>
    </row>
    <row r="115" spans="1:34" x14ac:dyDescent="0.25">
      <c r="A115" s="131" t="str">
        <f t="shared" si="5"/>
        <v/>
      </c>
      <c r="B115" s="132"/>
      <c r="C115" s="144"/>
      <c r="D115" s="134"/>
      <c r="E115" s="135"/>
      <c r="F115" s="141"/>
      <c r="G115" s="126" t="b">
        <f t="shared" si="6"/>
        <v>0</v>
      </c>
      <c r="H115" s="143"/>
      <c r="I115" s="136"/>
      <c r="J115" s="136"/>
      <c r="K115" s="136"/>
      <c r="L115" s="131" t="str">
        <f t="shared" si="7"/>
        <v/>
      </c>
      <c r="M115" s="132"/>
      <c r="N115" s="144"/>
      <c r="O115" s="134"/>
      <c r="P115" s="135"/>
      <c r="Q115" s="141"/>
      <c r="S115" s="143"/>
      <c r="T115" s="136"/>
      <c r="U115" s="136"/>
      <c r="V115" s="136"/>
      <c r="W115" s="131" t="str">
        <f t="shared" si="8"/>
        <v/>
      </c>
      <c r="X115" s="132"/>
      <c r="Y115" s="144"/>
      <c r="Z115" s="134"/>
      <c r="AA115" s="135"/>
      <c r="AB115" s="141"/>
      <c r="AC115" s="126" t="b">
        <f t="shared" si="9"/>
        <v>0</v>
      </c>
      <c r="AD115" s="143"/>
      <c r="AE115" s="136"/>
      <c r="AF115" s="136"/>
      <c r="AG115" s="136"/>
      <c r="AH115" s="131"/>
    </row>
    <row r="116" spans="1:34" x14ac:dyDescent="0.25">
      <c r="A116" s="131" t="str">
        <f t="shared" si="5"/>
        <v/>
      </c>
      <c r="B116" s="132"/>
      <c r="C116" s="144"/>
      <c r="D116" s="134"/>
      <c r="E116" s="135"/>
      <c r="F116" s="141"/>
      <c r="G116" s="126" t="b">
        <f t="shared" si="6"/>
        <v>0</v>
      </c>
      <c r="H116" s="143"/>
      <c r="I116" s="136"/>
      <c r="J116" s="136"/>
      <c r="K116" s="136"/>
      <c r="L116" s="131" t="str">
        <f t="shared" si="7"/>
        <v/>
      </c>
      <c r="M116" s="132"/>
      <c r="N116" s="144"/>
      <c r="O116" s="134"/>
      <c r="P116" s="135"/>
      <c r="Q116" s="141"/>
      <c r="S116" s="143"/>
      <c r="T116" s="136"/>
      <c r="U116" s="136"/>
      <c r="V116" s="136"/>
      <c r="W116" s="131" t="str">
        <f t="shared" si="8"/>
        <v/>
      </c>
      <c r="X116" s="132"/>
      <c r="Y116" s="144"/>
      <c r="Z116" s="134"/>
      <c r="AA116" s="135"/>
      <c r="AB116" s="141"/>
      <c r="AC116" s="126" t="b">
        <f t="shared" si="9"/>
        <v>0</v>
      </c>
      <c r="AD116" s="143"/>
      <c r="AE116" s="136"/>
      <c r="AF116" s="136"/>
      <c r="AG116" s="136"/>
      <c r="AH116" s="131"/>
    </row>
    <row r="117" spans="1:34" x14ac:dyDescent="0.25">
      <c r="A117" s="131" t="str">
        <f t="shared" si="5"/>
        <v/>
      </c>
      <c r="B117" s="132"/>
      <c r="C117" s="144"/>
      <c r="D117" s="134"/>
      <c r="E117" s="135"/>
      <c r="F117" s="141"/>
      <c r="G117" s="126" t="b">
        <f t="shared" si="6"/>
        <v>0</v>
      </c>
      <c r="H117" s="143"/>
      <c r="I117" s="136"/>
      <c r="J117" s="136"/>
      <c r="K117" s="136"/>
      <c r="L117" s="131" t="str">
        <f t="shared" si="7"/>
        <v/>
      </c>
      <c r="M117" s="132"/>
      <c r="N117" s="144"/>
      <c r="O117" s="134"/>
      <c r="P117" s="135"/>
      <c r="Q117" s="141"/>
      <c r="S117" s="143"/>
      <c r="T117" s="136"/>
      <c r="U117" s="136"/>
      <c r="V117" s="136"/>
      <c r="W117" s="131" t="str">
        <f t="shared" si="8"/>
        <v/>
      </c>
      <c r="X117" s="132"/>
      <c r="Y117" s="144"/>
      <c r="Z117" s="134"/>
      <c r="AA117" s="135"/>
      <c r="AB117" s="141"/>
      <c r="AC117" s="126" t="b">
        <f t="shared" si="9"/>
        <v>0</v>
      </c>
      <c r="AD117" s="143"/>
      <c r="AE117" s="136"/>
      <c r="AF117" s="136"/>
      <c r="AG117" s="136"/>
      <c r="AH117" s="131"/>
    </row>
    <row r="118" spans="1:34" x14ac:dyDescent="0.25">
      <c r="A118" s="131" t="str">
        <f t="shared" si="5"/>
        <v/>
      </c>
      <c r="B118" s="132"/>
      <c r="C118" s="144"/>
      <c r="D118" s="134"/>
      <c r="E118" s="135"/>
      <c r="F118" s="141"/>
      <c r="G118" s="126" t="b">
        <f t="shared" si="6"/>
        <v>0</v>
      </c>
      <c r="H118" s="143"/>
      <c r="I118" s="136"/>
      <c r="J118" s="136"/>
      <c r="K118" s="136"/>
      <c r="L118" s="131" t="str">
        <f t="shared" si="7"/>
        <v/>
      </c>
      <c r="M118" s="132"/>
      <c r="N118" s="144"/>
      <c r="O118" s="134"/>
      <c r="P118" s="135"/>
      <c r="Q118" s="141"/>
      <c r="S118" s="143"/>
      <c r="T118" s="136"/>
      <c r="U118" s="136"/>
      <c r="V118" s="136"/>
      <c r="W118" s="131" t="str">
        <f t="shared" si="8"/>
        <v/>
      </c>
      <c r="X118" s="132"/>
      <c r="Y118" s="144"/>
      <c r="Z118" s="134"/>
      <c r="AA118" s="135"/>
      <c r="AB118" s="141"/>
      <c r="AC118" s="126" t="b">
        <f t="shared" si="9"/>
        <v>0</v>
      </c>
      <c r="AD118" s="143"/>
      <c r="AE118" s="136"/>
      <c r="AF118" s="136"/>
      <c r="AG118" s="136"/>
      <c r="AH118" s="131"/>
    </row>
    <row r="119" spans="1:34" x14ac:dyDescent="0.25">
      <c r="A119" s="131" t="str">
        <f t="shared" si="5"/>
        <v/>
      </c>
      <c r="B119" s="132"/>
      <c r="C119" s="144"/>
      <c r="D119" s="134"/>
      <c r="E119" s="135"/>
      <c r="F119" s="141"/>
      <c r="G119" s="126" t="b">
        <f t="shared" si="6"/>
        <v>0</v>
      </c>
      <c r="H119" s="143"/>
      <c r="I119" s="136"/>
      <c r="J119" s="136"/>
      <c r="K119" s="136"/>
      <c r="L119" s="131" t="str">
        <f t="shared" si="7"/>
        <v/>
      </c>
      <c r="M119" s="132"/>
      <c r="N119" s="144"/>
      <c r="O119" s="134"/>
      <c r="P119" s="135"/>
      <c r="Q119" s="141"/>
      <c r="S119" s="143"/>
      <c r="T119" s="136"/>
      <c r="U119" s="136"/>
      <c r="V119" s="136"/>
      <c r="W119" s="131" t="str">
        <f t="shared" si="8"/>
        <v/>
      </c>
      <c r="X119" s="132"/>
      <c r="Y119" s="144"/>
      <c r="Z119" s="134"/>
      <c r="AA119" s="135"/>
      <c r="AB119" s="141"/>
      <c r="AC119" s="126" t="b">
        <f t="shared" si="9"/>
        <v>0</v>
      </c>
      <c r="AD119" s="143"/>
      <c r="AE119" s="136"/>
      <c r="AF119" s="136"/>
      <c r="AG119" s="136"/>
      <c r="AH119" s="131"/>
    </row>
    <row r="120" spans="1:34" x14ac:dyDescent="0.25">
      <c r="A120" s="131" t="str">
        <f t="shared" si="5"/>
        <v/>
      </c>
      <c r="B120" s="132"/>
      <c r="C120" s="144"/>
      <c r="D120" s="134"/>
      <c r="E120" s="135"/>
      <c r="F120" s="141"/>
      <c r="G120" s="126" t="b">
        <f t="shared" si="6"/>
        <v>0</v>
      </c>
      <c r="H120" s="143"/>
      <c r="I120" s="136"/>
      <c r="J120" s="136"/>
      <c r="K120" s="136"/>
      <c r="L120" s="131" t="str">
        <f t="shared" si="7"/>
        <v/>
      </c>
      <c r="M120" s="132"/>
      <c r="N120" s="144"/>
      <c r="O120" s="134"/>
      <c r="P120" s="135"/>
      <c r="Q120" s="141"/>
      <c r="S120" s="143"/>
      <c r="T120" s="136"/>
      <c r="U120" s="136"/>
      <c r="V120" s="136"/>
      <c r="W120" s="131" t="str">
        <f t="shared" si="8"/>
        <v/>
      </c>
      <c r="X120" s="132"/>
      <c r="Y120" s="144"/>
      <c r="Z120" s="134"/>
      <c r="AA120" s="135"/>
      <c r="AB120" s="141"/>
      <c r="AC120" s="126" t="b">
        <f t="shared" si="9"/>
        <v>0</v>
      </c>
      <c r="AD120" s="143"/>
      <c r="AE120" s="136"/>
      <c r="AF120" s="136"/>
      <c r="AG120" s="136"/>
      <c r="AH120" s="131"/>
    </row>
    <row r="121" spans="1:34" x14ac:dyDescent="0.25">
      <c r="A121" s="131" t="str">
        <f t="shared" si="5"/>
        <v/>
      </c>
      <c r="B121" s="132"/>
      <c r="C121" s="144"/>
      <c r="D121" s="134"/>
      <c r="E121" s="135"/>
      <c r="F121" s="141"/>
      <c r="G121" s="126" t="b">
        <f t="shared" si="6"/>
        <v>0</v>
      </c>
      <c r="H121" s="143"/>
      <c r="I121" s="136"/>
      <c r="J121" s="136"/>
      <c r="K121" s="136"/>
      <c r="L121" s="131" t="str">
        <f t="shared" si="7"/>
        <v/>
      </c>
      <c r="M121" s="132"/>
      <c r="N121" s="144"/>
      <c r="O121" s="134"/>
      <c r="P121" s="135"/>
      <c r="Q121" s="141"/>
      <c r="S121" s="143"/>
      <c r="T121" s="136"/>
      <c r="U121" s="136"/>
      <c r="V121" s="136"/>
      <c r="W121" s="131" t="str">
        <f t="shared" si="8"/>
        <v/>
      </c>
      <c r="X121" s="132"/>
      <c r="Y121" s="144"/>
      <c r="Z121" s="134"/>
      <c r="AA121" s="135"/>
      <c r="AB121" s="141"/>
      <c r="AC121" s="126" t="b">
        <f t="shared" si="9"/>
        <v>0</v>
      </c>
      <c r="AD121" s="143"/>
      <c r="AE121" s="136"/>
      <c r="AF121" s="136"/>
      <c r="AG121" s="136"/>
      <c r="AH121" s="131"/>
    </row>
    <row r="122" spans="1:34" x14ac:dyDescent="0.25">
      <c r="A122" s="131" t="str">
        <f t="shared" si="5"/>
        <v/>
      </c>
      <c r="B122" s="132"/>
      <c r="C122" s="144"/>
      <c r="D122" s="134"/>
      <c r="E122" s="135"/>
      <c r="F122" s="141"/>
      <c r="G122" s="126" t="b">
        <f t="shared" si="6"/>
        <v>0</v>
      </c>
      <c r="H122" s="143"/>
      <c r="I122" s="136"/>
      <c r="J122" s="136"/>
      <c r="K122" s="136"/>
      <c r="L122" s="131" t="str">
        <f t="shared" si="7"/>
        <v/>
      </c>
      <c r="M122" s="132"/>
      <c r="N122" s="144"/>
      <c r="O122" s="134"/>
      <c r="P122" s="135"/>
      <c r="Q122" s="141"/>
      <c r="S122" s="143"/>
      <c r="T122" s="136"/>
      <c r="U122" s="136"/>
      <c r="V122" s="136"/>
      <c r="W122" s="131" t="str">
        <f t="shared" si="8"/>
        <v/>
      </c>
      <c r="X122" s="132"/>
      <c r="Y122" s="144"/>
      <c r="Z122" s="134"/>
      <c r="AA122" s="135"/>
      <c r="AB122" s="141"/>
      <c r="AC122" s="126" t="b">
        <f t="shared" si="9"/>
        <v>0</v>
      </c>
      <c r="AD122" s="143"/>
      <c r="AE122" s="136"/>
      <c r="AF122" s="136"/>
      <c r="AG122" s="136"/>
      <c r="AH122" s="131"/>
    </row>
    <row r="123" spans="1:34" x14ac:dyDescent="0.25">
      <c r="A123" s="131" t="str">
        <f t="shared" si="5"/>
        <v/>
      </c>
      <c r="B123" s="132"/>
      <c r="C123" s="144"/>
      <c r="D123" s="134"/>
      <c r="E123" s="135"/>
      <c r="F123" s="141"/>
      <c r="G123" s="126" t="b">
        <f t="shared" si="6"/>
        <v>0</v>
      </c>
      <c r="H123" s="143"/>
      <c r="I123" s="136"/>
      <c r="J123" s="136"/>
      <c r="K123" s="136"/>
      <c r="L123" s="131" t="str">
        <f t="shared" si="7"/>
        <v/>
      </c>
      <c r="M123" s="132"/>
      <c r="N123" s="144"/>
      <c r="O123" s="134"/>
      <c r="P123" s="135"/>
      <c r="Q123" s="141"/>
      <c r="S123" s="143"/>
      <c r="T123" s="136"/>
      <c r="U123" s="136"/>
      <c r="V123" s="136"/>
      <c r="W123" s="131" t="str">
        <f t="shared" si="8"/>
        <v/>
      </c>
      <c r="X123" s="132"/>
      <c r="Y123" s="144"/>
      <c r="Z123" s="134"/>
      <c r="AA123" s="135"/>
      <c r="AB123" s="141"/>
      <c r="AC123" s="126" t="b">
        <f t="shared" si="9"/>
        <v>0</v>
      </c>
      <c r="AD123" s="143"/>
      <c r="AE123" s="136"/>
      <c r="AF123" s="136"/>
      <c r="AG123" s="136"/>
      <c r="AH123" s="131"/>
    </row>
    <row r="124" spans="1:34" x14ac:dyDescent="0.25">
      <c r="A124" s="131" t="str">
        <f t="shared" si="5"/>
        <v/>
      </c>
      <c r="B124" s="132"/>
      <c r="C124" s="144"/>
      <c r="D124" s="134"/>
      <c r="E124" s="135"/>
      <c r="F124" s="141"/>
      <c r="G124" s="126" t="b">
        <f t="shared" si="6"/>
        <v>0</v>
      </c>
      <c r="H124" s="143"/>
      <c r="I124" s="136"/>
      <c r="J124" s="136"/>
      <c r="K124" s="136"/>
      <c r="L124" s="131" t="str">
        <f t="shared" si="7"/>
        <v/>
      </c>
      <c r="M124" s="132"/>
      <c r="N124" s="144"/>
      <c r="O124" s="134"/>
      <c r="P124" s="135"/>
      <c r="Q124" s="141"/>
      <c r="S124" s="143"/>
      <c r="T124" s="136"/>
      <c r="U124" s="136"/>
      <c r="V124" s="136"/>
      <c r="W124" s="131" t="str">
        <f t="shared" si="8"/>
        <v/>
      </c>
      <c r="X124" s="132"/>
      <c r="Y124" s="144"/>
      <c r="Z124" s="134"/>
      <c r="AA124" s="135"/>
      <c r="AB124" s="141"/>
      <c r="AC124" s="126" t="b">
        <f t="shared" si="9"/>
        <v>0</v>
      </c>
      <c r="AD124" s="143"/>
      <c r="AE124" s="136"/>
      <c r="AF124" s="136"/>
      <c r="AG124" s="136"/>
      <c r="AH124" s="131"/>
    </row>
    <row r="125" spans="1:34" x14ac:dyDescent="0.25">
      <c r="A125" s="131" t="str">
        <f t="shared" si="5"/>
        <v/>
      </c>
      <c r="B125" s="132"/>
      <c r="C125" s="144"/>
      <c r="D125" s="134"/>
      <c r="E125" s="135"/>
      <c r="F125" s="141"/>
      <c r="G125" s="126" t="b">
        <f t="shared" si="6"/>
        <v>0</v>
      </c>
      <c r="H125" s="143"/>
      <c r="I125" s="136"/>
      <c r="J125" s="136"/>
      <c r="K125" s="136"/>
      <c r="L125" s="131" t="str">
        <f t="shared" si="7"/>
        <v/>
      </c>
      <c r="M125" s="132"/>
      <c r="N125" s="144"/>
      <c r="O125" s="134"/>
      <c r="P125" s="135"/>
      <c r="Q125" s="141"/>
      <c r="S125" s="143"/>
      <c r="T125" s="136"/>
      <c r="U125" s="136"/>
      <c r="V125" s="136"/>
      <c r="W125" s="131" t="str">
        <f t="shared" si="8"/>
        <v/>
      </c>
      <c r="X125" s="132"/>
      <c r="Y125" s="144"/>
      <c r="Z125" s="134"/>
      <c r="AA125" s="135"/>
      <c r="AB125" s="141"/>
      <c r="AC125" s="126" t="b">
        <f t="shared" si="9"/>
        <v>0</v>
      </c>
      <c r="AD125" s="143"/>
      <c r="AE125" s="136"/>
      <c r="AF125" s="136"/>
      <c r="AG125" s="136"/>
      <c r="AH125" s="131"/>
    </row>
    <row r="126" spans="1:34" x14ac:dyDescent="0.25">
      <c r="A126" s="131" t="str">
        <f t="shared" si="5"/>
        <v/>
      </c>
      <c r="B126" s="132"/>
      <c r="C126" s="144"/>
      <c r="D126" s="134"/>
      <c r="E126" s="135"/>
      <c r="F126" s="141"/>
      <c r="G126" s="126" t="b">
        <f t="shared" si="6"/>
        <v>0</v>
      </c>
      <c r="H126" s="143"/>
      <c r="I126" s="136"/>
      <c r="J126" s="136"/>
      <c r="K126" s="136"/>
      <c r="L126" s="131" t="str">
        <f t="shared" si="7"/>
        <v/>
      </c>
      <c r="M126" s="132"/>
      <c r="N126" s="144"/>
      <c r="O126" s="134"/>
      <c r="P126" s="135"/>
      <c r="Q126" s="141"/>
      <c r="S126" s="143"/>
      <c r="T126" s="136"/>
      <c r="U126" s="136"/>
      <c r="V126" s="136"/>
      <c r="W126" s="131" t="str">
        <f t="shared" si="8"/>
        <v/>
      </c>
      <c r="X126" s="132"/>
      <c r="Y126" s="144"/>
      <c r="Z126" s="134"/>
      <c r="AA126" s="135"/>
      <c r="AB126" s="141"/>
      <c r="AC126" s="126" t="b">
        <f t="shared" si="9"/>
        <v>0</v>
      </c>
      <c r="AD126" s="143"/>
      <c r="AE126" s="136"/>
      <c r="AF126" s="136"/>
      <c r="AG126" s="136"/>
      <c r="AH126" s="131"/>
    </row>
    <row r="127" spans="1:34" x14ac:dyDescent="0.25">
      <c r="A127" s="131" t="str">
        <f t="shared" si="5"/>
        <v/>
      </c>
      <c r="B127" s="132"/>
      <c r="C127" s="144"/>
      <c r="D127" s="134"/>
      <c r="E127" s="135"/>
      <c r="F127" s="141"/>
      <c r="G127" s="126" t="b">
        <f t="shared" si="6"/>
        <v>0</v>
      </c>
      <c r="H127" s="143"/>
      <c r="I127" s="136"/>
      <c r="J127" s="136"/>
      <c r="K127" s="136"/>
      <c r="L127" s="131" t="str">
        <f t="shared" si="7"/>
        <v/>
      </c>
      <c r="M127" s="132"/>
      <c r="N127" s="144"/>
      <c r="O127" s="134"/>
      <c r="P127" s="135"/>
      <c r="Q127" s="141"/>
      <c r="S127" s="143"/>
      <c r="T127" s="136"/>
      <c r="U127" s="136"/>
      <c r="V127" s="136"/>
      <c r="W127" s="131" t="str">
        <f t="shared" si="8"/>
        <v/>
      </c>
      <c r="X127" s="132"/>
      <c r="Y127" s="144"/>
      <c r="Z127" s="134"/>
      <c r="AA127" s="135"/>
      <c r="AB127" s="141"/>
      <c r="AC127" s="126" t="b">
        <f t="shared" si="9"/>
        <v>0</v>
      </c>
      <c r="AD127" s="143"/>
      <c r="AE127" s="136"/>
      <c r="AF127" s="136"/>
      <c r="AG127" s="136"/>
      <c r="AH127" s="131"/>
    </row>
    <row r="128" spans="1:34" x14ac:dyDescent="0.25">
      <c r="A128" s="131" t="str">
        <f t="shared" si="5"/>
        <v/>
      </c>
      <c r="B128" s="132"/>
      <c r="C128" s="144"/>
      <c r="D128" s="134"/>
      <c r="E128" s="135"/>
      <c r="F128" s="141"/>
      <c r="G128" s="126" t="b">
        <f t="shared" si="6"/>
        <v>0</v>
      </c>
      <c r="H128" s="143"/>
      <c r="I128" s="136"/>
      <c r="J128" s="136"/>
      <c r="K128" s="136"/>
      <c r="L128" s="131" t="str">
        <f t="shared" si="7"/>
        <v/>
      </c>
      <c r="M128" s="132"/>
      <c r="N128" s="144"/>
      <c r="O128" s="134"/>
      <c r="P128" s="135"/>
      <c r="Q128" s="141"/>
      <c r="S128" s="143"/>
      <c r="T128" s="136"/>
      <c r="U128" s="136"/>
      <c r="V128" s="136"/>
      <c r="W128" s="131" t="str">
        <f t="shared" si="8"/>
        <v/>
      </c>
      <c r="X128" s="132"/>
      <c r="Y128" s="144"/>
      <c r="Z128" s="134"/>
      <c r="AA128" s="135"/>
      <c r="AB128" s="141"/>
      <c r="AC128" s="126" t="b">
        <f t="shared" si="9"/>
        <v>0</v>
      </c>
      <c r="AD128" s="143"/>
      <c r="AE128" s="136"/>
      <c r="AF128" s="136"/>
      <c r="AG128" s="136"/>
      <c r="AH128" s="131"/>
    </row>
    <row r="129" spans="1:34" x14ac:dyDescent="0.25">
      <c r="A129" s="131" t="str">
        <f t="shared" si="5"/>
        <v/>
      </c>
      <c r="B129" s="132"/>
      <c r="C129" s="144"/>
      <c r="D129" s="134"/>
      <c r="E129" s="135"/>
      <c r="F129" s="141"/>
      <c r="G129" s="126" t="b">
        <f t="shared" si="6"/>
        <v>0</v>
      </c>
      <c r="H129" s="143"/>
      <c r="I129" s="136"/>
      <c r="J129" s="136"/>
      <c r="K129" s="136"/>
      <c r="L129" s="131" t="str">
        <f t="shared" si="7"/>
        <v/>
      </c>
      <c r="M129" s="132"/>
      <c r="N129" s="144"/>
      <c r="O129" s="134"/>
      <c r="P129" s="135"/>
      <c r="Q129" s="141"/>
      <c r="S129" s="143"/>
      <c r="T129" s="136"/>
      <c r="U129" s="136"/>
      <c r="V129" s="136"/>
      <c r="W129" s="131" t="str">
        <f t="shared" si="8"/>
        <v/>
      </c>
      <c r="X129" s="132"/>
      <c r="Y129" s="144"/>
      <c r="Z129" s="134"/>
      <c r="AA129" s="135"/>
      <c r="AB129" s="141"/>
      <c r="AC129" s="126" t="b">
        <f t="shared" si="9"/>
        <v>0</v>
      </c>
      <c r="AD129" s="143"/>
      <c r="AE129" s="136"/>
      <c r="AF129" s="136"/>
      <c r="AG129" s="136"/>
      <c r="AH129" s="131"/>
    </row>
    <row r="130" spans="1:34" x14ac:dyDescent="0.25">
      <c r="A130" s="131" t="str">
        <f t="shared" si="5"/>
        <v/>
      </c>
      <c r="B130" s="132"/>
      <c r="C130" s="144"/>
      <c r="D130" s="134"/>
      <c r="E130" s="135"/>
      <c r="F130" s="141"/>
      <c r="G130" s="126" t="b">
        <f t="shared" si="6"/>
        <v>0</v>
      </c>
      <c r="H130" s="143"/>
      <c r="I130" s="136"/>
      <c r="J130" s="136"/>
      <c r="K130" s="136"/>
      <c r="L130" s="131" t="str">
        <f t="shared" si="7"/>
        <v/>
      </c>
      <c r="M130" s="132"/>
      <c r="N130" s="144"/>
      <c r="O130" s="134"/>
      <c r="P130" s="135"/>
      <c r="Q130" s="141"/>
      <c r="S130" s="143"/>
      <c r="T130" s="136"/>
      <c r="U130" s="136"/>
      <c r="V130" s="136"/>
      <c r="W130" s="131" t="str">
        <f t="shared" si="8"/>
        <v/>
      </c>
      <c r="X130" s="132"/>
      <c r="Y130" s="144"/>
      <c r="Z130" s="134"/>
      <c r="AA130" s="135"/>
      <c r="AB130" s="141"/>
      <c r="AC130" s="126" t="b">
        <f t="shared" si="9"/>
        <v>0</v>
      </c>
      <c r="AD130" s="143"/>
      <c r="AE130" s="136"/>
      <c r="AF130" s="136"/>
      <c r="AG130" s="136"/>
      <c r="AH130" s="131"/>
    </row>
    <row r="131" spans="1:34" x14ac:dyDescent="0.25">
      <c r="A131" s="131" t="str">
        <f t="shared" si="5"/>
        <v/>
      </c>
      <c r="B131" s="132"/>
      <c r="C131" s="144"/>
      <c r="D131" s="134"/>
      <c r="E131" s="135"/>
      <c r="F131" s="141"/>
      <c r="G131" s="126" t="b">
        <f t="shared" si="6"/>
        <v>0</v>
      </c>
      <c r="H131" s="143"/>
      <c r="I131" s="136"/>
      <c r="J131" s="136"/>
      <c r="K131" s="136"/>
      <c r="L131" s="131" t="str">
        <f t="shared" si="7"/>
        <v/>
      </c>
      <c r="M131" s="132"/>
      <c r="N131" s="144"/>
      <c r="O131" s="134"/>
      <c r="P131" s="135"/>
      <c r="Q131" s="141"/>
      <c r="S131" s="143"/>
      <c r="T131" s="136"/>
      <c r="U131" s="136"/>
      <c r="V131" s="136"/>
      <c r="W131" s="131" t="str">
        <f t="shared" si="8"/>
        <v/>
      </c>
      <c r="X131" s="132"/>
      <c r="Y131" s="144"/>
      <c r="Z131" s="134"/>
      <c r="AA131" s="135"/>
      <c r="AB131" s="141"/>
      <c r="AC131" s="126" t="b">
        <f t="shared" si="9"/>
        <v>0</v>
      </c>
      <c r="AD131" s="143"/>
      <c r="AE131" s="136"/>
      <c r="AF131" s="136"/>
      <c r="AG131" s="136"/>
      <c r="AH131" s="131"/>
    </row>
    <row r="132" spans="1:34" x14ac:dyDescent="0.25">
      <c r="A132" s="131" t="str">
        <f t="shared" si="5"/>
        <v/>
      </c>
      <c r="B132" s="132"/>
      <c r="C132" s="144"/>
      <c r="D132" s="134"/>
      <c r="E132" s="135"/>
      <c r="F132" s="141"/>
      <c r="G132" s="126" t="b">
        <f t="shared" si="6"/>
        <v>0</v>
      </c>
      <c r="H132" s="143"/>
      <c r="I132" s="136"/>
      <c r="J132" s="136"/>
      <c r="K132" s="136"/>
      <c r="L132" s="131" t="str">
        <f t="shared" si="7"/>
        <v/>
      </c>
      <c r="M132" s="132"/>
      <c r="N132" s="144"/>
      <c r="O132" s="134"/>
      <c r="P132" s="135"/>
      <c r="Q132" s="141"/>
      <c r="S132" s="143"/>
      <c r="T132" s="136"/>
      <c r="U132" s="136"/>
      <c r="V132" s="136"/>
      <c r="W132" s="131" t="str">
        <f t="shared" si="8"/>
        <v/>
      </c>
      <c r="X132" s="132"/>
      <c r="Y132" s="144"/>
      <c r="Z132" s="134"/>
      <c r="AA132" s="135"/>
      <c r="AB132" s="141"/>
      <c r="AC132" s="126" t="b">
        <f t="shared" si="9"/>
        <v>0</v>
      </c>
      <c r="AD132" s="143"/>
      <c r="AE132" s="136"/>
      <c r="AF132" s="136"/>
      <c r="AG132" s="136"/>
      <c r="AH132" s="131"/>
    </row>
    <row r="133" spans="1:34" x14ac:dyDescent="0.25">
      <c r="A133" s="131" t="str">
        <f t="shared" ref="A133:A196" si="10">IF(LEN(E133),D133,"")</f>
        <v/>
      </c>
      <c r="B133" s="132"/>
      <c r="C133" s="144"/>
      <c r="D133" s="134"/>
      <c r="E133" s="135"/>
      <c r="F133" s="141"/>
      <c r="G133" s="126" t="b">
        <f t="shared" ref="G133:G196" si="11">isValidDepth(F133)</f>
        <v>0</v>
      </c>
      <c r="H133" s="143"/>
      <c r="I133" s="136"/>
      <c r="J133" s="136"/>
      <c r="K133" s="136"/>
      <c r="L133" s="131" t="str">
        <f t="shared" ref="L133:L196" si="12">IF(LEN(P133),O133,"")</f>
        <v/>
      </c>
      <c r="M133" s="132"/>
      <c r="N133" s="144"/>
      <c r="O133" s="134"/>
      <c r="P133" s="135"/>
      <c r="Q133" s="141"/>
      <c r="S133" s="143"/>
      <c r="T133" s="136"/>
      <c r="U133" s="136"/>
      <c r="V133" s="136"/>
      <c r="W133" s="131" t="str">
        <f t="shared" ref="W133:W196" si="13">IF(LEN(AA133),Z133,"")</f>
        <v/>
      </c>
      <c r="X133" s="132"/>
      <c r="Y133" s="144"/>
      <c r="Z133" s="134"/>
      <c r="AA133" s="135"/>
      <c r="AB133" s="141"/>
      <c r="AC133" s="126" t="b">
        <f t="shared" si="9"/>
        <v>0</v>
      </c>
      <c r="AD133" s="143"/>
      <c r="AE133" s="136"/>
      <c r="AF133" s="136"/>
      <c r="AG133" s="136"/>
      <c r="AH133" s="131"/>
    </row>
    <row r="134" spans="1:34" x14ac:dyDescent="0.25">
      <c r="A134" s="131" t="str">
        <f t="shared" si="10"/>
        <v/>
      </c>
      <c r="B134" s="132"/>
      <c r="C134" s="144"/>
      <c r="D134" s="134"/>
      <c r="E134" s="135"/>
      <c r="F134" s="141"/>
      <c r="G134" s="126" t="b">
        <f t="shared" si="11"/>
        <v>0</v>
      </c>
      <c r="H134" s="143"/>
      <c r="I134" s="136"/>
      <c r="J134" s="136"/>
      <c r="K134" s="136"/>
      <c r="L134" s="131" t="str">
        <f t="shared" si="12"/>
        <v/>
      </c>
      <c r="M134" s="132"/>
      <c r="N134" s="144"/>
      <c r="O134" s="134"/>
      <c r="P134" s="135"/>
      <c r="Q134" s="141"/>
      <c r="S134" s="143"/>
      <c r="T134" s="136"/>
      <c r="U134" s="136"/>
      <c r="V134" s="136"/>
      <c r="W134" s="131" t="str">
        <f t="shared" si="13"/>
        <v/>
      </c>
      <c r="X134" s="132"/>
      <c r="Y134" s="144"/>
      <c r="Z134" s="134"/>
      <c r="AA134" s="135"/>
      <c r="AB134" s="141"/>
      <c r="AC134" s="126" t="b">
        <f t="shared" ref="AC134:AC197" si="14">isValidBPServer(AB134)</f>
        <v>0</v>
      </c>
      <c r="AD134" s="143"/>
      <c r="AE134" s="136"/>
      <c r="AF134" s="136"/>
      <c r="AG134" s="136"/>
      <c r="AH134" s="131"/>
    </row>
    <row r="135" spans="1:34" x14ac:dyDescent="0.25">
      <c r="A135" s="131" t="str">
        <f t="shared" si="10"/>
        <v/>
      </c>
      <c r="B135" s="132"/>
      <c r="C135" s="144"/>
      <c r="D135" s="134"/>
      <c r="E135" s="135"/>
      <c r="F135" s="141"/>
      <c r="G135" s="126" t="b">
        <f t="shared" si="11"/>
        <v>0</v>
      </c>
      <c r="H135" s="143"/>
      <c r="I135" s="136"/>
      <c r="J135" s="136"/>
      <c r="K135" s="136"/>
      <c r="L135" s="131" t="str">
        <f t="shared" si="12"/>
        <v/>
      </c>
      <c r="M135" s="132"/>
      <c r="N135" s="144"/>
      <c r="O135" s="134"/>
      <c r="P135" s="135"/>
      <c r="Q135" s="141"/>
      <c r="S135" s="143"/>
      <c r="T135" s="136"/>
      <c r="U135" s="136"/>
      <c r="V135" s="136"/>
      <c r="W135" s="131" t="str">
        <f t="shared" si="13"/>
        <v/>
      </c>
      <c r="X135" s="132"/>
      <c r="Y135" s="144"/>
      <c r="Z135" s="134"/>
      <c r="AA135" s="135"/>
      <c r="AB135" s="141"/>
      <c r="AC135" s="126" t="b">
        <f t="shared" si="14"/>
        <v>0</v>
      </c>
      <c r="AD135" s="143"/>
      <c r="AE135" s="136"/>
      <c r="AF135" s="136"/>
      <c r="AG135" s="136"/>
      <c r="AH135" s="131"/>
    </row>
    <row r="136" spans="1:34" x14ac:dyDescent="0.25">
      <c r="A136" s="131" t="str">
        <f t="shared" si="10"/>
        <v/>
      </c>
      <c r="B136" s="132"/>
      <c r="C136" s="144"/>
      <c r="D136" s="134"/>
      <c r="E136" s="135"/>
      <c r="F136" s="141"/>
      <c r="G136" s="126" t="b">
        <f t="shared" si="11"/>
        <v>0</v>
      </c>
      <c r="H136" s="143"/>
      <c r="I136" s="136"/>
      <c r="J136" s="136"/>
      <c r="K136" s="136"/>
      <c r="L136" s="131" t="str">
        <f t="shared" si="12"/>
        <v/>
      </c>
      <c r="M136" s="132"/>
      <c r="N136" s="144"/>
      <c r="O136" s="134"/>
      <c r="P136" s="135"/>
      <c r="Q136" s="141"/>
      <c r="S136" s="143"/>
      <c r="T136" s="136"/>
      <c r="U136" s="136"/>
      <c r="V136" s="136"/>
      <c r="W136" s="131" t="str">
        <f t="shared" si="13"/>
        <v/>
      </c>
      <c r="X136" s="132"/>
      <c r="Y136" s="144"/>
      <c r="Z136" s="134"/>
      <c r="AA136" s="135"/>
      <c r="AB136" s="141"/>
      <c r="AC136" s="126" t="b">
        <f t="shared" si="14"/>
        <v>0</v>
      </c>
      <c r="AD136" s="143"/>
      <c r="AE136" s="136"/>
      <c r="AF136" s="136"/>
      <c r="AG136" s="136"/>
      <c r="AH136" s="131"/>
    </row>
    <row r="137" spans="1:34" x14ac:dyDescent="0.25">
      <c r="A137" s="131" t="str">
        <f t="shared" si="10"/>
        <v/>
      </c>
      <c r="B137" s="132"/>
      <c r="C137" s="144"/>
      <c r="D137" s="134"/>
      <c r="E137" s="135"/>
      <c r="F137" s="141"/>
      <c r="G137" s="126" t="b">
        <f t="shared" si="11"/>
        <v>0</v>
      </c>
      <c r="H137" s="143"/>
      <c r="I137" s="136"/>
      <c r="J137" s="136"/>
      <c r="K137" s="136"/>
      <c r="L137" s="131" t="str">
        <f t="shared" si="12"/>
        <v/>
      </c>
      <c r="M137" s="132"/>
      <c r="N137" s="144"/>
      <c r="O137" s="134"/>
      <c r="P137" s="135"/>
      <c r="Q137" s="141"/>
      <c r="S137" s="143"/>
      <c r="T137" s="136"/>
      <c r="U137" s="136"/>
      <c r="V137" s="136"/>
      <c r="W137" s="131" t="str">
        <f t="shared" si="13"/>
        <v/>
      </c>
      <c r="X137" s="132"/>
      <c r="Y137" s="144"/>
      <c r="Z137" s="134"/>
      <c r="AA137" s="135"/>
      <c r="AB137" s="141"/>
      <c r="AC137" s="126" t="b">
        <f t="shared" si="14"/>
        <v>0</v>
      </c>
      <c r="AD137" s="143"/>
      <c r="AE137" s="136"/>
      <c r="AF137" s="136"/>
      <c r="AG137" s="136"/>
      <c r="AH137" s="131"/>
    </row>
    <row r="138" spans="1:34" x14ac:dyDescent="0.25">
      <c r="A138" s="131" t="str">
        <f t="shared" si="10"/>
        <v/>
      </c>
      <c r="B138" s="132"/>
      <c r="C138" s="144"/>
      <c r="D138" s="134"/>
      <c r="E138" s="135"/>
      <c r="F138" s="141"/>
      <c r="G138" s="126" t="b">
        <f t="shared" si="11"/>
        <v>0</v>
      </c>
      <c r="H138" s="143"/>
      <c r="I138" s="136"/>
      <c r="J138" s="136"/>
      <c r="K138" s="136"/>
      <c r="L138" s="131" t="str">
        <f t="shared" si="12"/>
        <v/>
      </c>
      <c r="M138" s="132"/>
      <c r="N138" s="144"/>
      <c r="O138" s="134"/>
      <c r="P138" s="135"/>
      <c r="Q138" s="141"/>
      <c r="S138" s="143"/>
      <c r="T138" s="136"/>
      <c r="U138" s="136"/>
      <c r="V138" s="136"/>
      <c r="W138" s="131" t="str">
        <f t="shared" si="13"/>
        <v/>
      </c>
      <c r="X138" s="132"/>
      <c r="Y138" s="144"/>
      <c r="Z138" s="134"/>
      <c r="AA138" s="135"/>
      <c r="AB138" s="141"/>
      <c r="AC138" s="126" t="b">
        <f t="shared" si="14"/>
        <v>0</v>
      </c>
      <c r="AD138" s="143"/>
      <c r="AE138" s="136"/>
      <c r="AF138" s="136"/>
      <c r="AG138" s="136"/>
      <c r="AH138" s="131"/>
    </row>
    <row r="139" spans="1:34" x14ac:dyDescent="0.25">
      <c r="A139" s="131" t="str">
        <f t="shared" si="10"/>
        <v/>
      </c>
      <c r="B139" s="132"/>
      <c r="C139" s="144"/>
      <c r="D139" s="134"/>
      <c r="E139" s="135"/>
      <c r="F139" s="141"/>
      <c r="G139" s="126" t="b">
        <f t="shared" si="11"/>
        <v>0</v>
      </c>
      <c r="H139" s="143"/>
      <c r="I139" s="136"/>
      <c r="J139" s="136"/>
      <c r="K139" s="136"/>
      <c r="L139" s="131" t="str">
        <f t="shared" si="12"/>
        <v/>
      </c>
      <c r="M139" s="132"/>
      <c r="N139" s="144"/>
      <c r="O139" s="134"/>
      <c r="P139" s="135"/>
      <c r="Q139" s="141"/>
      <c r="S139" s="143"/>
      <c r="T139" s="136"/>
      <c r="U139" s="136"/>
      <c r="V139" s="136"/>
      <c r="W139" s="131" t="str">
        <f t="shared" si="13"/>
        <v/>
      </c>
      <c r="X139" s="132"/>
      <c r="Y139" s="144"/>
      <c r="Z139" s="134"/>
      <c r="AA139" s="135"/>
      <c r="AB139" s="141"/>
      <c r="AC139" s="126" t="b">
        <f t="shared" si="14"/>
        <v>0</v>
      </c>
      <c r="AD139" s="143"/>
      <c r="AE139" s="136"/>
      <c r="AF139" s="136"/>
      <c r="AG139" s="136"/>
      <c r="AH139" s="131"/>
    </row>
    <row r="140" spans="1:34" x14ac:dyDescent="0.25">
      <c r="A140" s="131" t="str">
        <f t="shared" si="10"/>
        <v/>
      </c>
      <c r="B140" s="132"/>
      <c r="C140" s="144"/>
      <c r="D140" s="134"/>
      <c r="E140" s="135"/>
      <c r="F140" s="141"/>
      <c r="G140" s="126" t="b">
        <f t="shared" si="11"/>
        <v>0</v>
      </c>
      <c r="H140" s="143"/>
      <c r="I140" s="136"/>
      <c r="J140" s="136"/>
      <c r="K140" s="136"/>
      <c r="L140" s="131" t="str">
        <f t="shared" si="12"/>
        <v/>
      </c>
      <c r="M140" s="132"/>
      <c r="N140" s="144"/>
      <c r="O140" s="134"/>
      <c r="P140" s="135"/>
      <c r="Q140" s="141"/>
      <c r="S140" s="143"/>
      <c r="T140" s="136"/>
      <c r="U140" s="136"/>
      <c r="V140" s="136"/>
      <c r="W140" s="131" t="str">
        <f t="shared" si="13"/>
        <v/>
      </c>
      <c r="X140" s="132"/>
      <c r="Y140" s="144"/>
      <c r="Z140" s="134"/>
      <c r="AA140" s="135"/>
      <c r="AB140" s="141"/>
      <c r="AC140" s="126" t="b">
        <f t="shared" si="14"/>
        <v>0</v>
      </c>
      <c r="AD140" s="143"/>
      <c r="AE140" s="136"/>
      <c r="AF140" s="136"/>
      <c r="AG140" s="136"/>
      <c r="AH140" s="131"/>
    </row>
    <row r="141" spans="1:34" x14ac:dyDescent="0.25">
      <c r="A141" s="131" t="str">
        <f t="shared" si="10"/>
        <v/>
      </c>
      <c r="B141" s="132"/>
      <c r="C141" s="144"/>
      <c r="D141" s="134"/>
      <c r="E141" s="135"/>
      <c r="F141" s="141"/>
      <c r="G141" s="126" t="b">
        <f t="shared" si="11"/>
        <v>0</v>
      </c>
      <c r="H141" s="143"/>
      <c r="I141" s="136"/>
      <c r="J141" s="136"/>
      <c r="K141" s="136"/>
      <c r="L141" s="131" t="str">
        <f t="shared" si="12"/>
        <v/>
      </c>
      <c r="M141" s="132"/>
      <c r="N141" s="144"/>
      <c r="O141" s="134"/>
      <c r="P141" s="135"/>
      <c r="Q141" s="141"/>
      <c r="S141" s="143"/>
      <c r="T141" s="136"/>
      <c r="U141" s="136"/>
      <c r="V141" s="136"/>
      <c r="W141" s="131" t="str">
        <f t="shared" si="13"/>
        <v/>
      </c>
      <c r="X141" s="132"/>
      <c r="Y141" s="144"/>
      <c r="Z141" s="134"/>
      <c r="AA141" s="135"/>
      <c r="AB141" s="141"/>
      <c r="AC141" s="126" t="b">
        <f t="shared" si="14"/>
        <v>0</v>
      </c>
      <c r="AD141" s="143"/>
      <c r="AE141" s="136"/>
      <c r="AF141" s="136"/>
      <c r="AG141" s="136"/>
      <c r="AH141" s="131"/>
    </row>
    <row r="142" spans="1:34" x14ac:dyDescent="0.25">
      <c r="A142" s="131" t="str">
        <f t="shared" si="10"/>
        <v/>
      </c>
      <c r="B142" s="132"/>
      <c r="C142" s="144"/>
      <c r="D142" s="134"/>
      <c r="E142" s="135"/>
      <c r="F142" s="141"/>
      <c r="G142" s="126" t="b">
        <f t="shared" si="11"/>
        <v>0</v>
      </c>
      <c r="H142" s="143"/>
      <c r="I142" s="136"/>
      <c r="J142" s="136"/>
      <c r="K142" s="136"/>
      <c r="L142" s="131" t="str">
        <f t="shared" si="12"/>
        <v/>
      </c>
      <c r="M142" s="132"/>
      <c r="N142" s="144"/>
      <c r="O142" s="134"/>
      <c r="P142" s="135"/>
      <c r="Q142" s="141"/>
      <c r="S142" s="143"/>
      <c r="T142" s="136"/>
      <c r="U142" s="136"/>
      <c r="V142" s="136"/>
      <c r="W142" s="131" t="str">
        <f t="shared" si="13"/>
        <v/>
      </c>
      <c r="X142" s="132"/>
      <c r="Y142" s="144"/>
      <c r="Z142" s="134"/>
      <c r="AA142" s="135"/>
      <c r="AB142" s="141"/>
      <c r="AC142" s="126" t="b">
        <f t="shared" si="14"/>
        <v>0</v>
      </c>
      <c r="AD142" s="143"/>
      <c r="AE142" s="136"/>
      <c r="AF142" s="136"/>
      <c r="AG142" s="136"/>
      <c r="AH142" s="131"/>
    </row>
    <row r="143" spans="1:34" x14ac:dyDescent="0.25">
      <c r="A143" s="131" t="str">
        <f t="shared" si="10"/>
        <v/>
      </c>
      <c r="B143" s="132"/>
      <c r="C143" s="144"/>
      <c r="D143" s="134"/>
      <c r="E143" s="135"/>
      <c r="F143" s="141"/>
      <c r="G143" s="126" t="b">
        <f t="shared" si="11"/>
        <v>0</v>
      </c>
      <c r="H143" s="143"/>
      <c r="I143" s="136"/>
      <c r="J143" s="136"/>
      <c r="K143" s="136"/>
      <c r="L143" s="131" t="str">
        <f t="shared" si="12"/>
        <v/>
      </c>
      <c r="M143" s="132"/>
      <c r="N143" s="144"/>
      <c r="O143" s="134"/>
      <c r="P143" s="135"/>
      <c r="Q143" s="141"/>
      <c r="S143" s="143"/>
      <c r="T143" s="136"/>
      <c r="U143" s="136"/>
      <c r="V143" s="136"/>
      <c r="W143" s="131" t="str">
        <f t="shared" si="13"/>
        <v/>
      </c>
      <c r="X143" s="132"/>
      <c r="Y143" s="144"/>
      <c r="Z143" s="134"/>
      <c r="AA143" s="135"/>
      <c r="AB143" s="141"/>
      <c r="AC143" s="126" t="b">
        <f t="shared" si="14"/>
        <v>0</v>
      </c>
      <c r="AD143" s="143"/>
      <c r="AE143" s="136"/>
      <c r="AF143" s="136"/>
      <c r="AG143" s="136"/>
      <c r="AH143" s="131"/>
    </row>
    <row r="144" spans="1:34" x14ac:dyDescent="0.25">
      <c r="A144" s="131" t="str">
        <f t="shared" si="10"/>
        <v/>
      </c>
      <c r="B144" s="132"/>
      <c r="C144" s="144"/>
      <c r="D144" s="134"/>
      <c r="E144" s="135"/>
      <c r="F144" s="141"/>
      <c r="G144" s="126" t="b">
        <f t="shared" si="11"/>
        <v>0</v>
      </c>
      <c r="H144" s="143"/>
      <c r="I144" s="136"/>
      <c r="J144" s="136"/>
      <c r="K144" s="136"/>
      <c r="L144" s="131" t="str">
        <f t="shared" si="12"/>
        <v/>
      </c>
      <c r="M144" s="132"/>
      <c r="N144" s="144"/>
      <c r="O144" s="134"/>
      <c r="P144" s="135"/>
      <c r="Q144" s="141"/>
      <c r="S144" s="143"/>
      <c r="T144" s="136"/>
      <c r="U144" s="136"/>
      <c r="V144" s="136"/>
      <c r="W144" s="131" t="str">
        <f t="shared" si="13"/>
        <v/>
      </c>
      <c r="X144" s="132"/>
      <c r="Y144" s="144"/>
      <c r="Z144" s="134"/>
      <c r="AA144" s="135"/>
      <c r="AB144" s="141"/>
      <c r="AC144" s="126" t="b">
        <f t="shared" si="14"/>
        <v>0</v>
      </c>
      <c r="AD144" s="143"/>
      <c r="AE144" s="136"/>
      <c r="AF144" s="136"/>
      <c r="AG144" s="136"/>
      <c r="AH144" s="131"/>
    </row>
    <row r="145" spans="1:34" x14ac:dyDescent="0.25">
      <c r="A145" s="131" t="str">
        <f t="shared" si="10"/>
        <v/>
      </c>
      <c r="B145" s="132"/>
      <c r="C145" s="144"/>
      <c r="D145" s="134"/>
      <c r="E145" s="135"/>
      <c r="F145" s="141"/>
      <c r="G145" s="126" t="b">
        <f t="shared" si="11"/>
        <v>0</v>
      </c>
      <c r="H145" s="143"/>
      <c r="I145" s="136"/>
      <c r="J145" s="136"/>
      <c r="K145" s="136"/>
      <c r="L145" s="131" t="str">
        <f t="shared" si="12"/>
        <v/>
      </c>
      <c r="M145" s="132"/>
      <c r="N145" s="144"/>
      <c r="O145" s="134"/>
      <c r="P145" s="135"/>
      <c r="Q145" s="141"/>
      <c r="S145" s="143"/>
      <c r="T145" s="136"/>
      <c r="U145" s="136"/>
      <c r="V145" s="136"/>
      <c r="W145" s="131" t="str">
        <f t="shared" si="13"/>
        <v/>
      </c>
      <c r="X145" s="132"/>
      <c r="Y145" s="144"/>
      <c r="Z145" s="134"/>
      <c r="AA145" s="135"/>
      <c r="AB145" s="141"/>
      <c r="AC145" s="126" t="b">
        <f t="shared" si="14"/>
        <v>0</v>
      </c>
      <c r="AD145" s="143"/>
      <c r="AE145" s="136"/>
      <c r="AF145" s="136"/>
      <c r="AG145" s="136"/>
      <c r="AH145" s="131"/>
    </row>
    <row r="146" spans="1:34" x14ac:dyDescent="0.25">
      <c r="A146" s="131" t="str">
        <f t="shared" si="10"/>
        <v/>
      </c>
      <c r="B146" s="132"/>
      <c r="C146" s="144"/>
      <c r="D146" s="134"/>
      <c r="E146" s="135"/>
      <c r="F146" s="141"/>
      <c r="G146" s="126" t="b">
        <f t="shared" si="11"/>
        <v>0</v>
      </c>
      <c r="H146" s="143"/>
      <c r="I146" s="136"/>
      <c r="J146" s="136"/>
      <c r="K146" s="136"/>
      <c r="L146" s="131" t="str">
        <f t="shared" si="12"/>
        <v/>
      </c>
      <c r="M146" s="132"/>
      <c r="N146" s="144"/>
      <c r="O146" s="134"/>
      <c r="P146" s="135"/>
      <c r="Q146" s="141"/>
      <c r="S146" s="143"/>
      <c r="T146" s="136"/>
      <c r="U146" s="136"/>
      <c r="V146" s="136"/>
      <c r="W146" s="131" t="str">
        <f t="shared" si="13"/>
        <v/>
      </c>
      <c r="X146" s="132"/>
      <c r="Y146" s="144"/>
      <c r="Z146" s="134"/>
      <c r="AA146" s="135"/>
      <c r="AB146" s="141"/>
      <c r="AC146" s="126" t="b">
        <f t="shared" si="14"/>
        <v>0</v>
      </c>
      <c r="AD146" s="143"/>
      <c r="AE146" s="136"/>
      <c r="AF146" s="136"/>
      <c r="AG146" s="136"/>
      <c r="AH146" s="131"/>
    </row>
    <row r="147" spans="1:34" x14ac:dyDescent="0.25">
      <c r="A147" s="131" t="str">
        <f t="shared" si="10"/>
        <v/>
      </c>
      <c r="B147" s="132"/>
      <c r="C147" s="144"/>
      <c r="D147" s="134"/>
      <c r="E147" s="135"/>
      <c r="F147" s="141"/>
      <c r="G147" s="126" t="b">
        <f t="shared" si="11"/>
        <v>0</v>
      </c>
      <c r="H147" s="143"/>
      <c r="I147" s="136"/>
      <c r="J147" s="136"/>
      <c r="K147" s="136"/>
      <c r="L147" s="131" t="str">
        <f t="shared" si="12"/>
        <v/>
      </c>
      <c r="M147" s="132"/>
      <c r="N147" s="144"/>
      <c r="O147" s="134"/>
      <c r="P147" s="135"/>
      <c r="Q147" s="141"/>
      <c r="S147" s="143"/>
      <c r="T147" s="136"/>
      <c r="U147" s="136"/>
      <c r="V147" s="136"/>
      <c r="W147" s="131" t="str">
        <f t="shared" si="13"/>
        <v/>
      </c>
      <c r="X147" s="132"/>
      <c r="Y147" s="144"/>
      <c r="Z147" s="134"/>
      <c r="AA147" s="135"/>
      <c r="AB147" s="141"/>
      <c r="AC147" s="126" t="b">
        <f t="shared" si="14"/>
        <v>0</v>
      </c>
      <c r="AD147" s="143"/>
      <c r="AE147" s="136"/>
      <c r="AF147" s="136"/>
      <c r="AG147" s="136"/>
      <c r="AH147" s="131"/>
    </row>
    <row r="148" spans="1:34" x14ac:dyDescent="0.25">
      <c r="A148" s="131" t="str">
        <f t="shared" si="10"/>
        <v/>
      </c>
      <c r="B148" s="132"/>
      <c r="C148" s="144"/>
      <c r="D148" s="134"/>
      <c r="E148" s="135"/>
      <c r="F148" s="141"/>
      <c r="G148" s="126" t="b">
        <f t="shared" si="11"/>
        <v>0</v>
      </c>
      <c r="H148" s="143"/>
      <c r="I148" s="136"/>
      <c r="J148" s="136"/>
      <c r="K148" s="136"/>
      <c r="L148" s="131" t="str">
        <f t="shared" si="12"/>
        <v/>
      </c>
      <c r="M148" s="132"/>
      <c r="N148" s="144"/>
      <c r="O148" s="134"/>
      <c r="P148" s="135"/>
      <c r="Q148" s="141"/>
      <c r="S148" s="143"/>
      <c r="T148" s="136"/>
      <c r="U148" s="136"/>
      <c r="V148" s="136"/>
      <c r="W148" s="131" t="str">
        <f t="shared" si="13"/>
        <v/>
      </c>
      <c r="X148" s="132"/>
      <c r="Y148" s="144"/>
      <c r="Z148" s="134"/>
      <c r="AA148" s="135"/>
      <c r="AB148" s="141"/>
      <c r="AC148" s="126" t="b">
        <f t="shared" si="14"/>
        <v>0</v>
      </c>
      <c r="AD148" s="143"/>
      <c r="AE148" s="136"/>
      <c r="AF148" s="136"/>
      <c r="AG148" s="136"/>
      <c r="AH148" s="131"/>
    </row>
    <row r="149" spans="1:34" x14ac:dyDescent="0.25">
      <c r="A149" s="131" t="str">
        <f t="shared" si="10"/>
        <v/>
      </c>
      <c r="B149" s="132"/>
      <c r="C149" s="144"/>
      <c r="D149" s="134"/>
      <c r="E149" s="135"/>
      <c r="F149" s="141"/>
      <c r="G149" s="126" t="b">
        <f t="shared" si="11"/>
        <v>0</v>
      </c>
      <c r="H149" s="143"/>
      <c r="I149" s="136"/>
      <c r="J149" s="136"/>
      <c r="K149" s="136"/>
      <c r="L149" s="131" t="str">
        <f t="shared" si="12"/>
        <v/>
      </c>
      <c r="M149" s="132"/>
      <c r="N149" s="144"/>
      <c r="O149" s="134"/>
      <c r="P149" s="135"/>
      <c r="Q149" s="141"/>
      <c r="S149" s="143"/>
      <c r="T149" s="136"/>
      <c r="U149" s="136"/>
      <c r="V149" s="136"/>
      <c r="W149" s="131" t="str">
        <f t="shared" si="13"/>
        <v/>
      </c>
      <c r="X149" s="132"/>
      <c r="Y149" s="144"/>
      <c r="Z149" s="134"/>
      <c r="AA149" s="135"/>
      <c r="AB149" s="141"/>
      <c r="AC149" s="126" t="b">
        <f t="shared" si="14"/>
        <v>0</v>
      </c>
      <c r="AD149" s="143"/>
      <c r="AE149" s="136"/>
      <c r="AF149" s="136"/>
      <c r="AG149" s="136"/>
      <c r="AH149" s="131"/>
    </row>
    <row r="150" spans="1:34" x14ac:dyDescent="0.25">
      <c r="A150" s="131" t="str">
        <f t="shared" si="10"/>
        <v/>
      </c>
      <c r="B150" s="132"/>
      <c r="C150" s="144"/>
      <c r="D150" s="134"/>
      <c r="E150" s="135"/>
      <c r="F150" s="141"/>
      <c r="G150" s="126" t="b">
        <f t="shared" si="11"/>
        <v>0</v>
      </c>
      <c r="H150" s="143"/>
      <c r="I150" s="136"/>
      <c r="J150" s="136"/>
      <c r="K150" s="136"/>
      <c r="L150" s="131" t="str">
        <f t="shared" si="12"/>
        <v/>
      </c>
      <c r="M150" s="132"/>
      <c r="N150" s="144"/>
      <c r="O150" s="134"/>
      <c r="P150" s="135"/>
      <c r="Q150" s="141"/>
      <c r="S150" s="143"/>
      <c r="T150" s="136"/>
      <c r="U150" s="136"/>
      <c r="V150" s="136"/>
      <c r="W150" s="131" t="str">
        <f t="shared" si="13"/>
        <v/>
      </c>
      <c r="X150" s="132"/>
      <c r="Y150" s="144"/>
      <c r="Z150" s="134"/>
      <c r="AA150" s="135"/>
      <c r="AB150" s="141"/>
      <c r="AC150" s="126" t="b">
        <f t="shared" si="14"/>
        <v>0</v>
      </c>
      <c r="AD150" s="143"/>
      <c r="AE150" s="136"/>
      <c r="AF150" s="136"/>
      <c r="AG150" s="136"/>
      <c r="AH150" s="131"/>
    </row>
    <row r="151" spans="1:34" x14ac:dyDescent="0.25">
      <c r="A151" s="131" t="str">
        <f t="shared" si="10"/>
        <v/>
      </c>
      <c r="B151" s="132"/>
      <c r="C151" s="144"/>
      <c r="D151" s="134"/>
      <c r="E151" s="135"/>
      <c r="F151" s="141"/>
      <c r="G151" s="126" t="b">
        <f t="shared" si="11"/>
        <v>0</v>
      </c>
      <c r="H151" s="143"/>
      <c r="I151" s="136"/>
      <c r="J151" s="136"/>
      <c r="K151" s="136"/>
      <c r="L151" s="131" t="str">
        <f t="shared" si="12"/>
        <v/>
      </c>
      <c r="M151" s="132"/>
      <c r="N151" s="144"/>
      <c r="O151" s="134"/>
      <c r="P151" s="135"/>
      <c r="Q151" s="141"/>
      <c r="S151" s="143"/>
      <c r="T151" s="136"/>
      <c r="U151" s="136"/>
      <c r="V151" s="136"/>
      <c r="W151" s="131" t="str">
        <f t="shared" si="13"/>
        <v/>
      </c>
      <c r="X151" s="132"/>
      <c r="Y151" s="144"/>
      <c r="Z151" s="134"/>
      <c r="AA151" s="135"/>
      <c r="AB151" s="141"/>
      <c r="AC151" s="126" t="b">
        <f t="shared" si="14"/>
        <v>0</v>
      </c>
      <c r="AD151" s="143"/>
      <c r="AE151" s="136"/>
      <c r="AF151" s="136"/>
      <c r="AG151" s="136"/>
      <c r="AH151" s="131"/>
    </row>
    <row r="152" spans="1:34" x14ac:dyDescent="0.25">
      <c r="A152" s="131" t="str">
        <f t="shared" si="10"/>
        <v/>
      </c>
      <c r="B152" s="132"/>
      <c r="C152" s="144"/>
      <c r="D152" s="134"/>
      <c r="E152" s="135"/>
      <c r="F152" s="141"/>
      <c r="G152" s="126" t="b">
        <f t="shared" si="11"/>
        <v>0</v>
      </c>
      <c r="H152" s="143"/>
      <c r="I152" s="136"/>
      <c r="J152" s="136"/>
      <c r="K152" s="136"/>
      <c r="L152" s="131" t="str">
        <f t="shared" si="12"/>
        <v/>
      </c>
      <c r="M152" s="132"/>
      <c r="N152" s="144"/>
      <c r="O152" s="134"/>
      <c r="P152" s="135"/>
      <c r="Q152" s="141"/>
      <c r="S152" s="143"/>
      <c r="T152" s="136"/>
      <c r="U152" s="136"/>
      <c r="V152" s="136"/>
      <c r="W152" s="131" t="str">
        <f t="shared" si="13"/>
        <v/>
      </c>
      <c r="X152" s="132"/>
      <c r="Y152" s="144"/>
      <c r="Z152" s="134"/>
      <c r="AA152" s="135"/>
      <c r="AB152" s="141"/>
      <c r="AC152" s="126" t="b">
        <f t="shared" si="14"/>
        <v>0</v>
      </c>
      <c r="AD152" s="143"/>
      <c r="AE152" s="136"/>
      <c r="AF152" s="136"/>
      <c r="AG152" s="136"/>
      <c r="AH152" s="131"/>
    </row>
    <row r="153" spans="1:34" x14ac:dyDescent="0.25">
      <c r="A153" s="131" t="str">
        <f t="shared" si="10"/>
        <v/>
      </c>
      <c r="B153" s="132"/>
      <c r="C153" s="144"/>
      <c r="D153" s="134"/>
      <c r="E153" s="135"/>
      <c r="F153" s="141"/>
      <c r="G153" s="126" t="b">
        <f t="shared" si="11"/>
        <v>0</v>
      </c>
      <c r="H153" s="143"/>
      <c r="I153" s="136"/>
      <c r="J153" s="136"/>
      <c r="K153" s="136"/>
      <c r="L153" s="131" t="str">
        <f t="shared" si="12"/>
        <v/>
      </c>
      <c r="M153" s="132"/>
      <c r="N153" s="144"/>
      <c r="O153" s="134"/>
      <c r="P153" s="135"/>
      <c r="Q153" s="141"/>
      <c r="S153" s="143"/>
      <c r="T153" s="136"/>
      <c r="U153" s="136"/>
      <c r="V153" s="136"/>
      <c r="W153" s="131" t="str">
        <f t="shared" si="13"/>
        <v/>
      </c>
      <c r="X153" s="132"/>
      <c r="Y153" s="144"/>
      <c r="Z153" s="134"/>
      <c r="AA153" s="135"/>
      <c r="AB153" s="141"/>
      <c r="AC153" s="126" t="b">
        <f t="shared" si="14"/>
        <v>0</v>
      </c>
      <c r="AD153" s="143"/>
      <c r="AE153" s="136"/>
      <c r="AF153" s="136"/>
      <c r="AG153" s="136"/>
      <c r="AH153" s="131"/>
    </row>
    <row r="154" spans="1:34" x14ac:dyDescent="0.25">
      <c r="A154" s="131" t="str">
        <f t="shared" si="10"/>
        <v/>
      </c>
      <c r="B154" s="132"/>
      <c r="C154" s="144"/>
      <c r="D154" s="134"/>
      <c r="E154" s="135"/>
      <c r="F154" s="141"/>
      <c r="G154" s="126" t="b">
        <f t="shared" si="11"/>
        <v>0</v>
      </c>
      <c r="H154" s="143"/>
      <c r="I154" s="136"/>
      <c r="J154" s="136"/>
      <c r="K154" s="136"/>
      <c r="L154" s="131" t="str">
        <f t="shared" si="12"/>
        <v/>
      </c>
      <c r="M154" s="132"/>
      <c r="N154" s="144"/>
      <c r="O154" s="134"/>
      <c r="P154" s="135"/>
      <c r="Q154" s="141"/>
      <c r="S154" s="143"/>
      <c r="T154" s="136"/>
      <c r="U154" s="136"/>
      <c r="V154" s="136"/>
      <c r="W154" s="131" t="str">
        <f t="shared" si="13"/>
        <v/>
      </c>
      <c r="X154" s="132"/>
      <c r="Y154" s="144"/>
      <c r="Z154" s="134"/>
      <c r="AA154" s="135"/>
      <c r="AB154" s="141"/>
      <c r="AC154" s="126" t="b">
        <f t="shared" si="14"/>
        <v>0</v>
      </c>
      <c r="AD154" s="143"/>
      <c r="AE154" s="136"/>
      <c r="AF154" s="136"/>
      <c r="AG154" s="136"/>
      <c r="AH154" s="131"/>
    </row>
    <row r="155" spans="1:34" x14ac:dyDescent="0.25">
      <c r="A155" s="131" t="str">
        <f t="shared" si="10"/>
        <v/>
      </c>
      <c r="B155" s="132"/>
      <c r="C155" s="144"/>
      <c r="D155" s="134"/>
      <c r="E155" s="135"/>
      <c r="F155" s="141"/>
      <c r="G155" s="126" t="b">
        <f t="shared" si="11"/>
        <v>0</v>
      </c>
      <c r="H155" s="143"/>
      <c r="I155" s="136"/>
      <c r="J155" s="136"/>
      <c r="K155" s="136"/>
      <c r="L155" s="131" t="str">
        <f t="shared" si="12"/>
        <v/>
      </c>
      <c r="M155" s="132"/>
      <c r="N155" s="144"/>
      <c r="O155" s="134"/>
      <c r="P155" s="135"/>
      <c r="Q155" s="141"/>
      <c r="S155" s="143"/>
      <c r="T155" s="136"/>
      <c r="U155" s="136"/>
      <c r="V155" s="136"/>
      <c r="W155" s="131" t="str">
        <f t="shared" si="13"/>
        <v/>
      </c>
      <c r="X155" s="132"/>
      <c r="Y155" s="144"/>
      <c r="Z155" s="134"/>
      <c r="AA155" s="135"/>
      <c r="AB155" s="141"/>
      <c r="AC155" s="126" t="b">
        <f t="shared" si="14"/>
        <v>0</v>
      </c>
      <c r="AD155" s="143"/>
      <c r="AE155" s="136"/>
      <c r="AF155" s="136"/>
      <c r="AG155" s="136"/>
      <c r="AH155" s="131"/>
    </row>
    <row r="156" spans="1:34" x14ac:dyDescent="0.25">
      <c r="A156" s="131" t="str">
        <f t="shared" si="10"/>
        <v/>
      </c>
      <c r="B156" s="132"/>
      <c r="C156" s="144"/>
      <c r="D156" s="134"/>
      <c r="E156" s="135"/>
      <c r="F156" s="141"/>
      <c r="G156" s="126" t="b">
        <f t="shared" si="11"/>
        <v>0</v>
      </c>
      <c r="H156" s="143"/>
      <c r="I156" s="136"/>
      <c r="J156" s="136"/>
      <c r="K156" s="136"/>
      <c r="L156" s="131" t="str">
        <f t="shared" si="12"/>
        <v/>
      </c>
      <c r="M156" s="132"/>
      <c r="N156" s="144"/>
      <c r="O156" s="134"/>
      <c r="P156" s="135"/>
      <c r="Q156" s="141"/>
      <c r="S156" s="143"/>
      <c r="T156" s="136"/>
      <c r="U156" s="136"/>
      <c r="V156" s="136"/>
      <c r="W156" s="131" t="str">
        <f t="shared" si="13"/>
        <v/>
      </c>
      <c r="X156" s="132"/>
      <c r="Y156" s="144"/>
      <c r="Z156" s="134"/>
      <c r="AA156" s="135"/>
      <c r="AB156" s="141"/>
      <c r="AC156" s="126" t="b">
        <f t="shared" si="14"/>
        <v>0</v>
      </c>
      <c r="AD156" s="143"/>
      <c r="AE156" s="136"/>
      <c r="AF156" s="136"/>
      <c r="AG156" s="136"/>
      <c r="AH156" s="131"/>
    </row>
    <row r="157" spans="1:34" x14ac:dyDescent="0.25">
      <c r="A157" s="131" t="str">
        <f t="shared" si="10"/>
        <v/>
      </c>
      <c r="B157" s="132"/>
      <c r="C157" s="144"/>
      <c r="D157" s="134"/>
      <c r="E157" s="135"/>
      <c r="F157" s="141"/>
      <c r="G157" s="126" t="b">
        <f t="shared" si="11"/>
        <v>0</v>
      </c>
      <c r="H157" s="143"/>
      <c r="I157" s="136"/>
      <c r="J157" s="136"/>
      <c r="K157" s="136"/>
      <c r="L157" s="131" t="str">
        <f t="shared" si="12"/>
        <v/>
      </c>
      <c r="M157" s="132"/>
      <c r="N157" s="144"/>
      <c r="O157" s="134"/>
      <c r="P157" s="135"/>
      <c r="Q157" s="141"/>
      <c r="S157" s="143"/>
      <c r="T157" s="136"/>
      <c r="U157" s="136"/>
      <c r="V157" s="136"/>
      <c r="W157" s="131" t="str">
        <f t="shared" si="13"/>
        <v/>
      </c>
      <c r="X157" s="132"/>
      <c r="Y157" s="144"/>
      <c r="Z157" s="134"/>
      <c r="AA157" s="135"/>
      <c r="AB157" s="141"/>
      <c r="AC157" s="126" t="b">
        <f t="shared" si="14"/>
        <v>0</v>
      </c>
      <c r="AD157" s="143"/>
      <c r="AE157" s="136"/>
      <c r="AF157" s="136"/>
      <c r="AG157" s="136"/>
      <c r="AH157" s="131"/>
    </row>
    <row r="158" spans="1:34" x14ac:dyDescent="0.25">
      <c r="A158" s="131" t="str">
        <f t="shared" si="10"/>
        <v/>
      </c>
      <c r="B158" s="132"/>
      <c r="C158" s="144"/>
      <c r="D158" s="134"/>
      <c r="E158" s="135"/>
      <c r="F158" s="141"/>
      <c r="G158" s="126" t="b">
        <f t="shared" si="11"/>
        <v>0</v>
      </c>
      <c r="H158" s="143"/>
      <c r="I158" s="136"/>
      <c r="J158" s="136"/>
      <c r="K158" s="136"/>
      <c r="L158" s="131" t="str">
        <f t="shared" si="12"/>
        <v/>
      </c>
      <c r="M158" s="132"/>
      <c r="N158" s="144"/>
      <c r="O158" s="134"/>
      <c r="P158" s="135"/>
      <c r="Q158" s="141"/>
      <c r="S158" s="143"/>
      <c r="T158" s="136"/>
      <c r="U158" s="136"/>
      <c r="V158" s="136"/>
      <c r="W158" s="131" t="str">
        <f t="shared" si="13"/>
        <v/>
      </c>
      <c r="X158" s="132"/>
      <c r="Y158" s="144"/>
      <c r="Z158" s="134"/>
      <c r="AA158" s="135"/>
      <c r="AB158" s="141"/>
      <c r="AC158" s="126" t="b">
        <f t="shared" si="14"/>
        <v>0</v>
      </c>
      <c r="AD158" s="143"/>
      <c r="AE158" s="136"/>
      <c r="AF158" s="136"/>
      <c r="AG158" s="136"/>
      <c r="AH158" s="131"/>
    </row>
    <row r="159" spans="1:34" x14ac:dyDescent="0.25">
      <c r="A159" s="131" t="str">
        <f t="shared" si="10"/>
        <v/>
      </c>
      <c r="B159" s="132"/>
      <c r="C159" s="144"/>
      <c r="D159" s="134"/>
      <c r="E159" s="135"/>
      <c r="F159" s="141"/>
      <c r="G159" s="126" t="b">
        <f t="shared" si="11"/>
        <v>0</v>
      </c>
      <c r="H159" s="143"/>
      <c r="I159" s="136"/>
      <c r="J159" s="136"/>
      <c r="K159" s="136"/>
      <c r="L159" s="131" t="str">
        <f t="shared" si="12"/>
        <v/>
      </c>
      <c r="M159" s="132"/>
      <c r="N159" s="144"/>
      <c r="O159" s="134"/>
      <c r="P159" s="135"/>
      <c r="Q159" s="141"/>
      <c r="S159" s="143"/>
      <c r="T159" s="136"/>
      <c r="U159" s="136"/>
      <c r="V159" s="136"/>
      <c r="W159" s="131" t="str">
        <f t="shared" si="13"/>
        <v/>
      </c>
      <c r="X159" s="132"/>
      <c r="Y159" s="144"/>
      <c r="Z159" s="134"/>
      <c r="AA159" s="135"/>
      <c r="AB159" s="141"/>
      <c r="AC159" s="126" t="b">
        <f t="shared" si="14"/>
        <v>0</v>
      </c>
      <c r="AD159" s="143"/>
      <c r="AE159" s="136"/>
      <c r="AF159" s="136"/>
      <c r="AG159" s="136"/>
      <c r="AH159" s="131"/>
    </row>
    <row r="160" spans="1:34" x14ac:dyDescent="0.25">
      <c r="A160" s="131" t="str">
        <f t="shared" si="10"/>
        <v/>
      </c>
      <c r="B160" s="132"/>
      <c r="C160" s="144"/>
      <c r="D160" s="134"/>
      <c r="E160" s="135"/>
      <c r="F160" s="141"/>
      <c r="G160" s="126" t="b">
        <f t="shared" si="11"/>
        <v>0</v>
      </c>
      <c r="H160" s="143"/>
      <c r="I160" s="136"/>
      <c r="J160" s="136"/>
      <c r="K160" s="136"/>
      <c r="L160" s="131" t="str">
        <f t="shared" si="12"/>
        <v/>
      </c>
      <c r="M160" s="132"/>
      <c r="N160" s="144"/>
      <c r="O160" s="134"/>
      <c r="P160" s="135"/>
      <c r="Q160" s="141"/>
      <c r="S160" s="143"/>
      <c r="T160" s="136"/>
      <c r="U160" s="136"/>
      <c r="V160" s="136"/>
      <c r="W160" s="131" t="str">
        <f t="shared" si="13"/>
        <v/>
      </c>
      <c r="X160" s="132"/>
      <c r="Y160" s="144"/>
      <c r="Z160" s="134"/>
      <c r="AA160" s="135"/>
      <c r="AB160" s="141"/>
      <c r="AC160" s="126" t="b">
        <f t="shared" si="14"/>
        <v>0</v>
      </c>
      <c r="AD160" s="143"/>
      <c r="AE160" s="136"/>
      <c r="AF160" s="136"/>
      <c r="AG160" s="136"/>
      <c r="AH160" s="131"/>
    </row>
    <row r="161" spans="1:34" x14ac:dyDescent="0.25">
      <c r="A161" s="131" t="str">
        <f t="shared" si="10"/>
        <v/>
      </c>
      <c r="B161" s="132"/>
      <c r="C161" s="144"/>
      <c r="D161" s="134"/>
      <c r="E161" s="135"/>
      <c r="F161" s="141"/>
      <c r="G161" s="126" t="b">
        <f t="shared" si="11"/>
        <v>0</v>
      </c>
      <c r="H161" s="143"/>
      <c r="I161" s="136"/>
      <c r="J161" s="136"/>
      <c r="K161" s="136"/>
      <c r="L161" s="131" t="str">
        <f t="shared" si="12"/>
        <v/>
      </c>
      <c r="M161" s="132"/>
      <c r="N161" s="144"/>
      <c r="O161" s="134"/>
      <c r="P161" s="135"/>
      <c r="Q161" s="141"/>
      <c r="S161" s="143"/>
      <c r="T161" s="136"/>
      <c r="U161" s="136"/>
      <c r="V161" s="136"/>
      <c r="W161" s="131" t="str">
        <f t="shared" si="13"/>
        <v/>
      </c>
      <c r="X161" s="132"/>
      <c r="Y161" s="144"/>
      <c r="Z161" s="134"/>
      <c r="AA161" s="135"/>
      <c r="AB161" s="141"/>
      <c r="AC161" s="126" t="b">
        <f t="shared" si="14"/>
        <v>0</v>
      </c>
      <c r="AD161" s="143"/>
      <c r="AE161" s="136"/>
      <c r="AF161" s="136"/>
      <c r="AG161" s="136"/>
      <c r="AH161" s="131"/>
    </row>
    <row r="162" spans="1:34" x14ac:dyDescent="0.25">
      <c r="A162" s="131" t="str">
        <f t="shared" si="10"/>
        <v/>
      </c>
      <c r="B162" s="132"/>
      <c r="C162" s="144"/>
      <c r="D162" s="134"/>
      <c r="E162" s="135"/>
      <c r="F162" s="141"/>
      <c r="G162" s="126" t="b">
        <f t="shared" si="11"/>
        <v>0</v>
      </c>
      <c r="H162" s="143"/>
      <c r="I162" s="136"/>
      <c r="J162" s="136"/>
      <c r="K162" s="136"/>
      <c r="L162" s="131" t="str">
        <f t="shared" si="12"/>
        <v/>
      </c>
      <c r="M162" s="132"/>
      <c r="N162" s="144"/>
      <c r="O162" s="134"/>
      <c r="P162" s="135"/>
      <c r="Q162" s="141"/>
      <c r="S162" s="143"/>
      <c r="T162" s="136"/>
      <c r="U162" s="136"/>
      <c r="V162" s="136"/>
      <c r="W162" s="131" t="str">
        <f t="shared" si="13"/>
        <v/>
      </c>
      <c r="X162" s="132"/>
      <c r="Y162" s="144"/>
      <c r="Z162" s="134"/>
      <c r="AA162" s="135"/>
      <c r="AB162" s="141"/>
      <c r="AC162" s="126" t="b">
        <f t="shared" si="14"/>
        <v>0</v>
      </c>
      <c r="AD162" s="143"/>
      <c r="AE162" s="136"/>
      <c r="AF162" s="136"/>
      <c r="AG162" s="136"/>
      <c r="AH162" s="131"/>
    </row>
    <row r="163" spans="1:34" x14ac:dyDescent="0.25">
      <c r="A163" s="131" t="str">
        <f t="shared" si="10"/>
        <v/>
      </c>
      <c r="B163" s="132"/>
      <c r="C163" s="144"/>
      <c r="D163" s="134"/>
      <c r="E163" s="135"/>
      <c r="F163" s="141"/>
      <c r="G163" s="126" t="b">
        <f t="shared" si="11"/>
        <v>0</v>
      </c>
      <c r="H163" s="143"/>
      <c r="I163" s="136"/>
      <c r="J163" s="136"/>
      <c r="K163" s="136"/>
      <c r="L163" s="131" t="str">
        <f t="shared" si="12"/>
        <v/>
      </c>
      <c r="M163" s="132"/>
      <c r="N163" s="144"/>
      <c r="O163" s="134"/>
      <c r="P163" s="135"/>
      <c r="Q163" s="141"/>
      <c r="S163" s="143"/>
      <c r="T163" s="136"/>
      <c r="U163" s="136"/>
      <c r="V163" s="136"/>
      <c r="W163" s="131" t="str">
        <f t="shared" si="13"/>
        <v/>
      </c>
      <c r="X163" s="132"/>
      <c r="Y163" s="144"/>
      <c r="Z163" s="134"/>
      <c r="AA163" s="135"/>
      <c r="AB163" s="141"/>
      <c r="AC163" s="126" t="b">
        <f t="shared" si="14"/>
        <v>0</v>
      </c>
      <c r="AD163" s="143"/>
      <c r="AE163" s="136"/>
      <c r="AF163" s="136"/>
      <c r="AG163" s="136"/>
      <c r="AH163" s="131"/>
    </row>
    <row r="164" spans="1:34" x14ac:dyDescent="0.25">
      <c r="A164" s="131" t="str">
        <f t="shared" si="10"/>
        <v/>
      </c>
      <c r="B164" s="132"/>
      <c r="C164" s="144"/>
      <c r="D164" s="134"/>
      <c r="E164" s="135"/>
      <c r="F164" s="141"/>
      <c r="G164" s="126" t="b">
        <f t="shared" si="11"/>
        <v>0</v>
      </c>
      <c r="H164" s="143"/>
      <c r="I164" s="136"/>
      <c r="J164" s="136"/>
      <c r="K164" s="136"/>
      <c r="L164" s="131" t="str">
        <f t="shared" si="12"/>
        <v/>
      </c>
      <c r="M164" s="132"/>
      <c r="N164" s="144"/>
      <c r="O164" s="134"/>
      <c r="P164" s="135"/>
      <c r="Q164" s="141"/>
      <c r="S164" s="143"/>
      <c r="T164" s="136"/>
      <c r="U164" s="136"/>
      <c r="V164" s="136"/>
      <c r="W164" s="131" t="str">
        <f t="shared" si="13"/>
        <v/>
      </c>
      <c r="X164" s="132"/>
      <c r="Y164" s="144"/>
      <c r="Z164" s="134"/>
      <c r="AA164" s="135"/>
      <c r="AB164" s="141"/>
      <c r="AC164" s="126" t="b">
        <f t="shared" si="14"/>
        <v>0</v>
      </c>
      <c r="AD164" s="143"/>
      <c r="AE164" s="136"/>
      <c r="AF164" s="136"/>
      <c r="AG164" s="136"/>
      <c r="AH164" s="131"/>
    </row>
    <row r="165" spans="1:34" x14ac:dyDescent="0.25">
      <c r="A165" s="131" t="str">
        <f t="shared" si="10"/>
        <v/>
      </c>
      <c r="B165" s="132"/>
      <c r="C165" s="144"/>
      <c r="D165" s="134"/>
      <c r="E165" s="135"/>
      <c r="F165" s="141"/>
      <c r="G165" s="126" t="b">
        <f t="shared" si="11"/>
        <v>0</v>
      </c>
      <c r="H165" s="143"/>
      <c r="I165" s="136"/>
      <c r="J165" s="136"/>
      <c r="K165" s="136"/>
      <c r="L165" s="131" t="str">
        <f t="shared" si="12"/>
        <v/>
      </c>
      <c r="M165" s="132"/>
      <c r="N165" s="144"/>
      <c r="O165" s="134"/>
      <c r="P165" s="135"/>
      <c r="Q165" s="141"/>
      <c r="S165" s="143"/>
      <c r="T165" s="136"/>
      <c r="U165" s="136"/>
      <c r="V165" s="136"/>
      <c r="W165" s="131" t="str">
        <f t="shared" si="13"/>
        <v/>
      </c>
      <c r="X165" s="132"/>
      <c r="Y165" s="144"/>
      <c r="Z165" s="134"/>
      <c r="AA165" s="135"/>
      <c r="AB165" s="141"/>
      <c r="AC165" s="126" t="b">
        <f t="shared" si="14"/>
        <v>0</v>
      </c>
      <c r="AD165" s="143"/>
      <c r="AE165" s="136"/>
      <c r="AF165" s="136"/>
      <c r="AG165" s="136"/>
      <c r="AH165" s="131"/>
    </row>
    <row r="166" spans="1:34" x14ac:dyDescent="0.25">
      <c r="A166" s="131" t="str">
        <f t="shared" si="10"/>
        <v/>
      </c>
      <c r="B166" s="132"/>
      <c r="C166" s="144"/>
      <c r="D166" s="134"/>
      <c r="E166" s="135"/>
      <c r="F166" s="141"/>
      <c r="G166" s="126" t="b">
        <f t="shared" si="11"/>
        <v>0</v>
      </c>
      <c r="H166" s="143"/>
      <c r="I166" s="136"/>
      <c r="J166" s="136"/>
      <c r="K166" s="136"/>
      <c r="L166" s="131" t="str">
        <f t="shared" si="12"/>
        <v/>
      </c>
      <c r="M166" s="132"/>
      <c r="N166" s="144"/>
      <c r="O166" s="134"/>
      <c r="P166" s="135"/>
      <c r="Q166" s="141"/>
      <c r="S166" s="143"/>
      <c r="T166" s="136"/>
      <c r="U166" s="136"/>
      <c r="V166" s="136"/>
      <c r="W166" s="131" t="str">
        <f t="shared" si="13"/>
        <v/>
      </c>
      <c r="X166" s="132"/>
      <c r="Y166" s="144"/>
      <c r="Z166" s="134"/>
      <c r="AA166" s="135"/>
      <c r="AB166" s="141"/>
      <c r="AC166" s="126" t="b">
        <f t="shared" si="14"/>
        <v>0</v>
      </c>
      <c r="AD166" s="143"/>
      <c r="AE166" s="136"/>
      <c r="AF166" s="136"/>
      <c r="AG166" s="136"/>
      <c r="AH166" s="131"/>
    </row>
    <row r="167" spans="1:34" x14ac:dyDescent="0.25">
      <c r="A167" s="131" t="str">
        <f t="shared" si="10"/>
        <v/>
      </c>
      <c r="B167" s="132"/>
      <c r="C167" s="144"/>
      <c r="D167" s="134"/>
      <c r="E167" s="135"/>
      <c r="F167" s="141"/>
      <c r="G167" s="126" t="b">
        <f t="shared" si="11"/>
        <v>0</v>
      </c>
      <c r="H167" s="143"/>
      <c r="I167" s="136"/>
      <c r="J167" s="136"/>
      <c r="K167" s="136"/>
      <c r="L167" s="131" t="str">
        <f t="shared" si="12"/>
        <v/>
      </c>
      <c r="M167" s="132"/>
      <c r="N167" s="144"/>
      <c r="O167" s="134"/>
      <c r="P167" s="135"/>
      <c r="Q167" s="141"/>
      <c r="S167" s="143"/>
      <c r="T167" s="136"/>
      <c r="U167" s="136"/>
      <c r="V167" s="136"/>
      <c r="W167" s="131" t="str">
        <f t="shared" si="13"/>
        <v/>
      </c>
      <c r="X167" s="132"/>
      <c r="Y167" s="144"/>
      <c r="Z167" s="134"/>
      <c r="AA167" s="135"/>
      <c r="AB167" s="141"/>
      <c r="AC167" s="126" t="b">
        <f t="shared" si="14"/>
        <v>0</v>
      </c>
      <c r="AD167" s="143"/>
      <c r="AE167" s="136"/>
      <c r="AF167" s="136"/>
      <c r="AG167" s="136"/>
      <c r="AH167" s="131"/>
    </row>
    <row r="168" spans="1:34" x14ac:dyDescent="0.25">
      <c r="A168" s="131" t="str">
        <f t="shared" si="10"/>
        <v/>
      </c>
      <c r="B168" s="132"/>
      <c r="C168" s="144"/>
      <c r="D168" s="134"/>
      <c r="E168" s="135"/>
      <c r="F168" s="141"/>
      <c r="G168" s="126" t="b">
        <f t="shared" si="11"/>
        <v>0</v>
      </c>
      <c r="H168" s="143"/>
      <c r="I168" s="136"/>
      <c r="J168" s="136"/>
      <c r="K168" s="136"/>
      <c r="L168" s="131" t="str">
        <f t="shared" si="12"/>
        <v/>
      </c>
      <c r="M168" s="132"/>
      <c r="N168" s="144"/>
      <c r="O168" s="134"/>
      <c r="P168" s="135"/>
      <c r="Q168" s="141"/>
      <c r="S168" s="143"/>
      <c r="T168" s="136"/>
      <c r="U168" s="136"/>
      <c r="V168" s="136"/>
      <c r="W168" s="131" t="str">
        <f t="shared" si="13"/>
        <v/>
      </c>
      <c r="X168" s="132"/>
      <c r="Y168" s="144"/>
      <c r="Z168" s="134"/>
      <c r="AA168" s="135"/>
      <c r="AB168" s="141"/>
      <c r="AC168" s="126" t="b">
        <f t="shared" si="14"/>
        <v>0</v>
      </c>
      <c r="AD168" s="143"/>
      <c r="AE168" s="136"/>
      <c r="AF168" s="136"/>
      <c r="AG168" s="136"/>
      <c r="AH168" s="131"/>
    </row>
    <row r="169" spans="1:34" x14ac:dyDescent="0.25">
      <c r="A169" s="131" t="str">
        <f t="shared" si="10"/>
        <v/>
      </c>
      <c r="B169" s="132"/>
      <c r="C169" s="144"/>
      <c r="D169" s="134"/>
      <c r="E169" s="135"/>
      <c r="F169" s="141"/>
      <c r="G169" s="126" t="b">
        <f t="shared" si="11"/>
        <v>0</v>
      </c>
      <c r="H169" s="143"/>
      <c r="I169" s="136"/>
      <c r="J169" s="136"/>
      <c r="K169" s="136"/>
      <c r="L169" s="131" t="str">
        <f t="shared" si="12"/>
        <v/>
      </c>
      <c r="M169" s="132"/>
      <c r="N169" s="144"/>
      <c r="O169" s="134"/>
      <c r="P169" s="135"/>
      <c r="Q169" s="141"/>
      <c r="S169" s="143"/>
      <c r="T169" s="136"/>
      <c r="U169" s="136"/>
      <c r="V169" s="136"/>
      <c r="W169" s="131" t="str">
        <f t="shared" si="13"/>
        <v/>
      </c>
      <c r="X169" s="132"/>
      <c r="Y169" s="144"/>
      <c r="Z169" s="134"/>
      <c r="AA169" s="135"/>
      <c r="AB169" s="141"/>
      <c r="AC169" s="126" t="b">
        <f t="shared" si="14"/>
        <v>0</v>
      </c>
      <c r="AD169" s="143"/>
      <c r="AE169" s="136"/>
      <c r="AF169" s="136"/>
      <c r="AG169" s="136"/>
      <c r="AH169" s="131"/>
    </row>
    <row r="170" spans="1:34" x14ac:dyDescent="0.25">
      <c r="A170" s="131" t="str">
        <f t="shared" si="10"/>
        <v/>
      </c>
      <c r="B170" s="132"/>
      <c r="C170" s="144"/>
      <c r="D170" s="134"/>
      <c r="E170" s="135"/>
      <c r="F170" s="141"/>
      <c r="G170" s="126" t="b">
        <f t="shared" si="11"/>
        <v>0</v>
      </c>
      <c r="H170" s="143"/>
      <c r="I170" s="136"/>
      <c r="J170" s="136"/>
      <c r="K170" s="136"/>
      <c r="L170" s="131" t="str">
        <f t="shared" si="12"/>
        <v/>
      </c>
      <c r="M170" s="132"/>
      <c r="N170" s="144"/>
      <c r="O170" s="134"/>
      <c r="P170" s="135"/>
      <c r="Q170" s="141"/>
      <c r="S170" s="143"/>
      <c r="T170" s="136"/>
      <c r="U170" s="136"/>
      <c r="V170" s="136"/>
      <c r="W170" s="131" t="str">
        <f t="shared" si="13"/>
        <v/>
      </c>
      <c r="X170" s="132"/>
      <c r="Y170" s="144"/>
      <c r="Z170" s="134"/>
      <c r="AA170" s="135"/>
      <c r="AB170" s="141"/>
      <c r="AC170" s="126" t="b">
        <f t="shared" si="14"/>
        <v>0</v>
      </c>
      <c r="AD170" s="143"/>
      <c r="AE170" s="136"/>
      <c r="AF170" s="136"/>
      <c r="AG170" s="136"/>
      <c r="AH170" s="131"/>
    </row>
    <row r="171" spans="1:34" x14ac:dyDescent="0.25">
      <c r="A171" s="131" t="str">
        <f t="shared" si="10"/>
        <v/>
      </c>
      <c r="B171" s="132"/>
      <c r="C171" s="144"/>
      <c r="D171" s="134"/>
      <c r="E171" s="135"/>
      <c r="F171" s="141"/>
      <c r="G171" s="126" t="b">
        <f t="shared" si="11"/>
        <v>0</v>
      </c>
      <c r="H171" s="143"/>
      <c r="I171" s="136"/>
      <c r="J171" s="136"/>
      <c r="K171" s="136"/>
      <c r="L171" s="131" t="str">
        <f t="shared" si="12"/>
        <v/>
      </c>
      <c r="M171" s="132"/>
      <c r="N171" s="144"/>
      <c r="O171" s="134"/>
      <c r="P171" s="135"/>
      <c r="Q171" s="141"/>
      <c r="S171" s="143"/>
      <c r="T171" s="136"/>
      <c r="U171" s="136"/>
      <c r="V171" s="136"/>
      <c r="W171" s="131" t="str">
        <f t="shared" si="13"/>
        <v/>
      </c>
      <c r="X171" s="132"/>
      <c r="Y171" s="144"/>
      <c r="Z171" s="134"/>
      <c r="AA171" s="135"/>
      <c r="AB171" s="141"/>
      <c r="AC171" s="126" t="b">
        <f t="shared" si="14"/>
        <v>0</v>
      </c>
      <c r="AD171" s="143"/>
      <c r="AE171" s="136"/>
      <c r="AF171" s="136"/>
      <c r="AG171" s="136"/>
      <c r="AH171" s="131"/>
    </row>
    <row r="172" spans="1:34" x14ac:dyDescent="0.25">
      <c r="A172" s="131" t="str">
        <f t="shared" si="10"/>
        <v/>
      </c>
      <c r="B172" s="132"/>
      <c r="C172" s="144"/>
      <c r="D172" s="134"/>
      <c r="E172" s="135"/>
      <c r="F172" s="141"/>
      <c r="G172" s="126" t="b">
        <f t="shared" si="11"/>
        <v>0</v>
      </c>
      <c r="H172" s="143"/>
      <c r="I172" s="136"/>
      <c r="J172" s="136"/>
      <c r="K172" s="136"/>
      <c r="L172" s="131" t="str">
        <f t="shared" si="12"/>
        <v/>
      </c>
      <c r="M172" s="132"/>
      <c r="N172" s="144"/>
      <c r="O172" s="134"/>
      <c r="P172" s="135"/>
      <c r="Q172" s="141"/>
      <c r="S172" s="143"/>
      <c r="T172" s="136"/>
      <c r="U172" s="136"/>
      <c r="V172" s="136"/>
      <c r="W172" s="131" t="str">
        <f t="shared" si="13"/>
        <v/>
      </c>
      <c r="X172" s="132"/>
      <c r="Y172" s="144"/>
      <c r="Z172" s="134"/>
      <c r="AA172" s="135"/>
      <c r="AB172" s="141"/>
      <c r="AC172" s="126" t="b">
        <f t="shared" si="14"/>
        <v>0</v>
      </c>
      <c r="AD172" s="143"/>
      <c r="AE172" s="136"/>
      <c r="AF172" s="136"/>
      <c r="AG172" s="136"/>
      <c r="AH172" s="131"/>
    </row>
    <row r="173" spans="1:34" x14ac:dyDescent="0.25">
      <c r="A173" s="131" t="str">
        <f t="shared" si="10"/>
        <v/>
      </c>
      <c r="B173" s="132"/>
      <c r="C173" s="144"/>
      <c r="D173" s="134"/>
      <c r="E173" s="135"/>
      <c r="F173" s="141"/>
      <c r="G173" s="126" t="b">
        <f t="shared" si="11"/>
        <v>0</v>
      </c>
      <c r="H173" s="143"/>
      <c r="I173" s="136"/>
      <c r="J173" s="136"/>
      <c r="K173" s="136"/>
      <c r="L173" s="131" t="str">
        <f t="shared" si="12"/>
        <v/>
      </c>
      <c r="M173" s="132"/>
      <c r="N173" s="144"/>
      <c r="O173" s="134"/>
      <c r="P173" s="135"/>
      <c r="Q173" s="141"/>
      <c r="S173" s="143"/>
      <c r="T173" s="136"/>
      <c r="U173" s="136"/>
      <c r="V173" s="136"/>
      <c r="W173" s="131" t="str">
        <f t="shared" si="13"/>
        <v/>
      </c>
      <c r="X173" s="132"/>
      <c r="Y173" s="144"/>
      <c r="Z173" s="134"/>
      <c r="AA173" s="135"/>
      <c r="AB173" s="141"/>
      <c r="AC173" s="126" t="b">
        <f t="shared" si="14"/>
        <v>0</v>
      </c>
      <c r="AD173" s="143"/>
      <c r="AE173" s="136"/>
      <c r="AF173" s="136"/>
      <c r="AG173" s="136"/>
      <c r="AH173" s="131"/>
    </row>
    <row r="174" spans="1:34" x14ac:dyDescent="0.25">
      <c r="A174" s="131" t="str">
        <f t="shared" si="10"/>
        <v/>
      </c>
      <c r="B174" s="132"/>
      <c r="C174" s="144"/>
      <c r="D174" s="134"/>
      <c r="E174" s="135"/>
      <c r="F174" s="141"/>
      <c r="G174" s="126" t="b">
        <f t="shared" si="11"/>
        <v>0</v>
      </c>
      <c r="H174" s="143"/>
      <c r="I174" s="136"/>
      <c r="J174" s="136"/>
      <c r="K174" s="136"/>
      <c r="L174" s="131" t="str">
        <f t="shared" si="12"/>
        <v/>
      </c>
      <c r="M174" s="132"/>
      <c r="N174" s="144"/>
      <c r="O174" s="134"/>
      <c r="P174" s="135"/>
      <c r="Q174" s="141"/>
      <c r="S174" s="143"/>
      <c r="T174" s="136"/>
      <c r="U174" s="136"/>
      <c r="V174" s="136"/>
      <c r="W174" s="131" t="str">
        <f t="shared" si="13"/>
        <v/>
      </c>
      <c r="X174" s="132"/>
      <c r="Y174" s="144"/>
      <c r="Z174" s="134"/>
      <c r="AA174" s="135"/>
      <c r="AB174" s="141"/>
      <c r="AC174" s="126" t="b">
        <f t="shared" si="14"/>
        <v>0</v>
      </c>
      <c r="AD174" s="143"/>
      <c r="AE174" s="136"/>
      <c r="AF174" s="136"/>
      <c r="AG174" s="136"/>
      <c r="AH174" s="131"/>
    </row>
    <row r="175" spans="1:34" x14ac:dyDescent="0.25">
      <c r="A175" s="131" t="str">
        <f t="shared" si="10"/>
        <v/>
      </c>
      <c r="B175" s="132"/>
      <c r="C175" s="144"/>
      <c r="D175" s="134"/>
      <c r="E175" s="135"/>
      <c r="F175" s="141"/>
      <c r="G175" s="126" t="b">
        <f t="shared" si="11"/>
        <v>0</v>
      </c>
      <c r="H175" s="143"/>
      <c r="I175" s="136"/>
      <c r="J175" s="136"/>
      <c r="K175" s="136"/>
      <c r="L175" s="131" t="str">
        <f t="shared" si="12"/>
        <v/>
      </c>
      <c r="M175" s="132"/>
      <c r="N175" s="144"/>
      <c r="O175" s="134"/>
      <c r="P175" s="135"/>
      <c r="Q175" s="141"/>
      <c r="S175" s="143"/>
      <c r="T175" s="136"/>
      <c r="U175" s="136"/>
      <c r="V175" s="136"/>
      <c r="W175" s="131" t="str">
        <f t="shared" si="13"/>
        <v/>
      </c>
      <c r="X175" s="132"/>
      <c r="Y175" s="144"/>
      <c r="Z175" s="134"/>
      <c r="AA175" s="135"/>
      <c r="AB175" s="141"/>
      <c r="AC175" s="126" t="b">
        <f t="shared" si="14"/>
        <v>0</v>
      </c>
      <c r="AD175" s="143"/>
      <c r="AE175" s="136"/>
      <c r="AF175" s="136"/>
      <c r="AG175" s="136"/>
      <c r="AH175" s="131"/>
    </row>
    <row r="176" spans="1:34" x14ac:dyDescent="0.25">
      <c r="A176" s="131" t="str">
        <f t="shared" si="10"/>
        <v/>
      </c>
      <c r="B176" s="132"/>
      <c r="C176" s="144"/>
      <c r="D176" s="134"/>
      <c r="E176" s="135"/>
      <c r="F176" s="141"/>
      <c r="G176" s="126" t="b">
        <f t="shared" si="11"/>
        <v>0</v>
      </c>
      <c r="H176" s="143"/>
      <c r="I176" s="136"/>
      <c r="J176" s="136"/>
      <c r="K176" s="136"/>
      <c r="L176" s="131" t="str">
        <f t="shared" si="12"/>
        <v/>
      </c>
      <c r="M176" s="132"/>
      <c r="N176" s="144"/>
      <c r="O176" s="134"/>
      <c r="P176" s="135"/>
      <c r="Q176" s="141"/>
      <c r="S176" s="143"/>
      <c r="T176" s="136"/>
      <c r="U176" s="136"/>
      <c r="V176" s="136"/>
      <c r="W176" s="131" t="str">
        <f t="shared" si="13"/>
        <v/>
      </c>
      <c r="X176" s="132"/>
      <c r="Y176" s="144"/>
      <c r="Z176" s="134"/>
      <c r="AA176" s="135"/>
      <c r="AB176" s="141"/>
      <c r="AC176" s="126" t="b">
        <f t="shared" si="14"/>
        <v>0</v>
      </c>
      <c r="AD176" s="143"/>
      <c r="AE176" s="136"/>
      <c r="AF176" s="136"/>
      <c r="AG176" s="136"/>
      <c r="AH176" s="131"/>
    </row>
    <row r="177" spans="1:34" x14ac:dyDescent="0.25">
      <c r="A177" s="131" t="str">
        <f t="shared" si="10"/>
        <v/>
      </c>
      <c r="B177" s="132"/>
      <c r="C177" s="144"/>
      <c r="D177" s="134"/>
      <c r="E177" s="135"/>
      <c r="F177" s="141"/>
      <c r="G177" s="126" t="b">
        <f t="shared" si="11"/>
        <v>0</v>
      </c>
      <c r="H177" s="143"/>
      <c r="I177" s="136"/>
      <c r="J177" s="136"/>
      <c r="K177" s="136"/>
      <c r="L177" s="131" t="str">
        <f t="shared" si="12"/>
        <v/>
      </c>
      <c r="M177" s="132"/>
      <c r="N177" s="144"/>
      <c r="O177" s="134"/>
      <c r="P177" s="135"/>
      <c r="Q177" s="141"/>
      <c r="S177" s="143"/>
      <c r="T177" s="136"/>
      <c r="U177" s="136"/>
      <c r="V177" s="136"/>
      <c r="W177" s="131" t="str">
        <f t="shared" si="13"/>
        <v/>
      </c>
      <c r="X177" s="132"/>
      <c r="Y177" s="144"/>
      <c r="Z177" s="134"/>
      <c r="AA177" s="135"/>
      <c r="AB177" s="141"/>
      <c r="AC177" s="126" t="b">
        <f t="shared" si="14"/>
        <v>0</v>
      </c>
      <c r="AD177" s="143"/>
      <c r="AE177" s="136"/>
      <c r="AF177" s="136"/>
      <c r="AG177" s="136"/>
      <c r="AH177" s="131"/>
    </row>
    <row r="178" spans="1:34" x14ac:dyDescent="0.25">
      <c r="A178" s="131" t="str">
        <f t="shared" si="10"/>
        <v/>
      </c>
      <c r="B178" s="132"/>
      <c r="C178" s="144"/>
      <c r="D178" s="134"/>
      <c r="E178" s="135"/>
      <c r="F178" s="141"/>
      <c r="G178" s="126" t="b">
        <f t="shared" si="11"/>
        <v>0</v>
      </c>
      <c r="H178" s="143"/>
      <c r="I178" s="136"/>
      <c r="J178" s="136"/>
      <c r="K178" s="136"/>
      <c r="L178" s="131" t="str">
        <f t="shared" si="12"/>
        <v/>
      </c>
      <c r="M178" s="132"/>
      <c r="N178" s="144"/>
      <c r="O178" s="134"/>
      <c r="P178" s="135"/>
      <c r="Q178" s="141"/>
      <c r="S178" s="143"/>
      <c r="T178" s="136"/>
      <c r="U178" s="136"/>
      <c r="V178" s="136"/>
      <c r="W178" s="131" t="str">
        <f t="shared" si="13"/>
        <v/>
      </c>
      <c r="X178" s="132"/>
      <c r="Y178" s="144"/>
      <c r="Z178" s="134"/>
      <c r="AA178" s="135"/>
      <c r="AB178" s="141"/>
      <c r="AC178" s="126" t="b">
        <f t="shared" si="14"/>
        <v>0</v>
      </c>
      <c r="AD178" s="143"/>
      <c r="AE178" s="136"/>
      <c r="AF178" s="136"/>
      <c r="AG178" s="136"/>
      <c r="AH178" s="131"/>
    </row>
    <row r="179" spans="1:34" x14ac:dyDescent="0.25">
      <c r="A179" s="131" t="str">
        <f t="shared" si="10"/>
        <v/>
      </c>
      <c r="B179" s="132"/>
      <c r="C179" s="144"/>
      <c r="D179" s="134"/>
      <c r="E179" s="135"/>
      <c r="F179" s="141"/>
      <c r="G179" s="126" t="b">
        <f t="shared" si="11"/>
        <v>0</v>
      </c>
      <c r="H179" s="143"/>
      <c r="I179" s="136"/>
      <c r="J179" s="136"/>
      <c r="K179" s="136"/>
      <c r="L179" s="131" t="str">
        <f t="shared" si="12"/>
        <v/>
      </c>
      <c r="M179" s="132"/>
      <c r="N179" s="144"/>
      <c r="O179" s="134"/>
      <c r="P179" s="135"/>
      <c r="Q179" s="141"/>
      <c r="S179" s="143"/>
      <c r="T179" s="136"/>
      <c r="U179" s="136"/>
      <c r="V179" s="136"/>
      <c r="W179" s="131" t="str">
        <f t="shared" si="13"/>
        <v/>
      </c>
      <c r="X179" s="132"/>
      <c r="Y179" s="144"/>
      <c r="Z179" s="134"/>
      <c r="AA179" s="135"/>
      <c r="AB179" s="141"/>
      <c r="AC179" s="126" t="b">
        <f t="shared" si="14"/>
        <v>0</v>
      </c>
      <c r="AD179" s="143"/>
      <c r="AE179" s="136"/>
      <c r="AF179" s="136"/>
      <c r="AG179" s="136"/>
      <c r="AH179" s="131"/>
    </row>
    <row r="180" spans="1:34" x14ac:dyDescent="0.25">
      <c r="A180" s="131" t="str">
        <f t="shared" si="10"/>
        <v/>
      </c>
      <c r="B180" s="132"/>
      <c r="C180" s="144"/>
      <c r="D180" s="134"/>
      <c r="E180" s="135"/>
      <c r="F180" s="141"/>
      <c r="G180" s="126" t="b">
        <f t="shared" si="11"/>
        <v>0</v>
      </c>
      <c r="H180" s="143"/>
      <c r="I180" s="136"/>
      <c r="J180" s="136"/>
      <c r="K180" s="136"/>
      <c r="L180" s="131" t="str">
        <f t="shared" si="12"/>
        <v/>
      </c>
      <c r="M180" s="132"/>
      <c r="N180" s="144"/>
      <c r="O180" s="134"/>
      <c r="P180" s="135"/>
      <c r="Q180" s="141"/>
      <c r="S180" s="143"/>
      <c r="T180" s="136"/>
      <c r="U180" s="136"/>
      <c r="V180" s="136"/>
      <c r="W180" s="131" t="str">
        <f t="shared" si="13"/>
        <v/>
      </c>
      <c r="X180" s="132"/>
      <c r="Y180" s="144"/>
      <c r="Z180" s="134"/>
      <c r="AA180" s="135"/>
      <c r="AB180" s="141"/>
      <c r="AC180" s="126" t="b">
        <f t="shared" si="14"/>
        <v>0</v>
      </c>
      <c r="AD180" s="143"/>
      <c r="AE180" s="136"/>
      <c r="AF180" s="136"/>
      <c r="AG180" s="136"/>
      <c r="AH180" s="131"/>
    </row>
    <row r="181" spans="1:34" x14ac:dyDescent="0.25">
      <c r="A181" s="131" t="str">
        <f t="shared" si="10"/>
        <v/>
      </c>
      <c r="B181" s="132"/>
      <c r="C181" s="144"/>
      <c r="D181" s="134"/>
      <c r="E181" s="135"/>
      <c r="F181" s="141"/>
      <c r="G181" s="126" t="b">
        <f t="shared" si="11"/>
        <v>0</v>
      </c>
      <c r="H181" s="143"/>
      <c r="I181" s="136"/>
      <c r="J181" s="136"/>
      <c r="K181" s="136"/>
      <c r="L181" s="131" t="str">
        <f t="shared" si="12"/>
        <v/>
      </c>
      <c r="M181" s="132"/>
      <c r="N181" s="144"/>
      <c r="O181" s="134"/>
      <c r="P181" s="135"/>
      <c r="Q181" s="141"/>
      <c r="S181" s="143"/>
      <c r="T181" s="136"/>
      <c r="U181" s="136"/>
      <c r="V181" s="136"/>
      <c r="W181" s="131" t="str">
        <f t="shared" si="13"/>
        <v/>
      </c>
      <c r="X181" s="132"/>
      <c r="Y181" s="144"/>
      <c r="Z181" s="134"/>
      <c r="AA181" s="135"/>
      <c r="AB181" s="141"/>
      <c r="AC181" s="126" t="b">
        <f t="shared" si="14"/>
        <v>0</v>
      </c>
      <c r="AD181" s="143"/>
      <c r="AE181" s="136"/>
      <c r="AF181" s="136"/>
      <c r="AG181" s="136"/>
      <c r="AH181" s="131"/>
    </row>
    <row r="182" spans="1:34" x14ac:dyDescent="0.25">
      <c r="A182" s="131" t="str">
        <f t="shared" si="10"/>
        <v/>
      </c>
      <c r="B182" s="132"/>
      <c r="C182" s="144"/>
      <c r="D182" s="134"/>
      <c r="E182" s="135"/>
      <c r="F182" s="141"/>
      <c r="G182" s="126" t="b">
        <f t="shared" si="11"/>
        <v>0</v>
      </c>
      <c r="H182" s="143"/>
      <c r="I182" s="136"/>
      <c r="J182" s="136"/>
      <c r="K182" s="136"/>
      <c r="L182" s="131" t="str">
        <f t="shared" si="12"/>
        <v/>
      </c>
      <c r="M182" s="132"/>
      <c r="N182" s="144"/>
      <c r="O182" s="134"/>
      <c r="P182" s="135"/>
      <c r="Q182" s="141"/>
      <c r="S182" s="143"/>
      <c r="T182" s="136"/>
      <c r="U182" s="136"/>
      <c r="V182" s="136"/>
      <c r="W182" s="131" t="str">
        <f t="shared" si="13"/>
        <v/>
      </c>
      <c r="X182" s="132"/>
      <c r="Y182" s="144"/>
      <c r="Z182" s="134"/>
      <c r="AA182" s="135"/>
      <c r="AB182" s="141"/>
      <c r="AC182" s="126" t="b">
        <f t="shared" si="14"/>
        <v>0</v>
      </c>
      <c r="AD182" s="143"/>
      <c r="AE182" s="136"/>
      <c r="AF182" s="136"/>
      <c r="AG182" s="136"/>
      <c r="AH182" s="131"/>
    </row>
    <row r="183" spans="1:34" x14ac:dyDescent="0.25">
      <c r="A183" s="131" t="str">
        <f t="shared" si="10"/>
        <v/>
      </c>
      <c r="B183" s="132"/>
      <c r="C183" s="144"/>
      <c r="D183" s="134"/>
      <c r="E183" s="135"/>
      <c r="F183" s="141"/>
      <c r="G183" s="126" t="b">
        <f t="shared" si="11"/>
        <v>0</v>
      </c>
      <c r="H183" s="143"/>
      <c r="I183" s="136"/>
      <c r="J183" s="136"/>
      <c r="K183" s="136"/>
      <c r="L183" s="131" t="str">
        <f t="shared" si="12"/>
        <v/>
      </c>
      <c r="M183" s="132"/>
      <c r="N183" s="144"/>
      <c r="O183" s="134"/>
      <c r="P183" s="135"/>
      <c r="Q183" s="141"/>
      <c r="S183" s="143"/>
      <c r="T183" s="136"/>
      <c r="U183" s="136"/>
      <c r="V183" s="136"/>
      <c r="W183" s="131" t="str">
        <f t="shared" si="13"/>
        <v/>
      </c>
      <c r="X183" s="132"/>
      <c r="Y183" s="144"/>
      <c r="Z183" s="134"/>
      <c r="AA183" s="135"/>
      <c r="AB183" s="141"/>
      <c r="AC183" s="126" t="b">
        <f t="shared" si="14"/>
        <v>0</v>
      </c>
      <c r="AD183" s="143"/>
      <c r="AE183" s="136"/>
      <c r="AF183" s="136"/>
      <c r="AG183" s="136"/>
      <c r="AH183" s="131"/>
    </row>
    <row r="184" spans="1:34" x14ac:dyDescent="0.25">
      <c r="A184" s="131" t="str">
        <f t="shared" si="10"/>
        <v/>
      </c>
      <c r="B184" s="132"/>
      <c r="C184" s="144"/>
      <c r="D184" s="134"/>
      <c r="E184" s="135"/>
      <c r="F184" s="141"/>
      <c r="G184" s="126" t="b">
        <f t="shared" si="11"/>
        <v>0</v>
      </c>
      <c r="H184" s="143"/>
      <c r="I184" s="136"/>
      <c r="J184" s="136"/>
      <c r="K184" s="136"/>
      <c r="L184" s="131" t="str">
        <f t="shared" si="12"/>
        <v/>
      </c>
      <c r="M184" s="132"/>
      <c r="N184" s="144"/>
      <c r="O184" s="134"/>
      <c r="P184" s="135"/>
      <c r="Q184" s="141"/>
      <c r="S184" s="143"/>
      <c r="T184" s="136"/>
      <c r="U184" s="136"/>
      <c r="V184" s="136"/>
      <c r="W184" s="131" t="str">
        <f t="shared" si="13"/>
        <v/>
      </c>
      <c r="X184" s="132"/>
      <c r="Y184" s="144"/>
      <c r="Z184" s="134"/>
      <c r="AA184" s="135"/>
      <c r="AB184" s="141"/>
      <c r="AC184" s="126" t="b">
        <f t="shared" si="14"/>
        <v>0</v>
      </c>
      <c r="AD184" s="143"/>
      <c r="AE184" s="136"/>
      <c r="AF184" s="136"/>
      <c r="AG184" s="136"/>
      <c r="AH184" s="131"/>
    </row>
    <row r="185" spans="1:34" x14ac:dyDescent="0.25">
      <c r="A185" s="131" t="str">
        <f t="shared" si="10"/>
        <v/>
      </c>
      <c r="B185" s="132"/>
      <c r="C185" s="144"/>
      <c r="D185" s="134"/>
      <c r="E185" s="135"/>
      <c r="F185" s="141"/>
      <c r="G185" s="126" t="b">
        <f t="shared" si="11"/>
        <v>0</v>
      </c>
      <c r="H185" s="143"/>
      <c r="I185" s="136"/>
      <c r="J185" s="136"/>
      <c r="K185" s="136"/>
      <c r="L185" s="131" t="str">
        <f t="shared" si="12"/>
        <v/>
      </c>
      <c r="M185" s="132"/>
      <c r="N185" s="144"/>
      <c r="O185" s="134"/>
      <c r="P185" s="135"/>
      <c r="Q185" s="141"/>
      <c r="S185" s="143"/>
      <c r="T185" s="136"/>
      <c r="U185" s="136"/>
      <c r="V185" s="136"/>
      <c r="W185" s="131" t="str">
        <f t="shared" si="13"/>
        <v/>
      </c>
      <c r="X185" s="132"/>
      <c r="Y185" s="144"/>
      <c r="Z185" s="134"/>
      <c r="AA185" s="135"/>
      <c r="AB185" s="141"/>
      <c r="AC185" s="126" t="b">
        <f t="shared" si="14"/>
        <v>0</v>
      </c>
      <c r="AD185" s="143"/>
      <c r="AE185" s="136"/>
      <c r="AF185" s="136"/>
      <c r="AG185" s="136"/>
      <c r="AH185" s="131"/>
    </row>
    <row r="186" spans="1:34" x14ac:dyDescent="0.25">
      <c r="A186" s="131" t="str">
        <f t="shared" si="10"/>
        <v/>
      </c>
      <c r="B186" s="132"/>
      <c r="C186" s="144"/>
      <c r="D186" s="134"/>
      <c r="E186" s="135"/>
      <c r="F186" s="141"/>
      <c r="G186" s="126" t="b">
        <f t="shared" si="11"/>
        <v>0</v>
      </c>
      <c r="H186" s="143"/>
      <c r="I186" s="136"/>
      <c r="J186" s="136"/>
      <c r="K186" s="136"/>
      <c r="L186" s="131" t="str">
        <f t="shared" si="12"/>
        <v/>
      </c>
      <c r="M186" s="132"/>
      <c r="N186" s="144"/>
      <c r="O186" s="134"/>
      <c r="P186" s="135"/>
      <c r="Q186" s="141"/>
      <c r="S186" s="143"/>
      <c r="T186" s="136"/>
      <c r="U186" s="136"/>
      <c r="V186" s="136"/>
      <c r="W186" s="131" t="str">
        <f t="shared" si="13"/>
        <v/>
      </c>
      <c r="X186" s="132"/>
      <c r="Y186" s="144"/>
      <c r="Z186" s="134"/>
      <c r="AA186" s="135"/>
      <c r="AB186" s="141"/>
      <c r="AC186" s="126" t="b">
        <f t="shared" si="14"/>
        <v>0</v>
      </c>
      <c r="AD186" s="143"/>
      <c r="AE186" s="136"/>
      <c r="AF186" s="136"/>
      <c r="AG186" s="136"/>
      <c r="AH186" s="131"/>
    </row>
    <row r="187" spans="1:34" x14ac:dyDescent="0.25">
      <c r="A187" s="131" t="str">
        <f t="shared" si="10"/>
        <v/>
      </c>
      <c r="B187" s="132"/>
      <c r="C187" s="144"/>
      <c r="D187" s="134"/>
      <c r="E187" s="135"/>
      <c r="F187" s="141"/>
      <c r="G187" s="126" t="b">
        <f t="shared" si="11"/>
        <v>0</v>
      </c>
      <c r="H187" s="143"/>
      <c r="I187" s="136"/>
      <c r="J187" s="136"/>
      <c r="K187" s="136"/>
      <c r="L187" s="131" t="str">
        <f t="shared" si="12"/>
        <v/>
      </c>
      <c r="M187" s="132"/>
      <c r="N187" s="144"/>
      <c r="O187" s="134"/>
      <c r="P187" s="135"/>
      <c r="Q187" s="141"/>
      <c r="S187" s="143"/>
      <c r="T187" s="136"/>
      <c r="U187" s="136"/>
      <c r="V187" s="136"/>
      <c r="W187" s="131" t="str">
        <f t="shared" si="13"/>
        <v/>
      </c>
      <c r="X187" s="132"/>
      <c r="Y187" s="144"/>
      <c r="Z187" s="134"/>
      <c r="AA187" s="135"/>
      <c r="AB187" s="141"/>
      <c r="AC187" s="126" t="b">
        <f t="shared" si="14"/>
        <v>0</v>
      </c>
      <c r="AD187" s="143"/>
      <c r="AE187" s="136"/>
      <c r="AF187" s="136"/>
      <c r="AG187" s="136"/>
      <c r="AH187" s="131"/>
    </row>
    <row r="188" spans="1:34" x14ac:dyDescent="0.25">
      <c r="A188" s="131" t="str">
        <f t="shared" si="10"/>
        <v/>
      </c>
      <c r="B188" s="132"/>
      <c r="C188" s="144"/>
      <c r="D188" s="134"/>
      <c r="E188" s="135"/>
      <c r="F188" s="141"/>
      <c r="G188" s="126" t="b">
        <f t="shared" si="11"/>
        <v>0</v>
      </c>
      <c r="H188" s="143"/>
      <c r="I188" s="136"/>
      <c r="J188" s="136"/>
      <c r="K188" s="136"/>
      <c r="L188" s="131" t="str">
        <f t="shared" si="12"/>
        <v/>
      </c>
      <c r="M188" s="132"/>
      <c r="N188" s="144"/>
      <c r="O188" s="134"/>
      <c r="P188" s="135"/>
      <c r="Q188" s="141"/>
      <c r="S188" s="143"/>
      <c r="T188" s="136"/>
      <c r="U188" s="136"/>
      <c r="V188" s="136"/>
      <c r="W188" s="131" t="str">
        <f t="shared" si="13"/>
        <v/>
      </c>
      <c r="X188" s="132"/>
      <c r="Y188" s="144"/>
      <c r="Z188" s="134"/>
      <c r="AA188" s="135"/>
      <c r="AB188" s="141"/>
      <c r="AC188" s="126" t="b">
        <f t="shared" si="14"/>
        <v>0</v>
      </c>
      <c r="AD188" s="143"/>
      <c r="AE188" s="136"/>
      <c r="AF188" s="136"/>
      <c r="AG188" s="136"/>
      <c r="AH188" s="131"/>
    </row>
    <row r="189" spans="1:34" x14ac:dyDescent="0.25">
      <c r="A189" s="131" t="str">
        <f t="shared" si="10"/>
        <v/>
      </c>
      <c r="B189" s="132"/>
      <c r="C189" s="144"/>
      <c r="D189" s="134"/>
      <c r="E189" s="135"/>
      <c r="F189" s="141"/>
      <c r="G189" s="126" t="b">
        <f t="shared" si="11"/>
        <v>0</v>
      </c>
      <c r="H189" s="143"/>
      <c r="I189" s="136"/>
      <c r="J189" s="136"/>
      <c r="K189" s="136"/>
      <c r="L189" s="131" t="str">
        <f t="shared" si="12"/>
        <v/>
      </c>
      <c r="M189" s="132"/>
      <c r="N189" s="144"/>
      <c r="O189" s="134"/>
      <c r="P189" s="135"/>
      <c r="Q189" s="141"/>
      <c r="S189" s="143"/>
      <c r="T189" s="136"/>
      <c r="U189" s="136"/>
      <c r="V189" s="136"/>
      <c r="W189" s="131" t="str">
        <f t="shared" si="13"/>
        <v/>
      </c>
      <c r="X189" s="132"/>
      <c r="Y189" s="144"/>
      <c r="Z189" s="134"/>
      <c r="AA189" s="135"/>
      <c r="AB189" s="141"/>
      <c r="AC189" s="126" t="b">
        <f t="shared" si="14"/>
        <v>0</v>
      </c>
      <c r="AD189" s="143"/>
      <c r="AE189" s="136"/>
      <c r="AF189" s="136"/>
      <c r="AG189" s="136"/>
      <c r="AH189" s="131"/>
    </row>
    <row r="190" spans="1:34" x14ac:dyDescent="0.25">
      <c r="A190" s="131" t="str">
        <f t="shared" si="10"/>
        <v/>
      </c>
      <c r="B190" s="132"/>
      <c r="C190" s="144"/>
      <c r="D190" s="134"/>
      <c r="E190" s="135"/>
      <c r="F190" s="141"/>
      <c r="G190" s="126" t="b">
        <f t="shared" si="11"/>
        <v>0</v>
      </c>
      <c r="H190" s="143"/>
      <c r="I190" s="136"/>
      <c r="J190" s="136"/>
      <c r="K190" s="136"/>
      <c r="L190" s="131" t="str">
        <f t="shared" si="12"/>
        <v/>
      </c>
      <c r="M190" s="132"/>
      <c r="N190" s="144"/>
      <c r="O190" s="134"/>
      <c r="P190" s="135"/>
      <c r="Q190" s="141"/>
      <c r="S190" s="143"/>
      <c r="T190" s="136"/>
      <c r="U190" s="136"/>
      <c r="V190" s="136"/>
      <c r="W190" s="131" t="str">
        <f t="shared" si="13"/>
        <v/>
      </c>
      <c r="X190" s="132"/>
      <c r="Y190" s="144"/>
      <c r="Z190" s="134"/>
      <c r="AA190" s="135"/>
      <c r="AB190" s="141"/>
      <c r="AC190" s="126" t="b">
        <f t="shared" si="14"/>
        <v>0</v>
      </c>
      <c r="AD190" s="143"/>
      <c r="AE190" s="136"/>
      <c r="AF190" s="136"/>
      <c r="AG190" s="136"/>
      <c r="AH190" s="131"/>
    </row>
    <row r="191" spans="1:34" x14ac:dyDescent="0.25">
      <c r="A191" s="131" t="str">
        <f t="shared" si="10"/>
        <v/>
      </c>
      <c r="B191" s="132"/>
      <c r="C191" s="144"/>
      <c r="D191" s="134"/>
      <c r="E191" s="135"/>
      <c r="F191" s="141"/>
      <c r="G191" s="126" t="b">
        <f t="shared" si="11"/>
        <v>0</v>
      </c>
      <c r="H191" s="143"/>
      <c r="I191" s="136"/>
      <c r="J191" s="136"/>
      <c r="K191" s="136"/>
      <c r="L191" s="131" t="str">
        <f t="shared" si="12"/>
        <v/>
      </c>
      <c r="M191" s="132"/>
      <c r="N191" s="144"/>
      <c r="O191" s="134"/>
      <c r="P191" s="135"/>
      <c r="Q191" s="141"/>
      <c r="S191" s="143"/>
      <c r="T191" s="136"/>
      <c r="U191" s="136"/>
      <c r="V191" s="136"/>
      <c r="W191" s="131" t="str">
        <f t="shared" si="13"/>
        <v/>
      </c>
      <c r="X191" s="132"/>
      <c r="Y191" s="144"/>
      <c r="Z191" s="134"/>
      <c r="AA191" s="135"/>
      <c r="AB191" s="141"/>
      <c r="AC191" s="126" t="b">
        <f t="shared" si="14"/>
        <v>0</v>
      </c>
      <c r="AD191" s="143"/>
      <c r="AE191" s="136"/>
      <c r="AF191" s="136"/>
      <c r="AG191" s="136"/>
      <c r="AH191" s="131"/>
    </row>
    <row r="192" spans="1:34" x14ac:dyDescent="0.25">
      <c r="A192" s="131" t="str">
        <f t="shared" si="10"/>
        <v/>
      </c>
      <c r="B192" s="132"/>
      <c r="C192" s="144"/>
      <c r="D192" s="134"/>
      <c r="E192" s="135"/>
      <c r="F192" s="141"/>
      <c r="G192" s="126" t="b">
        <f t="shared" si="11"/>
        <v>0</v>
      </c>
      <c r="H192" s="143"/>
      <c r="I192" s="136"/>
      <c r="J192" s="136"/>
      <c r="K192" s="136"/>
      <c r="L192" s="131" t="str">
        <f t="shared" si="12"/>
        <v/>
      </c>
      <c r="M192" s="132"/>
      <c r="N192" s="144"/>
      <c r="O192" s="134"/>
      <c r="P192" s="135"/>
      <c r="Q192" s="141"/>
      <c r="S192" s="143"/>
      <c r="T192" s="136"/>
      <c r="U192" s="136"/>
      <c r="V192" s="136"/>
      <c r="W192" s="131" t="str">
        <f t="shared" si="13"/>
        <v/>
      </c>
      <c r="X192" s="132"/>
      <c r="Y192" s="144"/>
      <c r="Z192" s="134"/>
      <c r="AA192" s="135"/>
      <c r="AB192" s="141"/>
      <c r="AC192" s="126" t="b">
        <f t="shared" si="14"/>
        <v>0</v>
      </c>
      <c r="AD192" s="143"/>
      <c r="AE192" s="136"/>
      <c r="AF192" s="136"/>
      <c r="AG192" s="136"/>
      <c r="AH192" s="131"/>
    </row>
    <row r="193" spans="1:34" x14ac:dyDescent="0.25">
      <c r="A193" s="131" t="str">
        <f t="shared" si="10"/>
        <v/>
      </c>
      <c r="B193" s="132"/>
      <c r="C193" s="144"/>
      <c r="D193" s="134"/>
      <c r="E193" s="135"/>
      <c r="F193" s="141"/>
      <c r="G193" s="126" t="b">
        <f t="shared" si="11"/>
        <v>0</v>
      </c>
      <c r="H193" s="143"/>
      <c r="I193" s="136"/>
      <c r="J193" s="136"/>
      <c r="K193" s="136"/>
      <c r="L193" s="131" t="str">
        <f t="shared" si="12"/>
        <v/>
      </c>
      <c r="M193" s="132"/>
      <c r="N193" s="144"/>
      <c r="O193" s="134"/>
      <c r="P193" s="135"/>
      <c r="Q193" s="141"/>
      <c r="S193" s="143"/>
      <c r="T193" s="136"/>
      <c r="U193" s="136"/>
      <c r="V193" s="136"/>
      <c r="W193" s="131" t="str">
        <f t="shared" si="13"/>
        <v/>
      </c>
      <c r="X193" s="132"/>
      <c r="Y193" s="144"/>
      <c r="Z193" s="134"/>
      <c r="AA193" s="135"/>
      <c r="AB193" s="141"/>
      <c r="AC193" s="126" t="b">
        <f t="shared" si="14"/>
        <v>0</v>
      </c>
      <c r="AD193" s="143"/>
      <c r="AE193" s="136"/>
      <c r="AF193" s="136"/>
      <c r="AG193" s="136"/>
      <c r="AH193" s="131"/>
    </row>
    <row r="194" spans="1:34" x14ac:dyDescent="0.25">
      <c r="A194" s="131" t="str">
        <f t="shared" si="10"/>
        <v/>
      </c>
      <c r="B194" s="132"/>
      <c r="C194" s="144"/>
      <c r="D194" s="134"/>
      <c r="E194" s="135"/>
      <c r="F194" s="141"/>
      <c r="G194" s="126" t="b">
        <f t="shared" si="11"/>
        <v>0</v>
      </c>
      <c r="H194" s="143"/>
      <c r="I194" s="136"/>
      <c r="J194" s="136"/>
      <c r="K194" s="136"/>
      <c r="L194" s="131" t="str">
        <f t="shared" si="12"/>
        <v/>
      </c>
      <c r="M194" s="132"/>
      <c r="N194" s="144"/>
      <c r="O194" s="134"/>
      <c r="P194" s="135"/>
      <c r="Q194" s="141"/>
      <c r="S194" s="143"/>
      <c r="T194" s="136"/>
      <c r="U194" s="136"/>
      <c r="V194" s="136"/>
      <c r="W194" s="131" t="str">
        <f t="shared" si="13"/>
        <v/>
      </c>
      <c r="X194" s="132"/>
      <c r="Y194" s="144"/>
      <c r="Z194" s="134"/>
      <c r="AA194" s="135"/>
      <c r="AB194" s="141"/>
      <c r="AC194" s="126" t="b">
        <f t="shared" si="14"/>
        <v>0</v>
      </c>
      <c r="AD194" s="143"/>
      <c r="AE194" s="136"/>
      <c r="AF194" s="136"/>
      <c r="AG194" s="136"/>
      <c r="AH194" s="131"/>
    </row>
    <row r="195" spans="1:34" x14ac:dyDescent="0.25">
      <c r="A195" s="131" t="str">
        <f t="shared" si="10"/>
        <v/>
      </c>
      <c r="B195" s="132"/>
      <c r="C195" s="144"/>
      <c r="D195" s="134"/>
      <c r="E195" s="135"/>
      <c r="F195" s="141"/>
      <c r="G195" s="126" t="b">
        <f t="shared" si="11"/>
        <v>0</v>
      </c>
      <c r="H195" s="143"/>
      <c r="I195" s="136"/>
      <c r="J195" s="136"/>
      <c r="K195" s="136"/>
      <c r="L195" s="131" t="str">
        <f t="shared" si="12"/>
        <v/>
      </c>
      <c r="M195" s="132"/>
      <c r="N195" s="144"/>
      <c r="O195" s="134"/>
      <c r="P195" s="135"/>
      <c r="Q195" s="141"/>
      <c r="S195" s="143"/>
      <c r="T195" s="136"/>
      <c r="U195" s="136"/>
      <c r="V195" s="136"/>
      <c r="W195" s="131" t="str">
        <f t="shared" si="13"/>
        <v/>
      </c>
      <c r="X195" s="132"/>
      <c r="Y195" s="144"/>
      <c r="Z195" s="134"/>
      <c r="AA195" s="135"/>
      <c r="AB195" s="141"/>
      <c r="AC195" s="126" t="b">
        <f t="shared" si="14"/>
        <v>0</v>
      </c>
      <c r="AD195" s="143"/>
      <c r="AE195" s="136"/>
      <c r="AF195" s="136"/>
      <c r="AG195" s="136"/>
      <c r="AH195" s="131"/>
    </row>
    <row r="196" spans="1:34" x14ac:dyDescent="0.25">
      <c r="A196" s="131" t="str">
        <f t="shared" si="10"/>
        <v/>
      </c>
      <c r="B196" s="132"/>
      <c r="C196" s="144"/>
      <c r="D196" s="134"/>
      <c r="E196" s="135"/>
      <c r="F196" s="141"/>
      <c r="G196" s="126" t="b">
        <f t="shared" si="11"/>
        <v>0</v>
      </c>
      <c r="H196" s="143"/>
      <c r="I196" s="136"/>
      <c r="J196" s="136"/>
      <c r="K196" s="136"/>
      <c r="L196" s="131" t="str">
        <f t="shared" si="12"/>
        <v/>
      </c>
      <c r="M196" s="132"/>
      <c r="N196" s="144"/>
      <c r="O196" s="134"/>
      <c r="P196" s="135"/>
      <c r="Q196" s="141"/>
      <c r="S196" s="143"/>
      <c r="T196" s="136"/>
      <c r="U196" s="136"/>
      <c r="V196" s="136"/>
      <c r="W196" s="131" t="str">
        <f t="shared" si="13"/>
        <v/>
      </c>
      <c r="X196" s="132"/>
      <c r="Y196" s="144"/>
      <c r="Z196" s="134"/>
      <c r="AA196" s="135"/>
      <c r="AB196" s="141"/>
      <c r="AC196" s="126" t="b">
        <f t="shared" si="14"/>
        <v>0</v>
      </c>
      <c r="AD196" s="143"/>
      <c r="AE196" s="136"/>
      <c r="AF196" s="136"/>
      <c r="AG196" s="136"/>
      <c r="AH196" s="131"/>
    </row>
    <row r="197" spans="1:34" x14ac:dyDescent="0.25">
      <c r="A197" s="131" t="str">
        <f t="shared" ref="A197:A204" si="15">IF(LEN(E197),D197,"")</f>
        <v/>
      </c>
      <c r="B197" s="132"/>
      <c r="C197" s="144"/>
      <c r="D197" s="134"/>
      <c r="E197" s="135"/>
      <c r="F197" s="141"/>
      <c r="G197" s="126" t="b">
        <f t="shared" ref="G197:G204" si="16">isValidDepth(F197)</f>
        <v>0</v>
      </c>
      <c r="H197" s="143"/>
      <c r="I197" s="136"/>
      <c r="J197" s="136"/>
      <c r="K197" s="136"/>
      <c r="L197" s="131" t="str">
        <f t="shared" ref="L197:L204" si="17">IF(LEN(P197),O197,"")</f>
        <v/>
      </c>
      <c r="M197" s="132"/>
      <c r="N197" s="144"/>
      <c r="O197" s="134"/>
      <c r="P197" s="135"/>
      <c r="Q197" s="141"/>
      <c r="S197" s="143"/>
      <c r="T197" s="136"/>
      <c r="U197" s="136"/>
      <c r="V197" s="136"/>
      <c r="W197" s="131" t="str">
        <f t="shared" ref="W197:W204" si="18">IF(LEN(AA197),Z197,"")</f>
        <v/>
      </c>
      <c r="X197" s="132"/>
      <c r="Y197" s="144"/>
      <c r="Z197" s="134"/>
      <c r="AA197" s="135"/>
      <c r="AB197" s="141"/>
      <c r="AC197" s="126" t="b">
        <f t="shared" si="14"/>
        <v>0</v>
      </c>
      <c r="AD197" s="143"/>
      <c r="AE197" s="136"/>
      <c r="AF197" s="136"/>
      <c r="AG197" s="136"/>
      <c r="AH197" s="131"/>
    </row>
    <row r="198" spans="1:34" x14ac:dyDescent="0.25">
      <c r="A198" s="131" t="str">
        <f t="shared" si="15"/>
        <v/>
      </c>
      <c r="B198" s="132"/>
      <c r="C198" s="144"/>
      <c r="D198" s="134"/>
      <c r="E198" s="135"/>
      <c r="F198" s="141"/>
      <c r="G198" s="126" t="b">
        <f t="shared" si="16"/>
        <v>0</v>
      </c>
      <c r="H198" s="143"/>
      <c r="I198" s="136"/>
      <c r="J198" s="136"/>
      <c r="K198" s="136"/>
      <c r="L198" s="131" t="str">
        <f t="shared" si="17"/>
        <v/>
      </c>
      <c r="M198" s="132"/>
      <c r="N198" s="144"/>
      <c r="O198" s="134"/>
      <c r="P198" s="135"/>
      <c r="Q198" s="141"/>
      <c r="S198" s="143"/>
      <c r="T198" s="136"/>
      <c r="U198" s="136"/>
      <c r="V198" s="136"/>
      <c r="W198" s="131" t="str">
        <f t="shared" si="18"/>
        <v/>
      </c>
      <c r="X198" s="132"/>
      <c r="Y198" s="144"/>
      <c r="Z198" s="134"/>
      <c r="AA198" s="135"/>
      <c r="AB198" s="141"/>
      <c r="AC198" s="126" t="b">
        <f t="shared" ref="AC198:AC261" si="19">isValidBPServer(AB198)</f>
        <v>0</v>
      </c>
      <c r="AD198" s="143"/>
      <c r="AE198" s="136"/>
      <c r="AF198" s="136"/>
      <c r="AG198" s="136"/>
      <c r="AH198" s="131"/>
    </row>
    <row r="199" spans="1:34" x14ac:dyDescent="0.25">
      <c r="A199" s="131" t="str">
        <f t="shared" si="15"/>
        <v/>
      </c>
      <c r="B199" s="132"/>
      <c r="C199" s="144"/>
      <c r="D199" s="134"/>
      <c r="E199" s="135"/>
      <c r="F199" s="141"/>
      <c r="G199" s="126" t="b">
        <f t="shared" si="16"/>
        <v>0</v>
      </c>
      <c r="H199" s="143"/>
      <c r="I199" s="136"/>
      <c r="J199" s="136"/>
      <c r="K199" s="136"/>
      <c r="L199" s="131" t="str">
        <f t="shared" si="17"/>
        <v/>
      </c>
      <c r="M199" s="132"/>
      <c r="N199" s="144"/>
      <c r="O199" s="134"/>
      <c r="P199" s="135"/>
      <c r="Q199" s="141"/>
      <c r="S199" s="143"/>
      <c r="T199" s="136"/>
      <c r="U199" s="136"/>
      <c r="V199" s="136"/>
      <c r="W199" s="131" t="str">
        <f t="shared" si="18"/>
        <v/>
      </c>
      <c r="X199" s="132"/>
      <c r="Y199" s="144"/>
      <c r="Z199" s="134"/>
      <c r="AA199" s="135"/>
      <c r="AB199" s="141"/>
      <c r="AC199" s="126" t="b">
        <f t="shared" si="19"/>
        <v>0</v>
      </c>
      <c r="AD199" s="143"/>
      <c r="AE199" s="136"/>
      <c r="AF199" s="136"/>
      <c r="AG199" s="136"/>
      <c r="AH199" s="131"/>
    </row>
    <row r="200" spans="1:34" x14ac:dyDescent="0.25">
      <c r="A200" s="131" t="str">
        <f t="shared" si="15"/>
        <v/>
      </c>
      <c r="B200" s="132"/>
      <c r="C200" s="144"/>
      <c r="D200" s="134"/>
      <c r="E200" s="135"/>
      <c r="F200" s="141"/>
      <c r="G200" s="126" t="b">
        <f t="shared" si="16"/>
        <v>0</v>
      </c>
      <c r="H200" s="143"/>
      <c r="I200" s="136"/>
      <c r="J200" s="136"/>
      <c r="K200" s="136"/>
      <c r="L200" s="131" t="str">
        <f t="shared" si="17"/>
        <v/>
      </c>
      <c r="M200" s="132"/>
      <c r="N200" s="144"/>
      <c r="O200" s="134"/>
      <c r="P200" s="135"/>
      <c r="Q200" s="141"/>
      <c r="S200" s="143"/>
      <c r="T200" s="136"/>
      <c r="U200" s="136"/>
      <c r="V200" s="136"/>
      <c r="W200" s="131" t="str">
        <f t="shared" si="18"/>
        <v/>
      </c>
      <c r="X200" s="132"/>
      <c r="Y200" s="144"/>
      <c r="Z200" s="134"/>
      <c r="AA200" s="135"/>
      <c r="AB200" s="141"/>
      <c r="AC200" s="126" t="b">
        <f t="shared" si="19"/>
        <v>0</v>
      </c>
      <c r="AD200" s="143"/>
      <c r="AE200" s="136"/>
      <c r="AF200" s="136"/>
      <c r="AG200" s="136"/>
      <c r="AH200" s="131"/>
    </row>
    <row r="201" spans="1:34" x14ac:dyDescent="0.25">
      <c r="A201" s="131" t="str">
        <f t="shared" si="15"/>
        <v/>
      </c>
      <c r="B201" s="132"/>
      <c r="C201" s="144"/>
      <c r="D201" s="134"/>
      <c r="E201" s="135"/>
      <c r="F201" s="141"/>
      <c r="G201" s="126" t="b">
        <f t="shared" si="16"/>
        <v>0</v>
      </c>
      <c r="H201" s="143"/>
      <c r="I201" s="136"/>
      <c r="J201" s="136"/>
      <c r="K201" s="136"/>
      <c r="L201" s="131" t="str">
        <f t="shared" si="17"/>
        <v/>
      </c>
      <c r="M201" s="132"/>
      <c r="N201" s="144"/>
      <c r="O201" s="134"/>
      <c r="P201" s="135"/>
      <c r="Q201" s="141"/>
      <c r="S201" s="143"/>
      <c r="T201" s="136"/>
      <c r="U201" s="136"/>
      <c r="V201" s="136"/>
      <c r="W201" s="131" t="str">
        <f t="shared" si="18"/>
        <v/>
      </c>
      <c r="X201" s="132"/>
      <c r="Y201" s="144"/>
      <c r="Z201" s="134"/>
      <c r="AA201" s="135"/>
      <c r="AB201" s="141"/>
      <c r="AC201" s="126" t="b">
        <f t="shared" si="19"/>
        <v>0</v>
      </c>
      <c r="AD201" s="143"/>
      <c r="AE201" s="136"/>
      <c r="AF201" s="136"/>
      <c r="AG201" s="136"/>
      <c r="AH201" s="131"/>
    </row>
    <row r="202" spans="1:34" x14ac:dyDescent="0.25">
      <c r="A202" s="131" t="str">
        <f t="shared" si="15"/>
        <v/>
      </c>
      <c r="B202" s="132"/>
      <c r="C202" s="144"/>
      <c r="D202" s="134"/>
      <c r="E202" s="135"/>
      <c r="F202" s="141"/>
      <c r="G202" s="126" t="b">
        <f t="shared" si="16"/>
        <v>0</v>
      </c>
      <c r="H202" s="143"/>
      <c r="I202" s="136"/>
      <c r="J202" s="136"/>
      <c r="K202" s="136"/>
      <c r="L202" s="131" t="str">
        <f t="shared" si="17"/>
        <v/>
      </c>
      <c r="M202" s="132"/>
      <c r="N202" s="144"/>
      <c r="O202" s="134"/>
      <c r="P202" s="135"/>
      <c r="Q202" s="141"/>
      <c r="S202" s="143"/>
      <c r="T202" s="136"/>
      <c r="U202" s="136"/>
      <c r="V202" s="136"/>
      <c r="W202" s="131" t="str">
        <f t="shared" si="18"/>
        <v/>
      </c>
      <c r="X202" s="132"/>
      <c r="Y202" s="144"/>
      <c r="Z202" s="134"/>
      <c r="AA202" s="135"/>
      <c r="AB202" s="141"/>
      <c r="AC202" s="126" t="b">
        <f t="shared" si="19"/>
        <v>0</v>
      </c>
      <c r="AD202" s="143"/>
      <c r="AE202" s="136"/>
      <c r="AF202" s="136"/>
      <c r="AG202" s="136"/>
      <c r="AH202" s="131"/>
    </row>
    <row r="203" spans="1:34" x14ac:dyDescent="0.25">
      <c r="A203" s="131" t="str">
        <f t="shared" si="15"/>
        <v/>
      </c>
      <c r="B203" s="132"/>
      <c r="C203" s="144"/>
      <c r="D203" s="134"/>
      <c r="E203" s="135"/>
      <c r="F203" s="141"/>
      <c r="G203" s="126" t="b">
        <f t="shared" si="16"/>
        <v>0</v>
      </c>
      <c r="H203" s="143"/>
      <c r="I203" s="136"/>
      <c r="J203" s="136"/>
      <c r="K203" s="136"/>
      <c r="L203" s="131" t="str">
        <f t="shared" si="17"/>
        <v/>
      </c>
      <c r="M203" s="132"/>
      <c r="N203" s="144"/>
      <c r="O203" s="134"/>
      <c r="P203" s="135"/>
      <c r="Q203" s="141"/>
      <c r="S203" s="143"/>
      <c r="T203" s="136"/>
      <c r="U203" s="136"/>
      <c r="V203" s="136"/>
      <c r="W203" s="131" t="str">
        <f t="shared" si="18"/>
        <v/>
      </c>
      <c r="X203" s="132"/>
      <c r="Y203" s="144"/>
      <c r="Z203" s="134"/>
      <c r="AA203" s="135"/>
      <c r="AB203" s="141"/>
      <c r="AC203" s="126" t="b">
        <f t="shared" si="19"/>
        <v>0</v>
      </c>
      <c r="AD203" s="143"/>
      <c r="AE203" s="136"/>
      <c r="AF203" s="136"/>
      <c r="AG203" s="136"/>
      <c r="AH203" s="131"/>
    </row>
    <row r="204" spans="1:34" x14ac:dyDescent="0.25">
      <c r="A204" s="131" t="str">
        <f t="shared" si="15"/>
        <v/>
      </c>
      <c r="B204" s="132"/>
      <c r="C204" s="144"/>
      <c r="D204" s="134"/>
      <c r="E204" s="135"/>
      <c r="F204" s="141"/>
      <c r="G204" s="126" t="b">
        <f t="shared" si="16"/>
        <v>0</v>
      </c>
      <c r="H204" s="143"/>
      <c r="I204" s="136"/>
      <c r="J204" s="136"/>
      <c r="K204" s="136"/>
      <c r="L204" s="131" t="str">
        <f t="shared" si="17"/>
        <v/>
      </c>
      <c r="M204" s="132"/>
      <c r="N204" s="144"/>
      <c r="O204" s="134"/>
      <c r="P204" s="135"/>
      <c r="Q204" s="141"/>
      <c r="S204" s="143"/>
      <c r="T204" s="136"/>
      <c r="U204" s="136"/>
      <c r="V204" s="136"/>
      <c r="W204" s="131" t="str">
        <f t="shared" si="18"/>
        <v/>
      </c>
      <c r="X204" s="132"/>
      <c r="Y204" s="144"/>
      <c r="Z204" s="134"/>
      <c r="AA204" s="135"/>
      <c r="AB204" s="141"/>
      <c r="AC204" s="126" t="b">
        <f t="shared" si="19"/>
        <v>0</v>
      </c>
      <c r="AD204" s="143"/>
      <c r="AE204" s="136"/>
      <c r="AF204" s="136"/>
      <c r="AG204" s="136"/>
      <c r="AH204" s="131"/>
    </row>
    <row r="205" spans="1:34" x14ac:dyDescent="0.25">
      <c r="AC205" s="126" t="b">
        <f t="shared" si="19"/>
        <v>0</v>
      </c>
    </row>
    <row r="206" spans="1:34" x14ac:dyDescent="0.25">
      <c r="AC206" s="126" t="b">
        <f t="shared" si="19"/>
        <v>0</v>
      </c>
    </row>
    <row r="207" spans="1:34" x14ac:dyDescent="0.25">
      <c r="AC207" s="126" t="b">
        <f t="shared" si="19"/>
        <v>0</v>
      </c>
    </row>
    <row r="208" spans="1:34" x14ac:dyDescent="0.25">
      <c r="AC208" s="126" t="b">
        <f t="shared" si="19"/>
        <v>0</v>
      </c>
    </row>
    <row r="209" spans="29:29" x14ac:dyDescent="0.25">
      <c r="AC209" s="126" t="b">
        <f t="shared" si="19"/>
        <v>0</v>
      </c>
    </row>
    <row r="210" spans="29:29" x14ac:dyDescent="0.25">
      <c r="AC210" s="126" t="b">
        <f t="shared" si="19"/>
        <v>0</v>
      </c>
    </row>
    <row r="211" spans="29:29" x14ac:dyDescent="0.25">
      <c r="AC211" s="126" t="b">
        <f t="shared" si="19"/>
        <v>0</v>
      </c>
    </row>
    <row r="212" spans="29:29" x14ac:dyDescent="0.25">
      <c r="AC212" s="126" t="b">
        <f t="shared" si="19"/>
        <v>0</v>
      </c>
    </row>
    <row r="213" spans="29:29" x14ac:dyDescent="0.25">
      <c r="AC213" s="126" t="b">
        <f t="shared" si="19"/>
        <v>0</v>
      </c>
    </row>
    <row r="214" spans="29:29" x14ac:dyDescent="0.25">
      <c r="AC214" s="126" t="b">
        <f t="shared" si="19"/>
        <v>0</v>
      </c>
    </row>
    <row r="215" spans="29:29" x14ac:dyDescent="0.25">
      <c r="AC215" s="126" t="b">
        <f t="shared" si="19"/>
        <v>0</v>
      </c>
    </row>
    <row r="216" spans="29:29" x14ac:dyDescent="0.25">
      <c r="AC216" s="126" t="b">
        <f t="shared" si="19"/>
        <v>0</v>
      </c>
    </row>
    <row r="217" spans="29:29" x14ac:dyDescent="0.25">
      <c r="AC217" s="126" t="b">
        <f t="shared" si="19"/>
        <v>0</v>
      </c>
    </row>
    <row r="218" spans="29:29" x14ac:dyDescent="0.25">
      <c r="AC218" s="126" t="b">
        <f t="shared" si="19"/>
        <v>0</v>
      </c>
    </row>
    <row r="219" spans="29:29" x14ac:dyDescent="0.25">
      <c r="AC219" s="126" t="b">
        <f t="shared" si="19"/>
        <v>0</v>
      </c>
    </row>
    <row r="220" spans="29:29" x14ac:dyDescent="0.25">
      <c r="AC220" s="126" t="b">
        <f t="shared" si="19"/>
        <v>0</v>
      </c>
    </row>
    <row r="221" spans="29:29" x14ac:dyDescent="0.25">
      <c r="AC221" s="126" t="b">
        <f t="shared" si="19"/>
        <v>0</v>
      </c>
    </row>
    <row r="222" spans="29:29" x14ac:dyDescent="0.25">
      <c r="AC222" s="126" t="b">
        <f t="shared" si="19"/>
        <v>0</v>
      </c>
    </row>
    <row r="223" spans="29:29" x14ac:dyDescent="0.25">
      <c r="AC223" s="126" t="b">
        <f t="shared" si="19"/>
        <v>0</v>
      </c>
    </row>
    <row r="224" spans="29:29" x14ac:dyDescent="0.25">
      <c r="AC224" s="126" t="b">
        <f t="shared" si="19"/>
        <v>0</v>
      </c>
    </row>
    <row r="225" spans="29:29" x14ac:dyDescent="0.25">
      <c r="AC225" s="126" t="b">
        <f t="shared" si="19"/>
        <v>0</v>
      </c>
    </row>
    <row r="226" spans="29:29" x14ac:dyDescent="0.25">
      <c r="AC226" s="126" t="b">
        <f t="shared" si="19"/>
        <v>0</v>
      </c>
    </row>
    <row r="227" spans="29:29" x14ac:dyDescent="0.25">
      <c r="AC227" s="126" t="b">
        <f t="shared" si="19"/>
        <v>0</v>
      </c>
    </row>
    <row r="228" spans="29:29" x14ac:dyDescent="0.25">
      <c r="AC228" s="126" t="b">
        <f t="shared" si="19"/>
        <v>0</v>
      </c>
    </row>
    <row r="229" spans="29:29" x14ac:dyDescent="0.25">
      <c r="AC229" s="126" t="b">
        <f t="shared" si="19"/>
        <v>0</v>
      </c>
    </row>
    <row r="230" spans="29:29" x14ac:dyDescent="0.25">
      <c r="AC230" s="126" t="b">
        <f t="shared" si="19"/>
        <v>0</v>
      </c>
    </row>
    <row r="231" spans="29:29" x14ac:dyDescent="0.25">
      <c r="AC231" s="126" t="b">
        <f t="shared" si="19"/>
        <v>0</v>
      </c>
    </row>
    <row r="232" spans="29:29" x14ac:dyDescent="0.25">
      <c r="AC232" s="126" t="b">
        <f t="shared" si="19"/>
        <v>0</v>
      </c>
    </row>
    <row r="233" spans="29:29" x14ac:dyDescent="0.25">
      <c r="AC233" s="126" t="b">
        <f t="shared" si="19"/>
        <v>0</v>
      </c>
    </row>
    <row r="234" spans="29:29" x14ac:dyDescent="0.25">
      <c r="AC234" s="126" t="b">
        <f t="shared" si="19"/>
        <v>0</v>
      </c>
    </row>
    <row r="235" spans="29:29" x14ac:dyDescent="0.25">
      <c r="AC235" s="126" t="b">
        <f t="shared" si="19"/>
        <v>0</v>
      </c>
    </row>
    <row r="236" spans="29:29" x14ac:dyDescent="0.25">
      <c r="AC236" s="126" t="b">
        <f t="shared" si="19"/>
        <v>0</v>
      </c>
    </row>
    <row r="237" spans="29:29" x14ac:dyDescent="0.25">
      <c r="AC237" s="126" t="b">
        <f t="shared" si="19"/>
        <v>0</v>
      </c>
    </row>
    <row r="238" spans="29:29" x14ac:dyDescent="0.25">
      <c r="AC238" s="126" t="b">
        <f t="shared" si="19"/>
        <v>0</v>
      </c>
    </row>
    <row r="239" spans="29:29" x14ac:dyDescent="0.25">
      <c r="AC239" s="126" t="b">
        <f t="shared" si="19"/>
        <v>0</v>
      </c>
    </row>
    <row r="240" spans="29:29" x14ac:dyDescent="0.25">
      <c r="AC240" s="126" t="b">
        <f t="shared" si="19"/>
        <v>0</v>
      </c>
    </row>
    <row r="241" spans="29:29" x14ac:dyDescent="0.25">
      <c r="AC241" s="126" t="b">
        <f t="shared" si="19"/>
        <v>0</v>
      </c>
    </row>
    <row r="242" spans="29:29" x14ac:dyDescent="0.25">
      <c r="AC242" s="126" t="b">
        <f t="shared" si="19"/>
        <v>0</v>
      </c>
    </row>
    <row r="243" spans="29:29" x14ac:dyDescent="0.25">
      <c r="AC243" s="126" t="b">
        <f t="shared" si="19"/>
        <v>0</v>
      </c>
    </row>
    <row r="244" spans="29:29" x14ac:dyDescent="0.25">
      <c r="AC244" s="126" t="b">
        <f t="shared" si="19"/>
        <v>0</v>
      </c>
    </row>
    <row r="245" spans="29:29" x14ac:dyDescent="0.25">
      <c r="AC245" s="126" t="b">
        <f t="shared" si="19"/>
        <v>0</v>
      </c>
    </row>
    <row r="246" spans="29:29" x14ac:dyDescent="0.25">
      <c r="AC246" s="126" t="b">
        <f t="shared" si="19"/>
        <v>0</v>
      </c>
    </row>
    <row r="247" spans="29:29" x14ac:dyDescent="0.25">
      <c r="AC247" s="126" t="b">
        <f t="shared" si="19"/>
        <v>0</v>
      </c>
    </row>
    <row r="248" spans="29:29" x14ac:dyDescent="0.25">
      <c r="AC248" s="126" t="b">
        <f t="shared" si="19"/>
        <v>0</v>
      </c>
    </row>
    <row r="249" spans="29:29" x14ac:dyDescent="0.25">
      <c r="AC249" s="126" t="b">
        <f t="shared" si="19"/>
        <v>0</v>
      </c>
    </row>
    <row r="250" spans="29:29" x14ac:dyDescent="0.25">
      <c r="AC250" s="126" t="b">
        <f t="shared" si="19"/>
        <v>0</v>
      </c>
    </row>
    <row r="251" spans="29:29" x14ac:dyDescent="0.25">
      <c r="AC251" s="126" t="b">
        <f t="shared" si="19"/>
        <v>0</v>
      </c>
    </row>
    <row r="252" spans="29:29" x14ac:dyDescent="0.25">
      <c r="AC252" s="126" t="b">
        <f t="shared" si="19"/>
        <v>0</v>
      </c>
    </row>
    <row r="253" spans="29:29" x14ac:dyDescent="0.25">
      <c r="AC253" s="126" t="b">
        <f t="shared" si="19"/>
        <v>0</v>
      </c>
    </row>
    <row r="254" spans="29:29" x14ac:dyDescent="0.25">
      <c r="AC254" s="126" t="b">
        <f t="shared" si="19"/>
        <v>0</v>
      </c>
    </row>
    <row r="255" spans="29:29" x14ac:dyDescent="0.25">
      <c r="AC255" s="126" t="b">
        <f t="shared" si="19"/>
        <v>0</v>
      </c>
    </row>
    <row r="256" spans="29:29" x14ac:dyDescent="0.25">
      <c r="AC256" s="126" t="b">
        <f t="shared" si="19"/>
        <v>0</v>
      </c>
    </row>
    <row r="257" spans="29:29" x14ac:dyDescent="0.25">
      <c r="AC257" s="126" t="b">
        <f t="shared" si="19"/>
        <v>0</v>
      </c>
    </row>
    <row r="258" spans="29:29" x14ac:dyDescent="0.25">
      <c r="AC258" s="126" t="b">
        <f t="shared" si="19"/>
        <v>0</v>
      </c>
    </row>
    <row r="259" spans="29:29" x14ac:dyDescent="0.25">
      <c r="AC259" s="126" t="b">
        <f t="shared" si="19"/>
        <v>0</v>
      </c>
    </row>
    <row r="260" spans="29:29" x14ac:dyDescent="0.25">
      <c r="AC260" s="126" t="b">
        <f t="shared" si="19"/>
        <v>0</v>
      </c>
    </row>
    <row r="261" spans="29:29" x14ac:dyDescent="0.25">
      <c r="AC261" s="126" t="b">
        <f t="shared" si="19"/>
        <v>0</v>
      </c>
    </row>
    <row r="262" spans="29:29" x14ac:dyDescent="0.25">
      <c r="AC262" s="126" t="b">
        <f t="shared" ref="AC262:AC325" si="20">isValidBPServer(AB262)</f>
        <v>0</v>
      </c>
    </row>
    <row r="263" spans="29:29" x14ac:dyDescent="0.25">
      <c r="AC263" s="126" t="b">
        <f t="shared" si="20"/>
        <v>0</v>
      </c>
    </row>
    <row r="264" spans="29:29" x14ac:dyDescent="0.25">
      <c r="AC264" s="126" t="b">
        <f t="shared" si="20"/>
        <v>0</v>
      </c>
    </row>
    <row r="265" spans="29:29" x14ac:dyDescent="0.25">
      <c r="AC265" s="126" t="b">
        <f t="shared" si="20"/>
        <v>0</v>
      </c>
    </row>
    <row r="266" spans="29:29" x14ac:dyDescent="0.25">
      <c r="AC266" s="126" t="b">
        <f t="shared" si="20"/>
        <v>0</v>
      </c>
    </row>
    <row r="267" spans="29:29" x14ac:dyDescent="0.25">
      <c r="AC267" s="126" t="b">
        <f t="shared" si="20"/>
        <v>0</v>
      </c>
    </row>
    <row r="268" spans="29:29" x14ac:dyDescent="0.25">
      <c r="AC268" s="126" t="b">
        <f t="shared" si="20"/>
        <v>0</v>
      </c>
    </row>
    <row r="269" spans="29:29" x14ac:dyDescent="0.25">
      <c r="AC269" s="126" t="b">
        <f t="shared" si="20"/>
        <v>0</v>
      </c>
    </row>
    <row r="270" spans="29:29" x14ac:dyDescent="0.25">
      <c r="AC270" s="126" t="b">
        <f t="shared" si="20"/>
        <v>0</v>
      </c>
    </row>
    <row r="271" spans="29:29" x14ac:dyDescent="0.25">
      <c r="AC271" s="126" t="b">
        <f t="shared" si="20"/>
        <v>0</v>
      </c>
    </row>
    <row r="272" spans="29:29" x14ac:dyDescent="0.25">
      <c r="AC272" s="126" t="b">
        <f t="shared" si="20"/>
        <v>0</v>
      </c>
    </row>
    <row r="273" spans="29:29" x14ac:dyDescent="0.25">
      <c r="AC273" s="126" t="b">
        <f t="shared" si="20"/>
        <v>0</v>
      </c>
    </row>
    <row r="274" spans="29:29" x14ac:dyDescent="0.25">
      <c r="AC274" s="126" t="b">
        <f t="shared" si="20"/>
        <v>0</v>
      </c>
    </row>
    <row r="275" spans="29:29" x14ac:dyDescent="0.25">
      <c r="AC275" s="126" t="b">
        <f t="shared" si="20"/>
        <v>0</v>
      </c>
    </row>
    <row r="276" spans="29:29" x14ac:dyDescent="0.25">
      <c r="AC276" s="126" t="b">
        <f t="shared" si="20"/>
        <v>0</v>
      </c>
    </row>
    <row r="277" spans="29:29" x14ac:dyDescent="0.25">
      <c r="AC277" s="126" t="b">
        <f t="shared" si="20"/>
        <v>0</v>
      </c>
    </row>
    <row r="278" spans="29:29" x14ac:dyDescent="0.25">
      <c r="AC278" s="126" t="b">
        <f t="shared" si="20"/>
        <v>0</v>
      </c>
    </row>
    <row r="279" spans="29:29" x14ac:dyDescent="0.25">
      <c r="AC279" s="126" t="b">
        <f t="shared" si="20"/>
        <v>0</v>
      </c>
    </row>
    <row r="280" spans="29:29" x14ac:dyDescent="0.25">
      <c r="AC280" s="126" t="b">
        <f t="shared" si="20"/>
        <v>0</v>
      </c>
    </row>
    <row r="281" spans="29:29" x14ac:dyDescent="0.25">
      <c r="AC281" s="126" t="b">
        <f t="shared" si="20"/>
        <v>0</v>
      </c>
    </row>
    <row r="282" spans="29:29" x14ac:dyDescent="0.25">
      <c r="AC282" s="126" t="b">
        <f t="shared" si="20"/>
        <v>0</v>
      </c>
    </row>
    <row r="283" spans="29:29" x14ac:dyDescent="0.25">
      <c r="AC283" s="126" t="b">
        <f t="shared" si="20"/>
        <v>0</v>
      </c>
    </row>
    <row r="284" spans="29:29" x14ac:dyDescent="0.25">
      <c r="AC284" s="126" t="b">
        <f t="shared" si="20"/>
        <v>0</v>
      </c>
    </row>
    <row r="285" spans="29:29" x14ac:dyDescent="0.25">
      <c r="AC285" s="126" t="b">
        <f t="shared" si="20"/>
        <v>0</v>
      </c>
    </row>
    <row r="286" spans="29:29" x14ac:dyDescent="0.25">
      <c r="AC286" s="126" t="b">
        <f t="shared" si="20"/>
        <v>0</v>
      </c>
    </row>
    <row r="287" spans="29:29" x14ac:dyDescent="0.25">
      <c r="AC287" s="126" t="b">
        <f t="shared" si="20"/>
        <v>0</v>
      </c>
    </row>
    <row r="288" spans="29:29" x14ac:dyDescent="0.25">
      <c r="AC288" s="126" t="b">
        <f t="shared" si="20"/>
        <v>0</v>
      </c>
    </row>
    <row r="289" spans="29:29" x14ac:dyDescent="0.25">
      <c r="AC289" s="126" t="b">
        <f t="shared" si="20"/>
        <v>0</v>
      </c>
    </row>
    <row r="290" spans="29:29" x14ac:dyDescent="0.25">
      <c r="AC290" s="126" t="b">
        <f t="shared" si="20"/>
        <v>0</v>
      </c>
    </row>
    <row r="291" spans="29:29" x14ac:dyDescent="0.25">
      <c r="AC291" s="126" t="b">
        <f t="shared" si="20"/>
        <v>0</v>
      </c>
    </row>
    <row r="292" spans="29:29" x14ac:dyDescent="0.25">
      <c r="AC292" s="126" t="b">
        <f t="shared" si="20"/>
        <v>0</v>
      </c>
    </row>
    <row r="293" spans="29:29" x14ac:dyDescent="0.25">
      <c r="AC293" s="126" t="b">
        <f t="shared" si="20"/>
        <v>0</v>
      </c>
    </row>
    <row r="294" spans="29:29" x14ac:dyDescent="0.25">
      <c r="AC294" s="126" t="b">
        <f t="shared" si="20"/>
        <v>0</v>
      </c>
    </row>
    <row r="295" spans="29:29" x14ac:dyDescent="0.25">
      <c r="AC295" s="126" t="b">
        <f t="shared" si="20"/>
        <v>0</v>
      </c>
    </row>
    <row r="296" spans="29:29" x14ac:dyDescent="0.25">
      <c r="AC296" s="126" t="b">
        <f t="shared" si="20"/>
        <v>0</v>
      </c>
    </row>
    <row r="297" spans="29:29" x14ac:dyDescent="0.25">
      <c r="AC297" s="126" t="b">
        <f t="shared" si="20"/>
        <v>0</v>
      </c>
    </row>
    <row r="298" spans="29:29" x14ac:dyDescent="0.25">
      <c r="AC298" s="126" t="b">
        <f t="shared" si="20"/>
        <v>0</v>
      </c>
    </row>
    <row r="299" spans="29:29" x14ac:dyDescent="0.25">
      <c r="AC299" s="126" t="b">
        <f t="shared" si="20"/>
        <v>0</v>
      </c>
    </row>
    <row r="300" spans="29:29" x14ac:dyDescent="0.25">
      <c r="AC300" s="126" t="b">
        <f t="shared" si="20"/>
        <v>0</v>
      </c>
    </row>
    <row r="301" spans="29:29" x14ac:dyDescent="0.25">
      <c r="AC301" s="126" t="b">
        <f t="shared" si="20"/>
        <v>0</v>
      </c>
    </row>
    <row r="302" spans="29:29" x14ac:dyDescent="0.25">
      <c r="AC302" s="126" t="b">
        <f t="shared" si="20"/>
        <v>0</v>
      </c>
    </row>
    <row r="303" spans="29:29" x14ac:dyDescent="0.25">
      <c r="AC303" s="126" t="b">
        <f t="shared" si="20"/>
        <v>0</v>
      </c>
    </row>
    <row r="304" spans="29:29" x14ac:dyDescent="0.25">
      <c r="AC304" s="126" t="b">
        <f t="shared" si="20"/>
        <v>0</v>
      </c>
    </row>
    <row r="305" spans="29:29" x14ac:dyDescent="0.25">
      <c r="AC305" s="126" t="b">
        <f t="shared" si="20"/>
        <v>0</v>
      </c>
    </row>
    <row r="306" spans="29:29" x14ac:dyDescent="0.25">
      <c r="AC306" s="126" t="b">
        <f t="shared" si="20"/>
        <v>0</v>
      </c>
    </row>
    <row r="307" spans="29:29" x14ac:dyDescent="0.25">
      <c r="AC307" s="126" t="b">
        <f t="shared" si="20"/>
        <v>0</v>
      </c>
    </row>
    <row r="308" spans="29:29" x14ac:dyDescent="0.25">
      <c r="AC308" s="126" t="b">
        <f t="shared" si="20"/>
        <v>0</v>
      </c>
    </row>
    <row r="309" spans="29:29" x14ac:dyDescent="0.25">
      <c r="AC309" s="126" t="b">
        <f t="shared" si="20"/>
        <v>0</v>
      </c>
    </row>
    <row r="310" spans="29:29" x14ac:dyDescent="0.25">
      <c r="AC310" s="126" t="b">
        <f t="shared" si="20"/>
        <v>0</v>
      </c>
    </row>
    <row r="311" spans="29:29" x14ac:dyDescent="0.25">
      <c r="AC311" s="126" t="b">
        <f t="shared" si="20"/>
        <v>0</v>
      </c>
    </row>
    <row r="312" spans="29:29" x14ac:dyDescent="0.25">
      <c r="AC312" s="126" t="b">
        <f t="shared" si="20"/>
        <v>0</v>
      </c>
    </row>
    <row r="313" spans="29:29" x14ac:dyDescent="0.25">
      <c r="AC313" s="126" t="b">
        <f t="shared" si="20"/>
        <v>0</v>
      </c>
    </row>
    <row r="314" spans="29:29" x14ac:dyDescent="0.25">
      <c r="AC314" s="126" t="b">
        <f t="shared" si="20"/>
        <v>0</v>
      </c>
    </row>
    <row r="315" spans="29:29" x14ac:dyDescent="0.25">
      <c r="AC315" s="126" t="b">
        <f t="shared" si="20"/>
        <v>0</v>
      </c>
    </row>
    <row r="316" spans="29:29" x14ac:dyDescent="0.25">
      <c r="AC316" s="126" t="b">
        <f t="shared" si="20"/>
        <v>0</v>
      </c>
    </row>
    <row r="317" spans="29:29" x14ac:dyDescent="0.25">
      <c r="AC317" s="126" t="b">
        <f t="shared" si="20"/>
        <v>0</v>
      </c>
    </row>
    <row r="318" spans="29:29" x14ac:dyDescent="0.25">
      <c r="AC318" s="126" t="b">
        <f t="shared" si="20"/>
        <v>0</v>
      </c>
    </row>
    <row r="319" spans="29:29" x14ac:dyDescent="0.25">
      <c r="AC319" s="126" t="b">
        <f t="shared" si="20"/>
        <v>0</v>
      </c>
    </row>
    <row r="320" spans="29:29" x14ac:dyDescent="0.25">
      <c r="AC320" s="126" t="b">
        <f t="shared" si="20"/>
        <v>0</v>
      </c>
    </row>
    <row r="321" spans="29:29" x14ac:dyDescent="0.25">
      <c r="AC321" s="126" t="b">
        <f t="shared" si="20"/>
        <v>0</v>
      </c>
    </row>
    <row r="322" spans="29:29" x14ac:dyDescent="0.25">
      <c r="AC322" s="126" t="b">
        <f t="shared" si="20"/>
        <v>0</v>
      </c>
    </row>
    <row r="323" spans="29:29" x14ac:dyDescent="0.25">
      <c r="AC323" s="126" t="b">
        <f t="shared" si="20"/>
        <v>0</v>
      </c>
    </row>
    <row r="324" spans="29:29" x14ac:dyDescent="0.25">
      <c r="AC324" s="126" t="b">
        <f t="shared" si="20"/>
        <v>0</v>
      </c>
    </row>
    <row r="325" spans="29:29" x14ac:dyDescent="0.25">
      <c r="AC325" s="126" t="b">
        <f t="shared" si="20"/>
        <v>0</v>
      </c>
    </row>
    <row r="326" spans="29:29" x14ac:dyDescent="0.25">
      <c r="AC326" s="126" t="b">
        <f t="shared" ref="AC326:AC389" si="21">isValidBPServer(AB326)</f>
        <v>0</v>
      </c>
    </row>
    <row r="327" spans="29:29" x14ac:dyDescent="0.25">
      <c r="AC327" s="126" t="b">
        <f t="shared" si="21"/>
        <v>0</v>
      </c>
    </row>
    <row r="328" spans="29:29" x14ac:dyDescent="0.25">
      <c r="AC328" s="126" t="b">
        <f t="shared" si="21"/>
        <v>0</v>
      </c>
    </row>
    <row r="329" spans="29:29" x14ac:dyDescent="0.25">
      <c r="AC329" s="126" t="b">
        <f t="shared" si="21"/>
        <v>0</v>
      </c>
    </row>
    <row r="330" spans="29:29" x14ac:dyDescent="0.25">
      <c r="AC330" s="126" t="b">
        <f t="shared" si="21"/>
        <v>0</v>
      </c>
    </row>
    <row r="331" spans="29:29" x14ac:dyDescent="0.25">
      <c r="AC331" s="126" t="b">
        <f t="shared" si="21"/>
        <v>0</v>
      </c>
    </row>
    <row r="332" spans="29:29" x14ac:dyDescent="0.25">
      <c r="AC332" s="126" t="b">
        <f t="shared" si="21"/>
        <v>0</v>
      </c>
    </row>
    <row r="333" spans="29:29" x14ac:dyDescent="0.25">
      <c r="AC333" s="126" t="b">
        <f t="shared" si="21"/>
        <v>0</v>
      </c>
    </row>
    <row r="334" spans="29:29" x14ac:dyDescent="0.25">
      <c r="AC334" s="126" t="b">
        <f t="shared" si="21"/>
        <v>0</v>
      </c>
    </row>
    <row r="335" spans="29:29" x14ac:dyDescent="0.25">
      <c r="AC335" s="126" t="b">
        <f t="shared" si="21"/>
        <v>0</v>
      </c>
    </row>
    <row r="336" spans="29:29" x14ac:dyDescent="0.25">
      <c r="AC336" s="126" t="b">
        <f t="shared" si="21"/>
        <v>0</v>
      </c>
    </row>
    <row r="337" spans="29:29" x14ac:dyDescent="0.25">
      <c r="AC337" s="126" t="b">
        <f t="shared" si="21"/>
        <v>0</v>
      </c>
    </row>
    <row r="338" spans="29:29" x14ac:dyDescent="0.25">
      <c r="AC338" s="126" t="b">
        <f t="shared" si="21"/>
        <v>0</v>
      </c>
    </row>
    <row r="339" spans="29:29" x14ac:dyDescent="0.25">
      <c r="AC339" s="126" t="b">
        <f t="shared" si="21"/>
        <v>0</v>
      </c>
    </row>
    <row r="340" spans="29:29" x14ac:dyDescent="0.25">
      <c r="AC340" s="126" t="b">
        <f t="shared" si="21"/>
        <v>0</v>
      </c>
    </row>
    <row r="341" spans="29:29" x14ac:dyDescent="0.25">
      <c r="AC341" s="126" t="b">
        <f t="shared" si="21"/>
        <v>0</v>
      </c>
    </row>
    <row r="342" spans="29:29" x14ac:dyDescent="0.25">
      <c r="AC342" s="126" t="b">
        <f t="shared" si="21"/>
        <v>0</v>
      </c>
    </row>
    <row r="343" spans="29:29" x14ac:dyDescent="0.25">
      <c r="AC343" s="126" t="b">
        <f t="shared" si="21"/>
        <v>0</v>
      </c>
    </row>
    <row r="344" spans="29:29" x14ac:dyDescent="0.25">
      <c r="AC344" s="126" t="b">
        <f t="shared" si="21"/>
        <v>0</v>
      </c>
    </row>
    <row r="345" spans="29:29" x14ac:dyDescent="0.25">
      <c r="AC345" s="126" t="b">
        <f t="shared" si="21"/>
        <v>0</v>
      </c>
    </row>
    <row r="346" spans="29:29" x14ac:dyDescent="0.25">
      <c r="AC346" s="126" t="b">
        <f t="shared" si="21"/>
        <v>0</v>
      </c>
    </row>
    <row r="347" spans="29:29" x14ac:dyDescent="0.25">
      <c r="AC347" s="126" t="b">
        <f t="shared" si="21"/>
        <v>0</v>
      </c>
    </row>
    <row r="348" spans="29:29" x14ac:dyDescent="0.25">
      <c r="AC348" s="126" t="b">
        <f t="shared" si="21"/>
        <v>0</v>
      </c>
    </row>
    <row r="349" spans="29:29" x14ac:dyDescent="0.25">
      <c r="AC349" s="126" t="b">
        <f t="shared" si="21"/>
        <v>0</v>
      </c>
    </row>
    <row r="350" spans="29:29" x14ac:dyDescent="0.25">
      <c r="AC350" s="126" t="b">
        <f t="shared" si="21"/>
        <v>0</v>
      </c>
    </row>
    <row r="351" spans="29:29" x14ac:dyDescent="0.25">
      <c r="AC351" s="126" t="b">
        <f t="shared" si="21"/>
        <v>0</v>
      </c>
    </row>
    <row r="352" spans="29:29" x14ac:dyDescent="0.25">
      <c r="AC352" s="126" t="b">
        <f t="shared" si="21"/>
        <v>0</v>
      </c>
    </row>
    <row r="353" spans="29:29" x14ac:dyDescent="0.25">
      <c r="AC353" s="126" t="b">
        <f t="shared" si="21"/>
        <v>0</v>
      </c>
    </row>
    <row r="354" spans="29:29" x14ac:dyDescent="0.25">
      <c r="AC354" s="126" t="b">
        <f t="shared" si="21"/>
        <v>0</v>
      </c>
    </row>
    <row r="355" spans="29:29" x14ac:dyDescent="0.25">
      <c r="AC355" s="126" t="b">
        <f t="shared" si="21"/>
        <v>0</v>
      </c>
    </row>
    <row r="356" spans="29:29" x14ac:dyDescent="0.25">
      <c r="AC356" s="126" t="b">
        <f t="shared" si="21"/>
        <v>0</v>
      </c>
    </row>
    <row r="357" spans="29:29" x14ac:dyDescent="0.25">
      <c r="AC357" s="126" t="b">
        <f t="shared" si="21"/>
        <v>0</v>
      </c>
    </row>
    <row r="358" spans="29:29" x14ac:dyDescent="0.25">
      <c r="AC358" s="126" t="b">
        <f t="shared" si="21"/>
        <v>0</v>
      </c>
    </row>
    <row r="359" spans="29:29" x14ac:dyDescent="0.25">
      <c r="AC359" s="126" t="b">
        <f t="shared" si="21"/>
        <v>0</v>
      </c>
    </row>
    <row r="360" spans="29:29" x14ac:dyDescent="0.25">
      <c r="AC360" s="126" t="b">
        <f t="shared" si="21"/>
        <v>0</v>
      </c>
    </row>
    <row r="361" spans="29:29" x14ac:dyDescent="0.25">
      <c r="AC361" s="126" t="b">
        <f t="shared" si="21"/>
        <v>0</v>
      </c>
    </row>
    <row r="362" spans="29:29" x14ac:dyDescent="0.25">
      <c r="AC362" s="126" t="b">
        <f t="shared" si="21"/>
        <v>0</v>
      </c>
    </row>
    <row r="363" spans="29:29" x14ac:dyDescent="0.25">
      <c r="AC363" s="126" t="b">
        <f t="shared" si="21"/>
        <v>0</v>
      </c>
    </row>
    <row r="364" spans="29:29" x14ac:dyDescent="0.25">
      <c r="AC364" s="126" t="b">
        <f t="shared" si="21"/>
        <v>0</v>
      </c>
    </row>
    <row r="365" spans="29:29" x14ac:dyDescent="0.25">
      <c r="AC365" s="126" t="b">
        <f t="shared" si="21"/>
        <v>0</v>
      </c>
    </row>
    <row r="366" spans="29:29" x14ac:dyDescent="0.25">
      <c r="AC366" s="126" t="b">
        <f t="shared" si="21"/>
        <v>0</v>
      </c>
    </row>
    <row r="367" spans="29:29" x14ac:dyDescent="0.25">
      <c r="AC367" s="126" t="b">
        <f t="shared" si="21"/>
        <v>0</v>
      </c>
    </row>
    <row r="368" spans="29:29" x14ac:dyDescent="0.25">
      <c r="AC368" s="126" t="b">
        <f t="shared" si="21"/>
        <v>0</v>
      </c>
    </row>
    <row r="369" spans="29:29" x14ac:dyDescent="0.25">
      <c r="AC369" s="126" t="b">
        <f t="shared" si="21"/>
        <v>0</v>
      </c>
    </row>
    <row r="370" spans="29:29" x14ac:dyDescent="0.25">
      <c r="AC370" s="126" t="b">
        <f t="shared" si="21"/>
        <v>0</v>
      </c>
    </row>
    <row r="371" spans="29:29" x14ac:dyDescent="0.25">
      <c r="AC371" s="126" t="b">
        <f t="shared" si="21"/>
        <v>0</v>
      </c>
    </row>
    <row r="372" spans="29:29" x14ac:dyDescent="0.25">
      <c r="AC372" s="126" t="b">
        <f t="shared" si="21"/>
        <v>0</v>
      </c>
    </row>
    <row r="373" spans="29:29" x14ac:dyDescent="0.25">
      <c r="AC373" s="126" t="b">
        <f t="shared" si="21"/>
        <v>0</v>
      </c>
    </row>
    <row r="374" spans="29:29" x14ac:dyDescent="0.25">
      <c r="AC374" s="126" t="b">
        <f t="shared" si="21"/>
        <v>0</v>
      </c>
    </row>
    <row r="375" spans="29:29" x14ac:dyDescent="0.25">
      <c r="AC375" s="126" t="b">
        <f t="shared" si="21"/>
        <v>0</v>
      </c>
    </row>
    <row r="376" spans="29:29" x14ac:dyDescent="0.25">
      <c r="AC376" s="126" t="b">
        <f t="shared" si="21"/>
        <v>0</v>
      </c>
    </row>
    <row r="377" spans="29:29" x14ac:dyDescent="0.25">
      <c r="AC377" s="126" t="b">
        <f t="shared" si="21"/>
        <v>0</v>
      </c>
    </row>
    <row r="378" spans="29:29" x14ac:dyDescent="0.25">
      <c r="AC378" s="126" t="b">
        <f t="shared" si="21"/>
        <v>0</v>
      </c>
    </row>
    <row r="379" spans="29:29" x14ac:dyDescent="0.25">
      <c r="AC379" s="126" t="b">
        <f t="shared" si="21"/>
        <v>0</v>
      </c>
    </row>
    <row r="380" spans="29:29" x14ac:dyDescent="0.25">
      <c r="AC380" s="126" t="b">
        <f t="shared" si="21"/>
        <v>0</v>
      </c>
    </row>
    <row r="381" spans="29:29" x14ac:dyDescent="0.25">
      <c r="AC381" s="126" t="b">
        <f t="shared" si="21"/>
        <v>0</v>
      </c>
    </row>
    <row r="382" spans="29:29" x14ac:dyDescent="0.25">
      <c r="AC382" s="126" t="b">
        <f t="shared" si="21"/>
        <v>0</v>
      </c>
    </row>
    <row r="383" spans="29:29" x14ac:dyDescent="0.25">
      <c r="AC383" s="126" t="b">
        <f t="shared" si="21"/>
        <v>0</v>
      </c>
    </row>
    <row r="384" spans="29:29" x14ac:dyDescent="0.25">
      <c r="AC384" s="126" t="b">
        <f t="shared" si="21"/>
        <v>0</v>
      </c>
    </row>
    <row r="385" spans="29:29" x14ac:dyDescent="0.25">
      <c r="AC385" s="126" t="b">
        <f t="shared" si="21"/>
        <v>0</v>
      </c>
    </row>
    <row r="386" spans="29:29" x14ac:dyDescent="0.25">
      <c r="AC386" s="126" t="b">
        <f t="shared" si="21"/>
        <v>0</v>
      </c>
    </row>
    <row r="387" spans="29:29" x14ac:dyDescent="0.25">
      <c r="AC387" s="126" t="b">
        <f t="shared" si="21"/>
        <v>0</v>
      </c>
    </row>
    <row r="388" spans="29:29" x14ac:dyDescent="0.25">
      <c r="AC388" s="126" t="b">
        <f t="shared" si="21"/>
        <v>0</v>
      </c>
    </row>
    <row r="389" spans="29:29" x14ac:dyDescent="0.25">
      <c r="AC389" s="126" t="b">
        <f t="shared" si="21"/>
        <v>0</v>
      </c>
    </row>
    <row r="390" spans="29:29" x14ac:dyDescent="0.25">
      <c r="AC390" s="126" t="b">
        <f t="shared" ref="AC390:AC400" si="22">isValidBPServer(AB390)</f>
        <v>0</v>
      </c>
    </row>
    <row r="391" spans="29:29" x14ac:dyDescent="0.25">
      <c r="AC391" s="126" t="b">
        <f t="shared" si="22"/>
        <v>0</v>
      </c>
    </row>
    <row r="392" spans="29:29" x14ac:dyDescent="0.25">
      <c r="AC392" s="126" t="b">
        <f t="shared" si="22"/>
        <v>0</v>
      </c>
    </row>
    <row r="393" spans="29:29" x14ac:dyDescent="0.25">
      <c r="AC393" s="126" t="b">
        <f t="shared" si="22"/>
        <v>0</v>
      </c>
    </row>
    <row r="394" spans="29:29" x14ac:dyDescent="0.25">
      <c r="AC394" s="126" t="b">
        <f t="shared" si="22"/>
        <v>0</v>
      </c>
    </row>
    <row r="395" spans="29:29" x14ac:dyDescent="0.25">
      <c r="AC395" s="126" t="b">
        <f t="shared" si="22"/>
        <v>0</v>
      </c>
    </row>
    <row r="396" spans="29:29" x14ac:dyDescent="0.25">
      <c r="AC396" s="126" t="b">
        <f t="shared" si="22"/>
        <v>0</v>
      </c>
    </row>
    <row r="397" spans="29:29" x14ac:dyDescent="0.25">
      <c r="AC397" s="126" t="b">
        <f t="shared" si="22"/>
        <v>0</v>
      </c>
    </row>
    <row r="398" spans="29:29" x14ac:dyDescent="0.25">
      <c r="AC398" s="126" t="b">
        <f t="shared" si="22"/>
        <v>0</v>
      </c>
    </row>
    <row r="399" spans="29:29" x14ac:dyDescent="0.25">
      <c r="AC399" s="126" t="b">
        <f t="shared" si="22"/>
        <v>0</v>
      </c>
    </row>
    <row r="400" spans="29:29" x14ac:dyDescent="0.25">
      <c r="AC400" s="126" t="b">
        <f t="shared" si="22"/>
        <v>0</v>
      </c>
    </row>
  </sheetData>
  <dataConsolidate link="1"/>
  <mergeCells count="28">
    <mergeCell ref="AF2:AF4"/>
    <mergeCell ref="AG2:AG4"/>
    <mergeCell ref="AA2:AA4"/>
    <mergeCell ref="AB2:AB4"/>
    <mergeCell ref="AC2:AC4"/>
    <mergeCell ref="AD2:AD4"/>
    <mergeCell ref="AE2:AE4"/>
    <mergeCell ref="T2:T4"/>
    <mergeCell ref="U2:U4"/>
    <mergeCell ref="V2:V4"/>
    <mergeCell ref="G2:G4"/>
    <mergeCell ref="AH2:AH4"/>
    <mergeCell ref="J2:J4"/>
    <mergeCell ref="I2:I4"/>
    <mergeCell ref="K2:K4"/>
    <mergeCell ref="L2:L4"/>
    <mergeCell ref="O2:O4"/>
    <mergeCell ref="P2:P4"/>
    <mergeCell ref="Q2:Q4"/>
    <mergeCell ref="R2:R4"/>
    <mergeCell ref="S2:S4"/>
    <mergeCell ref="W2:W4"/>
    <mergeCell ref="Z2:Z4"/>
    <mergeCell ref="A2:A4"/>
    <mergeCell ref="D2:D4"/>
    <mergeCell ref="E2:E4"/>
    <mergeCell ref="F2:F4"/>
    <mergeCell ref="H2:H4"/>
  </mergeCells>
  <conditionalFormatting sqref="D5:D204">
    <cfRule type="expression" dxfId="76" priority="27">
      <formula>LEN(E5)=0</formula>
    </cfRule>
  </conditionalFormatting>
  <conditionalFormatting sqref="C5:C204">
    <cfRule type="expression" dxfId="75" priority="26" stopIfTrue="1">
      <formula>LEFT(C5,5)="Goto "</formula>
    </cfRule>
  </conditionalFormatting>
  <conditionalFormatting sqref="B5">
    <cfRule type="expression" dxfId="74" priority="25" stopIfTrue="1">
      <formula>LEFT(B5,5)="Goto "</formula>
    </cfRule>
  </conditionalFormatting>
  <conditionalFormatting sqref="O5:O204">
    <cfRule type="expression" dxfId="73" priority="6">
      <formula>LEN(P5)=0</formula>
    </cfRule>
  </conditionalFormatting>
  <conditionalFormatting sqref="N5:N204">
    <cfRule type="expression" dxfId="72" priority="5" stopIfTrue="1">
      <formula>LEFT(N5,5)="Goto "</formula>
    </cfRule>
  </conditionalFormatting>
  <conditionalFormatting sqref="M5">
    <cfRule type="expression" dxfId="71" priority="4" stopIfTrue="1">
      <formula>LEFT(M5,5)="Goto "</formula>
    </cfRule>
  </conditionalFormatting>
  <conditionalFormatting sqref="Z5:Z204">
    <cfRule type="expression" dxfId="70" priority="3">
      <formula>LEN(AA5)=0</formula>
    </cfRule>
  </conditionalFormatting>
  <conditionalFormatting sqref="Y5:Y204">
    <cfRule type="expression" dxfId="69" priority="2" stopIfTrue="1">
      <formula>LEFT(Y5,5)="Goto "</formula>
    </cfRule>
  </conditionalFormatting>
  <conditionalFormatting sqref="X5">
    <cfRule type="expression" dxfId="68" priority="1" stopIfTrue="1">
      <formula>LEFT(X5,5)="Goto "</formula>
    </cfRule>
  </conditionalFormatting>
  <dataValidations count="5">
    <dataValidation type="list" allowBlank="1" showInputMessage="1" showErrorMessage="1" promptTitle="Group Batch Type" prompt="Select Group Batch Type from DropDown List" sqref="C3 N3 Y3" xr:uid="{00000000-0002-0000-0300-000000000000}">
      <formula1>SType</formula1>
    </dataValidation>
    <dataValidation type="list" allowBlank="1" showInputMessage="1" showErrorMessage="1" promptTitle="Select Output" prompt="Single = individual Result Sheet for each active query_x000a_Multi = all query results into one Result Sheet" sqref="C4 N4 Y4" xr:uid="{00000000-0002-0000-0300-000001000000}">
      <formula1>"Single,Multi"</formula1>
    </dataValidation>
    <dataValidation type="custom" allowBlank="1" showInputMessage="1" showErrorMessage="1" errorTitle="Invalid Group Batch Name" error="No longer than 25 chars, avoid &quot;/&quot;, &quot;\&quot;, &quot;[&quot;, &quot;]&quot;, &quot;*&quot;, &quot;:&quot;, and &quot;?&quot;" promptTitle="Enter a unique name" prompt="Max length = 25 chars._x000a_The Suffix &quot; (GB)&quot; for &quot;GroupBatch&quot; will be added automatically if needed" sqref="B3 M3 X3" xr:uid="{00000000-0002-0000-0300-000002000000}">
      <formula1>B1</formula1>
    </dataValidation>
    <dataValidation type="custom" allowBlank="1" showDropDown="1" showInputMessage="1" showErrorMessage="1" errorTitle="Invalid Report Depth entered" error="Can be an Integer between 1 and 15" promptTitle="Enter Report Depth" prompt="Can be an Integer between 1 and 15" sqref="F5:F204" xr:uid="{00000000-0002-0000-0300-000003000000}">
      <formula1>G5</formula1>
    </dataValidation>
    <dataValidation type="custom" allowBlank="1" showDropDown="1" showInputMessage="1" showErrorMessage="1" errorTitle="Invalid BPServer entered" error="Can be &quot;Prod&quot; or &quot;Test&quot;" promptTitle="Enter BPServer" prompt="Can be &quot;Prod&quot; or &quot;Test&quot;" sqref="AB5:AB400" xr:uid="{00000000-0002-0000-0300-000004000000}">
      <formula1>AC5</formula1>
    </dataValidation>
  </dataValidations>
  <hyperlinks>
    <hyperlink ref="A2" location="GroupBatch!A2" display="GLTEAM" xr:uid="{00000000-0004-0000-0300-000000000000}"/>
    <hyperlink ref="AH2:AH3" location="GroupBatch!AL2" display="NewQuery" xr:uid="{00000000-0004-0000-0300-000001000000}"/>
    <hyperlink ref="L2" location="GroupBatch!L2" display="LDAP" xr:uid="{00000000-0004-0000-0300-000002000000}"/>
    <hyperlink ref="W2" location="GroupBatch!W2" display="BLUEGRP" xr:uid="{00000000-0004-0000-0300-000003000000}"/>
  </hyperlinks>
  <pageMargins left="0.7" right="0.7" top="0.78740157499999996" bottom="0.78740157499999996" header="0.3" footer="0.3"/>
  <pageSetup paperSize="9" orientation="portrait" horizontalDpi="0" verticalDpi="0"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GroupSearch">
    <tabColor indexed="14"/>
  </sheetPr>
  <dimension ref="A1:P352"/>
  <sheetViews>
    <sheetView zoomScale="85" workbookViewId="0">
      <pane xSplit="16" ySplit="5" topLeftCell="Q6" activePane="bottomRight" state="frozen"/>
      <selection activeCell="B1" sqref="B1"/>
      <selection pane="topRight" activeCell="B1" sqref="B1"/>
      <selection pane="bottomLeft" activeCell="B1" sqref="B1"/>
      <selection pane="bottomRight" activeCell="K7" sqref="K7"/>
    </sheetView>
  </sheetViews>
  <sheetFormatPr defaultColWidth="9.28515625" defaultRowHeight="12.75" x14ac:dyDescent="0.2"/>
  <cols>
    <col min="1" max="1" width="1.28515625" style="5" customWidth="1"/>
    <col min="2" max="7" width="0" style="5" hidden="1" customWidth="1"/>
    <col min="8" max="8" width="12.5703125" style="5" hidden="1" customWidth="1"/>
    <col min="9" max="9" width="89" style="5" customWidth="1"/>
    <col min="10" max="10" width="13.7109375" style="5" customWidth="1"/>
    <col min="11" max="11" width="3.7109375" style="5" bestFit="1" customWidth="1"/>
    <col min="12" max="12" width="19.7109375" style="5" customWidth="1"/>
    <col min="13" max="13" width="15" style="5" customWidth="1"/>
    <col min="14" max="14" width="46.7109375" style="5" customWidth="1"/>
    <col min="15" max="15" width="16.7109375" style="5" customWidth="1"/>
    <col min="16" max="16" width="0.7109375" style="5" customWidth="1"/>
    <col min="17" max="16384" width="9.28515625" style="5"/>
  </cols>
  <sheetData>
    <row r="1" spans="1:16" ht="5.25" customHeight="1" thickBot="1" x14ac:dyDescent="0.25">
      <c r="A1" s="57"/>
      <c r="B1" s="57"/>
      <c r="C1" s="57"/>
      <c r="D1" s="57"/>
      <c r="E1" s="57"/>
      <c r="F1" s="57"/>
      <c r="G1" s="57"/>
      <c r="H1" s="57"/>
      <c r="I1" s="57"/>
      <c r="J1" s="57"/>
      <c r="K1" s="91"/>
      <c r="L1" s="57"/>
      <c r="M1" s="57"/>
      <c r="N1" s="57"/>
      <c r="O1" s="57"/>
      <c r="P1" s="57"/>
    </row>
    <row r="2" spans="1:16" ht="12" customHeight="1" thickBot="1" x14ac:dyDescent="0.25">
      <c r="A2" s="57"/>
      <c r="B2" s="88"/>
      <c r="C2" s="90" t="s">
        <v>215</v>
      </c>
      <c r="D2" s="89" t="s">
        <v>214</v>
      </c>
      <c r="E2" s="89" t="s">
        <v>213</v>
      </c>
      <c r="F2" s="88">
        <f>ROW(F6)</f>
        <v>6</v>
      </c>
      <c r="G2" s="88">
        <f>MAX(F6:F351)+ROW(G5)</f>
        <v>23</v>
      </c>
      <c r="H2" s="88" t="str">
        <f>ADDRESS(F2,COLUMN(H2)) &amp; ":" &amp; ADDRESS(G2,COLUMN(H2))</f>
        <v>$H$6:$H$23</v>
      </c>
      <c r="I2" s="87"/>
      <c r="J2" s="86"/>
      <c r="K2" s="179" t="s">
        <v>212</v>
      </c>
      <c r="L2" s="84"/>
      <c r="M2" s="84"/>
      <c r="N2" s="84"/>
      <c r="O2" s="84"/>
      <c r="P2" s="57"/>
    </row>
    <row r="3" spans="1:16" ht="39.75" customHeight="1" thickBot="1" x14ac:dyDescent="0.25">
      <c r="A3" s="57"/>
      <c r="B3" s="79"/>
      <c r="C3" s="79"/>
      <c r="D3" s="79"/>
      <c r="E3" s="79"/>
      <c r="F3" s="79"/>
      <c r="G3" s="79"/>
      <c r="H3" s="79"/>
      <c r="I3" s="180" t="s">
        <v>211</v>
      </c>
      <c r="J3" s="180"/>
      <c r="K3" s="179"/>
      <c r="L3" s="85"/>
      <c r="M3" s="84"/>
      <c r="N3" s="84"/>
      <c r="O3" s="81"/>
      <c r="P3" s="80"/>
    </row>
    <row r="4" spans="1:16" ht="15" thickBot="1" x14ac:dyDescent="0.25">
      <c r="A4" s="57"/>
      <c r="B4" s="79"/>
      <c r="C4" s="79"/>
      <c r="D4" s="79"/>
      <c r="E4" s="79"/>
      <c r="F4" s="79"/>
      <c r="G4" s="79"/>
      <c r="H4" s="79"/>
      <c r="I4" s="78" t="s">
        <v>210</v>
      </c>
      <c r="J4" s="77" t="s">
        <v>209</v>
      </c>
      <c r="K4" s="179"/>
      <c r="L4" s="83" t="s">
        <v>208</v>
      </c>
      <c r="M4" s="82" t="str">
        <f>IF(ISNUMBER(MATCH("x",$K$6:$K$351,0)),IF(LEN(INDEX($E$6:$E$351,MATCH("x",$K$6:$K$351,0))),INDEX($E$6:$E$351,MATCH("x",$K$6:$K$351,0)),E2),D2)</f>
        <v>EnterpriseArchitectureCoP01 (BLUEGRP)</v>
      </c>
      <c r="N4" s="82"/>
      <c r="O4" s="81"/>
      <c r="P4" s="80"/>
    </row>
    <row r="5" spans="1:16" ht="5.25" customHeight="1" thickBot="1" x14ac:dyDescent="0.25">
      <c r="A5" s="57"/>
      <c r="B5" s="79"/>
      <c r="C5" s="79"/>
      <c r="D5" s="79"/>
      <c r="E5" s="79"/>
      <c r="F5" s="63"/>
      <c r="G5" s="62"/>
      <c r="H5" s="67"/>
      <c r="I5" s="78"/>
      <c r="J5" s="77"/>
      <c r="K5" s="179"/>
      <c r="L5" s="75"/>
      <c r="M5" s="76"/>
      <c r="N5" s="76"/>
      <c r="O5" s="75"/>
      <c r="P5" s="66"/>
    </row>
    <row r="6" spans="1:16" ht="13.5" thickBot="1" x14ac:dyDescent="0.25">
      <c r="A6" s="57"/>
      <c r="B6" s="64" t="str">
        <f t="shared" ref="B6:B69" si="0">IF(LEN(I6),I6,"*")</f>
        <v>EnterpriseArchitectureCoP01</v>
      </c>
      <c r="C6" s="64" t="str">
        <f t="shared" ref="C6:C69" si="1">IF(LEN(J6),"("&amp;J6&amp;")","(*)")</f>
        <v>(BLUEGRP)</v>
      </c>
      <c r="D6" s="64" t="str">
        <f t="shared" ref="D6:D69" si="2">IF(LEN(J6),"("&amp;IF(LEN(I6),LEFT(J6,1),J6)&amp;")","(*)")</f>
        <v>(B)</v>
      </c>
      <c r="E6" s="64" t="str">
        <f t="shared" ref="E6:E69" si="3">IF(F6,B6&amp;" "&amp;IF($C$2="L",C6,D6),"")</f>
        <v>EnterpriseArchitectureCoP01 (BLUEGRP)</v>
      </c>
      <c r="F6" s="64">
        <f>IF(AND(LEN(I6),LEN(J6)),MAX(F5:F$5)+1,0)</f>
        <v>1</v>
      </c>
      <c r="G6" s="64">
        <f t="shared" ref="G6:G69" si="4">MATCH(ROW()-ROW($F$5),$F$6:$F$351,0)</f>
        <v>1</v>
      </c>
      <c r="H6" s="64" t="str">
        <f t="shared" ref="H6:H69" si="5">IF(ISNUMBER(G6),INDEX($E$6:$E$351,G6),"")</f>
        <v>EnterpriseArchitectureCoP01 (BLUEGRP)</v>
      </c>
      <c r="I6" s="63" t="s">
        <v>207</v>
      </c>
      <c r="J6" s="62" t="s">
        <v>206</v>
      </c>
      <c r="K6" s="67" t="s">
        <v>148</v>
      </c>
      <c r="L6" s="74"/>
      <c r="M6" s="59"/>
      <c r="N6" s="59"/>
      <c r="O6" s="74"/>
      <c r="P6" s="66"/>
    </row>
    <row r="7" spans="1:16" ht="13.5" thickBot="1" x14ac:dyDescent="0.25">
      <c r="A7" s="57"/>
      <c r="B7" s="64" t="str">
        <f t="shared" si="0"/>
        <v>EAWPD*</v>
      </c>
      <c r="C7" s="64" t="str">
        <f t="shared" si="1"/>
        <v>(PGMGRP)</v>
      </c>
      <c r="D7" s="64" t="str">
        <f t="shared" si="2"/>
        <v>(P)</v>
      </c>
      <c r="E7" s="64" t="str">
        <f t="shared" si="3"/>
        <v>EAWPD* (PGMGRP)</v>
      </c>
      <c r="F7" s="64">
        <f>IF(AND(LEN(I7),LEN(J7)),MAX(F$5:F6)+1,0)</f>
        <v>2</v>
      </c>
      <c r="G7" s="64">
        <f t="shared" si="4"/>
        <v>2</v>
      </c>
      <c r="H7" s="64" t="str">
        <f t="shared" si="5"/>
        <v>EAWPD* (PGMGRP)</v>
      </c>
      <c r="I7" s="63" t="s">
        <v>205</v>
      </c>
      <c r="J7" s="62" t="s">
        <v>204</v>
      </c>
      <c r="K7" s="67"/>
      <c r="L7" s="74"/>
      <c r="M7" s="59"/>
      <c r="N7" s="59"/>
      <c r="O7" s="74"/>
      <c r="P7" s="66"/>
    </row>
    <row r="8" spans="1:16" ht="13.5" customHeight="1" thickBot="1" x14ac:dyDescent="0.25">
      <c r="A8" s="57"/>
      <c r="B8" s="64" t="str">
        <f t="shared" si="0"/>
        <v xml:space="preserve">37+Z84 </v>
      </c>
      <c r="C8" s="64" t="str">
        <f t="shared" si="1"/>
        <v>(DEPT)</v>
      </c>
      <c r="D8" s="64" t="str">
        <f t="shared" si="2"/>
        <v>(D)</v>
      </c>
      <c r="E8" s="64" t="str">
        <f t="shared" si="3"/>
        <v>37+Z84  (DEPT)</v>
      </c>
      <c r="F8" s="64">
        <f>IF(AND(LEN(I8),LEN(J8)),MAX(F$5:F7)+1,0)</f>
        <v>3</v>
      </c>
      <c r="G8" s="64">
        <f t="shared" si="4"/>
        <v>3</v>
      </c>
      <c r="H8" s="64" t="str">
        <f t="shared" si="5"/>
        <v>37+Z84  (DEPT)</v>
      </c>
      <c r="I8" s="65" t="s">
        <v>203</v>
      </c>
      <c r="J8" s="62" t="s">
        <v>202</v>
      </c>
      <c r="K8" s="67" t="s">
        <v>153</v>
      </c>
      <c r="L8" s="181" t="s">
        <v>201</v>
      </c>
      <c r="M8" s="181"/>
      <c r="N8" s="181"/>
      <c r="O8" s="181"/>
      <c r="P8" s="66"/>
    </row>
    <row r="9" spans="1:16" ht="13.5" thickBot="1" x14ac:dyDescent="0.25">
      <c r="A9" s="57"/>
      <c r="B9" s="64" t="str">
        <f t="shared" si="0"/>
        <v>D=Z84</v>
      </c>
      <c r="C9" s="64" t="str">
        <f t="shared" si="1"/>
        <v>(DEPT)</v>
      </c>
      <c r="D9" s="64" t="str">
        <f t="shared" si="2"/>
        <v>(D)</v>
      </c>
      <c r="E9" s="64" t="str">
        <f t="shared" si="3"/>
        <v>D=Z84 (DEPT)</v>
      </c>
      <c r="F9" s="64">
        <f>IF(AND(LEN(I9),LEN(J9)),MAX(F$5:F8)+1,0)</f>
        <v>4</v>
      </c>
      <c r="G9" s="64">
        <f t="shared" si="4"/>
        <v>4</v>
      </c>
      <c r="H9" s="64" t="str">
        <f t="shared" si="5"/>
        <v>D=Z84 (DEPT)</v>
      </c>
      <c r="I9" s="63" t="s">
        <v>2263</v>
      </c>
      <c r="J9" s="62" t="s">
        <v>202</v>
      </c>
      <c r="K9" s="67" t="s">
        <v>153</v>
      </c>
      <c r="L9" s="73"/>
      <c r="M9" s="73" t="s">
        <v>199</v>
      </c>
      <c r="N9" s="69" t="s">
        <v>198</v>
      </c>
      <c r="O9" s="73"/>
      <c r="P9" s="66"/>
    </row>
    <row r="10" spans="1:16" ht="13.5" thickBot="1" x14ac:dyDescent="0.25">
      <c r="A10" s="57"/>
      <c r="B10" s="64" t="str">
        <f t="shared" si="0"/>
        <v>Gisbert Kruesemann/Germany/IBM</v>
      </c>
      <c r="C10" s="64" t="str">
        <f t="shared" si="1"/>
        <v>(MGRS)</v>
      </c>
      <c r="D10" s="64" t="str">
        <f t="shared" si="2"/>
        <v>(M)</v>
      </c>
      <c r="E10" s="64" t="str">
        <f t="shared" si="3"/>
        <v>Gisbert Kruesemann/Germany/IBM (MGRS)</v>
      </c>
      <c r="F10" s="64">
        <f>IF(AND(LEN(I10),LEN(J10)),MAX(F$5:F9)+1,0)</f>
        <v>5</v>
      </c>
      <c r="G10" s="64">
        <f t="shared" si="4"/>
        <v>5</v>
      </c>
      <c r="H10" s="64" t="str">
        <f t="shared" si="5"/>
        <v>Gisbert Kruesemann/Germany/IBM (MGRS)</v>
      </c>
      <c r="I10" s="63" t="s">
        <v>200</v>
      </c>
      <c r="J10" s="62" t="s">
        <v>167</v>
      </c>
      <c r="K10" s="67" t="s">
        <v>153</v>
      </c>
      <c r="L10" s="73"/>
      <c r="M10" s="73" t="s">
        <v>195</v>
      </c>
      <c r="N10" s="69" t="s">
        <v>194</v>
      </c>
      <c r="O10" s="73"/>
      <c r="P10" s="66"/>
    </row>
    <row r="11" spans="1:16" ht="13.5" thickBot="1" x14ac:dyDescent="0.25">
      <c r="A11" s="57"/>
      <c r="B11" s="64" t="str">
        <f t="shared" si="0"/>
        <v>EA*</v>
      </c>
      <c r="C11" s="64" t="str">
        <f t="shared" si="1"/>
        <v>(NOTESGRP)</v>
      </c>
      <c r="D11" s="64" t="str">
        <f t="shared" si="2"/>
        <v>(N)</v>
      </c>
      <c r="E11" s="64" t="str">
        <f t="shared" si="3"/>
        <v>EA* (NOTESGRP)</v>
      </c>
      <c r="F11" s="64">
        <f>IF(AND(LEN(I11),LEN(J11)),MAX(F$5:F10)+1,0)</f>
        <v>6</v>
      </c>
      <c r="G11" s="64">
        <f t="shared" si="4"/>
        <v>6</v>
      </c>
      <c r="H11" s="64" t="str">
        <f t="shared" si="5"/>
        <v>EA* (NOTESGRP)</v>
      </c>
      <c r="I11" s="63" t="s">
        <v>197</v>
      </c>
      <c r="J11" s="62" t="s">
        <v>196</v>
      </c>
      <c r="K11" s="67" t="s">
        <v>153</v>
      </c>
      <c r="L11" s="73"/>
      <c r="M11" s="73" t="s">
        <v>191</v>
      </c>
      <c r="N11" s="69" t="s">
        <v>190</v>
      </c>
      <c r="O11" s="73"/>
      <c r="P11" s="66"/>
    </row>
    <row r="12" spans="1:16" ht="13.5" thickBot="1" x14ac:dyDescent="0.25">
      <c r="A12" s="57"/>
      <c r="B12" s="64" t="str">
        <f t="shared" si="0"/>
        <v>Enterprise Architecture*</v>
      </c>
      <c r="C12" s="64" t="str">
        <f t="shared" si="1"/>
        <v>(ALLCOMM)</v>
      </c>
      <c r="D12" s="64" t="str">
        <f t="shared" si="2"/>
        <v>(A)</v>
      </c>
      <c r="E12" s="64" t="str">
        <f t="shared" si="3"/>
        <v>Enterprise Architecture* (ALLCOMM)</v>
      </c>
      <c r="F12" s="64">
        <f>IF(AND(LEN(I12),LEN(J12)),MAX(F$5:F11)+1,0)</f>
        <v>7</v>
      </c>
      <c r="G12" s="64">
        <f t="shared" si="4"/>
        <v>7</v>
      </c>
      <c r="H12" s="64" t="str">
        <f t="shared" si="5"/>
        <v>Enterprise Architecture* (ALLCOMM)</v>
      </c>
      <c r="I12" s="63" t="s">
        <v>193</v>
      </c>
      <c r="J12" s="62" t="s">
        <v>192</v>
      </c>
      <c r="K12" s="67" t="s">
        <v>153</v>
      </c>
      <c r="L12" s="73"/>
      <c r="M12" s="73" t="s">
        <v>187</v>
      </c>
      <c r="N12" s="69" t="s">
        <v>186</v>
      </c>
      <c r="O12" s="73"/>
      <c r="P12" s="66"/>
    </row>
    <row r="13" spans="1:16" ht="13.5" thickBot="1" x14ac:dyDescent="0.25">
      <c r="A13" s="57"/>
      <c r="B13" s="64" t="str">
        <f t="shared" si="0"/>
        <v>BTCIO*</v>
      </c>
      <c r="C13" s="64" t="str">
        <f t="shared" si="1"/>
        <v>(PDLGRP)</v>
      </c>
      <c r="D13" s="64" t="str">
        <f t="shared" si="2"/>
        <v>(P)</v>
      </c>
      <c r="E13" s="64" t="str">
        <f t="shared" si="3"/>
        <v>BTCIO* (PDLGRP)</v>
      </c>
      <c r="F13" s="64">
        <f>IF(AND(LEN(I13),LEN(J13)),MAX(F$5:F12)+1,0)</f>
        <v>8</v>
      </c>
      <c r="G13" s="64">
        <f t="shared" si="4"/>
        <v>8</v>
      </c>
      <c r="H13" s="64" t="str">
        <f t="shared" si="5"/>
        <v>BTCIO* (PDLGRP)</v>
      </c>
      <c r="I13" s="63" t="s">
        <v>189</v>
      </c>
      <c r="J13" s="62" t="s">
        <v>188</v>
      </c>
      <c r="K13" s="67"/>
      <c r="L13" s="73"/>
      <c r="M13" s="73" t="s">
        <v>183</v>
      </c>
      <c r="N13" s="69" t="s">
        <v>182</v>
      </c>
      <c r="O13" s="73"/>
      <c r="P13" s="66"/>
    </row>
    <row r="14" spans="1:16" ht="13.5" thickBot="1" x14ac:dyDescent="0.25">
      <c r="A14" s="57"/>
      <c r="B14" s="64" t="str">
        <f t="shared" si="0"/>
        <v>EnterpriseArchitectureCoI01</v>
      </c>
      <c r="C14" s="64" t="str">
        <f t="shared" si="1"/>
        <v>(IRAMGRP)</v>
      </c>
      <c r="D14" s="64" t="str">
        <f t="shared" si="2"/>
        <v>(I)</v>
      </c>
      <c r="E14" s="64" t="str">
        <f t="shared" si="3"/>
        <v>EnterpriseArchitectureCoI01 (IRAMGRP)</v>
      </c>
      <c r="F14" s="64">
        <f>IF(AND(LEN(I14),LEN(J14)),MAX(F$5:F13)+1,0)</f>
        <v>9</v>
      </c>
      <c r="G14" s="64">
        <f t="shared" si="4"/>
        <v>9</v>
      </c>
      <c r="H14" s="64" t="str">
        <f t="shared" si="5"/>
        <v>EnterpriseArchitectureCoI01 (IRAMGRP)</v>
      </c>
      <c r="I14" s="63" t="s">
        <v>185</v>
      </c>
      <c r="J14" s="62" t="s">
        <v>184</v>
      </c>
      <c r="K14" s="67"/>
      <c r="L14" s="73"/>
      <c r="M14" s="73" t="s">
        <v>179</v>
      </c>
      <c r="N14" s="69" t="s">
        <v>2260</v>
      </c>
      <c r="O14" s="73"/>
      <c r="P14" s="66"/>
    </row>
    <row r="15" spans="1:16" ht="13.5" thickBot="1" x14ac:dyDescent="0.25">
      <c r="A15" s="57"/>
      <c r="B15" s="64" t="str">
        <f t="shared" si="0"/>
        <v>rbross@us.ibm.com</v>
      </c>
      <c r="C15" s="64" t="str">
        <f t="shared" si="1"/>
        <v>(1L-MGRS)</v>
      </c>
      <c r="D15" s="64" t="str">
        <f t="shared" si="2"/>
        <v>(1)</v>
      </c>
      <c r="E15" s="64" t="str">
        <f t="shared" si="3"/>
        <v>rbross@us.ibm.com (1L-MGRS)</v>
      </c>
      <c r="F15" s="64">
        <f>IF(AND(LEN(I15),LEN(J15)),MAX(F$5:F14)+1,0)</f>
        <v>10</v>
      </c>
      <c r="G15" s="64">
        <f t="shared" si="4"/>
        <v>10</v>
      </c>
      <c r="H15" s="64" t="str">
        <f t="shared" si="5"/>
        <v>rbross@us.ibm.com (1L-MGRS)</v>
      </c>
      <c r="I15" s="63" t="s">
        <v>181</v>
      </c>
      <c r="J15" s="62" t="s">
        <v>180</v>
      </c>
      <c r="K15" s="67"/>
      <c r="L15" s="71"/>
      <c r="M15" s="70" t="s">
        <v>2072</v>
      </c>
      <c r="N15" s="69" t="s">
        <v>2261</v>
      </c>
      <c r="O15" s="73"/>
      <c r="P15" s="66"/>
    </row>
    <row r="16" spans="1:16" ht="13.5" thickBot="1" x14ac:dyDescent="0.25">
      <c r="A16" s="57"/>
      <c r="B16" s="64" t="str">
        <f t="shared" si="0"/>
        <v>{F55C3363-7FE6-A5B4-C13F-3C92CCB9C3A9}[v=2.2]</v>
      </c>
      <c r="C16" s="64" t="str">
        <f t="shared" si="1"/>
        <v>(IRAMSTAT)</v>
      </c>
      <c r="D16" s="64" t="str">
        <f t="shared" si="2"/>
        <v>(I)</v>
      </c>
      <c r="E16" s="64" t="str">
        <f t="shared" si="3"/>
        <v>{F55C3363-7FE6-A5B4-C13F-3C92CCB9C3A9}[v=2.2] (IRAMSTAT)</v>
      </c>
      <c r="F16" s="64">
        <f>IF(AND(LEN(I16),LEN(J16)),MAX(F$5:F15)+1,0)</f>
        <v>11</v>
      </c>
      <c r="G16" s="64">
        <f t="shared" si="4"/>
        <v>11</v>
      </c>
      <c r="H16" s="64" t="str">
        <f t="shared" si="5"/>
        <v>{F55C3363-7FE6-A5B4-C13F-3C92CCB9C3A9}[v=2.2] (IRAMSTAT)</v>
      </c>
      <c r="I16" s="65" t="s">
        <v>178</v>
      </c>
      <c r="J16" s="62" t="s">
        <v>174</v>
      </c>
      <c r="K16" s="67"/>
      <c r="L16" s="71"/>
      <c r="M16" s="70" t="s">
        <v>177</v>
      </c>
      <c r="N16" s="69" t="s">
        <v>2262</v>
      </c>
      <c r="O16" s="73"/>
      <c r="P16" s="66"/>
    </row>
    <row r="17" spans="1:16" ht="13.5" thickBot="1" x14ac:dyDescent="0.25">
      <c r="A17" s="57"/>
      <c r="B17" s="64" t="str">
        <f t="shared" si="0"/>
        <v xml:space="preserve">{8EFC0F04-6832-C646-E9E9-C41A811CD6B6} </v>
      </c>
      <c r="C17" s="64" t="str">
        <f t="shared" si="1"/>
        <v>(IRAMSTAT)</v>
      </c>
      <c r="D17" s="64" t="str">
        <f t="shared" si="2"/>
        <v>(I)</v>
      </c>
      <c r="E17" s="64" t="str">
        <f t="shared" si="3"/>
        <v>{8EFC0F04-6832-C646-E9E9-C41A811CD6B6}  (IRAMSTAT)</v>
      </c>
      <c r="F17" s="64">
        <f>IF(AND(LEN(I17),LEN(J17)),MAX(F$5:F16)+1,0)</f>
        <v>12</v>
      </c>
      <c r="G17" s="64">
        <f t="shared" si="4"/>
        <v>12</v>
      </c>
      <c r="H17" s="64" t="str">
        <f t="shared" si="5"/>
        <v>{8EFC0F04-6832-C646-E9E9-C41A811CD6B6}  (IRAMSTAT)</v>
      </c>
      <c r="I17" s="63" t="s">
        <v>176</v>
      </c>
      <c r="J17" s="62" t="s">
        <v>174</v>
      </c>
      <c r="K17" s="67"/>
      <c r="L17" s="73"/>
      <c r="M17" s="70" t="s">
        <v>173</v>
      </c>
      <c r="N17" s="69" t="s">
        <v>172</v>
      </c>
      <c r="O17" s="70"/>
      <c r="P17" s="66"/>
    </row>
    <row r="18" spans="1:16" ht="13.5" thickBot="1" x14ac:dyDescent="0.25">
      <c r="A18" s="57"/>
      <c r="B18" s="64" t="str">
        <f t="shared" si="0"/>
        <v>BluePages Bulk*</v>
      </c>
      <c r="C18" s="64" t="str">
        <f t="shared" si="1"/>
        <v>(IRAMSTAT)</v>
      </c>
      <c r="D18" s="64" t="str">
        <f t="shared" si="2"/>
        <v>(I)</v>
      </c>
      <c r="E18" s="64" t="str">
        <f t="shared" si="3"/>
        <v>BluePages Bulk* (IRAMSTAT)</v>
      </c>
      <c r="F18" s="64">
        <f>IF(AND(LEN(I18),LEN(J18)),MAX(F$5:F17)+1,0)</f>
        <v>13</v>
      </c>
      <c r="G18" s="64">
        <f t="shared" si="4"/>
        <v>13</v>
      </c>
      <c r="H18" s="64" t="str">
        <f t="shared" si="5"/>
        <v>BluePages Bulk* (IRAMSTAT)</v>
      </c>
      <c r="I18" s="63" t="s">
        <v>175</v>
      </c>
      <c r="J18" s="62" t="s">
        <v>174</v>
      </c>
      <c r="K18" s="67"/>
      <c r="L18" s="73"/>
      <c r="M18" s="70" t="s">
        <v>169</v>
      </c>
      <c r="N18" s="69" t="s">
        <v>168</v>
      </c>
      <c r="O18" s="70"/>
      <c r="P18" s="66"/>
    </row>
    <row r="19" spans="1:16" ht="13.5" customHeight="1" thickBot="1" x14ac:dyDescent="0.25">
      <c r="A19" s="57"/>
      <c r="B19" s="64" t="str">
        <f t="shared" si="0"/>
        <v>Shantanu Jha/India/IBM</v>
      </c>
      <c r="C19" s="64" t="str">
        <f t="shared" si="1"/>
        <v>(REPORTS)</v>
      </c>
      <c r="D19" s="64" t="str">
        <f t="shared" si="2"/>
        <v>(R)</v>
      </c>
      <c r="E19" s="64" t="str">
        <f t="shared" si="3"/>
        <v>Shantanu Jha/India/IBM (REPORTS)</v>
      </c>
      <c r="F19" s="64">
        <f>IF(AND(LEN(I19),LEN(J19)),MAX(F$5:F18)+1,0)</f>
        <v>14</v>
      </c>
      <c r="G19" s="64">
        <f t="shared" si="4"/>
        <v>14</v>
      </c>
      <c r="H19" s="64" t="str">
        <f t="shared" si="5"/>
        <v>Shantanu Jha/India/IBM (REPORTS)</v>
      </c>
      <c r="I19" s="63" t="s">
        <v>171</v>
      </c>
      <c r="J19" s="62" t="s">
        <v>170</v>
      </c>
      <c r="K19" s="67"/>
      <c r="L19" s="71"/>
      <c r="M19" s="70" t="s">
        <v>166</v>
      </c>
      <c r="N19" s="69" t="s">
        <v>165</v>
      </c>
      <c r="O19" s="70"/>
      <c r="P19" s="66"/>
    </row>
    <row r="20" spans="1:16" ht="13.5" customHeight="1" thickBot="1" x14ac:dyDescent="0.25">
      <c r="A20" s="57"/>
      <c r="B20" s="64" t="str">
        <f t="shared" si="0"/>
        <v>Tony Rackie</v>
      </c>
      <c r="C20" s="64" t="str">
        <f t="shared" si="1"/>
        <v>(MGRS)</v>
      </c>
      <c r="D20" s="64" t="str">
        <f t="shared" si="2"/>
        <v>(M)</v>
      </c>
      <c r="E20" s="64" t="str">
        <f t="shared" si="3"/>
        <v>Tony Rackie (MGRS)</v>
      </c>
      <c r="F20" s="64">
        <f>IF(AND(LEN(I20),LEN(J20)),MAX(F$5:F19)+1,0)</f>
        <v>15</v>
      </c>
      <c r="G20" s="64">
        <f t="shared" si="4"/>
        <v>15</v>
      </c>
      <c r="H20" s="64" t="str">
        <f t="shared" si="5"/>
        <v>Tony Rackie (MGRS)</v>
      </c>
      <c r="I20" s="65" t="s">
        <v>164</v>
      </c>
      <c r="J20" s="62" t="s">
        <v>167</v>
      </c>
      <c r="K20" s="67"/>
      <c r="L20" s="73"/>
      <c r="M20" s="70" t="s">
        <v>162</v>
      </c>
      <c r="N20" s="69" t="s">
        <v>161</v>
      </c>
      <c r="O20" s="70"/>
      <c r="P20" s="66"/>
    </row>
    <row r="21" spans="1:16" ht="13.5" customHeight="1" thickBot="1" x14ac:dyDescent="0.25">
      <c r="A21" s="57"/>
      <c r="B21" s="64" t="str">
        <f t="shared" si="0"/>
        <v>Tony Rackie</v>
      </c>
      <c r="C21" s="64" t="str">
        <f t="shared" si="1"/>
        <v>(GLLDRS)</v>
      </c>
      <c r="D21" s="64" t="str">
        <f t="shared" si="2"/>
        <v>(G)</v>
      </c>
      <c r="E21" s="64" t="str">
        <f t="shared" si="3"/>
        <v>Tony Rackie (GLLDRS)</v>
      </c>
      <c r="F21" s="64">
        <f>IF(AND(LEN(I21),LEN(J21)),MAX(F$5:F20)+1,0)</f>
        <v>16</v>
      </c>
      <c r="G21" s="64">
        <f t="shared" si="4"/>
        <v>16</v>
      </c>
      <c r="H21" s="64" t="str">
        <f t="shared" si="5"/>
        <v>Tony Rackie (GLLDRS)</v>
      </c>
      <c r="I21" s="63" t="s">
        <v>164</v>
      </c>
      <c r="J21" s="62" t="s">
        <v>163</v>
      </c>
      <c r="K21" s="67" t="s">
        <v>153</v>
      </c>
      <c r="L21" s="71"/>
      <c r="M21" s="70" t="s">
        <v>158</v>
      </c>
      <c r="N21" s="69" t="s">
        <v>157</v>
      </c>
      <c r="O21" s="70"/>
      <c r="P21" s="66"/>
    </row>
    <row r="22" spans="1:16" ht="13.5" customHeight="1" thickBot="1" x14ac:dyDescent="0.25">
      <c r="A22" s="57"/>
      <c r="B22" s="64" t="str">
        <f t="shared" si="0"/>
        <v>Gale Crist/Gaithersburg/IBM</v>
      </c>
      <c r="C22" s="64" t="str">
        <f t="shared" si="1"/>
        <v>(GLTEAM)</v>
      </c>
      <c r="D22" s="64" t="str">
        <f t="shared" si="2"/>
        <v>(G)</v>
      </c>
      <c r="E22" s="64" t="str">
        <f t="shared" si="3"/>
        <v>Gale Crist/Gaithersburg/IBM (GLTEAM)</v>
      </c>
      <c r="F22" s="64">
        <f>IF(AND(LEN(I22),LEN(J22)),MAX(F$5:F21)+1,0)</f>
        <v>17</v>
      </c>
      <c r="G22" s="64">
        <f t="shared" si="4"/>
        <v>17</v>
      </c>
      <c r="H22" s="64" t="str">
        <f t="shared" si="5"/>
        <v>Gale Crist/Gaithersburg/IBM (GLTEAM)</v>
      </c>
      <c r="I22" s="63" t="s">
        <v>160</v>
      </c>
      <c r="J22" s="62" t="s">
        <v>159</v>
      </c>
      <c r="K22" s="67" t="s">
        <v>153</v>
      </c>
      <c r="L22" s="71"/>
      <c r="M22" s="70" t="s">
        <v>156</v>
      </c>
      <c r="N22" s="69" t="s">
        <v>155</v>
      </c>
      <c r="O22" s="68"/>
      <c r="P22" s="66"/>
    </row>
    <row r="23" spans="1:16" ht="13.5" customHeight="1" thickBot="1" x14ac:dyDescent="0.25">
      <c r="A23" s="57"/>
      <c r="B23" s="64" t="str">
        <f t="shared" si="0"/>
        <v>Enterprise Architecture</v>
      </c>
      <c r="C23" s="64" t="str">
        <f t="shared" si="1"/>
        <v>(MYCOMM)</v>
      </c>
      <c r="D23" s="64" t="str">
        <f t="shared" si="2"/>
        <v>(M)</v>
      </c>
      <c r="E23" s="64" t="str">
        <f t="shared" si="3"/>
        <v>Enterprise Architecture (MYCOMM)</v>
      </c>
      <c r="F23" s="64">
        <f>IF(AND(LEN(I23),LEN(J23)),MAX(F$5:F22)+1,0)</f>
        <v>18</v>
      </c>
      <c r="G23" s="64">
        <f t="shared" si="4"/>
        <v>18</v>
      </c>
      <c r="H23" s="64" t="str">
        <f t="shared" si="5"/>
        <v>Enterprise Architecture (MYCOMM)</v>
      </c>
      <c r="I23" s="63" t="s">
        <v>2032</v>
      </c>
      <c r="J23" s="72" t="s">
        <v>2071</v>
      </c>
      <c r="K23" s="67"/>
      <c r="L23" s="177"/>
      <c r="M23" s="178"/>
      <c r="N23" s="178"/>
      <c r="O23" s="178"/>
      <c r="P23" s="66"/>
    </row>
    <row r="24" spans="1:16" ht="13.5" thickBot="1" x14ac:dyDescent="0.25">
      <c r="A24" s="57"/>
      <c r="B24" s="64" t="str">
        <f t="shared" si="0"/>
        <v>*</v>
      </c>
      <c r="C24" s="64" t="str">
        <f t="shared" si="1"/>
        <v>(*)</v>
      </c>
      <c r="D24" s="64" t="str">
        <f t="shared" si="2"/>
        <v>(*)</v>
      </c>
      <c r="E24" s="64" t="str">
        <f t="shared" si="3"/>
        <v/>
      </c>
      <c r="F24" s="64">
        <f>IF(AND(LEN(I24),LEN(J24)),MAX(F$5:F23)+1,0)</f>
        <v>0</v>
      </c>
      <c r="G24" s="64" t="e">
        <f t="shared" si="4"/>
        <v>#N/A</v>
      </c>
      <c r="H24" s="64" t="str">
        <f t="shared" si="5"/>
        <v/>
      </c>
      <c r="I24" s="63"/>
      <c r="J24" s="62"/>
      <c r="K24" s="67" t="s">
        <v>153</v>
      </c>
      <c r="L24" s="182" t="s">
        <v>154</v>
      </c>
      <c r="M24" s="178"/>
      <c r="N24" s="178"/>
      <c r="O24" s="178"/>
      <c r="P24" s="66"/>
    </row>
    <row r="25" spans="1:16" ht="13.5" customHeight="1" thickBot="1" x14ac:dyDescent="0.25">
      <c r="A25" s="57"/>
      <c r="B25" s="64" t="str">
        <f t="shared" si="0"/>
        <v>*</v>
      </c>
      <c r="C25" s="64" t="str">
        <f t="shared" si="1"/>
        <v>(*)</v>
      </c>
      <c r="D25" s="64" t="str">
        <f t="shared" si="2"/>
        <v>(*)</v>
      </c>
      <c r="E25" s="64" t="str">
        <f t="shared" si="3"/>
        <v/>
      </c>
      <c r="F25" s="64">
        <f>IF(AND(LEN(I25),LEN(J25)),MAX(F$5:F24)+1,0)</f>
        <v>0</v>
      </c>
      <c r="G25" s="64" t="e">
        <f t="shared" si="4"/>
        <v>#N/A</v>
      </c>
      <c r="H25" s="64" t="str">
        <f t="shared" si="5"/>
        <v/>
      </c>
      <c r="I25" s="63"/>
      <c r="J25" s="62"/>
      <c r="K25" s="67" t="s">
        <v>153</v>
      </c>
      <c r="L25" s="177"/>
      <c r="M25" s="178"/>
      <c r="N25" s="178"/>
      <c r="O25" s="178"/>
      <c r="P25" s="66"/>
    </row>
    <row r="26" spans="1:16" ht="13.5" customHeight="1" thickBot="1" x14ac:dyDescent="0.25">
      <c r="A26" s="57"/>
      <c r="B26" s="64" t="str">
        <f t="shared" si="0"/>
        <v>*</v>
      </c>
      <c r="C26" s="64" t="str">
        <f t="shared" si="1"/>
        <v>(*)</v>
      </c>
      <c r="D26" s="64" t="str">
        <f t="shared" si="2"/>
        <v>(*)</v>
      </c>
      <c r="E26" s="64" t="str">
        <f t="shared" si="3"/>
        <v/>
      </c>
      <c r="F26" s="64">
        <f>IF(AND(LEN(I26),LEN(J26)),MAX(F$5:F25)+1,0)</f>
        <v>0</v>
      </c>
      <c r="G26" s="64" t="e">
        <f t="shared" si="4"/>
        <v>#N/A</v>
      </c>
      <c r="H26" s="64" t="str">
        <f t="shared" si="5"/>
        <v/>
      </c>
      <c r="I26" s="63"/>
      <c r="J26" s="62"/>
      <c r="K26" s="61"/>
      <c r="L26" s="177"/>
      <c r="M26" s="178"/>
      <c r="N26" s="178"/>
      <c r="O26" s="178"/>
      <c r="P26" s="66"/>
    </row>
    <row r="27" spans="1:16" ht="13.5" thickBot="1" x14ac:dyDescent="0.25">
      <c r="A27" s="57"/>
      <c r="B27" s="64" t="str">
        <f t="shared" si="0"/>
        <v>*</v>
      </c>
      <c r="C27" s="64" t="str">
        <f t="shared" si="1"/>
        <v>(*)</v>
      </c>
      <c r="D27" s="64" t="str">
        <f t="shared" si="2"/>
        <v>(*)</v>
      </c>
      <c r="E27" s="64" t="str">
        <f t="shared" si="3"/>
        <v/>
      </c>
      <c r="F27" s="64">
        <f>IF(AND(LEN(I27),LEN(J27)),MAX(F$5:F26)+1,0)</f>
        <v>0</v>
      </c>
      <c r="G27" s="64" t="e">
        <f t="shared" si="4"/>
        <v>#N/A</v>
      </c>
      <c r="H27" s="64" t="str">
        <f t="shared" si="5"/>
        <v/>
      </c>
      <c r="I27" s="63"/>
      <c r="J27" s="62"/>
      <c r="K27" s="61"/>
      <c r="L27" s="177" t="s">
        <v>152</v>
      </c>
      <c r="M27" s="178"/>
      <c r="N27" s="178"/>
      <c r="O27" s="178"/>
      <c r="P27" s="66"/>
    </row>
    <row r="28" spans="1:16" ht="13.5" thickBot="1" x14ac:dyDescent="0.25">
      <c r="A28" s="57"/>
      <c r="B28" s="64" t="str">
        <f t="shared" si="0"/>
        <v>*</v>
      </c>
      <c r="C28" s="64" t="str">
        <f t="shared" si="1"/>
        <v>(*)</v>
      </c>
      <c r="D28" s="64" t="str">
        <f t="shared" si="2"/>
        <v>(*)</v>
      </c>
      <c r="E28" s="64" t="str">
        <f t="shared" si="3"/>
        <v/>
      </c>
      <c r="F28" s="64">
        <f>IF(AND(LEN(I28),LEN(J28)),MAX(F$5:F27)+1,0)</f>
        <v>0</v>
      </c>
      <c r="G28" s="64" t="e">
        <f t="shared" si="4"/>
        <v>#N/A</v>
      </c>
      <c r="H28" s="64" t="str">
        <f t="shared" si="5"/>
        <v/>
      </c>
      <c r="I28" s="63"/>
      <c r="J28" s="62"/>
      <c r="K28" s="61"/>
      <c r="L28" s="177" t="s">
        <v>151</v>
      </c>
      <c r="M28" s="178"/>
      <c r="N28" s="178"/>
      <c r="O28" s="178"/>
      <c r="P28" s="66"/>
    </row>
    <row r="29" spans="1:16" ht="13.5" thickBot="1" x14ac:dyDescent="0.25">
      <c r="A29" s="57"/>
      <c r="B29" s="64" t="str">
        <f t="shared" si="0"/>
        <v>*</v>
      </c>
      <c r="C29" s="64" t="str">
        <f t="shared" si="1"/>
        <v>(*)</v>
      </c>
      <c r="D29" s="64" t="str">
        <f t="shared" si="2"/>
        <v>(*)</v>
      </c>
      <c r="E29" s="64" t="str">
        <f t="shared" si="3"/>
        <v/>
      </c>
      <c r="F29" s="64">
        <f>IF(AND(LEN(I29),LEN(J29)),MAX(F$5:F28)+1,0)</f>
        <v>0</v>
      </c>
      <c r="G29" s="64" t="e">
        <f t="shared" si="4"/>
        <v>#N/A</v>
      </c>
      <c r="H29" s="64" t="str">
        <f t="shared" si="5"/>
        <v/>
      </c>
      <c r="I29" s="63"/>
      <c r="J29" s="62"/>
      <c r="K29" s="61"/>
      <c r="L29" s="59"/>
      <c r="M29" s="59"/>
      <c r="N29" s="59"/>
      <c r="O29" s="59"/>
      <c r="P29" s="66"/>
    </row>
    <row r="30" spans="1:16" ht="13.5" thickBot="1" x14ac:dyDescent="0.25">
      <c r="A30" s="57"/>
      <c r="B30" s="64" t="str">
        <f t="shared" si="0"/>
        <v>*</v>
      </c>
      <c r="C30" s="64" t="str">
        <f t="shared" si="1"/>
        <v>(*)</v>
      </c>
      <c r="D30" s="64" t="str">
        <f t="shared" si="2"/>
        <v>(*)</v>
      </c>
      <c r="E30" s="64" t="str">
        <f t="shared" si="3"/>
        <v/>
      </c>
      <c r="F30" s="64">
        <f>IF(AND(LEN(I30),LEN(J30)),MAX(F$5:F29)+1,0)</f>
        <v>0</v>
      </c>
      <c r="G30" s="64" t="e">
        <f t="shared" si="4"/>
        <v>#N/A</v>
      </c>
      <c r="H30" s="64" t="str">
        <f t="shared" si="5"/>
        <v/>
      </c>
      <c r="I30" s="63"/>
      <c r="J30" s="62"/>
      <c r="K30" s="61"/>
      <c r="L30" s="59"/>
      <c r="M30" s="59"/>
      <c r="N30" s="59"/>
      <c r="O30" s="59"/>
      <c r="P30" s="66"/>
    </row>
    <row r="31" spans="1:16" ht="13.5" thickBot="1" x14ac:dyDescent="0.25">
      <c r="A31" s="57"/>
      <c r="B31" s="64" t="str">
        <f t="shared" si="0"/>
        <v>*</v>
      </c>
      <c r="C31" s="64" t="str">
        <f t="shared" si="1"/>
        <v>(*)</v>
      </c>
      <c r="D31" s="64" t="str">
        <f t="shared" si="2"/>
        <v>(*)</v>
      </c>
      <c r="E31" s="64" t="str">
        <f t="shared" si="3"/>
        <v/>
      </c>
      <c r="F31" s="64">
        <f>IF(AND(LEN(I31),LEN(J31)),MAX(F$5:F30)+1,0)</f>
        <v>0</v>
      </c>
      <c r="G31" s="64" t="e">
        <f t="shared" si="4"/>
        <v>#N/A</v>
      </c>
      <c r="H31" s="64" t="str">
        <f t="shared" si="5"/>
        <v/>
      </c>
      <c r="I31" s="63"/>
      <c r="J31" s="62"/>
      <c r="K31" s="61"/>
      <c r="L31" s="59"/>
      <c r="M31" s="59"/>
      <c r="N31" s="59"/>
      <c r="O31" s="59"/>
      <c r="P31" s="66"/>
    </row>
    <row r="32" spans="1:16" ht="13.5" thickBot="1" x14ac:dyDescent="0.25">
      <c r="A32" s="57"/>
      <c r="B32" s="64" t="str">
        <f t="shared" si="0"/>
        <v>*</v>
      </c>
      <c r="C32" s="64" t="str">
        <f t="shared" si="1"/>
        <v>(*)</v>
      </c>
      <c r="D32" s="64" t="str">
        <f t="shared" si="2"/>
        <v>(*)</v>
      </c>
      <c r="E32" s="64" t="str">
        <f t="shared" si="3"/>
        <v/>
      </c>
      <c r="F32" s="64">
        <f>IF(AND(LEN(I32),LEN(J32)),MAX(F$5:F31)+1,0)</f>
        <v>0</v>
      </c>
      <c r="G32" s="64" t="e">
        <f t="shared" si="4"/>
        <v>#N/A</v>
      </c>
      <c r="H32" s="64" t="str">
        <f t="shared" si="5"/>
        <v/>
      </c>
      <c r="I32" s="63"/>
      <c r="J32" s="62"/>
      <c r="K32" s="61"/>
      <c r="L32" s="59"/>
      <c r="M32" s="59"/>
      <c r="N32" s="59"/>
      <c r="O32" s="59"/>
      <c r="P32" s="66"/>
    </row>
    <row r="33" spans="1:16" ht="13.5" thickBot="1" x14ac:dyDescent="0.25">
      <c r="A33" s="57"/>
      <c r="B33" s="64" t="str">
        <f t="shared" si="0"/>
        <v>*</v>
      </c>
      <c r="C33" s="64" t="str">
        <f t="shared" si="1"/>
        <v>(*)</v>
      </c>
      <c r="D33" s="64" t="str">
        <f t="shared" si="2"/>
        <v>(*)</v>
      </c>
      <c r="E33" s="64" t="str">
        <f t="shared" si="3"/>
        <v/>
      </c>
      <c r="F33" s="64">
        <f>IF(AND(LEN(I33),LEN(J33)),MAX(F$5:F32)+1,0)</f>
        <v>0</v>
      </c>
      <c r="G33" s="64" t="e">
        <f t="shared" si="4"/>
        <v>#N/A</v>
      </c>
      <c r="H33" s="64" t="str">
        <f t="shared" si="5"/>
        <v/>
      </c>
      <c r="I33" s="63"/>
      <c r="J33" s="62"/>
      <c r="K33" s="61"/>
      <c r="L33" s="59"/>
      <c r="M33" s="59"/>
      <c r="N33" s="59"/>
      <c r="O33" s="59"/>
      <c r="P33" s="66"/>
    </row>
    <row r="34" spans="1:16" ht="13.5" thickBot="1" x14ac:dyDescent="0.25">
      <c r="A34" s="57"/>
      <c r="B34" s="64" t="str">
        <f t="shared" si="0"/>
        <v>*</v>
      </c>
      <c r="C34" s="64" t="str">
        <f t="shared" si="1"/>
        <v>(*)</v>
      </c>
      <c r="D34" s="64" t="str">
        <f t="shared" si="2"/>
        <v>(*)</v>
      </c>
      <c r="E34" s="64" t="str">
        <f t="shared" si="3"/>
        <v/>
      </c>
      <c r="F34" s="64">
        <f>IF(AND(LEN(I34),LEN(J34)),MAX(F$5:F33)+1,0)</f>
        <v>0</v>
      </c>
      <c r="G34" s="64" t="e">
        <f t="shared" si="4"/>
        <v>#N/A</v>
      </c>
      <c r="H34" s="64" t="str">
        <f t="shared" si="5"/>
        <v/>
      </c>
      <c r="I34" s="63"/>
      <c r="J34" s="62"/>
      <c r="K34" s="61"/>
      <c r="L34" s="59"/>
      <c r="M34" s="59"/>
      <c r="N34" s="59"/>
      <c r="O34" s="59"/>
      <c r="P34" s="66"/>
    </row>
    <row r="35" spans="1:16" ht="13.5" thickBot="1" x14ac:dyDescent="0.25">
      <c r="A35" s="57"/>
      <c r="B35" s="64" t="str">
        <f t="shared" si="0"/>
        <v>*</v>
      </c>
      <c r="C35" s="64" t="str">
        <f t="shared" si="1"/>
        <v>(*)</v>
      </c>
      <c r="D35" s="64" t="str">
        <f t="shared" si="2"/>
        <v>(*)</v>
      </c>
      <c r="E35" s="64" t="str">
        <f t="shared" si="3"/>
        <v/>
      </c>
      <c r="F35" s="64">
        <f>IF(AND(LEN(I35),LEN(J35)),MAX(F$5:F34)+1,0)</f>
        <v>0</v>
      </c>
      <c r="G35" s="64" t="e">
        <f t="shared" si="4"/>
        <v>#N/A</v>
      </c>
      <c r="H35" s="64" t="str">
        <f t="shared" si="5"/>
        <v/>
      </c>
      <c r="I35" s="63"/>
      <c r="J35" s="62"/>
      <c r="K35" s="61"/>
      <c r="L35" s="59"/>
      <c r="M35" s="59"/>
      <c r="N35" s="59"/>
      <c r="O35" s="59"/>
      <c r="P35" s="66"/>
    </row>
    <row r="36" spans="1:16" ht="13.5" thickBot="1" x14ac:dyDescent="0.25">
      <c r="A36" s="57"/>
      <c r="B36" s="64" t="str">
        <f t="shared" si="0"/>
        <v>*</v>
      </c>
      <c r="C36" s="64" t="str">
        <f t="shared" si="1"/>
        <v>(*)</v>
      </c>
      <c r="D36" s="64" t="str">
        <f t="shared" si="2"/>
        <v>(*)</v>
      </c>
      <c r="E36" s="64" t="str">
        <f t="shared" si="3"/>
        <v/>
      </c>
      <c r="F36" s="64">
        <f>IF(AND(LEN(I36),LEN(J36)),MAX(F$5:F35)+1,0)</f>
        <v>0</v>
      </c>
      <c r="G36" s="64" t="e">
        <f t="shared" si="4"/>
        <v>#N/A</v>
      </c>
      <c r="H36" s="64" t="str">
        <f t="shared" si="5"/>
        <v/>
      </c>
      <c r="I36" s="63"/>
      <c r="J36" s="62"/>
      <c r="K36" s="61"/>
      <c r="L36" s="59"/>
      <c r="M36" s="59"/>
      <c r="N36" s="59"/>
      <c r="O36" s="59"/>
      <c r="P36" s="66"/>
    </row>
    <row r="37" spans="1:16" ht="13.5" thickBot="1" x14ac:dyDescent="0.25">
      <c r="A37" s="57"/>
      <c r="B37" s="64" t="str">
        <f t="shared" si="0"/>
        <v>*</v>
      </c>
      <c r="C37" s="64" t="str">
        <f t="shared" si="1"/>
        <v>(*)</v>
      </c>
      <c r="D37" s="64" t="str">
        <f t="shared" si="2"/>
        <v>(*)</v>
      </c>
      <c r="E37" s="64" t="str">
        <f t="shared" si="3"/>
        <v/>
      </c>
      <c r="F37" s="64">
        <f>IF(AND(LEN(I37),LEN(J37)),MAX(F$5:F36)+1,0)</f>
        <v>0</v>
      </c>
      <c r="G37" s="64" t="e">
        <f t="shared" si="4"/>
        <v>#N/A</v>
      </c>
      <c r="H37" s="64" t="str">
        <f t="shared" si="5"/>
        <v/>
      </c>
      <c r="I37" s="63"/>
      <c r="J37" s="62"/>
      <c r="K37" s="61"/>
      <c r="L37" s="59"/>
      <c r="M37" s="59"/>
      <c r="N37" s="59"/>
      <c r="O37" s="59"/>
      <c r="P37" s="66"/>
    </row>
    <row r="38" spans="1:16" ht="13.5" thickBot="1" x14ac:dyDescent="0.25">
      <c r="A38" s="57"/>
      <c r="B38" s="64" t="str">
        <f t="shared" si="0"/>
        <v>*</v>
      </c>
      <c r="C38" s="64" t="str">
        <f t="shared" si="1"/>
        <v>(*)</v>
      </c>
      <c r="D38" s="64" t="str">
        <f t="shared" si="2"/>
        <v>(*)</v>
      </c>
      <c r="E38" s="64" t="str">
        <f t="shared" si="3"/>
        <v/>
      </c>
      <c r="F38" s="64">
        <f>IF(AND(LEN(I38),LEN(J38)),MAX(F$5:F37)+1,0)</f>
        <v>0</v>
      </c>
      <c r="G38" s="64" t="e">
        <f t="shared" si="4"/>
        <v>#N/A</v>
      </c>
      <c r="H38" s="64" t="str">
        <f t="shared" si="5"/>
        <v/>
      </c>
      <c r="I38" s="63"/>
      <c r="J38" s="62"/>
      <c r="K38" s="61"/>
      <c r="L38" s="59"/>
      <c r="M38" s="60" t="str">
        <f>IF(LEN(L8),L8,"")</f>
        <v>Valid Query Types are:</v>
      </c>
      <c r="N38" s="60"/>
      <c r="O38" s="59"/>
      <c r="P38" s="66"/>
    </row>
    <row r="39" spans="1:16" ht="13.5" thickBot="1" x14ac:dyDescent="0.25">
      <c r="A39" s="57"/>
      <c r="B39" s="64" t="str">
        <f t="shared" si="0"/>
        <v>*</v>
      </c>
      <c r="C39" s="64" t="str">
        <f t="shared" si="1"/>
        <v>(*)</v>
      </c>
      <c r="D39" s="64" t="str">
        <f t="shared" si="2"/>
        <v>(*)</v>
      </c>
      <c r="E39" s="64" t="str">
        <f t="shared" si="3"/>
        <v/>
      </c>
      <c r="F39" s="64">
        <f>IF(AND(LEN(I39),LEN(J39)),MAX(F$5:F38)+1,0)</f>
        <v>0</v>
      </c>
      <c r="G39" s="64" t="e">
        <f t="shared" si="4"/>
        <v>#N/A</v>
      </c>
      <c r="H39" s="64" t="str">
        <f t="shared" si="5"/>
        <v/>
      </c>
      <c r="I39" s="63"/>
      <c r="J39" s="62"/>
      <c r="K39" s="61"/>
      <c r="L39" s="59"/>
      <c r="M39" s="60" t="str">
        <f t="shared" ref="M39:N58" si="6">IF(LEN(M9),M9,"")</f>
        <v>BLUEGRP (B)</v>
      </c>
      <c r="N39" s="60" t="str">
        <f t="shared" si="6"/>
        <v>= BlueGroup **</v>
      </c>
      <c r="O39" s="59"/>
      <c r="P39" s="66"/>
    </row>
    <row r="40" spans="1:16" ht="13.5" thickBot="1" x14ac:dyDescent="0.25">
      <c r="A40" s="57"/>
      <c r="B40" s="64" t="str">
        <f t="shared" si="0"/>
        <v>*</v>
      </c>
      <c r="C40" s="64" t="str">
        <f t="shared" si="1"/>
        <v>(*)</v>
      </c>
      <c r="D40" s="64" t="str">
        <f t="shared" si="2"/>
        <v>(*)</v>
      </c>
      <c r="E40" s="64" t="str">
        <f t="shared" si="3"/>
        <v/>
      </c>
      <c r="F40" s="64">
        <f>IF(AND(LEN(I40),LEN(J40)),MAX(F$5:F39)+1,0)</f>
        <v>0</v>
      </c>
      <c r="G40" s="64" t="e">
        <f t="shared" si="4"/>
        <v>#N/A</v>
      </c>
      <c r="H40" s="64" t="str">
        <f t="shared" si="5"/>
        <v/>
      </c>
      <c r="I40" s="63"/>
      <c r="J40" s="62"/>
      <c r="K40" s="61"/>
      <c r="L40" s="59"/>
      <c r="M40" s="60" t="str">
        <f t="shared" si="6"/>
        <v>NOTESGRP (N)</v>
      </c>
      <c r="N40" s="60" t="str">
        <f t="shared" si="6"/>
        <v>= Private Notes Group **</v>
      </c>
      <c r="O40" s="59"/>
      <c r="P40" s="66"/>
    </row>
    <row r="41" spans="1:16" ht="13.5" thickBot="1" x14ac:dyDescent="0.25">
      <c r="A41" s="57"/>
      <c r="B41" s="64" t="str">
        <f t="shared" si="0"/>
        <v>*</v>
      </c>
      <c r="C41" s="64" t="str">
        <f t="shared" si="1"/>
        <v>(*)</v>
      </c>
      <c r="D41" s="64" t="str">
        <f t="shared" si="2"/>
        <v>(*)</v>
      </c>
      <c r="E41" s="64" t="str">
        <f t="shared" si="3"/>
        <v/>
      </c>
      <c r="F41" s="64">
        <f>IF(AND(LEN(I41),LEN(J41)),MAX(F$5:F40)+1,0)</f>
        <v>0</v>
      </c>
      <c r="G41" s="64" t="e">
        <f t="shared" si="4"/>
        <v>#N/A</v>
      </c>
      <c r="H41" s="64" t="str">
        <f t="shared" si="5"/>
        <v/>
      </c>
      <c r="I41" s="63"/>
      <c r="J41" s="62"/>
      <c r="K41" s="61"/>
      <c r="L41" s="59"/>
      <c r="M41" s="60" t="str">
        <f t="shared" si="6"/>
        <v>PGMGRP (P)</v>
      </c>
      <c r="N41" s="60" t="str">
        <f t="shared" si="6"/>
        <v>= Public Notes Group (PGM) **</v>
      </c>
      <c r="O41" s="59"/>
      <c r="P41" s="66"/>
    </row>
    <row r="42" spans="1:16" ht="13.5" thickBot="1" x14ac:dyDescent="0.25">
      <c r="A42" s="57"/>
      <c r="B42" s="64" t="str">
        <f t="shared" si="0"/>
        <v>*</v>
      </c>
      <c r="C42" s="64" t="str">
        <f t="shared" si="1"/>
        <v>(*)</v>
      </c>
      <c r="D42" s="64" t="str">
        <f t="shared" si="2"/>
        <v>(*)</v>
      </c>
      <c r="E42" s="64" t="str">
        <f t="shared" si="3"/>
        <v/>
      </c>
      <c r="F42" s="64">
        <f>IF(AND(LEN(I42),LEN(J42)),MAX(F$5:F41)+1,0)</f>
        <v>0</v>
      </c>
      <c r="G42" s="64" t="e">
        <f t="shared" si="4"/>
        <v>#N/A</v>
      </c>
      <c r="H42" s="64" t="str">
        <f t="shared" si="5"/>
        <v/>
      </c>
      <c r="I42" s="63"/>
      <c r="J42" s="62"/>
      <c r="K42" s="61"/>
      <c r="L42" s="59"/>
      <c r="M42" s="60" t="str">
        <f t="shared" si="6"/>
        <v>PDLGRP (L)</v>
      </c>
      <c r="N42" s="60" t="str">
        <f t="shared" si="6"/>
        <v>= Public Distribution List (PDL) **</v>
      </c>
      <c r="O42" s="59"/>
      <c r="P42" s="66"/>
    </row>
    <row r="43" spans="1:16" ht="13.5" thickBot="1" x14ac:dyDescent="0.25">
      <c r="A43" s="57"/>
      <c r="B43" s="64" t="str">
        <f t="shared" si="0"/>
        <v>*</v>
      </c>
      <c r="C43" s="64" t="str">
        <f t="shared" si="1"/>
        <v>(*)</v>
      </c>
      <c r="D43" s="64" t="str">
        <f t="shared" si="2"/>
        <v>(*)</v>
      </c>
      <c r="E43" s="64" t="str">
        <f t="shared" si="3"/>
        <v/>
      </c>
      <c r="F43" s="64">
        <f>IF(AND(LEN(I43),LEN(J43)),MAX(F$5:F42)+1,0)</f>
        <v>0</v>
      </c>
      <c r="G43" s="64" t="e">
        <f t="shared" si="4"/>
        <v>#N/A</v>
      </c>
      <c r="H43" s="64" t="str">
        <f t="shared" si="5"/>
        <v/>
      </c>
      <c r="I43" s="63"/>
      <c r="J43" s="62"/>
      <c r="K43" s="61"/>
      <c r="L43" s="59"/>
      <c r="M43" s="60" t="str">
        <f t="shared" si="6"/>
        <v>IRAMGRP (I)</v>
      </c>
      <c r="N43" s="60" t="str">
        <f t="shared" si="6"/>
        <v>= User Groups for (a specific) iRAM Community</v>
      </c>
      <c r="O43" s="59"/>
      <c r="P43" s="66"/>
    </row>
    <row r="44" spans="1:16" ht="13.5" thickBot="1" x14ac:dyDescent="0.25">
      <c r="A44" s="57"/>
      <c r="B44" s="64" t="str">
        <f t="shared" si="0"/>
        <v>*</v>
      </c>
      <c r="C44" s="64" t="str">
        <f t="shared" si="1"/>
        <v>(*)</v>
      </c>
      <c r="D44" s="64" t="str">
        <f t="shared" si="2"/>
        <v>(*)</v>
      </c>
      <c r="E44" s="64" t="str">
        <f t="shared" si="3"/>
        <v/>
      </c>
      <c r="F44" s="64">
        <f>IF(AND(LEN(I44),LEN(J44)),MAX(F$5:F43)+1,0)</f>
        <v>0</v>
      </c>
      <c r="G44" s="64" t="e">
        <f t="shared" si="4"/>
        <v>#N/A</v>
      </c>
      <c r="H44" s="64" t="str">
        <f t="shared" si="5"/>
        <v/>
      </c>
      <c r="I44" s="63"/>
      <c r="J44" s="62"/>
      <c r="K44" s="61"/>
      <c r="L44" s="59"/>
      <c r="M44" s="60" t="str">
        <f t="shared" si="6"/>
        <v>ALLCOMM (A)</v>
      </c>
      <c r="N44" s="60" t="str">
        <f t="shared" si="6"/>
        <v>= All Connections Communities (by date joined)</v>
      </c>
      <c r="O44" s="59"/>
      <c r="P44" s="66"/>
    </row>
    <row r="45" spans="1:16" ht="13.5" thickBot="1" x14ac:dyDescent="0.25">
      <c r="A45" s="57"/>
      <c r="B45" s="64" t="str">
        <f t="shared" si="0"/>
        <v>*</v>
      </c>
      <c r="C45" s="64" t="str">
        <f t="shared" si="1"/>
        <v>(*)</v>
      </c>
      <c r="D45" s="64" t="str">
        <f t="shared" si="2"/>
        <v>(*)</v>
      </c>
      <c r="E45" s="64" t="str">
        <f t="shared" si="3"/>
        <v/>
      </c>
      <c r="F45" s="64">
        <f>IF(AND(LEN(I45),LEN(J45)),MAX(F$5:F44)+1,0)</f>
        <v>0</v>
      </c>
      <c r="G45" s="64" t="e">
        <f t="shared" si="4"/>
        <v>#N/A</v>
      </c>
      <c r="H45" s="64" t="str">
        <f t="shared" si="5"/>
        <v/>
      </c>
      <c r="I45" s="63"/>
      <c r="J45" s="62"/>
      <c r="K45" s="61"/>
      <c r="L45" s="59"/>
      <c r="M45" s="60" t="str">
        <f t="shared" si="6"/>
        <v>MYCOMM (O)</v>
      </c>
      <c r="N45" s="60" t="str">
        <f t="shared" si="6"/>
        <v>= My Connections Communities (by date joined)</v>
      </c>
      <c r="O45" s="59"/>
      <c r="P45" s="66"/>
    </row>
    <row r="46" spans="1:16" ht="13.5" thickBot="1" x14ac:dyDescent="0.25">
      <c r="A46" s="57"/>
      <c r="B46" s="64" t="str">
        <f t="shared" si="0"/>
        <v>*</v>
      </c>
      <c r="C46" s="64" t="str">
        <f t="shared" si="1"/>
        <v>(*)</v>
      </c>
      <c r="D46" s="64" t="str">
        <f t="shared" si="2"/>
        <v>(*)</v>
      </c>
      <c r="E46" s="64" t="str">
        <f t="shared" si="3"/>
        <v/>
      </c>
      <c r="F46" s="64">
        <f>IF(AND(LEN(I46),LEN(J46)),MAX(F$5:F45)+1,0)</f>
        <v>0</v>
      </c>
      <c r="G46" s="64" t="e">
        <f t="shared" si="4"/>
        <v>#N/A</v>
      </c>
      <c r="H46" s="64" t="str">
        <f t="shared" si="5"/>
        <v/>
      </c>
      <c r="I46" s="63"/>
      <c r="J46" s="62"/>
      <c r="K46" s="61"/>
      <c r="L46" s="59"/>
      <c r="M46" s="60" t="str">
        <f t="shared" si="6"/>
        <v>IRAMSTAT (S)</v>
      </c>
      <c r="N46" s="60" t="str">
        <f t="shared" si="6"/>
        <v>= Usage Statistics for iRAM Assets (by daterange)</v>
      </c>
      <c r="O46" s="59"/>
      <c r="P46" s="66"/>
    </row>
    <row r="47" spans="1:16" ht="13.5" thickBot="1" x14ac:dyDescent="0.25">
      <c r="A47" s="57"/>
      <c r="B47" s="64" t="str">
        <f t="shared" si="0"/>
        <v>*</v>
      </c>
      <c r="C47" s="64" t="str">
        <f t="shared" si="1"/>
        <v>(*)</v>
      </c>
      <c r="D47" s="64" t="str">
        <f t="shared" si="2"/>
        <v>(*)</v>
      </c>
      <c r="E47" s="64" t="str">
        <f t="shared" si="3"/>
        <v/>
      </c>
      <c r="F47" s="64">
        <f>IF(AND(LEN(I47),LEN(J47)),MAX(F$5:F46)+1,0)</f>
        <v>0</v>
      </c>
      <c r="G47" s="64" t="e">
        <f t="shared" si="4"/>
        <v>#N/A</v>
      </c>
      <c r="H47" s="64" t="str">
        <f t="shared" si="5"/>
        <v/>
      </c>
      <c r="I47" s="63"/>
      <c r="J47" s="62"/>
      <c r="K47" s="61"/>
      <c r="L47" s="59"/>
      <c r="M47" s="60" t="str">
        <f t="shared" si="6"/>
        <v>DEPT (D)</v>
      </c>
      <c r="N47" s="60" t="str">
        <f t="shared" si="6"/>
        <v>= Members of Department</v>
      </c>
      <c r="O47" s="59"/>
      <c r="P47" s="66"/>
    </row>
    <row r="48" spans="1:16" ht="13.5" thickBot="1" x14ac:dyDescent="0.25">
      <c r="A48" s="57"/>
      <c r="B48" s="64" t="str">
        <f t="shared" si="0"/>
        <v>*</v>
      </c>
      <c r="C48" s="64" t="str">
        <f t="shared" si="1"/>
        <v>(*)</v>
      </c>
      <c r="D48" s="64" t="str">
        <f t="shared" si="2"/>
        <v>(*)</v>
      </c>
      <c r="E48" s="64" t="str">
        <f t="shared" si="3"/>
        <v/>
      </c>
      <c r="F48" s="64">
        <f>IF(AND(LEN(I48),LEN(J48)),MAX(F$5:F47)+1,0)</f>
        <v>0</v>
      </c>
      <c r="G48" s="64" t="e">
        <f t="shared" si="4"/>
        <v>#N/A</v>
      </c>
      <c r="H48" s="64" t="str">
        <f t="shared" si="5"/>
        <v/>
      </c>
      <c r="I48" s="63"/>
      <c r="J48" s="62"/>
      <c r="K48" s="61"/>
      <c r="L48" s="59"/>
      <c r="M48" s="60" t="str">
        <f t="shared" si="6"/>
        <v>MGRS (M)</v>
      </c>
      <c r="N48" s="60" t="str">
        <f t="shared" si="6"/>
        <v>= BluePages Manager Chain for</v>
      </c>
      <c r="O48" s="59"/>
      <c r="P48" s="66"/>
    </row>
    <row r="49" spans="1:16" ht="13.5" thickBot="1" x14ac:dyDescent="0.25">
      <c r="A49" s="57"/>
      <c r="B49" s="64" t="str">
        <f t="shared" si="0"/>
        <v>*</v>
      </c>
      <c r="C49" s="64" t="str">
        <f t="shared" si="1"/>
        <v>(*)</v>
      </c>
      <c r="D49" s="64" t="str">
        <f t="shared" si="2"/>
        <v>(*)</v>
      </c>
      <c r="E49" s="64" t="str">
        <f t="shared" si="3"/>
        <v/>
      </c>
      <c r="F49" s="64">
        <f>IF(AND(LEN(I49),LEN(J49)),MAX(F$5:F48)+1,0)</f>
        <v>0</v>
      </c>
      <c r="G49" s="64" t="e">
        <f t="shared" si="4"/>
        <v>#N/A</v>
      </c>
      <c r="H49" s="64" t="str">
        <f t="shared" si="5"/>
        <v/>
      </c>
      <c r="I49" s="63"/>
      <c r="J49" s="62"/>
      <c r="K49" s="61"/>
      <c r="L49" s="59"/>
      <c r="M49" s="60" t="str">
        <f t="shared" si="6"/>
        <v>1L-MGRS (F)</v>
      </c>
      <c r="N49" s="60" t="str">
        <f t="shared" si="6"/>
        <v>= All Bluepages 1st-Line Managers under</v>
      </c>
      <c r="O49" s="59"/>
      <c r="P49" s="66"/>
    </row>
    <row r="50" spans="1:16" ht="13.5" thickBot="1" x14ac:dyDescent="0.25">
      <c r="A50" s="57"/>
      <c r="B50" s="64" t="str">
        <f t="shared" si="0"/>
        <v>*</v>
      </c>
      <c r="C50" s="64" t="str">
        <f t="shared" si="1"/>
        <v>(*)</v>
      </c>
      <c r="D50" s="64" t="str">
        <f t="shared" si="2"/>
        <v>(*)</v>
      </c>
      <c r="E50" s="64" t="str">
        <f t="shared" si="3"/>
        <v/>
      </c>
      <c r="F50" s="64">
        <f>IF(AND(LEN(I50),LEN(J50)),MAX(F$5:F49)+1,0)</f>
        <v>0</v>
      </c>
      <c r="G50" s="64" t="e">
        <f t="shared" si="4"/>
        <v>#N/A</v>
      </c>
      <c r="H50" s="64" t="str">
        <f t="shared" si="5"/>
        <v/>
      </c>
      <c r="I50" s="63"/>
      <c r="J50" s="62"/>
      <c r="K50" s="61"/>
      <c r="L50" s="59"/>
      <c r="M50" s="60" t="str">
        <f t="shared" si="6"/>
        <v>REPORTS (R)</v>
      </c>
      <c r="N50" s="60" t="str">
        <f t="shared" si="6"/>
        <v>= BluePages Reports of (up to 4 hierarchy levels deep)</v>
      </c>
      <c r="O50" s="59"/>
      <c r="P50" s="66"/>
    </row>
    <row r="51" spans="1:16" ht="13.5" thickBot="1" x14ac:dyDescent="0.25">
      <c r="A51" s="57"/>
      <c r="B51" s="64" t="str">
        <f t="shared" si="0"/>
        <v>*</v>
      </c>
      <c r="C51" s="64" t="str">
        <f t="shared" si="1"/>
        <v>(*)</v>
      </c>
      <c r="D51" s="64" t="str">
        <f t="shared" si="2"/>
        <v>(*)</v>
      </c>
      <c r="E51" s="64" t="str">
        <f t="shared" si="3"/>
        <v/>
      </c>
      <c r="F51" s="64">
        <f>IF(AND(LEN(I51),LEN(J51)),MAX(F$5:F50)+1,0)</f>
        <v>0</v>
      </c>
      <c r="G51" s="64" t="e">
        <f t="shared" si="4"/>
        <v>#N/A</v>
      </c>
      <c r="H51" s="64" t="str">
        <f t="shared" si="5"/>
        <v/>
      </c>
      <c r="I51" s="63"/>
      <c r="J51" s="62"/>
      <c r="K51" s="61"/>
      <c r="L51" s="59"/>
      <c r="M51" s="60" t="str">
        <f t="shared" si="6"/>
        <v>GLLDRS (Y)</v>
      </c>
      <c r="N51" s="60" t="str">
        <f t="shared" si="6"/>
        <v>= Global Team Structure (functional Leaders) for</v>
      </c>
      <c r="O51" s="59"/>
      <c r="P51" s="66"/>
    </row>
    <row r="52" spans="1:16" ht="13.5" thickBot="1" x14ac:dyDescent="0.25">
      <c r="A52" s="57"/>
      <c r="B52" s="64" t="str">
        <f t="shared" si="0"/>
        <v>*</v>
      </c>
      <c r="C52" s="64" t="str">
        <f t="shared" si="1"/>
        <v>(*)</v>
      </c>
      <c r="D52" s="64" t="str">
        <f t="shared" si="2"/>
        <v>(*)</v>
      </c>
      <c r="E52" s="64" t="str">
        <f t="shared" si="3"/>
        <v/>
      </c>
      <c r="F52" s="64">
        <f>IF(AND(LEN(I52),LEN(J52)),MAX(F$5:F51)+1,0)</f>
        <v>0</v>
      </c>
      <c r="G52" s="64" t="e">
        <f t="shared" si="4"/>
        <v>#N/A</v>
      </c>
      <c r="H52" s="64" t="str">
        <f t="shared" si="5"/>
        <v/>
      </c>
      <c r="I52" s="63"/>
      <c r="J52" s="62"/>
      <c r="K52" s="61"/>
      <c r="L52" s="59"/>
      <c r="M52" s="60" t="str">
        <f t="shared" si="6"/>
        <v>GLTEAM (X)</v>
      </c>
      <c r="N52" s="60" t="str">
        <f t="shared" si="6"/>
        <v>= Global Team of (up to 4 hierarchy levels deep)</v>
      </c>
      <c r="O52" s="59"/>
      <c r="P52" s="66"/>
    </row>
    <row r="53" spans="1:16" ht="13.5" thickBot="1" x14ac:dyDescent="0.25">
      <c r="A53" s="57"/>
      <c r="B53" s="64" t="str">
        <f t="shared" si="0"/>
        <v>*</v>
      </c>
      <c r="C53" s="64" t="str">
        <f t="shared" si="1"/>
        <v>(*)</v>
      </c>
      <c r="D53" s="64" t="str">
        <f t="shared" si="2"/>
        <v>(*)</v>
      </c>
      <c r="E53" s="64" t="str">
        <f t="shared" si="3"/>
        <v/>
      </c>
      <c r="F53" s="64">
        <f>IF(AND(LEN(I53),LEN(J53)),MAX(F$5:F52)+1,0)</f>
        <v>0</v>
      </c>
      <c r="G53" s="64" t="e">
        <f t="shared" si="4"/>
        <v>#N/A</v>
      </c>
      <c r="H53" s="64" t="str">
        <f t="shared" si="5"/>
        <v/>
      </c>
      <c r="I53" s="63"/>
      <c r="J53" s="62"/>
      <c r="K53" s="61"/>
      <c r="L53" s="59"/>
      <c r="M53" s="60" t="str">
        <f t="shared" si="6"/>
        <v/>
      </c>
      <c r="N53" s="60" t="str">
        <f t="shared" si="6"/>
        <v/>
      </c>
      <c r="O53" s="59"/>
      <c r="P53" s="66"/>
    </row>
    <row r="54" spans="1:16" ht="13.5" thickBot="1" x14ac:dyDescent="0.25">
      <c r="A54" s="57"/>
      <c r="B54" s="64" t="str">
        <f t="shared" si="0"/>
        <v>*</v>
      </c>
      <c r="C54" s="64" t="str">
        <f t="shared" si="1"/>
        <v>(*)</v>
      </c>
      <c r="D54" s="64" t="str">
        <f t="shared" si="2"/>
        <v>(*)</v>
      </c>
      <c r="E54" s="64" t="str">
        <f t="shared" si="3"/>
        <v/>
      </c>
      <c r="F54" s="64">
        <f>IF(AND(LEN(I54),LEN(J54)),MAX(F$5:F53)+1,0)</f>
        <v>0</v>
      </c>
      <c r="G54" s="64" t="e">
        <f t="shared" si="4"/>
        <v>#N/A</v>
      </c>
      <c r="H54" s="64" t="str">
        <f t="shared" si="5"/>
        <v/>
      </c>
      <c r="I54" s="63"/>
      <c r="J54" s="62"/>
      <c r="K54" s="61"/>
      <c r="L54" s="59"/>
      <c r="M54" s="60" t="str">
        <f t="shared" si="6"/>
        <v/>
      </c>
      <c r="N54" s="60" t="str">
        <f t="shared" si="6"/>
        <v/>
      </c>
      <c r="O54" s="59"/>
      <c r="P54" s="66"/>
    </row>
    <row r="55" spans="1:16" ht="13.5" thickBot="1" x14ac:dyDescent="0.25">
      <c r="A55" s="57"/>
      <c r="B55" s="64" t="str">
        <f t="shared" si="0"/>
        <v>*</v>
      </c>
      <c r="C55" s="64" t="str">
        <f t="shared" si="1"/>
        <v>(*)</v>
      </c>
      <c r="D55" s="64" t="str">
        <f t="shared" si="2"/>
        <v>(*)</v>
      </c>
      <c r="E55" s="64" t="str">
        <f t="shared" si="3"/>
        <v/>
      </c>
      <c r="F55" s="64">
        <f>IF(AND(LEN(I55),LEN(J55)),MAX(F$5:F54)+1,0)</f>
        <v>0</v>
      </c>
      <c r="G55" s="64" t="e">
        <f t="shared" si="4"/>
        <v>#N/A</v>
      </c>
      <c r="H55" s="64" t="str">
        <f t="shared" si="5"/>
        <v/>
      </c>
      <c r="I55" s="63"/>
      <c r="J55" s="62"/>
      <c r="K55" s="61"/>
      <c r="L55" s="59"/>
      <c r="M55" s="60" t="str">
        <f t="shared" si="6"/>
        <v/>
      </c>
      <c r="N55" s="60" t="str">
        <f t="shared" si="6"/>
        <v/>
      </c>
      <c r="O55" s="59"/>
      <c r="P55" s="66"/>
    </row>
    <row r="56" spans="1:16" ht="13.5" thickBot="1" x14ac:dyDescent="0.25">
      <c r="A56" s="57"/>
      <c r="B56" s="64" t="str">
        <f t="shared" si="0"/>
        <v>*</v>
      </c>
      <c r="C56" s="64" t="str">
        <f t="shared" si="1"/>
        <v>(*)</v>
      </c>
      <c r="D56" s="64" t="str">
        <f t="shared" si="2"/>
        <v>(*)</v>
      </c>
      <c r="E56" s="64" t="str">
        <f t="shared" si="3"/>
        <v/>
      </c>
      <c r="F56" s="64">
        <f>IF(AND(LEN(I56),LEN(J56)),MAX(F$5:F55)+1,0)</f>
        <v>0</v>
      </c>
      <c r="G56" s="64" t="e">
        <f t="shared" si="4"/>
        <v>#N/A</v>
      </c>
      <c r="H56" s="64" t="str">
        <f t="shared" si="5"/>
        <v/>
      </c>
      <c r="I56" s="63"/>
      <c r="J56" s="62"/>
      <c r="K56" s="61"/>
      <c r="L56" s="59"/>
      <c r="M56" s="60" t="str">
        <f t="shared" si="6"/>
        <v/>
      </c>
      <c r="N56" s="60" t="str">
        <f t="shared" si="6"/>
        <v/>
      </c>
      <c r="O56" s="59"/>
      <c r="P56" s="66"/>
    </row>
    <row r="57" spans="1:16" ht="13.5" thickBot="1" x14ac:dyDescent="0.25">
      <c r="A57" s="57"/>
      <c r="B57" s="64" t="str">
        <f t="shared" si="0"/>
        <v>*</v>
      </c>
      <c r="C57" s="64" t="str">
        <f t="shared" si="1"/>
        <v>(*)</v>
      </c>
      <c r="D57" s="64" t="str">
        <f t="shared" si="2"/>
        <v>(*)</v>
      </c>
      <c r="E57" s="64" t="str">
        <f t="shared" si="3"/>
        <v/>
      </c>
      <c r="F57" s="64">
        <f>IF(AND(LEN(I57),LEN(J57)),MAX(F$5:F56)+1,0)</f>
        <v>0</v>
      </c>
      <c r="G57" s="64" t="e">
        <f t="shared" si="4"/>
        <v>#N/A</v>
      </c>
      <c r="H57" s="64" t="str">
        <f t="shared" si="5"/>
        <v/>
      </c>
      <c r="I57" s="63"/>
      <c r="J57" s="62"/>
      <c r="K57" s="61"/>
      <c r="L57" s="59"/>
      <c r="M57" s="60" t="str">
        <f t="shared" si="6"/>
        <v/>
      </c>
      <c r="N57" s="60" t="str">
        <f t="shared" si="6"/>
        <v/>
      </c>
      <c r="O57" s="59"/>
      <c r="P57" s="66"/>
    </row>
    <row r="58" spans="1:16" ht="13.5" thickBot="1" x14ac:dyDescent="0.25">
      <c r="A58" s="57"/>
      <c r="B58" s="64" t="str">
        <f t="shared" si="0"/>
        <v>*</v>
      </c>
      <c r="C58" s="64" t="str">
        <f t="shared" si="1"/>
        <v>(*)</v>
      </c>
      <c r="D58" s="64" t="str">
        <f t="shared" si="2"/>
        <v>(*)</v>
      </c>
      <c r="E58" s="64" t="str">
        <f t="shared" si="3"/>
        <v/>
      </c>
      <c r="F58" s="64">
        <f>IF(AND(LEN(I58),LEN(J58)),MAX(F$5:F57)+1,0)</f>
        <v>0</v>
      </c>
      <c r="G58" s="64" t="e">
        <f t="shared" si="4"/>
        <v>#N/A</v>
      </c>
      <c r="H58" s="64" t="str">
        <f t="shared" si="5"/>
        <v/>
      </c>
      <c r="I58" s="63"/>
      <c r="J58" s="62"/>
      <c r="K58" s="61"/>
      <c r="L58" s="59"/>
      <c r="M58" s="60" t="str">
        <f t="shared" si="6"/>
        <v/>
      </c>
      <c r="N58" s="60" t="str">
        <f t="shared" si="6"/>
        <v/>
      </c>
      <c r="O58" s="59"/>
      <c r="P58" s="66"/>
    </row>
    <row r="59" spans="1:16" ht="13.5" thickBot="1" x14ac:dyDescent="0.25">
      <c r="A59" s="57"/>
      <c r="B59" s="64" t="str">
        <f t="shared" si="0"/>
        <v>*</v>
      </c>
      <c r="C59" s="64" t="str">
        <f t="shared" si="1"/>
        <v>(*)</v>
      </c>
      <c r="D59" s="64" t="str">
        <f t="shared" si="2"/>
        <v>(*)</v>
      </c>
      <c r="E59" s="64" t="str">
        <f t="shared" si="3"/>
        <v/>
      </c>
      <c r="F59" s="64">
        <f>IF(AND(LEN(I59),LEN(J59)),MAX(F$5:F58)+1,0)</f>
        <v>0</v>
      </c>
      <c r="G59" s="64" t="e">
        <f t="shared" si="4"/>
        <v>#N/A</v>
      </c>
      <c r="H59" s="64" t="str">
        <f t="shared" si="5"/>
        <v/>
      </c>
      <c r="I59" s="63"/>
      <c r="J59" s="62"/>
      <c r="K59" s="61"/>
      <c r="L59" s="59"/>
      <c r="M59" s="60" t="str">
        <f t="shared" ref="M59:N78" si="7">IF(LEN(M29),M29,"")</f>
        <v/>
      </c>
      <c r="N59" s="60" t="str">
        <f t="shared" si="7"/>
        <v/>
      </c>
      <c r="O59" s="59"/>
      <c r="P59" s="66"/>
    </row>
    <row r="60" spans="1:16" ht="13.5" thickBot="1" x14ac:dyDescent="0.25">
      <c r="A60" s="57"/>
      <c r="B60" s="64" t="str">
        <f t="shared" si="0"/>
        <v>*</v>
      </c>
      <c r="C60" s="64" t="str">
        <f t="shared" si="1"/>
        <v>(*)</v>
      </c>
      <c r="D60" s="64" t="str">
        <f t="shared" si="2"/>
        <v>(*)</v>
      </c>
      <c r="E60" s="64" t="str">
        <f t="shared" si="3"/>
        <v/>
      </c>
      <c r="F60" s="64">
        <f>IF(AND(LEN(I60),LEN(J60)),MAX(F$5:F59)+1,0)</f>
        <v>0</v>
      </c>
      <c r="G60" s="64" t="e">
        <f t="shared" si="4"/>
        <v>#N/A</v>
      </c>
      <c r="H60" s="64" t="str">
        <f t="shared" si="5"/>
        <v/>
      </c>
      <c r="I60" s="63"/>
      <c r="J60" s="62"/>
      <c r="K60" s="61"/>
      <c r="L60" s="59"/>
      <c r="M60" s="60" t="str">
        <f t="shared" si="7"/>
        <v/>
      </c>
      <c r="N60" s="60" t="str">
        <f t="shared" si="7"/>
        <v/>
      </c>
      <c r="O60" s="59"/>
      <c r="P60" s="66"/>
    </row>
    <row r="61" spans="1:16" ht="13.5" thickBot="1" x14ac:dyDescent="0.25">
      <c r="A61" s="57"/>
      <c r="B61" s="64" t="str">
        <f t="shared" si="0"/>
        <v>*</v>
      </c>
      <c r="C61" s="64" t="str">
        <f t="shared" si="1"/>
        <v>(*)</v>
      </c>
      <c r="D61" s="64" t="str">
        <f t="shared" si="2"/>
        <v>(*)</v>
      </c>
      <c r="E61" s="64" t="str">
        <f t="shared" si="3"/>
        <v/>
      </c>
      <c r="F61" s="64">
        <f>IF(AND(LEN(I61),LEN(J61)),MAX(F$5:F60)+1,0)</f>
        <v>0</v>
      </c>
      <c r="G61" s="64" t="e">
        <f t="shared" si="4"/>
        <v>#N/A</v>
      </c>
      <c r="H61" s="64" t="str">
        <f t="shared" si="5"/>
        <v/>
      </c>
      <c r="I61" s="63"/>
      <c r="J61" s="62"/>
      <c r="K61" s="61"/>
      <c r="L61" s="59"/>
      <c r="M61" s="60" t="str">
        <f t="shared" si="7"/>
        <v/>
      </c>
      <c r="N61" s="60" t="str">
        <f t="shared" si="7"/>
        <v/>
      </c>
      <c r="O61" s="59"/>
      <c r="P61" s="66"/>
    </row>
    <row r="62" spans="1:16" ht="13.5" thickBot="1" x14ac:dyDescent="0.25">
      <c r="A62" s="57"/>
      <c r="B62" s="64" t="str">
        <f t="shared" si="0"/>
        <v>*</v>
      </c>
      <c r="C62" s="64" t="str">
        <f t="shared" si="1"/>
        <v>(*)</v>
      </c>
      <c r="D62" s="64" t="str">
        <f t="shared" si="2"/>
        <v>(*)</v>
      </c>
      <c r="E62" s="64" t="str">
        <f t="shared" si="3"/>
        <v/>
      </c>
      <c r="F62" s="64">
        <f>IF(AND(LEN(I62),LEN(J62)),MAX(F$5:F61)+1,0)</f>
        <v>0</v>
      </c>
      <c r="G62" s="64" t="e">
        <f t="shared" si="4"/>
        <v>#N/A</v>
      </c>
      <c r="H62" s="64" t="str">
        <f t="shared" si="5"/>
        <v/>
      </c>
      <c r="I62" s="63"/>
      <c r="J62" s="62"/>
      <c r="K62" s="61"/>
      <c r="L62" s="59"/>
      <c r="M62" s="60" t="str">
        <f t="shared" si="7"/>
        <v/>
      </c>
      <c r="N62" s="60" t="str">
        <f t="shared" si="7"/>
        <v/>
      </c>
      <c r="O62" s="59"/>
      <c r="P62" s="66"/>
    </row>
    <row r="63" spans="1:16" ht="13.5" thickBot="1" x14ac:dyDescent="0.25">
      <c r="A63" s="57"/>
      <c r="B63" s="64" t="str">
        <f t="shared" si="0"/>
        <v>*</v>
      </c>
      <c r="C63" s="64" t="str">
        <f t="shared" si="1"/>
        <v>(*)</v>
      </c>
      <c r="D63" s="64" t="str">
        <f t="shared" si="2"/>
        <v>(*)</v>
      </c>
      <c r="E63" s="64" t="str">
        <f t="shared" si="3"/>
        <v/>
      </c>
      <c r="F63" s="64">
        <f>IF(AND(LEN(I63),LEN(J63)),MAX(F$5:F62)+1,0)</f>
        <v>0</v>
      </c>
      <c r="G63" s="64" t="e">
        <f t="shared" si="4"/>
        <v>#N/A</v>
      </c>
      <c r="H63" s="64" t="str">
        <f t="shared" si="5"/>
        <v/>
      </c>
      <c r="I63" s="63"/>
      <c r="J63" s="62"/>
      <c r="K63" s="61"/>
      <c r="L63" s="59"/>
      <c r="M63" s="60" t="str">
        <f t="shared" si="7"/>
        <v/>
      </c>
      <c r="N63" s="60" t="str">
        <f t="shared" si="7"/>
        <v/>
      </c>
      <c r="O63" s="59"/>
      <c r="P63" s="66"/>
    </row>
    <row r="64" spans="1:16" ht="13.5" thickBot="1" x14ac:dyDescent="0.25">
      <c r="A64" s="57"/>
      <c r="B64" s="64" t="str">
        <f t="shared" si="0"/>
        <v>*</v>
      </c>
      <c r="C64" s="64" t="str">
        <f t="shared" si="1"/>
        <v>(*)</v>
      </c>
      <c r="D64" s="64" t="str">
        <f t="shared" si="2"/>
        <v>(*)</v>
      </c>
      <c r="E64" s="64" t="str">
        <f t="shared" si="3"/>
        <v/>
      </c>
      <c r="F64" s="64">
        <f>IF(AND(LEN(I64),LEN(J64)),MAX(F$5:F63)+1,0)</f>
        <v>0</v>
      </c>
      <c r="G64" s="64" t="e">
        <f t="shared" si="4"/>
        <v>#N/A</v>
      </c>
      <c r="H64" s="64" t="str">
        <f t="shared" si="5"/>
        <v/>
      </c>
      <c r="I64" s="63"/>
      <c r="J64" s="62"/>
      <c r="K64" s="61"/>
      <c r="L64" s="59"/>
      <c r="M64" s="60" t="str">
        <f t="shared" si="7"/>
        <v/>
      </c>
      <c r="N64" s="60" t="str">
        <f t="shared" si="7"/>
        <v/>
      </c>
      <c r="O64" s="59"/>
      <c r="P64" s="66"/>
    </row>
    <row r="65" spans="1:16" ht="13.5" thickBot="1" x14ac:dyDescent="0.25">
      <c r="A65" s="57"/>
      <c r="B65" s="64" t="str">
        <f t="shared" si="0"/>
        <v>*</v>
      </c>
      <c r="C65" s="64" t="str">
        <f t="shared" si="1"/>
        <v>(*)</v>
      </c>
      <c r="D65" s="64" t="str">
        <f t="shared" si="2"/>
        <v>(*)</v>
      </c>
      <c r="E65" s="64" t="str">
        <f t="shared" si="3"/>
        <v/>
      </c>
      <c r="F65" s="64">
        <f>IF(AND(LEN(I65),LEN(J65)),MAX(F$5:F64)+1,0)</f>
        <v>0</v>
      </c>
      <c r="G65" s="64" t="e">
        <f t="shared" si="4"/>
        <v>#N/A</v>
      </c>
      <c r="H65" s="64" t="str">
        <f t="shared" si="5"/>
        <v/>
      </c>
      <c r="I65" s="63"/>
      <c r="J65" s="62"/>
      <c r="K65" s="61"/>
      <c r="L65" s="59"/>
      <c r="M65" s="60" t="str">
        <f t="shared" si="7"/>
        <v/>
      </c>
      <c r="N65" s="60" t="str">
        <f t="shared" si="7"/>
        <v/>
      </c>
      <c r="O65" s="59"/>
      <c r="P65" s="66"/>
    </row>
    <row r="66" spans="1:16" ht="13.5" thickBot="1" x14ac:dyDescent="0.25">
      <c r="A66" s="57"/>
      <c r="B66" s="64" t="str">
        <f t="shared" si="0"/>
        <v>*</v>
      </c>
      <c r="C66" s="64" t="str">
        <f t="shared" si="1"/>
        <v>(*)</v>
      </c>
      <c r="D66" s="64" t="str">
        <f t="shared" si="2"/>
        <v>(*)</v>
      </c>
      <c r="E66" s="64" t="str">
        <f t="shared" si="3"/>
        <v/>
      </c>
      <c r="F66" s="64">
        <f>IF(AND(LEN(I66),LEN(J66)),MAX(F$5:F65)+1,0)</f>
        <v>0</v>
      </c>
      <c r="G66" s="64" t="e">
        <f t="shared" si="4"/>
        <v>#N/A</v>
      </c>
      <c r="H66" s="64" t="str">
        <f t="shared" si="5"/>
        <v/>
      </c>
      <c r="I66" s="63"/>
      <c r="J66" s="62"/>
      <c r="K66" s="61"/>
      <c r="L66" s="59"/>
      <c r="M66" s="60" t="str">
        <f t="shared" si="7"/>
        <v/>
      </c>
      <c r="N66" s="60" t="str">
        <f t="shared" si="7"/>
        <v/>
      </c>
      <c r="O66" s="59"/>
      <c r="P66" s="66"/>
    </row>
    <row r="67" spans="1:16" ht="13.5" thickBot="1" x14ac:dyDescent="0.25">
      <c r="A67" s="57"/>
      <c r="B67" s="64" t="str">
        <f t="shared" si="0"/>
        <v>*</v>
      </c>
      <c r="C67" s="64" t="str">
        <f t="shared" si="1"/>
        <v>(*)</v>
      </c>
      <c r="D67" s="64" t="str">
        <f t="shared" si="2"/>
        <v>(*)</v>
      </c>
      <c r="E67" s="64" t="str">
        <f t="shared" si="3"/>
        <v/>
      </c>
      <c r="F67" s="64">
        <f>IF(AND(LEN(I67),LEN(J67)),MAX(F$5:F66)+1,0)</f>
        <v>0</v>
      </c>
      <c r="G67" s="64" t="e">
        <f t="shared" si="4"/>
        <v>#N/A</v>
      </c>
      <c r="H67" s="64" t="str">
        <f t="shared" si="5"/>
        <v/>
      </c>
      <c r="I67" s="63"/>
      <c r="J67" s="62"/>
      <c r="K67" s="61"/>
      <c r="L67" s="59"/>
      <c r="M67" s="60" t="str">
        <f t="shared" si="7"/>
        <v/>
      </c>
      <c r="N67" s="60" t="str">
        <f t="shared" si="7"/>
        <v/>
      </c>
      <c r="O67" s="59"/>
      <c r="P67" s="66"/>
    </row>
    <row r="68" spans="1:16" ht="13.5" thickBot="1" x14ac:dyDescent="0.25">
      <c r="A68" s="57"/>
      <c r="B68" s="64" t="str">
        <f t="shared" si="0"/>
        <v>*</v>
      </c>
      <c r="C68" s="64" t="str">
        <f t="shared" si="1"/>
        <v>(*)</v>
      </c>
      <c r="D68" s="64" t="str">
        <f t="shared" si="2"/>
        <v>(*)</v>
      </c>
      <c r="E68" s="64" t="str">
        <f t="shared" si="3"/>
        <v/>
      </c>
      <c r="F68" s="64">
        <f>IF(AND(LEN(I68),LEN(J68)),MAX(F$5:F67)+1,0)</f>
        <v>0</v>
      </c>
      <c r="G68" s="64" t="e">
        <f t="shared" si="4"/>
        <v>#N/A</v>
      </c>
      <c r="H68" s="64" t="str">
        <f t="shared" si="5"/>
        <v/>
      </c>
      <c r="I68" s="63"/>
      <c r="J68" s="62"/>
      <c r="K68" s="61"/>
      <c r="L68" s="59"/>
      <c r="M68" s="60" t="str">
        <f t="shared" si="7"/>
        <v>Valid Query Types are:</v>
      </c>
      <c r="N68" s="60" t="str">
        <f t="shared" si="7"/>
        <v/>
      </c>
      <c r="O68" s="59"/>
      <c r="P68" s="66"/>
    </row>
    <row r="69" spans="1:16" ht="13.5" thickBot="1" x14ac:dyDescent="0.25">
      <c r="A69" s="57"/>
      <c r="B69" s="64" t="str">
        <f t="shared" si="0"/>
        <v>*</v>
      </c>
      <c r="C69" s="64" t="str">
        <f t="shared" si="1"/>
        <v>(*)</v>
      </c>
      <c r="D69" s="64" t="str">
        <f t="shared" si="2"/>
        <v>(*)</v>
      </c>
      <c r="E69" s="64" t="str">
        <f t="shared" si="3"/>
        <v/>
      </c>
      <c r="F69" s="64">
        <f>IF(AND(LEN(I69),LEN(J69)),MAX(F$5:F68)+1,0)</f>
        <v>0</v>
      </c>
      <c r="G69" s="64" t="e">
        <f t="shared" si="4"/>
        <v>#N/A</v>
      </c>
      <c r="H69" s="64" t="str">
        <f t="shared" si="5"/>
        <v/>
      </c>
      <c r="I69" s="63"/>
      <c r="J69" s="62"/>
      <c r="K69" s="61"/>
      <c r="L69" s="59"/>
      <c r="M69" s="60" t="str">
        <f t="shared" si="7"/>
        <v>BLUEGRP (B)</v>
      </c>
      <c r="N69" s="60" t="str">
        <f t="shared" si="7"/>
        <v>= BlueGroup **</v>
      </c>
      <c r="O69" s="59"/>
      <c r="P69" s="66"/>
    </row>
    <row r="70" spans="1:16" ht="13.5" thickBot="1" x14ac:dyDescent="0.25">
      <c r="A70" s="57"/>
      <c r="B70" s="64" t="str">
        <f t="shared" ref="B70:B133" si="8">IF(LEN(I70),I70,"*")</f>
        <v>*</v>
      </c>
      <c r="C70" s="64" t="str">
        <f t="shared" ref="C70:C133" si="9">IF(LEN(J70),"("&amp;J70&amp;")","(*)")</f>
        <v>(*)</v>
      </c>
      <c r="D70" s="64" t="str">
        <f t="shared" ref="D70:D133" si="10">IF(LEN(J70),"("&amp;IF(LEN(I70),LEFT(J70,1),J70)&amp;")","(*)")</f>
        <v>(*)</v>
      </c>
      <c r="E70" s="64" t="str">
        <f t="shared" ref="E70:E133" si="11">IF(F70,B70&amp;" "&amp;IF($C$2="L",C70,D70),"")</f>
        <v/>
      </c>
      <c r="F70" s="64">
        <f>IF(AND(LEN(I70),LEN(J70)),MAX(F$5:F69)+1,0)</f>
        <v>0</v>
      </c>
      <c r="G70" s="64" t="e">
        <f t="shared" ref="G70:G133" si="12">MATCH(ROW()-ROW($F$5),$F$6:$F$351,0)</f>
        <v>#N/A</v>
      </c>
      <c r="H70" s="64" t="str">
        <f t="shared" ref="H70:H133" si="13">IF(ISNUMBER(G70),INDEX($E$6:$E$351,G70),"")</f>
        <v/>
      </c>
      <c r="I70" s="63"/>
      <c r="J70" s="62"/>
      <c r="K70" s="61"/>
      <c r="L70" s="59"/>
      <c r="M70" s="60" t="str">
        <f t="shared" si="7"/>
        <v>NOTESGRP (N)</v>
      </c>
      <c r="N70" s="60" t="str">
        <f t="shared" si="7"/>
        <v>= Private Notes Group **</v>
      </c>
      <c r="O70" s="59"/>
      <c r="P70" s="66"/>
    </row>
    <row r="71" spans="1:16" ht="13.5" thickBot="1" x14ac:dyDescent="0.25">
      <c r="A71" s="57"/>
      <c r="B71" s="64" t="str">
        <f t="shared" si="8"/>
        <v>*</v>
      </c>
      <c r="C71" s="64" t="str">
        <f t="shared" si="9"/>
        <v>(*)</v>
      </c>
      <c r="D71" s="64" t="str">
        <f t="shared" si="10"/>
        <v>(*)</v>
      </c>
      <c r="E71" s="64" t="str">
        <f t="shared" si="11"/>
        <v/>
      </c>
      <c r="F71" s="64">
        <f>IF(AND(LEN(I71),LEN(J71)),MAX(F$5:F70)+1,0)</f>
        <v>0</v>
      </c>
      <c r="G71" s="64" t="e">
        <f t="shared" si="12"/>
        <v>#N/A</v>
      </c>
      <c r="H71" s="64" t="str">
        <f t="shared" si="13"/>
        <v/>
      </c>
      <c r="I71" s="63"/>
      <c r="J71" s="62"/>
      <c r="K71" s="61"/>
      <c r="L71" s="59"/>
      <c r="M71" s="60" t="str">
        <f t="shared" si="7"/>
        <v>PGMGRP (P)</v>
      </c>
      <c r="N71" s="60" t="str">
        <f t="shared" si="7"/>
        <v>= Public Notes Group (PGM) **</v>
      </c>
      <c r="O71" s="59"/>
      <c r="P71" s="66"/>
    </row>
    <row r="72" spans="1:16" ht="13.5" thickBot="1" x14ac:dyDescent="0.25">
      <c r="A72" s="57"/>
      <c r="B72" s="64" t="str">
        <f t="shared" si="8"/>
        <v>*</v>
      </c>
      <c r="C72" s="64" t="str">
        <f t="shared" si="9"/>
        <v>(*)</v>
      </c>
      <c r="D72" s="64" t="str">
        <f t="shared" si="10"/>
        <v>(*)</v>
      </c>
      <c r="E72" s="64" t="str">
        <f t="shared" si="11"/>
        <v/>
      </c>
      <c r="F72" s="64">
        <f>IF(AND(LEN(I72),LEN(J72)),MAX(F$5:F71)+1,0)</f>
        <v>0</v>
      </c>
      <c r="G72" s="64" t="e">
        <f t="shared" si="12"/>
        <v>#N/A</v>
      </c>
      <c r="H72" s="64" t="str">
        <f t="shared" si="13"/>
        <v/>
      </c>
      <c r="I72" s="63"/>
      <c r="J72" s="62"/>
      <c r="K72" s="61"/>
      <c r="L72" s="59"/>
      <c r="M72" s="60" t="str">
        <f t="shared" si="7"/>
        <v>PDLGRP (L)</v>
      </c>
      <c r="N72" s="60" t="str">
        <f t="shared" si="7"/>
        <v>= Public Distribution List (PDL) **</v>
      </c>
      <c r="O72" s="59"/>
      <c r="P72" s="57"/>
    </row>
    <row r="73" spans="1:16" ht="13.5" thickBot="1" x14ac:dyDescent="0.25">
      <c r="A73" s="57"/>
      <c r="B73" s="64" t="str">
        <f t="shared" si="8"/>
        <v>*</v>
      </c>
      <c r="C73" s="64" t="str">
        <f t="shared" si="9"/>
        <v>(*)</v>
      </c>
      <c r="D73" s="64" t="str">
        <f t="shared" si="10"/>
        <v>(*)</v>
      </c>
      <c r="E73" s="64" t="str">
        <f t="shared" si="11"/>
        <v/>
      </c>
      <c r="F73" s="64">
        <f>IF(AND(LEN(I73),LEN(J73)),MAX(F$5:F72)+1,0)</f>
        <v>0</v>
      </c>
      <c r="G73" s="64" t="e">
        <f t="shared" si="12"/>
        <v>#N/A</v>
      </c>
      <c r="H73" s="64" t="str">
        <f t="shared" si="13"/>
        <v/>
      </c>
      <c r="I73" s="63"/>
      <c r="J73" s="62"/>
      <c r="K73" s="61"/>
      <c r="L73" s="59"/>
      <c r="M73" s="60" t="str">
        <f t="shared" si="7"/>
        <v>IRAMGRP (I)</v>
      </c>
      <c r="N73" s="60" t="str">
        <f t="shared" si="7"/>
        <v>= User Groups for (a specific) iRAM Community</v>
      </c>
      <c r="O73" s="59"/>
      <c r="P73" s="57"/>
    </row>
    <row r="74" spans="1:16" ht="13.5" thickBot="1" x14ac:dyDescent="0.25">
      <c r="A74" s="57"/>
      <c r="B74" s="64" t="str">
        <f t="shared" si="8"/>
        <v>*</v>
      </c>
      <c r="C74" s="64" t="str">
        <f t="shared" si="9"/>
        <v>(*)</v>
      </c>
      <c r="D74" s="64" t="str">
        <f t="shared" si="10"/>
        <v>(*)</v>
      </c>
      <c r="E74" s="64" t="str">
        <f t="shared" si="11"/>
        <v/>
      </c>
      <c r="F74" s="64">
        <f>IF(AND(LEN(I74),LEN(J74)),MAX(F$5:F73)+1,0)</f>
        <v>0</v>
      </c>
      <c r="G74" s="64" t="e">
        <f t="shared" si="12"/>
        <v>#N/A</v>
      </c>
      <c r="H74" s="64" t="str">
        <f t="shared" si="13"/>
        <v/>
      </c>
      <c r="I74" s="63"/>
      <c r="J74" s="62"/>
      <c r="K74" s="61"/>
      <c r="L74" s="59"/>
      <c r="M74" s="60" t="str">
        <f t="shared" si="7"/>
        <v>ALLCOMM (A)</v>
      </c>
      <c r="N74" s="60" t="str">
        <f t="shared" si="7"/>
        <v>= All Connections Communities (by date joined)</v>
      </c>
      <c r="O74" s="59"/>
      <c r="P74" s="57"/>
    </row>
    <row r="75" spans="1:16" ht="13.5" thickBot="1" x14ac:dyDescent="0.25">
      <c r="A75" s="57"/>
      <c r="B75" s="64" t="str">
        <f t="shared" si="8"/>
        <v>*</v>
      </c>
      <c r="C75" s="64" t="str">
        <f t="shared" si="9"/>
        <v>(*)</v>
      </c>
      <c r="D75" s="64" t="str">
        <f t="shared" si="10"/>
        <v>(*)</v>
      </c>
      <c r="E75" s="64" t="str">
        <f t="shared" si="11"/>
        <v/>
      </c>
      <c r="F75" s="64">
        <f>IF(AND(LEN(I75),LEN(J75)),MAX(F$5:F74)+1,0)</f>
        <v>0</v>
      </c>
      <c r="G75" s="64" t="e">
        <f t="shared" si="12"/>
        <v>#N/A</v>
      </c>
      <c r="H75" s="64" t="str">
        <f t="shared" si="13"/>
        <v/>
      </c>
      <c r="I75" s="63"/>
      <c r="J75" s="62"/>
      <c r="K75" s="61"/>
      <c r="L75" s="59"/>
      <c r="M75" s="60" t="str">
        <f t="shared" si="7"/>
        <v>MYCOMM (O)</v>
      </c>
      <c r="N75" s="60" t="str">
        <f t="shared" si="7"/>
        <v>= My Connections Communities (by date joined)</v>
      </c>
      <c r="O75" s="59"/>
      <c r="P75" s="57"/>
    </row>
    <row r="76" spans="1:16" ht="13.5" thickBot="1" x14ac:dyDescent="0.25">
      <c r="A76" s="57"/>
      <c r="B76" s="64" t="str">
        <f t="shared" si="8"/>
        <v>*</v>
      </c>
      <c r="C76" s="64" t="str">
        <f t="shared" si="9"/>
        <v>(*)</v>
      </c>
      <c r="D76" s="64" t="str">
        <f t="shared" si="10"/>
        <v>(*)</v>
      </c>
      <c r="E76" s="64" t="str">
        <f t="shared" si="11"/>
        <v/>
      </c>
      <c r="F76" s="64">
        <f>IF(AND(LEN(I76),LEN(J76)),MAX(F$5:F75)+1,0)</f>
        <v>0</v>
      </c>
      <c r="G76" s="64" t="e">
        <f t="shared" si="12"/>
        <v>#N/A</v>
      </c>
      <c r="H76" s="64" t="str">
        <f t="shared" si="13"/>
        <v/>
      </c>
      <c r="I76" s="63"/>
      <c r="J76" s="62"/>
      <c r="K76" s="61"/>
      <c r="L76" s="59"/>
      <c r="M76" s="60" t="str">
        <f t="shared" si="7"/>
        <v>IRAMSTAT (S)</v>
      </c>
      <c r="N76" s="60" t="str">
        <f t="shared" si="7"/>
        <v>= Usage Statistics for iRAM Assets (by daterange)</v>
      </c>
      <c r="O76" s="59"/>
      <c r="P76" s="57"/>
    </row>
    <row r="77" spans="1:16" ht="13.5" thickBot="1" x14ac:dyDescent="0.25">
      <c r="A77" s="57"/>
      <c r="B77" s="64" t="str">
        <f t="shared" si="8"/>
        <v>*</v>
      </c>
      <c r="C77" s="64" t="str">
        <f t="shared" si="9"/>
        <v>(*)</v>
      </c>
      <c r="D77" s="64" t="str">
        <f t="shared" si="10"/>
        <v>(*)</v>
      </c>
      <c r="E77" s="64" t="str">
        <f t="shared" si="11"/>
        <v/>
      </c>
      <c r="F77" s="64">
        <f>IF(AND(LEN(I77),LEN(J77)),MAX(F$5:F76)+1,0)</f>
        <v>0</v>
      </c>
      <c r="G77" s="64" t="e">
        <f t="shared" si="12"/>
        <v>#N/A</v>
      </c>
      <c r="H77" s="64" t="str">
        <f t="shared" si="13"/>
        <v/>
      </c>
      <c r="I77" s="63"/>
      <c r="J77" s="62"/>
      <c r="K77" s="61"/>
      <c r="L77" s="59"/>
      <c r="M77" s="60" t="str">
        <f t="shared" si="7"/>
        <v>DEPT (D)</v>
      </c>
      <c r="N77" s="60" t="str">
        <f t="shared" si="7"/>
        <v>= Members of Department</v>
      </c>
      <c r="O77" s="59"/>
      <c r="P77" s="57"/>
    </row>
    <row r="78" spans="1:16" ht="13.5" thickBot="1" x14ac:dyDescent="0.25">
      <c r="A78" s="57"/>
      <c r="B78" s="64" t="str">
        <f t="shared" si="8"/>
        <v>*</v>
      </c>
      <c r="C78" s="64" t="str">
        <f t="shared" si="9"/>
        <v>(*)</v>
      </c>
      <c r="D78" s="64" t="str">
        <f t="shared" si="10"/>
        <v>(*)</v>
      </c>
      <c r="E78" s="64" t="str">
        <f t="shared" si="11"/>
        <v/>
      </c>
      <c r="F78" s="64">
        <f>IF(AND(LEN(I78),LEN(J78)),MAX(F$5:F77)+1,0)</f>
        <v>0</v>
      </c>
      <c r="G78" s="64" t="e">
        <f t="shared" si="12"/>
        <v>#N/A</v>
      </c>
      <c r="H78" s="64" t="str">
        <f t="shared" si="13"/>
        <v/>
      </c>
      <c r="I78" s="63"/>
      <c r="J78" s="62"/>
      <c r="K78" s="61"/>
      <c r="L78" s="59"/>
      <c r="M78" s="60" t="str">
        <f t="shared" si="7"/>
        <v>MGRS (M)</v>
      </c>
      <c r="N78" s="60" t="str">
        <f t="shared" si="7"/>
        <v>= BluePages Manager Chain for</v>
      </c>
      <c r="O78" s="59"/>
      <c r="P78" s="57"/>
    </row>
    <row r="79" spans="1:16" ht="13.5" thickBot="1" x14ac:dyDescent="0.25">
      <c r="A79" s="57"/>
      <c r="B79" s="64" t="str">
        <f t="shared" si="8"/>
        <v>*</v>
      </c>
      <c r="C79" s="64" t="str">
        <f t="shared" si="9"/>
        <v>(*)</v>
      </c>
      <c r="D79" s="64" t="str">
        <f t="shared" si="10"/>
        <v>(*)</v>
      </c>
      <c r="E79" s="64" t="str">
        <f t="shared" si="11"/>
        <v/>
      </c>
      <c r="F79" s="64">
        <f>IF(AND(LEN(I79),LEN(J79)),MAX(F$5:F78)+1,0)</f>
        <v>0</v>
      </c>
      <c r="G79" s="64" t="e">
        <f t="shared" si="12"/>
        <v>#N/A</v>
      </c>
      <c r="H79" s="64" t="str">
        <f t="shared" si="13"/>
        <v/>
      </c>
      <c r="I79" s="63"/>
      <c r="J79" s="62"/>
      <c r="K79" s="61"/>
      <c r="L79" s="59"/>
      <c r="M79" s="60" t="str">
        <f t="shared" ref="M79:N98" si="14">IF(LEN(M49),M49,"")</f>
        <v>1L-MGRS (F)</v>
      </c>
      <c r="N79" s="60" t="str">
        <f t="shared" si="14"/>
        <v>= All Bluepages 1st-Line Managers under</v>
      </c>
      <c r="O79" s="59"/>
      <c r="P79" s="57"/>
    </row>
    <row r="80" spans="1:16" ht="13.5" thickBot="1" x14ac:dyDescent="0.25">
      <c r="A80" s="57"/>
      <c r="B80" s="64" t="str">
        <f t="shared" si="8"/>
        <v>*</v>
      </c>
      <c r="C80" s="64" t="str">
        <f t="shared" si="9"/>
        <v>(*)</v>
      </c>
      <c r="D80" s="64" t="str">
        <f t="shared" si="10"/>
        <v>(*)</v>
      </c>
      <c r="E80" s="64" t="str">
        <f t="shared" si="11"/>
        <v/>
      </c>
      <c r="F80" s="64">
        <f>IF(AND(LEN(I80),LEN(J80)),MAX(F$5:F79)+1,0)</f>
        <v>0</v>
      </c>
      <c r="G80" s="64" t="e">
        <f t="shared" si="12"/>
        <v>#N/A</v>
      </c>
      <c r="H80" s="64" t="str">
        <f t="shared" si="13"/>
        <v/>
      </c>
      <c r="I80" s="63"/>
      <c r="J80" s="62"/>
      <c r="K80" s="61"/>
      <c r="L80" s="59"/>
      <c r="M80" s="60" t="str">
        <f t="shared" si="14"/>
        <v>REPORTS (R)</v>
      </c>
      <c r="N80" s="60" t="str">
        <f t="shared" si="14"/>
        <v>= BluePages Reports of (up to 4 hierarchy levels deep)</v>
      </c>
      <c r="O80" s="59"/>
      <c r="P80" s="57"/>
    </row>
    <row r="81" spans="1:16" ht="13.5" thickBot="1" x14ac:dyDescent="0.25">
      <c r="A81" s="57"/>
      <c r="B81" s="64" t="str">
        <f t="shared" si="8"/>
        <v>*</v>
      </c>
      <c r="C81" s="64" t="str">
        <f t="shared" si="9"/>
        <v>(*)</v>
      </c>
      <c r="D81" s="64" t="str">
        <f t="shared" si="10"/>
        <v>(*)</v>
      </c>
      <c r="E81" s="64" t="str">
        <f t="shared" si="11"/>
        <v/>
      </c>
      <c r="F81" s="64">
        <f>IF(AND(LEN(I81),LEN(J81)),MAX(F$5:F80)+1,0)</f>
        <v>0</v>
      </c>
      <c r="G81" s="64" t="e">
        <f t="shared" si="12"/>
        <v>#N/A</v>
      </c>
      <c r="H81" s="64" t="str">
        <f t="shared" si="13"/>
        <v/>
      </c>
      <c r="I81" s="63"/>
      <c r="J81" s="62"/>
      <c r="K81" s="61"/>
      <c r="L81" s="59"/>
      <c r="M81" s="60" t="str">
        <f t="shared" si="14"/>
        <v>GLLDRS (Y)</v>
      </c>
      <c r="N81" s="60" t="str">
        <f t="shared" si="14"/>
        <v>= Global Team Structure (functional Leaders) for</v>
      </c>
      <c r="O81" s="59"/>
      <c r="P81" s="57"/>
    </row>
    <row r="82" spans="1:16" ht="13.5" thickBot="1" x14ac:dyDescent="0.25">
      <c r="A82" s="57"/>
      <c r="B82" s="64" t="str">
        <f t="shared" si="8"/>
        <v>*</v>
      </c>
      <c r="C82" s="64" t="str">
        <f t="shared" si="9"/>
        <v>(*)</v>
      </c>
      <c r="D82" s="64" t="str">
        <f t="shared" si="10"/>
        <v>(*)</v>
      </c>
      <c r="E82" s="64" t="str">
        <f t="shared" si="11"/>
        <v/>
      </c>
      <c r="F82" s="64">
        <f>IF(AND(LEN(I82),LEN(J82)),MAX(F$5:F81)+1,0)</f>
        <v>0</v>
      </c>
      <c r="G82" s="64" t="e">
        <f t="shared" si="12"/>
        <v>#N/A</v>
      </c>
      <c r="H82" s="64" t="str">
        <f t="shared" si="13"/>
        <v/>
      </c>
      <c r="I82" s="63"/>
      <c r="J82" s="62"/>
      <c r="K82" s="61"/>
      <c r="L82" s="59"/>
      <c r="M82" s="60" t="str">
        <f t="shared" si="14"/>
        <v>GLTEAM (X)</v>
      </c>
      <c r="N82" s="60" t="str">
        <f t="shared" si="14"/>
        <v>= Global Team of (up to 4 hierarchy levels deep)</v>
      </c>
      <c r="O82" s="59"/>
      <c r="P82" s="57"/>
    </row>
    <row r="83" spans="1:16" ht="13.5" thickBot="1" x14ac:dyDescent="0.25">
      <c r="A83" s="57"/>
      <c r="B83" s="64" t="str">
        <f t="shared" si="8"/>
        <v>*</v>
      </c>
      <c r="C83" s="64" t="str">
        <f t="shared" si="9"/>
        <v>(*)</v>
      </c>
      <c r="D83" s="64" t="str">
        <f t="shared" si="10"/>
        <v>(*)</v>
      </c>
      <c r="E83" s="64" t="str">
        <f t="shared" si="11"/>
        <v/>
      </c>
      <c r="F83" s="64">
        <f>IF(AND(LEN(I83),LEN(J83)),MAX(F$5:F82)+1,0)</f>
        <v>0</v>
      </c>
      <c r="G83" s="64" t="e">
        <f t="shared" si="12"/>
        <v>#N/A</v>
      </c>
      <c r="H83" s="64" t="str">
        <f t="shared" si="13"/>
        <v/>
      </c>
      <c r="I83" s="63"/>
      <c r="J83" s="62"/>
      <c r="K83" s="61"/>
      <c r="L83" s="59"/>
      <c r="M83" s="60" t="str">
        <f t="shared" si="14"/>
        <v/>
      </c>
      <c r="N83" s="60" t="str">
        <f t="shared" si="14"/>
        <v/>
      </c>
      <c r="O83" s="59"/>
      <c r="P83" s="57"/>
    </row>
    <row r="84" spans="1:16" ht="13.5" thickBot="1" x14ac:dyDescent="0.25">
      <c r="A84" s="57"/>
      <c r="B84" s="64" t="str">
        <f t="shared" si="8"/>
        <v>*</v>
      </c>
      <c r="C84" s="64" t="str">
        <f t="shared" si="9"/>
        <v>(*)</v>
      </c>
      <c r="D84" s="64" t="str">
        <f t="shared" si="10"/>
        <v>(*)</v>
      </c>
      <c r="E84" s="64" t="str">
        <f t="shared" si="11"/>
        <v/>
      </c>
      <c r="F84" s="64">
        <f>IF(AND(LEN(I84),LEN(J84)),MAX(F$5:F83)+1,0)</f>
        <v>0</v>
      </c>
      <c r="G84" s="64" t="e">
        <f t="shared" si="12"/>
        <v>#N/A</v>
      </c>
      <c r="H84" s="64" t="str">
        <f t="shared" si="13"/>
        <v/>
      </c>
      <c r="I84" s="63"/>
      <c r="J84" s="62"/>
      <c r="K84" s="61"/>
      <c r="L84" s="59"/>
      <c r="M84" s="60" t="str">
        <f t="shared" si="14"/>
        <v/>
      </c>
      <c r="N84" s="60" t="str">
        <f t="shared" si="14"/>
        <v/>
      </c>
      <c r="O84" s="59"/>
      <c r="P84" s="57"/>
    </row>
    <row r="85" spans="1:16" ht="13.5" thickBot="1" x14ac:dyDescent="0.25">
      <c r="A85" s="57"/>
      <c r="B85" s="64" t="str">
        <f t="shared" si="8"/>
        <v>*</v>
      </c>
      <c r="C85" s="64" t="str">
        <f t="shared" si="9"/>
        <v>(*)</v>
      </c>
      <c r="D85" s="64" t="str">
        <f t="shared" si="10"/>
        <v>(*)</v>
      </c>
      <c r="E85" s="64" t="str">
        <f t="shared" si="11"/>
        <v/>
      </c>
      <c r="F85" s="64">
        <f>IF(AND(LEN(I85),LEN(J85)),MAX(F$5:F84)+1,0)</f>
        <v>0</v>
      </c>
      <c r="G85" s="64" t="e">
        <f t="shared" si="12"/>
        <v>#N/A</v>
      </c>
      <c r="H85" s="64" t="str">
        <f t="shared" si="13"/>
        <v/>
      </c>
      <c r="I85" s="63"/>
      <c r="J85" s="62"/>
      <c r="K85" s="61"/>
      <c r="L85" s="59"/>
      <c r="M85" s="60" t="str">
        <f t="shared" si="14"/>
        <v/>
      </c>
      <c r="N85" s="60" t="str">
        <f t="shared" si="14"/>
        <v/>
      </c>
      <c r="O85" s="59"/>
      <c r="P85" s="57"/>
    </row>
    <row r="86" spans="1:16" ht="13.5" thickBot="1" x14ac:dyDescent="0.25">
      <c r="A86" s="57"/>
      <c r="B86" s="64" t="str">
        <f t="shared" si="8"/>
        <v>*</v>
      </c>
      <c r="C86" s="64" t="str">
        <f t="shared" si="9"/>
        <v>(*)</v>
      </c>
      <c r="D86" s="64" t="str">
        <f t="shared" si="10"/>
        <v>(*)</v>
      </c>
      <c r="E86" s="64" t="str">
        <f t="shared" si="11"/>
        <v/>
      </c>
      <c r="F86" s="64">
        <f>IF(AND(LEN(I86),LEN(J86)),MAX(F$5:F85)+1,0)</f>
        <v>0</v>
      </c>
      <c r="G86" s="64" t="e">
        <f t="shared" si="12"/>
        <v>#N/A</v>
      </c>
      <c r="H86" s="64" t="str">
        <f t="shared" si="13"/>
        <v/>
      </c>
      <c r="I86" s="63"/>
      <c r="J86" s="62"/>
      <c r="K86" s="61"/>
      <c r="L86" s="59"/>
      <c r="M86" s="60" t="str">
        <f t="shared" si="14"/>
        <v/>
      </c>
      <c r="N86" s="60" t="str">
        <f t="shared" si="14"/>
        <v/>
      </c>
      <c r="O86" s="59"/>
      <c r="P86" s="57"/>
    </row>
    <row r="87" spans="1:16" ht="13.5" thickBot="1" x14ac:dyDescent="0.25">
      <c r="A87" s="57"/>
      <c r="B87" s="64" t="str">
        <f t="shared" si="8"/>
        <v>*</v>
      </c>
      <c r="C87" s="64" t="str">
        <f t="shared" si="9"/>
        <v>(*)</v>
      </c>
      <c r="D87" s="64" t="str">
        <f t="shared" si="10"/>
        <v>(*)</v>
      </c>
      <c r="E87" s="64" t="str">
        <f t="shared" si="11"/>
        <v/>
      </c>
      <c r="F87" s="64">
        <f>IF(AND(LEN(I87),LEN(J87)),MAX(F$5:F86)+1,0)</f>
        <v>0</v>
      </c>
      <c r="G87" s="64" t="e">
        <f t="shared" si="12"/>
        <v>#N/A</v>
      </c>
      <c r="H87" s="64" t="str">
        <f t="shared" si="13"/>
        <v/>
      </c>
      <c r="I87" s="63"/>
      <c r="J87" s="62"/>
      <c r="K87" s="61"/>
      <c r="L87" s="59"/>
      <c r="M87" s="60" t="str">
        <f t="shared" si="14"/>
        <v/>
      </c>
      <c r="N87" s="60" t="str">
        <f t="shared" si="14"/>
        <v/>
      </c>
      <c r="O87" s="59"/>
      <c r="P87" s="57"/>
    </row>
    <row r="88" spans="1:16" ht="13.5" thickBot="1" x14ac:dyDescent="0.25">
      <c r="A88" s="57"/>
      <c r="B88" s="64" t="str">
        <f t="shared" si="8"/>
        <v>*</v>
      </c>
      <c r="C88" s="64" t="str">
        <f t="shared" si="9"/>
        <v>(*)</v>
      </c>
      <c r="D88" s="64" t="str">
        <f t="shared" si="10"/>
        <v>(*)</v>
      </c>
      <c r="E88" s="64" t="str">
        <f t="shared" si="11"/>
        <v/>
      </c>
      <c r="F88" s="64">
        <f>IF(AND(LEN(I88),LEN(J88)),MAX(F$5:F87)+1,0)</f>
        <v>0</v>
      </c>
      <c r="G88" s="64" t="e">
        <f t="shared" si="12"/>
        <v>#N/A</v>
      </c>
      <c r="H88" s="64" t="str">
        <f t="shared" si="13"/>
        <v/>
      </c>
      <c r="I88" s="63"/>
      <c r="J88" s="62"/>
      <c r="K88" s="61"/>
      <c r="L88" s="59"/>
      <c r="M88" s="60" t="str">
        <f t="shared" si="14"/>
        <v/>
      </c>
      <c r="N88" s="60" t="str">
        <f t="shared" si="14"/>
        <v/>
      </c>
      <c r="O88" s="59"/>
      <c r="P88" s="57"/>
    </row>
    <row r="89" spans="1:16" ht="13.5" thickBot="1" x14ac:dyDescent="0.25">
      <c r="A89" s="57"/>
      <c r="B89" s="64" t="str">
        <f t="shared" si="8"/>
        <v>*</v>
      </c>
      <c r="C89" s="64" t="str">
        <f t="shared" si="9"/>
        <v>(*)</v>
      </c>
      <c r="D89" s="64" t="str">
        <f t="shared" si="10"/>
        <v>(*)</v>
      </c>
      <c r="E89" s="64" t="str">
        <f t="shared" si="11"/>
        <v/>
      </c>
      <c r="F89" s="64">
        <f>IF(AND(LEN(I89),LEN(J89)),MAX(F$5:F88)+1,0)</f>
        <v>0</v>
      </c>
      <c r="G89" s="64" t="e">
        <f t="shared" si="12"/>
        <v>#N/A</v>
      </c>
      <c r="H89" s="64" t="str">
        <f t="shared" si="13"/>
        <v/>
      </c>
      <c r="I89" s="63"/>
      <c r="J89" s="62"/>
      <c r="K89" s="61"/>
      <c r="L89" s="59"/>
      <c r="M89" s="60" t="str">
        <f t="shared" si="14"/>
        <v/>
      </c>
      <c r="N89" s="60" t="str">
        <f t="shared" si="14"/>
        <v/>
      </c>
      <c r="O89" s="59"/>
      <c r="P89" s="57"/>
    </row>
    <row r="90" spans="1:16" ht="13.5" thickBot="1" x14ac:dyDescent="0.25">
      <c r="A90" s="57"/>
      <c r="B90" s="64" t="str">
        <f t="shared" si="8"/>
        <v>*</v>
      </c>
      <c r="C90" s="64" t="str">
        <f t="shared" si="9"/>
        <v>(*)</v>
      </c>
      <c r="D90" s="64" t="str">
        <f t="shared" si="10"/>
        <v>(*)</v>
      </c>
      <c r="E90" s="64" t="str">
        <f t="shared" si="11"/>
        <v/>
      </c>
      <c r="F90" s="64">
        <f>IF(AND(LEN(I90),LEN(J90)),MAX(F$5:F89)+1,0)</f>
        <v>0</v>
      </c>
      <c r="G90" s="64" t="e">
        <f t="shared" si="12"/>
        <v>#N/A</v>
      </c>
      <c r="H90" s="64" t="str">
        <f t="shared" si="13"/>
        <v/>
      </c>
      <c r="I90" s="63"/>
      <c r="J90" s="62"/>
      <c r="K90" s="61"/>
      <c r="L90" s="59"/>
      <c r="M90" s="60" t="str">
        <f t="shared" si="14"/>
        <v/>
      </c>
      <c r="N90" s="60" t="str">
        <f t="shared" si="14"/>
        <v/>
      </c>
      <c r="O90" s="59"/>
      <c r="P90" s="57"/>
    </row>
    <row r="91" spans="1:16" ht="13.5" thickBot="1" x14ac:dyDescent="0.25">
      <c r="A91" s="57"/>
      <c r="B91" s="64" t="str">
        <f t="shared" si="8"/>
        <v>*</v>
      </c>
      <c r="C91" s="64" t="str">
        <f t="shared" si="9"/>
        <v>(*)</v>
      </c>
      <c r="D91" s="64" t="str">
        <f t="shared" si="10"/>
        <v>(*)</v>
      </c>
      <c r="E91" s="64" t="str">
        <f t="shared" si="11"/>
        <v/>
      </c>
      <c r="F91" s="64">
        <f>IF(AND(LEN(I91),LEN(J91)),MAX(F$5:F90)+1,0)</f>
        <v>0</v>
      </c>
      <c r="G91" s="64" t="e">
        <f t="shared" si="12"/>
        <v>#N/A</v>
      </c>
      <c r="H91" s="64" t="str">
        <f t="shared" si="13"/>
        <v/>
      </c>
      <c r="I91" s="63"/>
      <c r="J91" s="62"/>
      <c r="K91" s="61"/>
      <c r="L91" s="59"/>
      <c r="M91" s="60" t="str">
        <f t="shared" si="14"/>
        <v/>
      </c>
      <c r="N91" s="60" t="str">
        <f t="shared" si="14"/>
        <v/>
      </c>
      <c r="O91" s="59"/>
      <c r="P91" s="57"/>
    </row>
    <row r="92" spans="1:16" ht="13.5" thickBot="1" x14ac:dyDescent="0.25">
      <c r="A92" s="57"/>
      <c r="B92" s="64" t="str">
        <f t="shared" si="8"/>
        <v>*</v>
      </c>
      <c r="C92" s="64" t="str">
        <f t="shared" si="9"/>
        <v>(*)</v>
      </c>
      <c r="D92" s="64" t="str">
        <f t="shared" si="10"/>
        <v>(*)</v>
      </c>
      <c r="E92" s="64" t="str">
        <f t="shared" si="11"/>
        <v/>
      </c>
      <c r="F92" s="64">
        <f>IF(AND(LEN(I92),LEN(J92)),MAX(F$5:F91)+1,0)</f>
        <v>0</v>
      </c>
      <c r="G92" s="64" t="e">
        <f t="shared" si="12"/>
        <v>#N/A</v>
      </c>
      <c r="H92" s="64" t="str">
        <f t="shared" si="13"/>
        <v/>
      </c>
      <c r="I92" s="63"/>
      <c r="J92" s="62"/>
      <c r="K92" s="61"/>
      <c r="L92" s="59"/>
      <c r="M92" s="60" t="str">
        <f t="shared" si="14"/>
        <v/>
      </c>
      <c r="N92" s="60" t="str">
        <f t="shared" si="14"/>
        <v/>
      </c>
      <c r="O92" s="59"/>
      <c r="P92" s="57"/>
    </row>
    <row r="93" spans="1:16" ht="13.5" thickBot="1" x14ac:dyDescent="0.25">
      <c r="A93" s="57"/>
      <c r="B93" s="64" t="str">
        <f t="shared" si="8"/>
        <v>*</v>
      </c>
      <c r="C93" s="64" t="str">
        <f t="shared" si="9"/>
        <v>(*)</v>
      </c>
      <c r="D93" s="64" t="str">
        <f t="shared" si="10"/>
        <v>(*)</v>
      </c>
      <c r="E93" s="64" t="str">
        <f t="shared" si="11"/>
        <v/>
      </c>
      <c r="F93" s="64">
        <f>IF(AND(LEN(I93),LEN(J93)),MAX(F$5:F92)+1,0)</f>
        <v>0</v>
      </c>
      <c r="G93" s="64" t="e">
        <f t="shared" si="12"/>
        <v>#N/A</v>
      </c>
      <c r="H93" s="64" t="str">
        <f t="shared" si="13"/>
        <v/>
      </c>
      <c r="I93" s="63"/>
      <c r="J93" s="62"/>
      <c r="K93" s="61"/>
      <c r="L93" s="59"/>
      <c r="M93" s="60" t="str">
        <f t="shared" si="14"/>
        <v/>
      </c>
      <c r="N93" s="60" t="str">
        <f t="shared" si="14"/>
        <v/>
      </c>
      <c r="O93" s="59"/>
      <c r="P93" s="57"/>
    </row>
    <row r="94" spans="1:16" ht="13.5" thickBot="1" x14ac:dyDescent="0.25">
      <c r="A94" s="57"/>
      <c r="B94" s="64" t="str">
        <f t="shared" si="8"/>
        <v>*</v>
      </c>
      <c r="C94" s="64" t="str">
        <f t="shared" si="9"/>
        <v>(*)</v>
      </c>
      <c r="D94" s="64" t="str">
        <f t="shared" si="10"/>
        <v>(*)</v>
      </c>
      <c r="E94" s="64" t="str">
        <f t="shared" si="11"/>
        <v/>
      </c>
      <c r="F94" s="64">
        <f>IF(AND(LEN(I94),LEN(J94)),MAX(F$5:F93)+1,0)</f>
        <v>0</v>
      </c>
      <c r="G94" s="64" t="e">
        <f t="shared" si="12"/>
        <v>#N/A</v>
      </c>
      <c r="H94" s="64" t="str">
        <f t="shared" si="13"/>
        <v/>
      </c>
      <c r="I94" s="63"/>
      <c r="J94" s="62"/>
      <c r="K94" s="61"/>
      <c r="L94" s="59"/>
      <c r="M94" s="60" t="str">
        <f t="shared" si="14"/>
        <v/>
      </c>
      <c r="N94" s="60" t="str">
        <f t="shared" si="14"/>
        <v/>
      </c>
      <c r="O94" s="59"/>
      <c r="P94" s="57"/>
    </row>
    <row r="95" spans="1:16" ht="13.5" thickBot="1" x14ac:dyDescent="0.25">
      <c r="A95" s="57"/>
      <c r="B95" s="64" t="str">
        <f t="shared" si="8"/>
        <v>*</v>
      </c>
      <c r="C95" s="64" t="str">
        <f t="shared" si="9"/>
        <v>(*)</v>
      </c>
      <c r="D95" s="64" t="str">
        <f t="shared" si="10"/>
        <v>(*)</v>
      </c>
      <c r="E95" s="64" t="str">
        <f t="shared" si="11"/>
        <v/>
      </c>
      <c r="F95" s="64">
        <f>IF(AND(LEN(I95),LEN(J95)),MAX(F$5:F94)+1,0)</f>
        <v>0</v>
      </c>
      <c r="G95" s="64" t="e">
        <f t="shared" si="12"/>
        <v>#N/A</v>
      </c>
      <c r="H95" s="64" t="str">
        <f t="shared" si="13"/>
        <v/>
      </c>
      <c r="I95" s="63"/>
      <c r="J95" s="62"/>
      <c r="K95" s="61"/>
      <c r="L95" s="59"/>
      <c r="M95" s="60" t="str">
        <f t="shared" si="14"/>
        <v/>
      </c>
      <c r="N95" s="60" t="str">
        <f t="shared" si="14"/>
        <v/>
      </c>
      <c r="O95" s="59"/>
      <c r="P95" s="57"/>
    </row>
    <row r="96" spans="1:16" ht="13.5" thickBot="1" x14ac:dyDescent="0.25">
      <c r="A96" s="57"/>
      <c r="B96" s="64" t="str">
        <f t="shared" si="8"/>
        <v>*</v>
      </c>
      <c r="C96" s="64" t="str">
        <f t="shared" si="9"/>
        <v>(*)</v>
      </c>
      <c r="D96" s="64" t="str">
        <f t="shared" si="10"/>
        <v>(*)</v>
      </c>
      <c r="E96" s="64" t="str">
        <f t="shared" si="11"/>
        <v/>
      </c>
      <c r="F96" s="64">
        <f>IF(AND(LEN(I96),LEN(J96)),MAX(F$5:F95)+1,0)</f>
        <v>0</v>
      </c>
      <c r="G96" s="64" t="e">
        <f t="shared" si="12"/>
        <v>#N/A</v>
      </c>
      <c r="H96" s="64" t="str">
        <f t="shared" si="13"/>
        <v/>
      </c>
      <c r="I96" s="63"/>
      <c r="J96" s="62"/>
      <c r="K96" s="61"/>
      <c r="L96" s="59"/>
      <c r="M96" s="60" t="str">
        <f t="shared" si="14"/>
        <v/>
      </c>
      <c r="N96" s="60" t="str">
        <f t="shared" si="14"/>
        <v/>
      </c>
      <c r="O96" s="59"/>
      <c r="P96" s="57"/>
    </row>
    <row r="97" spans="1:16" ht="13.5" thickBot="1" x14ac:dyDescent="0.25">
      <c r="A97" s="57"/>
      <c r="B97" s="64" t="str">
        <f t="shared" si="8"/>
        <v>*</v>
      </c>
      <c r="C97" s="64" t="str">
        <f t="shared" si="9"/>
        <v>(*)</v>
      </c>
      <c r="D97" s="64" t="str">
        <f t="shared" si="10"/>
        <v>(*)</v>
      </c>
      <c r="E97" s="64" t="str">
        <f t="shared" si="11"/>
        <v/>
      </c>
      <c r="F97" s="64">
        <f>IF(AND(LEN(I97),LEN(J97)),MAX(F$5:F96)+1,0)</f>
        <v>0</v>
      </c>
      <c r="G97" s="64" t="e">
        <f t="shared" si="12"/>
        <v>#N/A</v>
      </c>
      <c r="H97" s="64" t="str">
        <f t="shared" si="13"/>
        <v/>
      </c>
      <c r="I97" s="63"/>
      <c r="J97" s="62"/>
      <c r="K97" s="61"/>
      <c r="L97" s="59"/>
      <c r="M97" s="60" t="str">
        <f t="shared" si="14"/>
        <v/>
      </c>
      <c r="N97" s="60" t="str">
        <f t="shared" si="14"/>
        <v/>
      </c>
      <c r="O97" s="59"/>
      <c r="P97" s="57"/>
    </row>
    <row r="98" spans="1:16" ht="13.5" thickBot="1" x14ac:dyDescent="0.25">
      <c r="A98" s="57"/>
      <c r="B98" s="64" t="str">
        <f t="shared" si="8"/>
        <v>*</v>
      </c>
      <c r="C98" s="64" t="str">
        <f t="shared" si="9"/>
        <v>(*)</v>
      </c>
      <c r="D98" s="64" t="str">
        <f t="shared" si="10"/>
        <v>(*)</v>
      </c>
      <c r="E98" s="64" t="str">
        <f t="shared" si="11"/>
        <v/>
      </c>
      <c r="F98" s="64">
        <f>IF(AND(LEN(I98),LEN(J98)),MAX(F$5:F97)+1,0)</f>
        <v>0</v>
      </c>
      <c r="G98" s="64" t="e">
        <f t="shared" si="12"/>
        <v>#N/A</v>
      </c>
      <c r="H98" s="64" t="str">
        <f t="shared" si="13"/>
        <v/>
      </c>
      <c r="I98" s="63"/>
      <c r="J98" s="62"/>
      <c r="K98" s="61"/>
      <c r="L98" s="59"/>
      <c r="M98" s="60" t="str">
        <f t="shared" si="14"/>
        <v>Valid Query Types are:</v>
      </c>
      <c r="N98" s="60" t="str">
        <f t="shared" si="14"/>
        <v/>
      </c>
      <c r="O98" s="59"/>
      <c r="P98" s="57"/>
    </row>
    <row r="99" spans="1:16" ht="13.5" thickBot="1" x14ac:dyDescent="0.25">
      <c r="A99" s="57"/>
      <c r="B99" s="64" t="str">
        <f t="shared" si="8"/>
        <v>*</v>
      </c>
      <c r="C99" s="64" t="str">
        <f t="shared" si="9"/>
        <v>(*)</v>
      </c>
      <c r="D99" s="64" t="str">
        <f t="shared" si="10"/>
        <v>(*)</v>
      </c>
      <c r="E99" s="64" t="str">
        <f t="shared" si="11"/>
        <v/>
      </c>
      <c r="F99" s="64">
        <f>IF(AND(LEN(I99),LEN(J99)),MAX(F$5:F98)+1,0)</f>
        <v>0</v>
      </c>
      <c r="G99" s="64" t="e">
        <f t="shared" si="12"/>
        <v>#N/A</v>
      </c>
      <c r="H99" s="64" t="str">
        <f t="shared" si="13"/>
        <v/>
      </c>
      <c r="I99" s="63"/>
      <c r="J99" s="62"/>
      <c r="K99" s="61"/>
      <c r="L99" s="59"/>
      <c r="M99" s="60" t="str">
        <f t="shared" ref="M99:N118" si="15">IF(LEN(M69),M69,"")</f>
        <v>BLUEGRP (B)</v>
      </c>
      <c r="N99" s="60" t="str">
        <f t="shared" si="15"/>
        <v>= BlueGroup **</v>
      </c>
      <c r="O99" s="59"/>
      <c r="P99" s="57"/>
    </row>
    <row r="100" spans="1:16" ht="13.5" thickBot="1" x14ac:dyDescent="0.25">
      <c r="A100" s="57"/>
      <c r="B100" s="64" t="str">
        <f t="shared" si="8"/>
        <v>*</v>
      </c>
      <c r="C100" s="64" t="str">
        <f t="shared" si="9"/>
        <v>(*)</v>
      </c>
      <c r="D100" s="64" t="str">
        <f t="shared" si="10"/>
        <v>(*)</v>
      </c>
      <c r="E100" s="64" t="str">
        <f t="shared" si="11"/>
        <v/>
      </c>
      <c r="F100" s="64">
        <f>IF(AND(LEN(I100),LEN(J100)),MAX(F$5:F99)+1,0)</f>
        <v>0</v>
      </c>
      <c r="G100" s="64" t="e">
        <f t="shared" si="12"/>
        <v>#N/A</v>
      </c>
      <c r="H100" s="64" t="str">
        <f t="shared" si="13"/>
        <v/>
      </c>
      <c r="I100" s="63"/>
      <c r="J100" s="62"/>
      <c r="K100" s="61"/>
      <c r="L100" s="59"/>
      <c r="M100" s="60" t="str">
        <f t="shared" si="15"/>
        <v>NOTESGRP (N)</v>
      </c>
      <c r="N100" s="60" t="str">
        <f t="shared" si="15"/>
        <v>= Private Notes Group **</v>
      </c>
      <c r="O100" s="59"/>
      <c r="P100" s="57"/>
    </row>
    <row r="101" spans="1:16" ht="13.5" thickBot="1" x14ac:dyDescent="0.25">
      <c r="A101" s="57"/>
      <c r="B101" s="64" t="str">
        <f t="shared" si="8"/>
        <v>*</v>
      </c>
      <c r="C101" s="64" t="str">
        <f t="shared" si="9"/>
        <v>(*)</v>
      </c>
      <c r="D101" s="64" t="str">
        <f t="shared" si="10"/>
        <v>(*)</v>
      </c>
      <c r="E101" s="64" t="str">
        <f t="shared" si="11"/>
        <v/>
      </c>
      <c r="F101" s="64">
        <f>IF(AND(LEN(I101),LEN(J101)),MAX(F$5:F100)+1,0)</f>
        <v>0</v>
      </c>
      <c r="G101" s="64" t="e">
        <f t="shared" si="12"/>
        <v>#N/A</v>
      </c>
      <c r="H101" s="64" t="str">
        <f t="shared" si="13"/>
        <v/>
      </c>
      <c r="I101" s="63"/>
      <c r="J101" s="62"/>
      <c r="K101" s="61"/>
      <c r="L101" s="59"/>
      <c r="M101" s="60" t="str">
        <f t="shared" si="15"/>
        <v>PGMGRP (P)</v>
      </c>
      <c r="N101" s="60" t="str">
        <f t="shared" si="15"/>
        <v>= Public Notes Group (PGM) **</v>
      </c>
      <c r="O101" s="59"/>
      <c r="P101" s="57"/>
    </row>
    <row r="102" spans="1:16" ht="13.5" thickBot="1" x14ac:dyDescent="0.25">
      <c r="A102" s="57"/>
      <c r="B102" s="64" t="str">
        <f t="shared" si="8"/>
        <v>*</v>
      </c>
      <c r="C102" s="64" t="str">
        <f t="shared" si="9"/>
        <v>(*)</v>
      </c>
      <c r="D102" s="64" t="str">
        <f t="shared" si="10"/>
        <v>(*)</v>
      </c>
      <c r="E102" s="64" t="str">
        <f t="shared" si="11"/>
        <v/>
      </c>
      <c r="F102" s="64">
        <f>IF(AND(LEN(I102),LEN(J102)),MAX(F$5:F101)+1,0)</f>
        <v>0</v>
      </c>
      <c r="G102" s="64" t="e">
        <f t="shared" si="12"/>
        <v>#N/A</v>
      </c>
      <c r="H102" s="64" t="str">
        <f t="shared" si="13"/>
        <v/>
      </c>
      <c r="I102" s="63"/>
      <c r="J102" s="62"/>
      <c r="K102" s="61"/>
      <c r="L102" s="59"/>
      <c r="M102" s="60" t="str">
        <f t="shared" si="15"/>
        <v>PDLGRP (L)</v>
      </c>
      <c r="N102" s="60" t="str">
        <f t="shared" si="15"/>
        <v>= Public Distribution List (PDL) **</v>
      </c>
      <c r="O102" s="59"/>
      <c r="P102" s="57"/>
    </row>
    <row r="103" spans="1:16" ht="13.5" thickBot="1" x14ac:dyDescent="0.25">
      <c r="A103" s="57"/>
      <c r="B103" s="64" t="str">
        <f t="shared" si="8"/>
        <v>*</v>
      </c>
      <c r="C103" s="64" t="str">
        <f t="shared" si="9"/>
        <v>(*)</v>
      </c>
      <c r="D103" s="64" t="str">
        <f t="shared" si="10"/>
        <v>(*)</v>
      </c>
      <c r="E103" s="64" t="str">
        <f t="shared" si="11"/>
        <v/>
      </c>
      <c r="F103" s="64">
        <f>IF(AND(LEN(I103),LEN(J103)),MAX(F$5:F102)+1,0)</f>
        <v>0</v>
      </c>
      <c r="G103" s="64" t="e">
        <f t="shared" si="12"/>
        <v>#N/A</v>
      </c>
      <c r="H103" s="64" t="str">
        <f t="shared" si="13"/>
        <v/>
      </c>
      <c r="I103" s="63"/>
      <c r="J103" s="62"/>
      <c r="K103" s="61"/>
      <c r="L103" s="59"/>
      <c r="M103" s="60" t="str">
        <f t="shared" si="15"/>
        <v>IRAMGRP (I)</v>
      </c>
      <c r="N103" s="60" t="str">
        <f t="shared" si="15"/>
        <v>= User Groups for (a specific) iRAM Community</v>
      </c>
      <c r="O103" s="59"/>
      <c r="P103" s="57"/>
    </row>
    <row r="104" spans="1:16" ht="13.5" thickBot="1" x14ac:dyDescent="0.25">
      <c r="A104" s="57"/>
      <c r="B104" s="64" t="str">
        <f t="shared" si="8"/>
        <v>*</v>
      </c>
      <c r="C104" s="64" t="str">
        <f t="shared" si="9"/>
        <v>(*)</v>
      </c>
      <c r="D104" s="64" t="str">
        <f t="shared" si="10"/>
        <v>(*)</v>
      </c>
      <c r="E104" s="64" t="str">
        <f t="shared" si="11"/>
        <v/>
      </c>
      <c r="F104" s="64">
        <f>IF(AND(LEN(I104),LEN(J104)),MAX(F$5:F103)+1,0)</f>
        <v>0</v>
      </c>
      <c r="G104" s="64" t="e">
        <f t="shared" si="12"/>
        <v>#N/A</v>
      </c>
      <c r="H104" s="64" t="str">
        <f t="shared" si="13"/>
        <v/>
      </c>
      <c r="I104" s="63"/>
      <c r="J104" s="62"/>
      <c r="K104" s="61"/>
      <c r="L104" s="59"/>
      <c r="M104" s="60" t="str">
        <f t="shared" si="15"/>
        <v>ALLCOMM (A)</v>
      </c>
      <c r="N104" s="60" t="str">
        <f t="shared" si="15"/>
        <v>= All Connections Communities (by date joined)</v>
      </c>
      <c r="O104" s="59"/>
      <c r="P104" s="57"/>
    </row>
    <row r="105" spans="1:16" ht="13.5" thickBot="1" x14ac:dyDescent="0.25">
      <c r="A105" s="57"/>
      <c r="B105" s="64" t="str">
        <f t="shared" si="8"/>
        <v>*</v>
      </c>
      <c r="C105" s="64" t="str">
        <f t="shared" si="9"/>
        <v>(*)</v>
      </c>
      <c r="D105" s="64" t="str">
        <f t="shared" si="10"/>
        <v>(*)</v>
      </c>
      <c r="E105" s="64" t="str">
        <f t="shared" si="11"/>
        <v/>
      </c>
      <c r="F105" s="64">
        <f>IF(AND(LEN(I105),LEN(J105)),MAX(F$5:F104)+1,0)</f>
        <v>0</v>
      </c>
      <c r="G105" s="64" t="e">
        <f t="shared" si="12"/>
        <v>#N/A</v>
      </c>
      <c r="H105" s="64" t="str">
        <f t="shared" si="13"/>
        <v/>
      </c>
      <c r="I105" s="63"/>
      <c r="J105" s="62"/>
      <c r="K105" s="61"/>
      <c r="L105" s="59"/>
      <c r="M105" s="60" t="str">
        <f t="shared" si="15"/>
        <v>MYCOMM (O)</v>
      </c>
      <c r="N105" s="60" t="str">
        <f t="shared" si="15"/>
        <v>= My Connections Communities (by date joined)</v>
      </c>
      <c r="O105" s="59"/>
      <c r="P105" s="57"/>
    </row>
    <row r="106" spans="1:16" ht="13.5" thickBot="1" x14ac:dyDescent="0.25">
      <c r="A106" s="57"/>
      <c r="B106" s="64" t="str">
        <f t="shared" si="8"/>
        <v>*</v>
      </c>
      <c r="C106" s="64" t="str">
        <f t="shared" si="9"/>
        <v>(*)</v>
      </c>
      <c r="D106" s="64" t="str">
        <f t="shared" si="10"/>
        <v>(*)</v>
      </c>
      <c r="E106" s="64" t="str">
        <f t="shared" si="11"/>
        <v/>
      </c>
      <c r="F106" s="64">
        <f>IF(AND(LEN(I106),LEN(J106)),MAX(F$5:F105)+1,0)</f>
        <v>0</v>
      </c>
      <c r="G106" s="64" t="e">
        <f t="shared" si="12"/>
        <v>#N/A</v>
      </c>
      <c r="H106" s="64" t="str">
        <f t="shared" si="13"/>
        <v/>
      </c>
      <c r="I106" s="63"/>
      <c r="J106" s="62"/>
      <c r="K106" s="61"/>
      <c r="L106" s="59"/>
      <c r="M106" s="60" t="str">
        <f t="shared" si="15"/>
        <v>IRAMSTAT (S)</v>
      </c>
      <c r="N106" s="60" t="str">
        <f t="shared" si="15"/>
        <v>= Usage Statistics for iRAM Assets (by daterange)</v>
      </c>
      <c r="O106" s="59"/>
      <c r="P106" s="57"/>
    </row>
    <row r="107" spans="1:16" ht="13.5" thickBot="1" x14ac:dyDescent="0.25">
      <c r="A107" s="57"/>
      <c r="B107" s="64" t="str">
        <f t="shared" si="8"/>
        <v>*</v>
      </c>
      <c r="C107" s="64" t="str">
        <f t="shared" si="9"/>
        <v>(*)</v>
      </c>
      <c r="D107" s="64" t="str">
        <f t="shared" si="10"/>
        <v>(*)</v>
      </c>
      <c r="E107" s="64" t="str">
        <f t="shared" si="11"/>
        <v/>
      </c>
      <c r="F107" s="64">
        <f>IF(AND(LEN(I107),LEN(J107)),MAX(F$5:F106)+1,0)</f>
        <v>0</v>
      </c>
      <c r="G107" s="64" t="e">
        <f t="shared" si="12"/>
        <v>#N/A</v>
      </c>
      <c r="H107" s="64" t="str">
        <f t="shared" si="13"/>
        <v/>
      </c>
      <c r="I107" s="63"/>
      <c r="J107" s="62"/>
      <c r="K107" s="61"/>
      <c r="L107" s="59"/>
      <c r="M107" s="60" t="str">
        <f t="shared" si="15"/>
        <v>DEPT (D)</v>
      </c>
      <c r="N107" s="60" t="str">
        <f t="shared" si="15"/>
        <v>= Members of Department</v>
      </c>
      <c r="O107" s="59"/>
      <c r="P107" s="57"/>
    </row>
    <row r="108" spans="1:16" ht="13.5" thickBot="1" x14ac:dyDescent="0.25">
      <c r="A108" s="57"/>
      <c r="B108" s="64" t="str">
        <f t="shared" si="8"/>
        <v>*</v>
      </c>
      <c r="C108" s="64" t="str">
        <f t="shared" si="9"/>
        <v>(*)</v>
      </c>
      <c r="D108" s="64" t="str">
        <f t="shared" si="10"/>
        <v>(*)</v>
      </c>
      <c r="E108" s="64" t="str">
        <f t="shared" si="11"/>
        <v/>
      </c>
      <c r="F108" s="64">
        <f>IF(AND(LEN(I108),LEN(J108)),MAX(F$5:F107)+1,0)</f>
        <v>0</v>
      </c>
      <c r="G108" s="64" t="e">
        <f t="shared" si="12"/>
        <v>#N/A</v>
      </c>
      <c r="H108" s="64" t="str">
        <f t="shared" si="13"/>
        <v/>
      </c>
      <c r="I108" s="63"/>
      <c r="J108" s="62"/>
      <c r="K108" s="61"/>
      <c r="L108" s="59"/>
      <c r="M108" s="60" t="str">
        <f t="shared" si="15"/>
        <v>MGRS (M)</v>
      </c>
      <c r="N108" s="60" t="str">
        <f t="shared" si="15"/>
        <v>= BluePages Manager Chain for</v>
      </c>
      <c r="O108" s="59"/>
      <c r="P108" s="57"/>
    </row>
    <row r="109" spans="1:16" ht="13.5" thickBot="1" x14ac:dyDescent="0.25">
      <c r="A109" s="57"/>
      <c r="B109" s="64" t="str">
        <f t="shared" si="8"/>
        <v>*</v>
      </c>
      <c r="C109" s="64" t="str">
        <f t="shared" si="9"/>
        <v>(*)</v>
      </c>
      <c r="D109" s="64" t="str">
        <f t="shared" si="10"/>
        <v>(*)</v>
      </c>
      <c r="E109" s="64" t="str">
        <f t="shared" si="11"/>
        <v/>
      </c>
      <c r="F109" s="64">
        <f>IF(AND(LEN(I109),LEN(J109)),MAX(F$5:F108)+1,0)</f>
        <v>0</v>
      </c>
      <c r="G109" s="64" t="e">
        <f t="shared" si="12"/>
        <v>#N/A</v>
      </c>
      <c r="H109" s="64" t="str">
        <f t="shared" si="13"/>
        <v/>
      </c>
      <c r="I109" s="63"/>
      <c r="J109" s="62"/>
      <c r="K109" s="61"/>
      <c r="L109" s="59"/>
      <c r="M109" s="60" t="str">
        <f t="shared" si="15"/>
        <v>1L-MGRS (F)</v>
      </c>
      <c r="N109" s="60" t="str">
        <f t="shared" si="15"/>
        <v>= All Bluepages 1st-Line Managers under</v>
      </c>
      <c r="O109" s="59"/>
      <c r="P109" s="57"/>
    </row>
    <row r="110" spans="1:16" ht="13.5" thickBot="1" x14ac:dyDescent="0.25">
      <c r="A110" s="57"/>
      <c r="B110" s="64" t="str">
        <f t="shared" si="8"/>
        <v>*</v>
      </c>
      <c r="C110" s="64" t="str">
        <f t="shared" si="9"/>
        <v>(*)</v>
      </c>
      <c r="D110" s="64" t="str">
        <f t="shared" si="10"/>
        <v>(*)</v>
      </c>
      <c r="E110" s="64" t="str">
        <f t="shared" si="11"/>
        <v/>
      </c>
      <c r="F110" s="64">
        <f>IF(AND(LEN(I110),LEN(J110)),MAX(F$5:F109)+1,0)</f>
        <v>0</v>
      </c>
      <c r="G110" s="64" t="e">
        <f t="shared" si="12"/>
        <v>#N/A</v>
      </c>
      <c r="H110" s="64" t="str">
        <f t="shared" si="13"/>
        <v/>
      </c>
      <c r="I110" s="63"/>
      <c r="J110" s="62"/>
      <c r="K110" s="61"/>
      <c r="L110" s="59"/>
      <c r="M110" s="60" t="str">
        <f t="shared" si="15"/>
        <v>REPORTS (R)</v>
      </c>
      <c r="N110" s="60" t="str">
        <f t="shared" si="15"/>
        <v>= BluePages Reports of (up to 4 hierarchy levels deep)</v>
      </c>
      <c r="O110" s="59"/>
      <c r="P110" s="57"/>
    </row>
    <row r="111" spans="1:16" ht="13.5" thickBot="1" x14ac:dyDescent="0.25">
      <c r="A111" s="57"/>
      <c r="B111" s="64" t="str">
        <f t="shared" si="8"/>
        <v>*</v>
      </c>
      <c r="C111" s="64" t="str">
        <f t="shared" si="9"/>
        <v>(*)</v>
      </c>
      <c r="D111" s="64" t="str">
        <f t="shared" si="10"/>
        <v>(*)</v>
      </c>
      <c r="E111" s="64" t="str">
        <f t="shared" si="11"/>
        <v/>
      </c>
      <c r="F111" s="64">
        <f>IF(AND(LEN(I111),LEN(J111)),MAX(F$5:F110)+1,0)</f>
        <v>0</v>
      </c>
      <c r="G111" s="64" t="e">
        <f t="shared" si="12"/>
        <v>#N/A</v>
      </c>
      <c r="H111" s="64" t="str">
        <f t="shared" si="13"/>
        <v/>
      </c>
      <c r="I111" s="63"/>
      <c r="J111" s="62"/>
      <c r="K111" s="61"/>
      <c r="L111" s="59"/>
      <c r="M111" s="60" t="str">
        <f t="shared" si="15"/>
        <v>GLLDRS (Y)</v>
      </c>
      <c r="N111" s="60" t="str">
        <f t="shared" si="15"/>
        <v>= Global Team Structure (functional Leaders) for</v>
      </c>
      <c r="O111" s="59"/>
      <c r="P111" s="57"/>
    </row>
    <row r="112" spans="1:16" ht="13.5" thickBot="1" x14ac:dyDescent="0.25">
      <c r="A112" s="57"/>
      <c r="B112" s="64" t="str">
        <f t="shared" si="8"/>
        <v>*</v>
      </c>
      <c r="C112" s="64" t="str">
        <f t="shared" si="9"/>
        <v>(*)</v>
      </c>
      <c r="D112" s="64" t="str">
        <f t="shared" si="10"/>
        <v>(*)</v>
      </c>
      <c r="E112" s="64" t="str">
        <f t="shared" si="11"/>
        <v/>
      </c>
      <c r="F112" s="64">
        <f>IF(AND(LEN(I112),LEN(J112)),MAX(F$5:F111)+1,0)</f>
        <v>0</v>
      </c>
      <c r="G112" s="64" t="e">
        <f t="shared" si="12"/>
        <v>#N/A</v>
      </c>
      <c r="H112" s="64" t="str">
        <f t="shared" si="13"/>
        <v/>
      </c>
      <c r="I112" s="63"/>
      <c r="J112" s="62"/>
      <c r="K112" s="61"/>
      <c r="L112" s="59"/>
      <c r="M112" s="60" t="str">
        <f t="shared" si="15"/>
        <v>GLTEAM (X)</v>
      </c>
      <c r="N112" s="60" t="str">
        <f t="shared" si="15"/>
        <v>= Global Team of (up to 4 hierarchy levels deep)</v>
      </c>
      <c r="O112" s="59"/>
      <c r="P112" s="57"/>
    </row>
    <row r="113" spans="1:16" ht="13.5" thickBot="1" x14ac:dyDescent="0.25">
      <c r="A113" s="57"/>
      <c r="B113" s="64" t="str">
        <f t="shared" si="8"/>
        <v>*</v>
      </c>
      <c r="C113" s="64" t="str">
        <f t="shared" si="9"/>
        <v>(*)</v>
      </c>
      <c r="D113" s="64" t="str">
        <f t="shared" si="10"/>
        <v>(*)</v>
      </c>
      <c r="E113" s="64" t="str">
        <f t="shared" si="11"/>
        <v/>
      </c>
      <c r="F113" s="64">
        <f>IF(AND(LEN(I113),LEN(J113)),MAX(F$5:F112)+1,0)</f>
        <v>0</v>
      </c>
      <c r="G113" s="64" t="e">
        <f t="shared" si="12"/>
        <v>#N/A</v>
      </c>
      <c r="H113" s="64" t="str">
        <f t="shared" si="13"/>
        <v/>
      </c>
      <c r="I113" s="63"/>
      <c r="J113" s="62"/>
      <c r="K113" s="61"/>
      <c r="L113" s="59"/>
      <c r="M113" s="60" t="str">
        <f t="shared" si="15"/>
        <v/>
      </c>
      <c r="N113" s="60" t="str">
        <f t="shared" si="15"/>
        <v/>
      </c>
      <c r="O113" s="59"/>
      <c r="P113" s="57"/>
    </row>
    <row r="114" spans="1:16" ht="13.5" thickBot="1" x14ac:dyDescent="0.25">
      <c r="A114" s="57"/>
      <c r="B114" s="64" t="str">
        <f t="shared" si="8"/>
        <v>*</v>
      </c>
      <c r="C114" s="64" t="str">
        <f t="shared" si="9"/>
        <v>(*)</v>
      </c>
      <c r="D114" s="64" t="str">
        <f t="shared" si="10"/>
        <v>(*)</v>
      </c>
      <c r="E114" s="64" t="str">
        <f t="shared" si="11"/>
        <v/>
      </c>
      <c r="F114" s="64">
        <f>IF(AND(LEN(I114),LEN(J114)),MAX(F$5:F113)+1,0)</f>
        <v>0</v>
      </c>
      <c r="G114" s="64" t="e">
        <f t="shared" si="12"/>
        <v>#N/A</v>
      </c>
      <c r="H114" s="64" t="str">
        <f t="shared" si="13"/>
        <v/>
      </c>
      <c r="I114" s="63"/>
      <c r="J114" s="62"/>
      <c r="K114" s="61"/>
      <c r="L114" s="59"/>
      <c r="M114" s="60" t="str">
        <f t="shared" si="15"/>
        <v/>
      </c>
      <c r="N114" s="60" t="str">
        <f t="shared" si="15"/>
        <v/>
      </c>
      <c r="O114" s="59"/>
      <c r="P114" s="57"/>
    </row>
    <row r="115" spans="1:16" ht="13.5" thickBot="1" x14ac:dyDescent="0.25">
      <c r="A115" s="57"/>
      <c r="B115" s="64" t="str">
        <f t="shared" si="8"/>
        <v>*</v>
      </c>
      <c r="C115" s="64" t="str">
        <f t="shared" si="9"/>
        <v>(*)</v>
      </c>
      <c r="D115" s="64" t="str">
        <f t="shared" si="10"/>
        <v>(*)</v>
      </c>
      <c r="E115" s="64" t="str">
        <f t="shared" si="11"/>
        <v/>
      </c>
      <c r="F115" s="64">
        <f>IF(AND(LEN(I115),LEN(J115)),MAX(F$5:F114)+1,0)</f>
        <v>0</v>
      </c>
      <c r="G115" s="64" t="e">
        <f t="shared" si="12"/>
        <v>#N/A</v>
      </c>
      <c r="H115" s="64" t="str">
        <f t="shared" si="13"/>
        <v/>
      </c>
      <c r="I115" s="63"/>
      <c r="J115" s="62"/>
      <c r="K115" s="61"/>
      <c r="L115" s="59"/>
      <c r="M115" s="60" t="str">
        <f t="shared" si="15"/>
        <v/>
      </c>
      <c r="N115" s="60" t="str">
        <f t="shared" si="15"/>
        <v/>
      </c>
      <c r="O115" s="59"/>
      <c r="P115" s="57"/>
    </row>
    <row r="116" spans="1:16" ht="13.5" thickBot="1" x14ac:dyDescent="0.25">
      <c r="A116" s="57"/>
      <c r="B116" s="64" t="str">
        <f t="shared" si="8"/>
        <v>*</v>
      </c>
      <c r="C116" s="64" t="str">
        <f t="shared" si="9"/>
        <v>(*)</v>
      </c>
      <c r="D116" s="64" t="str">
        <f t="shared" si="10"/>
        <v>(*)</v>
      </c>
      <c r="E116" s="64" t="str">
        <f t="shared" si="11"/>
        <v/>
      </c>
      <c r="F116" s="64">
        <f>IF(AND(LEN(I116),LEN(J116)),MAX(F$5:F115)+1,0)</f>
        <v>0</v>
      </c>
      <c r="G116" s="64" t="e">
        <f t="shared" si="12"/>
        <v>#N/A</v>
      </c>
      <c r="H116" s="64" t="str">
        <f t="shared" si="13"/>
        <v/>
      </c>
      <c r="I116" s="63"/>
      <c r="J116" s="62"/>
      <c r="K116" s="61"/>
      <c r="L116" s="59"/>
      <c r="M116" s="60" t="str">
        <f t="shared" si="15"/>
        <v/>
      </c>
      <c r="N116" s="60" t="str">
        <f t="shared" si="15"/>
        <v/>
      </c>
      <c r="O116" s="59"/>
      <c r="P116" s="57"/>
    </row>
    <row r="117" spans="1:16" ht="13.5" thickBot="1" x14ac:dyDescent="0.25">
      <c r="A117" s="57"/>
      <c r="B117" s="64" t="str">
        <f t="shared" si="8"/>
        <v>*</v>
      </c>
      <c r="C117" s="64" t="str">
        <f t="shared" si="9"/>
        <v>(*)</v>
      </c>
      <c r="D117" s="64" t="str">
        <f t="shared" si="10"/>
        <v>(*)</v>
      </c>
      <c r="E117" s="64" t="str">
        <f t="shared" si="11"/>
        <v/>
      </c>
      <c r="F117" s="64">
        <f>IF(AND(LEN(I117),LEN(J117)),MAX(F$5:F116)+1,0)</f>
        <v>0</v>
      </c>
      <c r="G117" s="64" t="e">
        <f t="shared" si="12"/>
        <v>#N/A</v>
      </c>
      <c r="H117" s="64" t="str">
        <f t="shared" si="13"/>
        <v/>
      </c>
      <c r="I117" s="63"/>
      <c r="J117" s="62"/>
      <c r="K117" s="61"/>
      <c r="L117" s="59"/>
      <c r="M117" s="60" t="str">
        <f t="shared" si="15"/>
        <v/>
      </c>
      <c r="N117" s="60" t="str">
        <f t="shared" si="15"/>
        <v/>
      </c>
      <c r="O117" s="59"/>
      <c r="P117" s="57"/>
    </row>
    <row r="118" spans="1:16" ht="13.5" thickBot="1" x14ac:dyDescent="0.25">
      <c r="A118" s="57"/>
      <c r="B118" s="64" t="str">
        <f t="shared" si="8"/>
        <v>*</v>
      </c>
      <c r="C118" s="64" t="str">
        <f t="shared" si="9"/>
        <v>(*)</v>
      </c>
      <c r="D118" s="64" t="str">
        <f t="shared" si="10"/>
        <v>(*)</v>
      </c>
      <c r="E118" s="64" t="str">
        <f t="shared" si="11"/>
        <v/>
      </c>
      <c r="F118" s="64">
        <f>IF(AND(LEN(I118),LEN(J118)),MAX(F$5:F117)+1,0)</f>
        <v>0</v>
      </c>
      <c r="G118" s="64" t="e">
        <f t="shared" si="12"/>
        <v>#N/A</v>
      </c>
      <c r="H118" s="64" t="str">
        <f t="shared" si="13"/>
        <v/>
      </c>
      <c r="I118" s="63"/>
      <c r="J118" s="62"/>
      <c r="K118" s="61"/>
      <c r="L118" s="59"/>
      <c r="M118" s="60" t="str">
        <f t="shared" si="15"/>
        <v/>
      </c>
      <c r="N118" s="60" t="str">
        <f t="shared" si="15"/>
        <v/>
      </c>
      <c r="O118" s="59"/>
      <c r="P118" s="57"/>
    </row>
    <row r="119" spans="1:16" ht="13.5" thickBot="1" x14ac:dyDescent="0.25">
      <c r="A119" s="57"/>
      <c r="B119" s="64" t="str">
        <f t="shared" si="8"/>
        <v>*</v>
      </c>
      <c r="C119" s="64" t="str">
        <f t="shared" si="9"/>
        <v>(*)</v>
      </c>
      <c r="D119" s="64" t="str">
        <f t="shared" si="10"/>
        <v>(*)</v>
      </c>
      <c r="E119" s="64" t="str">
        <f t="shared" si="11"/>
        <v/>
      </c>
      <c r="F119" s="64">
        <f>IF(AND(LEN(I119),LEN(J119)),MAX(F$5:F118)+1,0)</f>
        <v>0</v>
      </c>
      <c r="G119" s="64" t="e">
        <f t="shared" si="12"/>
        <v>#N/A</v>
      </c>
      <c r="H119" s="64" t="str">
        <f t="shared" si="13"/>
        <v/>
      </c>
      <c r="I119" s="63"/>
      <c r="J119" s="62"/>
      <c r="K119" s="61"/>
      <c r="L119" s="59"/>
      <c r="M119" s="60" t="str">
        <f t="shared" ref="M119:N138" si="16">IF(LEN(M89),M89,"")</f>
        <v/>
      </c>
      <c r="N119" s="60" t="str">
        <f t="shared" si="16"/>
        <v/>
      </c>
      <c r="O119" s="59"/>
      <c r="P119" s="57"/>
    </row>
    <row r="120" spans="1:16" ht="13.5" thickBot="1" x14ac:dyDescent="0.25">
      <c r="A120" s="57"/>
      <c r="B120" s="64" t="str">
        <f t="shared" si="8"/>
        <v>*</v>
      </c>
      <c r="C120" s="64" t="str">
        <f t="shared" si="9"/>
        <v>(*)</v>
      </c>
      <c r="D120" s="64" t="str">
        <f t="shared" si="10"/>
        <v>(*)</v>
      </c>
      <c r="E120" s="64" t="str">
        <f t="shared" si="11"/>
        <v/>
      </c>
      <c r="F120" s="64">
        <f>IF(AND(LEN(I120),LEN(J120)),MAX(F$5:F119)+1,0)</f>
        <v>0</v>
      </c>
      <c r="G120" s="64" t="e">
        <f t="shared" si="12"/>
        <v>#N/A</v>
      </c>
      <c r="H120" s="64" t="str">
        <f t="shared" si="13"/>
        <v/>
      </c>
      <c r="I120" s="63"/>
      <c r="J120" s="62"/>
      <c r="K120" s="61"/>
      <c r="L120" s="59"/>
      <c r="M120" s="60" t="str">
        <f t="shared" si="16"/>
        <v/>
      </c>
      <c r="N120" s="60" t="str">
        <f t="shared" si="16"/>
        <v/>
      </c>
      <c r="O120" s="59"/>
      <c r="P120" s="57"/>
    </row>
    <row r="121" spans="1:16" ht="13.5" thickBot="1" x14ac:dyDescent="0.25">
      <c r="A121" s="57"/>
      <c r="B121" s="64" t="str">
        <f t="shared" si="8"/>
        <v>*</v>
      </c>
      <c r="C121" s="64" t="str">
        <f t="shared" si="9"/>
        <v>(*)</v>
      </c>
      <c r="D121" s="64" t="str">
        <f t="shared" si="10"/>
        <v>(*)</v>
      </c>
      <c r="E121" s="64" t="str">
        <f t="shared" si="11"/>
        <v/>
      </c>
      <c r="F121" s="64">
        <f>IF(AND(LEN(I121),LEN(J121)),MAX(F$5:F120)+1,0)</f>
        <v>0</v>
      </c>
      <c r="G121" s="64" t="e">
        <f t="shared" si="12"/>
        <v>#N/A</v>
      </c>
      <c r="H121" s="64" t="str">
        <f t="shared" si="13"/>
        <v/>
      </c>
      <c r="I121" s="63"/>
      <c r="J121" s="62"/>
      <c r="K121" s="61"/>
      <c r="L121" s="59"/>
      <c r="M121" s="60" t="str">
        <f t="shared" si="16"/>
        <v/>
      </c>
      <c r="N121" s="60" t="str">
        <f t="shared" si="16"/>
        <v/>
      </c>
      <c r="O121" s="59"/>
      <c r="P121" s="57"/>
    </row>
    <row r="122" spans="1:16" ht="13.5" thickBot="1" x14ac:dyDescent="0.25">
      <c r="A122" s="57"/>
      <c r="B122" s="64" t="str">
        <f t="shared" si="8"/>
        <v>*</v>
      </c>
      <c r="C122" s="64" t="str">
        <f t="shared" si="9"/>
        <v>(*)</v>
      </c>
      <c r="D122" s="64" t="str">
        <f t="shared" si="10"/>
        <v>(*)</v>
      </c>
      <c r="E122" s="64" t="str">
        <f t="shared" si="11"/>
        <v/>
      </c>
      <c r="F122" s="64">
        <f>IF(AND(LEN(I122),LEN(J122)),MAX(F$5:F121)+1,0)</f>
        <v>0</v>
      </c>
      <c r="G122" s="64" t="e">
        <f t="shared" si="12"/>
        <v>#N/A</v>
      </c>
      <c r="H122" s="64" t="str">
        <f t="shared" si="13"/>
        <v/>
      </c>
      <c r="I122" s="63"/>
      <c r="J122" s="62"/>
      <c r="K122" s="61"/>
      <c r="L122" s="59"/>
      <c r="M122" s="60" t="str">
        <f t="shared" si="16"/>
        <v/>
      </c>
      <c r="N122" s="60" t="str">
        <f t="shared" si="16"/>
        <v/>
      </c>
      <c r="O122" s="59"/>
      <c r="P122" s="57"/>
    </row>
    <row r="123" spans="1:16" ht="13.5" thickBot="1" x14ac:dyDescent="0.25">
      <c r="A123" s="57"/>
      <c r="B123" s="64" t="str">
        <f t="shared" si="8"/>
        <v>*</v>
      </c>
      <c r="C123" s="64" t="str">
        <f t="shared" si="9"/>
        <v>(*)</v>
      </c>
      <c r="D123" s="64" t="str">
        <f t="shared" si="10"/>
        <v>(*)</v>
      </c>
      <c r="E123" s="64" t="str">
        <f t="shared" si="11"/>
        <v/>
      </c>
      <c r="F123" s="64">
        <f>IF(AND(LEN(I123),LEN(J123)),MAX(F$5:F122)+1,0)</f>
        <v>0</v>
      </c>
      <c r="G123" s="64" t="e">
        <f t="shared" si="12"/>
        <v>#N/A</v>
      </c>
      <c r="H123" s="64" t="str">
        <f t="shared" si="13"/>
        <v/>
      </c>
      <c r="I123" s="63"/>
      <c r="J123" s="62"/>
      <c r="K123" s="61"/>
      <c r="L123" s="59"/>
      <c r="M123" s="60" t="str">
        <f t="shared" si="16"/>
        <v/>
      </c>
      <c r="N123" s="60" t="str">
        <f t="shared" si="16"/>
        <v/>
      </c>
      <c r="O123" s="59"/>
      <c r="P123" s="57"/>
    </row>
    <row r="124" spans="1:16" ht="13.5" thickBot="1" x14ac:dyDescent="0.25">
      <c r="A124" s="57"/>
      <c r="B124" s="64" t="str">
        <f t="shared" si="8"/>
        <v>*</v>
      </c>
      <c r="C124" s="64" t="str">
        <f t="shared" si="9"/>
        <v>(*)</v>
      </c>
      <c r="D124" s="64" t="str">
        <f t="shared" si="10"/>
        <v>(*)</v>
      </c>
      <c r="E124" s="64" t="str">
        <f t="shared" si="11"/>
        <v/>
      </c>
      <c r="F124" s="64">
        <f>IF(AND(LEN(I124),LEN(J124)),MAX(F$5:F123)+1,0)</f>
        <v>0</v>
      </c>
      <c r="G124" s="64" t="e">
        <f t="shared" si="12"/>
        <v>#N/A</v>
      </c>
      <c r="H124" s="64" t="str">
        <f t="shared" si="13"/>
        <v/>
      </c>
      <c r="I124" s="63"/>
      <c r="J124" s="62"/>
      <c r="K124" s="61"/>
      <c r="L124" s="59"/>
      <c r="M124" s="60" t="str">
        <f t="shared" si="16"/>
        <v/>
      </c>
      <c r="N124" s="60" t="str">
        <f t="shared" si="16"/>
        <v/>
      </c>
      <c r="O124" s="59"/>
      <c r="P124" s="57"/>
    </row>
    <row r="125" spans="1:16" ht="13.5" thickBot="1" x14ac:dyDescent="0.25">
      <c r="A125" s="57"/>
      <c r="B125" s="64" t="str">
        <f t="shared" si="8"/>
        <v>*</v>
      </c>
      <c r="C125" s="64" t="str">
        <f t="shared" si="9"/>
        <v>(*)</v>
      </c>
      <c r="D125" s="64" t="str">
        <f t="shared" si="10"/>
        <v>(*)</v>
      </c>
      <c r="E125" s="64" t="str">
        <f t="shared" si="11"/>
        <v/>
      </c>
      <c r="F125" s="64">
        <f>IF(AND(LEN(I125),LEN(J125)),MAX(F$5:F124)+1,0)</f>
        <v>0</v>
      </c>
      <c r="G125" s="64" t="e">
        <f t="shared" si="12"/>
        <v>#N/A</v>
      </c>
      <c r="H125" s="64" t="str">
        <f t="shared" si="13"/>
        <v/>
      </c>
      <c r="I125" s="63"/>
      <c r="J125" s="62"/>
      <c r="K125" s="61"/>
      <c r="L125" s="59"/>
      <c r="M125" s="60" t="str">
        <f t="shared" si="16"/>
        <v/>
      </c>
      <c r="N125" s="60" t="str">
        <f t="shared" si="16"/>
        <v/>
      </c>
      <c r="O125" s="59"/>
      <c r="P125" s="57"/>
    </row>
    <row r="126" spans="1:16" ht="13.5" thickBot="1" x14ac:dyDescent="0.25">
      <c r="A126" s="57"/>
      <c r="B126" s="64" t="str">
        <f t="shared" si="8"/>
        <v>*</v>
      </c>
      <c r="C126" s="64" t="str">
        <f t="shared" si="9"/>
        <v>(*)</v>
      </c>
      <c r="D126" s="64" t="str">
        <f t="shared" si="10"/>
        <v>(*)</v>
      </c>
      <c r="E126" s="64" t="str">
        <f t="shared" si="11"/>
        <v/>
      </c>
      <c r="F126" s="64">
        <f>IF(AND(LEN(I126),LEN(J126)),MAX(F$5:F125)+1,0)</f>
        <v>0</v>
      </c>
      <c r="G126" s="64" t="e">
        <f t="shared" si="12"/>
        <v>#N/A</v>
      </c>
      <c r="H126" s="64" t="str">
        <f t="shared" si="13"/>
        <v/>
      </c>
      <c r="I126" s="63"/>
      <c r="J126" s="62"/>
      <c r="K126" s="61"/>
      <c r="L126" s="59"/>
      <c r="M126" s="60" t="str">
        <f t="shared" si="16"/>
        <v/>
      </c>
      <c r="N126" s="60" t="str">
        <f t="shared" si="16"/>
        <v/>
      </c>
      <c r="O126" s="59"/>
      <c r="P126" s="57"/>
    </row>
    <row r="127" spans="1:16" ht="13.5" thickBot="1" x14ac:dyDescent="0.25">
      <c r="A127" s="57"/>
      <c r="B127" s="64" t="str">
        <f t="shared" si="8"/>
        <v>*</v>
      </c>
      <c r="C127" s="64" t="str">
        <f t="shared" si="9"/>
        <v>(*)</v>
      </c>
      <c r="D127" s="64" t="str">
        <f t="shared" si="10"/>
        <v>(*)</v>
      </c>
      <c r="E127" s="64" t="str">
        <f t="shared" si="11"/>
        <v/>
      </c>
      <c r="F127" s="64">
        <f>IF(AND(LEN(I127),LEN(J127)),MAX(F$5:F126)+1,0)</f>
        <v>0</v>
      </c>
      <c r="G127" s="64" t="e">
        <f t="shared" si="12"/>
        <v>#N/A</v>
      </c>
      <c r="H127" s="64" t="str">
        <f t="shared" si="13"/>
        <v/>
      </c>
      <c r="I127" s="63"/>
      <c r="J127" s="62"/>
      <c r="K127" s="61"/>
      <c r="L127" s="59"/>
      <c r="M127" s="60" t="str">
        <f t="shared" si="16"/>
        <v/>
      </c>
      <c r="N127" s="60" t="str">
        <f t="shared" si="16"/>
        <v/>
      </c>
      <c r="O127" s="59"/>
      <c r="P127" s="57"/>
    </row>
    <row r="128" spans="1:16" ht="13.5" thickBot="1" x14ac:dyDescent="0.25">
      <c r="A128" s="57"/>
      <c r="B128" s="64" t="str">
        <f t="shared" si="8"/>
        <v>*</v>
      </c>
      <c r="C128" s="64" t="str">
        <f t="shared" si="9"/>
        <v>(*)</v>
      </c>
      <c r="D128" s="64" t="str">
        <f t="shared" si="10"/>
        <v>(*)</v>
      </c>
      <c r="E128" s="64" t="str">
        <f t="shared" si="11"/>
        <v/>
      </c>
      <c r="F128" s="64">
        <f>IF(AND(LEN(I128),LEN(J128)),MAX(F$5:F127)+1,0)</f>
        <v>0</v>
      </c>
      <c r="G128" s="64" t="e">
        <f t="shared" si="12"/>
        <v>#N/A</v>
      </c>
      <c r="H128" s="64" t="str">
        <f t="shared" si="13"/>
        <v/>
      </c>
      <c r="I128" s="63"/>
      <c r="J128" s="62"/>
      <c r="K128" s="61"/>
      <c r="L128" s="59"/>
      <c r="M128" s="60" t="str">
        <f t="shared" si="16"/>
        <v>Valid Query Types are:</v>
      </c>
      <c r="N128" s="60" t="str">
        <f t="shared" si="16"/>
        <v/>
      </c>
      <c r="O128" s="59"/>
      <c r="P128" s="57"/>
    </row>
    <row r="129" spans="1:16" ht="13.5" thickBot="1" x14ac:dyDescent="0.25">
      <c r="A129" s="57"/>
      <c r="B129" s="64" t="str">
        <f t="shared" si="8"/>
        <v>*</v>
      </c>
      <c r="C129" s="64" t="str">
        <f t="shared" si="9"/>
        <v>(*)</v>
      </c>
      <c r="D129" s="64" t="str">
        <f t="shared" si="10"/>
        <v>(*)</v>
      </c>
      <c r="E129" s="64" t="str">
        <f t="shared" si="11"/>
        <v/>
      </c>
      <c r="F129" s="64">
        <f>IF(AND(LEN(I129),LEN(J129)),MAX(F$5:F128)+1,0)</f>
        <v>0</v>
      </c>
      <c r="G129" s="64" t="e">
        <f t="shared" si="12"/>
        <v>#N/A</v>
      </c>
      <c r="H129" s="64" t="str">
        <f t="shared" si="13"/>
        <v/>
      </c>
      <c r="I129" s="63"/>
      <c r="J129" s="62"/>
      <c r="K129" s="61"/>
      <c r="L129" s="59"/>
      <c r="M129" s="60" t="str">
        <f t="shared" si="16"/>
        <v>BLUEGRP (B)</v>
      </c>
      <c r="N129" s="60" t="str">
        <f t="shared" si="16"/>
        <v>= BlueGroup **</v>
      </c>
      <c r="O129" s="59"/>
      <c r="P129" s="57"/>
    </row>
    <row r="130" spans="1:16" ht="13.5" thickBot="1" x14ac:dyDescent="0.25">
      <c r="A130" s="57"/>
      <c r="B130" s="64" t="str">
        <f t="shared" si="8"/>
        <v>*</v>
      </c>
      <c r="C130" s="64" t="str">
        <f t="shared" si="9"/>
        <v>(*)</v>
      </c>
      <c r="D130" s="64" t="str">
        <f t="shared" si="10"/>
        <v>(*)</v>
      </c>
      <c r="E130" s="64" t="str">
        <f t="shared" si="11"/>
        <v/>
      </c>
      <c r="F130" s="64">
        <f>IF(AND(LEN(I130),LEN(J130)),MAX(F$5:F129)+1,0)</f>
        <v>0</v>
      </c>
      <c r="G130" s="64" t="e">
        <f t="shared" si="12"/>
        <v>#N/A</v>
      </c>
      <c r="H130" s="64" t="str">
        <f t="shared" si="13"/>
        <v/>
      </c>
      <c r="I130" s="63"/>
      <c r="J130" s="62"/>
      <c r="K130" s="61"/>
      <c r="L130" s="59"/>
      <c r="M130" s="60" t="str">
        <f t="shared" si="16"/>
        <v>NOTESGRP (N)</v>
      </c>
      <c r="N130" s="60" t="str">
        <f t="shared" si="16"/>
        <v>= Private Notes Group **</v>
      </c>
      <c r="O130" s="59"/>
      <c r="P130" s="57"/>
    </row>
    <row r="131" spans="1:16" ht="13.5" thickBot="1" x14ac:dyDescent="0.25">
      <c r="A131" s="57"/>
      <c r="B131" s="64" t="str">
        <f t="shared" si="8"/>
        <v>*</v>
      </c>
      <c r="C131" s="64" t="str">
        <f t="shared" si="9"/>
        <v>(*)</v>
      </c>
      <c r="D131" s="64" t="str">
        <f t="shared" si="10"/>
        <v>(*)</v>
      </c>
      <c r="E131" s="64" t="str">
        <f t="shared" si="11"/>
        <v/>
      </c>
      <c r="F131" s="64">
        <f>IF(AND(LEN(I131),LEN(J131)),MAX(F$5:F130)+1,0)</f>
        <v>0</v>
      </c>
      <c r="G131" s="64" t="e">
        <f t="shared" si="12"/>
        <v>#N/A</v>
      </c>
      <c r="H131" s="64" t="str">
        <f t="shared" si="13"/>
        <v/>
      </c>
      <c r="I131" s="63"/>
      <c r="J131" s="62"/>
      <c r="K131" s="61"/>
      <c r="L131" s="59"/>
      <c r="M131" s="60" t="str">
        <f t="shared" si="16"/>
        <v>PGMGRP (P)</v>
      </c>
      <c r="N131" s="60" t="str">
        <f t="shared" si="16"/>
        <v>= Public Notes Group (PGM) **</v>
      </c>
      <c r="O131" s="59"/>
      <c r="P131" s="57"/>
    </row>
    <row r="132" spans="1:16" ht="13.5" thickBot="1" x14ac:dyDescent="0.25">
      <c r="A132" s="57"/>
      <c r="B132" s="64" t="str">
        <f t="shared" si="8"/>
        <v>*</v>
      </c>
      <c r="C132" s="64" t="str">
        <f t="shared" si="9"/>
        <v>(*)</v>
      </c>
      <c r="D132" s="64" t="str">
        <f t="shared" si="10"/>
        <v>(*)</v>
      </c>
      <c r="E132" s="64" t="str">
        <f t="shared" si="11"/>
        <v/>
      </c>
      <c r="F132" s="64">
        <f>IF(AND(LEN(I132),LEN(J132)),MAX(F$5:F131)+1,0)</f>
        <v>0</v>
      </c>
      <c r="G132" s="64" t="e">
        <f t="shared" si="12"/>
        <v>#N/A</v>
      </c>
      <c r="H132" s="64" t="str">
        <f t="shared" si="13"/>
        <v/>
      </c>
      <c r="I132" s="63"/>
      <c r="J132" s="62"/>
      <c r="K132" s="61"/>
      <c r="L132" s="59"/>
      <c r="M132" s="60" t="str">
        <f t="shared" si="16"/>
        <v>PDLGRP (L)</v>
      </c>
      <c r="N132" s="60" t="str">
        <f t="shared" si="16"/>
        <v>= Public Distribution List (PDL) **</v>
      </c>
      <c r="O132" s="59"/>
      <c r="P132" s="57"/>
    </row>
    <row r="133" spans="1:16" ht="13.5" thickBot="1" x14ac:dyDescent="0.25">
      <c r="A133" s="57"/>
      <c r="B133" s="64" t="str">
        <f t="shared" si="8"/>
        <v>*</v>
      </c>
      <c r="C133" s="64" t="str">
        <f t="shared" si="9"/>
        <v>(*)</v>
      </c>
      <c r="D133" s="64" t="str">
        <f t="shared" si="10"/>
        <v>(*)</v>
      </c>
      <c r="E133" s="64" t="str">
        <f t="shared" si="11"/>
        <v/>
      </c>
      <c r="F133" s="64">
        <f>IF(AND(LEN(I133),LEN(J133)),MAX(F$5:F132)+1,0)</f>
        <v>0</v>
      </c>
      <c r="G133" s="64" t="e">
        <f t="shared" si="12"/>
        <v>#N/A</v>
      </c>
      <c r="H133" s="64" t="str">
        <f t="shared" si="13"/>
        <v/>
      </c>
      <c r="I133" s="63"/>
      <c r="J133" s="62"/>
      <c r="K133" s="61"/>
      <c r="L133" s="59"/>
      <c r="M133" s="60" t="str">
        <f t="shared" si="16"/>
        <v>IRAMGRP (I)</v>
      </c>
      <c r="N133" s="60" t="str">
        <f t="shared" si="16"/>
        <v>= User Groups for (a specific) iRAM Community</v>
      </c>
      <c r="O133" s="59"/>
      <c r="P133" s="57"/>
    </row>
    <row r="134" spans="1:16" ht="13.5" thickBot="1" x14ac:dyDescent="0.25">
      <c r="A134" s="57"/>
      <c r="B134" s="64" t="str">
        <f t="shared" ref="B134:B197" si="17">IF(LEN(I134),I134,"*")</f>
        <v>*</v>
      </c>
      <c r="C134" s="64" t="str">
        <f t="shared" ref="C134:C197" si="18">IF(LEN(J134),"("&amp;J134&amp;")","(*)")</f>
        <v>(*)</v>
      </c>
      <c r="D134" s="64" t="str">
        <f t="shared" ref="D134:D197" si="19">IF(LEN(J134),"("&amp;IF(LEN(I134),LEFT(J134,1),J134)&amp;")","(*)")</f>
        <v>(*)</v>
      </c>
      <c r="E134" s="64" t="str">
        <f t="shared" ref="E134:E197" si="20">IF(F134,B134&amp;" "&amp;IF($C$2="L",C134,D134),"")</f>
        <v/>
      </c>
      <c r="F134" s="64">
        <f>IF(AND(LEN(I134),LEN(J134)),MAX(F$5:F133)+1,0)</f>
        <v>0</v>
      </c>
      <c r="G134" s="64" t="e">
        <f t="shared" ref="G134:G197" si="21">MATCH(ROW()-ROW($F$5),$F$6:$F$351,0)</f>
        <v>#N/A</v>
      </c>
      <c r="H134" s="64" t="str">
        <f t="shared" ref="H134:H197" si="22">IF(ISNUMBER(G134),INDEX($E$6:$E$351,G134),"")</f>
        <v/>
      </c>
      <c r="I134" s="63"/>
      <c r="J134" s="62"/>
      <c r="K134" s="61"/>
      <c r="L134" s="59"/>
      <c r="M134" s="60" t="str">
        <f t="shared" si="16"/>
        <v>ALLCOMM (A)</v>
      </c>
      <c r="N134" s="60" t="str">
        <f t="shared" si="16"/>
        <v>= All Connections Communities (by date joined)</v>
      </c>
      <c r="O134" s="59"/>
      <c r="P134" s="57"/>
    </row>
    <row r="135" spans="1:16" ht="13.5" thickBot="1" x14ac:dyDescent="0.25">
      <c r="A135" s="57"/>
      <c r="B135" s="64" t="str">
        <f t="shared" si="17"/>
        <v>*</v>
      </c>
      <c r="C135" s="64" t="str">
        <f t="shared" si="18"/>
        <v>(*)</v>
      </c>
      <c r="D135" s="64" t="str">
        <f t="shared" si="19"/>
        <v>(*)</v>
      </c>
      <c r="E135" s="64" t="str">
        <f t="shared" si="20"/>
        <v/>
      </c>
      <c r="F135" s="64">
        <f>IF(AND(LEN(I135),LEN(J135)),MAX(F$5:F134)+1,0)</f>
        <v>0</v>
      </c>
      <c r="G135" s="64" t="e">
        <f t="shared" si="21"/>
        <v>#N/A</v>
      </c>
      <c r="H135" s="64" t="str">
        <f t="shared" si="22"/>
        <v/>
      </c>
      <c r="I135" s="63"/>
      <c r="J135" s="62"/>
      <c r="K135" s="61"/>
      <c r="L135" s="59"/>
      <c r="M135" s="60" t="str">
        <f t="shared" si="16"/>
        <v>MYCOMM (O)</v>
      </c>
      <c r="N135" s="60" t="str">
        <f t="shared" si="16"/>
        <v>= My Connections Communities (by date joined)</v>
      </c>
      <c r="O135" s="59"/>
      <c r="P135" s="57"/>
    </row>
    <row r="136" spans="1:16" ht="13.5" thickBot="1" x14ac:dyDescent="0.25">
      <c r="A136" s="57"/>
      <c r="B136" s="64" t="str">
        <f t="shared" si="17"/>
        <v>*</v>
      </c>
      <c r="C136" s="64" t="str">
        <f t="shared" si="18"/>
        <v>(*)</v>
      </c>
      <c r="D136" s="64" t="str">
        <f t="shared" si="19"/>
        <v>(*)</v>
      </c>
      <c r="E136" s="64" t="str">
        <f t="shared" si="20"/>
        <v/>
      </c>
      <c r="F136" s="64">
        <f>IF(AND(LEN(I136),LEN(J136)),MAX(F$5:F135)+1,0)</f>
        <v>0</v>
      </c>
      <c r="G136" s="64" t="e">
        <f t="shared" si="21"/>
        <v>#N/A</v>
      </c>
      <c r="H136" s="64" t="str">
        <f t="shared" si="22"/>
        <v/>
      </c>
      <c r="I136" s="63"/>
      <c r="J136" s="62"/>
      <c r="K136" s="61"/>
      <c r="L136" s="59"/>
      <c r="M136" s="60" t="str">
        <f t="shared" si="16"/>
        <v>IRAMSTAT (S)</v>
      </c>
      <c r="N136" s="60" t="str">
        <f t="shared" si="16"/>
        <v>= Usage Statistics for iRAM Assets (by daterange)</v>
      </c>
      <c r="O136" s="59"/>
      <c r="P136" s="57"/>
    </row>
    <row r="137" spans="1:16" ht="13.5" thickBot="1" x14ac:dyDescent="0.25">
      <c r="A137" s="57"/>
      <c r="B137" s="64" t="str">
        <f t="shared" si="17"/>
        <v>*</v>
      </c>
      <c r="C137" s="64" t="str">
        <f t="shared" si="18"/>
        <v>(*)</v>
      </c>
      <c r="D137" s="64" t="str">
        <f t="shared" si="19"/>
        <v>(*)</v>
      </c>
      <c r="E137" s="64" t="str">
        <f t="shared" si="20"/>
        <v/>
      </c>
      <c r="F137" s="64">
        <f>IF(AND(LEN(I137),LEN(J137)),MAX(F$5:F136)+1,0)</f>
        <v>0</v>
      </c>
      <c r="G137" s="64" t="e">
        <f t="shared" si="21"/>
        <v>#N/A</v>
      </c>
      <c r="H137" s="64" t="str">
        <f t="shared" si="22"/>
        <v/>
      </c>
      <c r="I137" s="63"/>
      <c r="J137" s="62"/>
      <c r="K137" s="61"/>
      <c r="L137" s="59"/>
      <c r="M137" s="60" t="str">
        <f t="shared" si="16"/>
        <v>DEPT (D)</v>
      </c>
      <c r="N137" s="60" t="str">
        <f t="shared" si="16"/>
        <v>= Members of Department</v>
      </c>
      <c r="O137" s="59"/>
      <c r="P137" s="57"/>
    </row>
    <row r="138" spans="1:16" ht="13.5" thickBot="1" x14ac:dyDescent="0.25">
      <c r="A138" s="57"/>
      <c r="B138" s="64" t="str">
        <f t="shared" si="17"/>
        <v>*</v>
      </c>
      <c r="C138" s="64" t="str">
        <f t="shared" si="18"/>
        <v>(*)</v>
      </c>
      <c r="D138" s="64" t="str">
        <f t="shared" si="19"/>
        <v>(*)</v>
      </c>
      <c r="E138" s="64" t="str">
        <f t="shared" si="20"/>
        <v/>
      </c>
      <c r="F138" s="64">
        <f>IF(AND(LEN(I138),LEN(J138)),MAX(F$5:F137)+1,0)</f>
        <v>0</v>
      </c>
      <c r="G138" s="64" t="e">
        <f t="shared" si="21"/>
        <v>#N/A</v>
      </c>
      <c r="H138" s="64" t="str">
        <f t="shared" si="22"/>
        <v/>
      </c>
      <c r="I138" s="63"/>
      <c r="J138" s="62"/>
      <c r="K138" s="61"/>
      <c r="L138" s="59"/>
      <c r="M138" s="60" t="str">
        <f t="shared" si="16"/>
        <v>MGRS (M)</v>
      </c>
      <c r="N138" s="60" t="str">
        <f t="shared" si="16"/>
        <v>= BluePages Manager Chain for</v>
      </c>
      <c r="O138" s="59"/>
      <c r="P138" s="57"/>
    </row>
    <row r="139" spans="1:16" ht="13.5" thickBot="1" x14ac:dyDescent="0.25">
      <c r="A139" s="57"/>
      <c r="B139" s="64" t="str">
        <f t="shared" si="17"/>
        <v>*</v>
      </c>
      <c r="C139" s="64" t="str">
        <f t="shared" si="18"/>
        <v>(*)</v>
      </c>
      <c r="D139" s="64" t="str">
        <f t="shared" si="19"/>
        <v>(*)</v>
      </c>
      <c r="E139" s="64" t="str">
        <f t="shared" si="20"/>
        <v/>
      </c>
      <c r="F139" s="64">
        <f>IF(AND(LEN(I139),LEN(J139)),MAX(F$5:F138)+1,0)</f>
        <v>0</v>
      </c>
      <c r="G139" s="64" t="e">
        <f t="shared" si="21"/>
        <v>#N/A</v>
      </c>
      <c r="H139" s="64" t="str">
        <f t="shared" si="22"/>
        <v/>
      </c>
      <c r="I139" s="63"/>
      <c r="J139" s="62"/>
      <c r="K139" s="61"/>
      <c r="L139" s="59"/>
      <c r="M139" s="60" t="str">
        <f t="shared" ref="M139:N158" si="23">IF(LEN(M109),M109,"")</f>
        <v>1L-MGRS (F)</v>
      </c>
      <c r="N139" s="60" t="str">
        <f t="shared" si="23"/>
        <v>= All Bluepages 1st-Line Managers under</v>
      </c>
      <c r="O139" s="59"/>
      <c r="P139" s="57"/>
    </row>
    <row r="140" spans="1:16" ht="13.5" thickBot="1" x14ac:dyDescent="0.25">
      <c r="A140" s="57"/>
      <c r="B140" s="64" t="str">
        <f t="shared" si="17"/>
        <v>*</v>
      </c>
      <c r="C140" s="64" t="str">
        <f t="shared" si="18"/>
        <v>(*)</v>
      </c>
      <c r="D140" s="64" t="str">
        <f t="shared" si="19"/>
        <v>(*)</v>
      </c>
      <c r="E140" s="64" t="str">
        <f t="shared" si="20"/>
        <v/>
      </c>
      <c r="F140" s="64">
        <f>IF(AND(LEN(I140),LEN(J140)),MAX(F$5:F139)+1,0)</f>
        <v>0</v>
      </c>
      <c r="G140" s="64" t="e">
        <f t="shared" si="21"/>
        <v>#N/A</v>
      </c>
      <c r="H140" s="64" t="str">
        <f t="shared" si="22"/>
        <v/>
      </c>
      <c r="I140" s="63"/>
      <c r="J140" s="62"/>
      <c r="K140" s="61"/>
      <c r="L140" s="59"/>
      <c r="M140" s="60" t="str">
        <f t="shared" si="23"/>
        <v>REPORTS (R)</v>
      </c>
      <c r="N140" s="60" t="str">
        <f t="shared" si="23"/>
        <v>= BluePages Reports of (up to 4 hierarchy levels deep)</v>
      </c>
      <c r="O140" s="59"/>
      <c r="P140" s="57"/>
    </row>
    <row r="141" spans="1:16" ht="13.5" thickBot="1" x14ac:dyDescent="0.25">
      <c r="A141" s="57"/>
      <c r="B141" s="64" t="str">
        <f t="shared" si="17"/>
        <v>*</v>
      </c>
      <c r="C141" s="64" t="str">
        <f t="shared" si="18"/>
        <v>(*)</v>
      </c>
      <c r="D141" s="64" t="str">
        <f t="shared" si="19"/>
        <v>(*)</v>
      </c>
      <c r="E141" s="64" t="str">
        <f t="shared" si="20"/>
        <v/>
      </c>
      <c r="F141" s="64">
        <f>IF(AND(LEN(I141),LEN(J141)),MAX(F$5:F140)+1,0)</f>
        <v>0</v>
      </c>
      <c r="G141" s="64" t="e">
        <f t="shared" si="21"/>
        <v>#N/A</v>
      </c>
      <c r="H141" s="64" t="str">
        <f t="shared" si="22"/>
        <v/>
      </c>
      <c r="I141" s="63"/>
      <c r="J141" s="62"/>
      <c r="K141" s="61"/>
      <c r="L141" s="59"/>
      <c r="M141" s="60" t="str">
        <f t="shared" si="23"/>
        <v>GLLDRS (Y)</v>
      </c>
      <c r="N141" s="60" t="str">
        <f t="shared" si="23"/>
        <v>= Global Team Structure (functional Leaders) for</v>
      </c>
      <c r="O141" s="59"/>
      <c r="P141" s="57"/>
    </row>
    <row r="142" spans="1:16" ht="13.5" thickBot="1" x14ac:dyDescent="0.25">
      <c r="A142" s="57"/>
      <c r="B142" s="64" t="str">
        <f t="shared" si="17"/>
        <v>*</v>
      </c>
      <c r="C142" s="64" t="str">
        <f t="shared" si="18"/>
        <v>(*)</v>
      </c>
      <c r="D142" s="64" t="str">
        <f t="shared" si="19"/>
        <v>(*)</v>
      </c>
      <c r="E142" s="64" t="str">
        <f t="shared" si="20"/>
        <v/>
      </c>
      <c r="F142" s="64">
        <f>IF(AND(LEN(I142),LEN(J142)),MAX(F$5:F141)+1,0)</f>
        <v>0</v>
      </c>
      <c r="G142" s="64" t="e">
        <f t="shared" si="21"/>
        <v>#N/A</v>
      </c>
      <c r="H142" s="64" t="str">
        <f t="shared" si="22"/>
        <v/>
      </c>
      <c r="I142" s="63"/>
      <c r="J142" s="62"/>
      <c r="K142" s="61"/>
      <c r="L142" s="59"/>
      <c r="M142" s="60" t="str">
        <f t="shared" si="23"/>
        <v>GLTEAM (X)</v>
      </c>
      <c r="N142" s="60" t="str">
        <f t="shared" si="23"/>
        <v>= Global Team of (up to 4 hierarchy levels deep)</v>
      </c>
      <c r="O142" s="59"/>
      <c r="P142" s="57"/>
    </row>
    <row r="143" spans="1:16" ht="13.5" thickBot="1" x14ac:dyDescent="0.25">
      <c r="A143" s="57"/>
      <c r="B143" s="64" t="str">
        <f t="shared" si="17"/>
        <v>*</v>
      </c>
      <c r="C143" s="64" t="str">
        <f t="shared" si="18"/>
        <v>(*)</v>
      </c>
      <c r="D143" s="64" t="str">
        <f t="shared" si="19"/>
        <v>(*)</v>
      </c>
      <c r="E143" s="64" t="str">
        <f t="shared" si="20"/>
        <v/>
      </c>
      <c r="F143" s="64">
        <f>IF(AND(LEN(I143),LEN(J143)),MAX(F$5:F142)+1,0)</f>
        <v>0</v>
      </c>
      <c r="G143" s="64" t="e">
        <f t="shared" si="21"/>
        <v>#N/A</v>
      </c>
      <c r="H143" s="64" t="str">
        <f t="shared" si="22"/>
        <v/>
      </c>
      <c r="I143" s="63"/>
      <c r="J143" s="62"/>
      <c r="K143" s="61"/>
      <c r="L143" s="59"/>
      <c r="M143" s="60" t="str">
        <f t="shared" si="23"/>
        <v/>
      </c>
      <c r="N143" s="60" t="str">
        <f t="shared" si="23"/>
        <v/>
      </c>
      <c r="O143" s="59"/>
      <c r="P143" s="57"/>
    </row>
    <row r="144" spans="1:16" ht="13.5" thickBot="1" x14ac:dyDescent="0.25">
      <c r="A144" s="57"/>
      <c r="B144" s="64" t="str">
        <f t="shared" si="17"/>
        <v>*</v>
      </c>
      <c r="C144" s="64" t="str">
        <f t="shared" si="18"/>
        <v>(*)</v>
      </c>
      <c r="D144" s="64" t="str">
        <f t="shared" si="19"/>
        <v>(*)</v>
      </c>
      <c r="E144" s="64" t="str">
        <f t="shared" si="20"/>
        <v/>
      </c>
      <c r="F144" s="64">
        <f>IF(AND(LEN(I144),LEN(J144)),MAX(F$5:F143)+1,0)</f>
        <v>0</v>
      </c>
      <c r="G144" s="64" t="e">
        <f t="shared" si="21"/>
        <v>#N/A</v>
      </c>
      <c r="H144" s="64" t="str">
        <f t="shared" si="22"/>
        <v/>
      </c>
      <c r="I144" s="63"/>
      <c r="J144" s="62"/>
      <c r="K144" s="61"/>
      <c r="L144" s="59"/>
      <c r="M144" s="60" t="str">
        <f t="shared" si="23"/>
        <v/>
      </c>
      <c r="N144" s="60" t="str">
        <f t="shared" si="23"/>
        <v/>
      </c>
      <c r="O144" s="59"/>
      <c r="P144" s="57"/>
    </row>
    <row r="145" spans="1:16" ht="13.5" thickBot="1" x14ac:dyDescent="0.25">
      <c r="A145" s="57"/>
      <c r="B145" s="64" t="str">
        <f t="shared" si="17"/>
        <v>*</v>
      </c>
      <c r="C145" s="64" t="str">
        <f t="shared" si="18"/>
        <v>(*)</v>
      </c>
      <c r="D145" s="64" t="str">
        <f t="shared" si="19"/>
        <v>(*)</v>
      </c>
      <c r="E145" s="64" t="str">
        <f t="shared" si="20"/>
        <v/>
      </c>
      <c r="F145" s="64">
        <f>IF(AND(LEN(I145),LEN(J145)),MAX(F$5:F144)+1,0)</f>
        <v>0</v>
      </c>
      <c r="G145" s="64" t="e">
        <f t="shared" si="21"/>
        <v>#N/A</v>
      </c>
      <c r="H145" s="64" t="str">
        <f t="shared" si="22"/>
        <v/>
      </c>
      <c r="I145" s="63"/>
      <c r="J145" s="62"/>
      <c r="K145" s="61"/>
      <c r="L145" s="59"/>
      <c r="M145" s="60" t="str">
        <f t="shared" si="23"/>
        <v/>
      </c>
      <c r="N145" s="60" t="str">
        <f t="shared" si="23"/>
        <v/>
      </c>
      <c r="O145" s="59"/>
      <c r="P145" s="57"/>
    </row>
    <row r="146" spans="1:16" ht="13.5" thickBot="1" x14ac:dyDescent="0.25">
      <c r="A146" s="57"/>
      <c r="B146" s="64" t="str">
        <f t="shared" si="17"/>
        <v>*</v>
      </c>
      <c r="C146" s="64" t="str">
        <f t="shared" si="18"/>
        <v>(*)</v>
      </c>
      <c r="D146" s="64" t="str">
        <f t="shared" si="19"/>
        <v>(*)</v>
      </c>
      <c r="E146" s="64" t="str">
        <f t="shared" si="20"/>
        <v/>
      </c>
      <c r="F146" s="64">
        <f>IF(AND(LEN(I146),LEN(J146)),MAX(F$5:F145)+1,0)</f>
        <v>0</v>
      </c>
      <c r="G146" s="64" t="e">
        <f t="shared" si="21"/>
        <v>#N/A</v>
      </c>
      <c r="H146" s="64" t="str">
        <f t="shared" si="22"/>
        <v/>
      </c>
      <c r="I146" s="63"/>
      <c r="J146" s="62"/>
      <c r="K146" s="61"/>
      <c r="L146" s="59"/>
      <c r="M146" s="60" t="str">
        <f t="shared" si="23"/>
        <v/>
      </c>
      <c r="N146" s="60" t="str">
        <f t="shared" si="23"/>
        <v/>
      </c>
      <c r="O146" s="59"/>
      <c r="P146" s="57"/>
    </row>
    <row r="147" spans="1:16" ht="13.5" thickBot="1" x14ac:dyDescent="0.25">
      <c r="A147" s="57"/>
      <c r="B147" s="64" t="str">
        <f t="shared" si="17"/>
        <v>*</v>
      </c>
      <c r="C147" s="64" t="str">
        <f t="shared" si="18"/>
        <v>(*)</v>
      </c>
      <c r="D147" s="64" t="str">
        <f t="shared" si="19"/>
        <v>(*)</v>
      </c>
      <c r="E147" s="64" t="str">
        <f t="shared" si="20"/>
        <v/>
      </c>
      <c r="F147" s="64">
        <f>IF(AND(LEN(I147),LEN(J147)),MAX(F$5:F146)+1,0)</f>
        <v>0</v>
      </c>
      <c r="G147" s="64" t="e">
        <f t="shared" si="21"/>
        <v>#N/A</v>
      </c>
      <c r="H147" s="64" t="str">
        <f t="shared" si="22"/>
        <v/>
      </c>
      <c r="I147" s="63"/>
      <c r="J147" s="62"/>
      <c r="K147" s="61"/>
      <c r="L147" s="59"/>
      <c r="M147" s="60" t="str">
        <f t="shared" si="23"/>
        <v/>
      </c>
      <c r="N147" s="60" t="str">
        <f t="shared" si="23"/>
        <v/>
      </c>
      <c r="O147" s="59"/>
      <c r="P147" s="57"/>
    </row>
    <row r="148" spans="1:16" ht="13.5" thickBot="1" x14ac:dyDescent="0.25">
      <c r="A148" s="57"/>
      <c r="B148" s="64" t="str">
        <f t="shared" si="17"/>
        <v>*</v>
      </c>
      <c r="C148" s="64" t="str">
        <f t="shared" si="18"/>
        <v>(*)</v>
      </c>
      <c r="D148" s="64" t="str">
        <f t="shared" si="19"/>
        <v>(*)</v>
      </c>
      <c r="E148" s="64" t="str">
        <f t="shared" si="20"/>
        <v/>
      </c>
      <c r="F148" s="64">
        <f>IF(AND(LEN(I148),LEN(J148)),MAX(F$5:F147)+1,0)</f>
        <v>0</v>
      </c>
      <c r="G148" s="64" t="e">
        <f t="shared" si="21"/>
        <v>#N/A</v>
      </c>
      <c r="H148" s="64" t="str">
        <f t="shared" si="22"/>
        <v/>
      </c>
      <c r="I148" s="63"/>
      <c r="J148" s="62"/>
      <c r="K148" s="61"/>
      <c r="L148" s="59"/>
      <c r="M148" s="60" t="str">
        <f t="shared" si="23"/>
        <v/>
      </c>
      <c r="N148" s="60" t="str">
        <f t="shared" si="23"/>
        <v/>
      </c>
      <c r="O148" s="59"/>
      <c r="P148" s="57"/>
    </row>
    <row r="149" spans="1:16" ht="13.5" thickBot="1" x14ac:dyDescent="0.25">
      <c r="A149" s="57"/>
      <c r="B149" s="64" t="str">
        <f t="shared" si="17"/>
        <v>*</v>
      </c>
      <c r="C149" s="64" t="str">
        <f t="shared" si="18"/>
        <v>(*)</v>
      </c>
      <c r="D149" s="64" t="str">
        <f t="shared" si="19"/>
        <v>(*)</v>
      </c>
      <c r="E149" s="64" t="str">
        <f t="shared" si="20"/>
        <v/>
      </c>
      <c r="F149" s="64">
        <f>IF(AND(LEN(I149),LEN(J149)),MAX(F$5:F148)+1,0)</f>
        <v>0</v>
      </c>
      <c r="G149" s="64" t="e">
        <f t="shared" si="21"/>
        <v>#N/A</v>
      </c>
      <c r="H149" s="64" t="str">
        <f t="shared" si="22"/>
        <v/>
      </c>
      <c r="I149" s="63"/>
      <c r="J149" s="62"/>
      <c r="K149" s="61"/>
      <c r="L149" s="59"/>
      <c r="M149" s="60" t="str">
        <f t="shared" si="23"/>
        <v/>
      </c>
      <c r="N149" s="60" t="str">
        <f t="shared" si="23"/>
        <v/>
      </c>
      <c r="O149" s="59"/>
      <c r="P149" s="57"/>
    </row>
    <row r="150" spans="1:16" ht="13.5" thickBot="1" x14ac:dyDescent="0.25">
      <c r="A150" s="57"/>
      <c r="B150" s="64" t="str">
        <f t="shared" si="17"/>
        <v>*</v>
      </c>
      <c r="C150" s="64" t="str">
        <f t="shared" si="18"/>
        <v>(*)</v>
      </c>
      <c r="D150" s="64" t="str">
        <f t="shared" si="19"/>
        <v>(*)</v>
      </c>
      <c r="E150" s="64" t="str">
        <f t="shared" si="20"/>
        <v/>
      </c>
      <c r="F150" s="64">
        <f>IF(AND(LEN(I150),LEN(J150)),MAX(F$5:F149)+1,0)</f>
        <v>0</v>
      </c>
      <c r="G150" s="64" t="e">
        <f t="shared" si="21"/>
        <v>#N/A</v>
      </c>
      <c r="H150" s="64" t="str">
        <f t="shared" si="22"/>
        <v/>
      </c>
      <c r="I150" s="63"/>
      <c r="J150" s="62"/>
      <c r="K150" s="61"/>
      <c r="L150" s="59"/>
      <c r="M150" s="60" t="str">
        <f t="shared" si="23"/>
        <v/>
      </c>
      <c r="N150" s="60" t="str">
        <f t="shared" si="23"/>
        <v/>
      </c>
      <c r="O150" s="59"/>
      <c r="P150" s="57"/>
    </row>
    <row r="151" spans="1:16" ht="13.5" thickBot="1" x14ac:dyDescent="0.25">
      <c r="A151" s="57"/>
      <c r="B151" s="64" t="str">
        <f t="shared" si="17"/>
        <v>*</v>
      </c>
      <c r="C151" s="64" t="str">
        <f t="shared" si="18"/>
        <v>(*)</v>
      </c>
      <c r="D151" s="64" t="str">
        <f t="shared" si="19"/>
        <v>(*)</v>
      </c>
      <c r="E151" s="64" t="str">
        <f t="shared" si="20"/>
        <v/>
      </c>
      <c r="F151" s="64">
        <f>IF(AND(LEN(I151),LEN(J151)),MAX(F$5:F150)+1,0)</f>
        <v>0</v>
      </c>
      <c r="G151" s="64" t="e">
        <f t="shared" si="21"/>
        <v>#N/A</v>
      </c>
      <c r="H151" s="64" t="str">
        <f t="shared" si="22"/>
        <v/>
      </c>
      <c r="I151" s="63"/>
      <c r="J151" s="62"/>
      <c r="K151" s="61"/>
      <c r="L151" s="59"/>
      <c r="M151" s="60" t="str">
        <f t="shared" si="23"/>
        <v/>
      </c>
      <c r="N151" s="60" t="str">
        <f t="shared" si="23"/>
        <v/>
      </c>
      <c r="O151" s="59"/>
      <c r="P151" s="57"/>
    </row>
    <row r="152" spans="1:16" ht="13.5" thickBot="1" x14ac:dyDescent="0.25">
      <c r="A152" s="57"/>
      <c r="B152" s="64" t="str">
        <f t="shared" si="17"/>
        <v>*</v>
      </c>
      <c r="C152" s="64" t="str">
        <f t="shared" si="18"/>
        <v>(*)</v>
      </c>
      <c r="D152" s="64" t="str">
        <f t="shared" si="19"/>
        <v>(*)</v>
      </c>
      <c r="E152" s="64" t="str">
        <f t="shared" si="20"/>
        <v/>
      </c>
      <c r="F152" s="64">
        <f>IF(AND(LEN(I152),LEN(J152)),MAX(F$5:F151)+1,0)</f>
        <v>0</v>
      </c>
      <c r="G152" s="64" t="e">
        <f t="shared" si="21"/>
        <v>#N/A</v>
      </c>
      <c r="H152" s="64" t="str">
        <f t="shared" si="22"/>
        <v/>
      </c>
      <c r="I152" s="63"/>
      <c r="J152" s="62"/>
      <c r="K152" s="61"/>
      <c r="L152" s="59"/>
      <c r="M152" s="60" t="str">
        <f t="shared" si="23"/>
        <v/>
      </c>
      <c r="N152" s="60" t="str">
        <f t="shared" si="23"/>
        <v/>
      </c>
      <c r="O152" s="59"/>
      <c r="P152" s="57"/>
    </row>
    <row r="153" spans="1:16" ht="13.5" thickBot="1" x14ac:dyDescent="0.25">
      <c r="A153" s="57"/>
      <c r="B153" s="64" t="str">
        <f t="shared" si="17"/>
        <v>*</v>
      </c>
      <c r="C153" s="64" t="str">
        <f t="shared" si="18"/>
        <v>(*)</v>
      </c>
      <c r="D153" s="64" t="str">
        <f t="shared" si="19"/>
        <v>(*)</v>
      </c>
      <c r="E153" s="64" t="str">
        <f t="shared" si="20"/>
        <v/>
      </c>
      <c r="F153" s="64">
        <f>IF(AND(LEN(I153),LEN(J153)),MAX(F$5:F152)+1,0)</f>
        <v>0</v>
      </c>
      <c r="G153" s="64" t="e">
        <f t="shared" si="21"/>
        <v>#N/A</v>
      </c>
      <c r="H153" s="64" t="str">
        <f t="shared" si="22"/>
        <v/>
      </c>
      <c r="I153" s="63"/>
      <c r="J153" s="62"/>
      <c r="K153" s="61"/>
      <c r="L153" s="59"/>
      <c r="M153" s="60" t="str">
        <f t="shared" si="23"/>
        <v/>
      </c>
      <c r="N153" s="60" t="str">
        <f t="shared" si="23"/>
        <v/>
      </c>
      <c r="O153" s="59"/>
      <c r="P153" s="57"/>
    </row>
    <row r="154" spans="1:16" ht="13.5" thickBot="1" x14ac:dyDescent="0.25">
      <c r="A154" s="57"/>
      <c r="B154" s="64" t="str">
        <f t="shared" si="17"/>
        <v>*</v>
      </c>
      <c r="C154" s="64" t="str">
        <f t="shared" si="18"/>
        <v>(*)</v>
      </c>
      <c r="D154" s="64" t="str">
        <f t="shared" si="19"/>
        <v>(*)</v>
      </c>
      <c r="E154" s="64" t="str">
        <f t="shared" si="20"/>
        <v/>
      </c>
      <c r="F154" s="64">
        <f>IF(AND(LEN(I154),LEN(J154)),MAX(F$5:F153)+1,0)</f>
        <v>0</v>
      </c>
      <c r="G154" s="64" t="e">
        <f t="shared" si="21"/>
        <v>#N/A</v>
      </c>
      <c r="H154" s="64" t="str">
        <f t="shared" si="22"/>
        <v/>
      </c>
      <c r="I154" s="63"/>
      <c r="J154" s="62"/>
      <c r="K154" s="61"/>
      <c r="L154" s="59"/>
      <c r="M154" s="60" t="str">
        <f t="shared" si="23"/>
        <v/>
      </c>
      <c r="N154" s="60" t="str">
        <f t="shared" si="23"/>
        <v/>
      </c>
      <c r="O154" s="59"/>
      <c r="P154" s="57"/>
    </row>
    <row r="155" spans="1:16" ht="13.5" thickBot="1" x14ac:dyDescent="0.25">
      <c r="A155" s="57"/>
      <c r="B155" s="64" t="str">
        <f t="shared" si="17"/>
        <v>*</v>
      </c>
      <c r="C155" s="64" t="str">
        <f t="shared" si="18"/>
        <v>(*)</v>
      </c>
      <c r="D155" s="64" t="str">
        <f t="shared" si="19"/>
        <v>(*)</v>
      </c>
      <c r="E155" s="64" t="str">
        <f t="shared" si="20"/>
        <v/>
      </c>
      <c r="F155" s="64">
        <f>IF(AND(LEN(I155),LEN(J155)),MAX(F$5:F154)+1,0)</f>
        <v>0</v>
      </c>
      <c r="G155" s="64" t="e">
        <f t="shared" si="21"/>
        <v>#N/A</v>
      </c>
      <c r="H155" s="64" t="str">
        <f t="shared" si="22"/>
        <v/>
      </c>
      <c r="I155" s="63"/>
      <c r="J155" s="62"/>
      <c r="K155" s="61"/>
      <c r="L155" s="59"/>
      <c r="M155" s="60" t="str">
        <f t="shared" si="23"/>
        <v/>
      </c>
      <c r="N155" s="60" t="str">
        <f t="shared" si="23"/>
        <v/>
      </c>
      <c r="O155" s="59"/>
      <c r="P155" s="57"/>
    </row>
    <row r="156" spans="1:16" ht="13.5" thickBot="1" x14ac:dyDescent="0.25">
      <c r="A156" s="57"/>
      <c r="B156" s="64" t="str">
        <f t="shared" si="17"/>
        <v>*</v>
      </c>
      <c r="C156" s="64" t="str">
        <f t="shared" si="18"/>
        <v>(*)</v>
      </c>
      <c r="D156" s="64" t="str">
        <f t="shared" si="19"/>
        <v>(*)</v>
      </c>
      <c r="E156" s="64" t="str">
        <f t="shared" si="20"/>
        <v/>
      </c>
      <c r="F156" s="64">
        <f>IF(AND(LEN(I156),LEN(J156)),MAX(F$5:F155)+1,0)</f>
        <v>0</v>
      </c>
      <c r="G156" s="64" t="e">
        <f t="shared" si="21"/>
        <v>#N/A</v>
      </c>
      <c r="H156" s="64" t="str">
        <f t="shared" si="22"/>
        <v/>
      </c>
      <c r="I156" s="63"/>
      <c r="J156" s="62"/>
      <c r="K156" s="61"/>
      <c r="L156" s="59"/>
      <c r="M156" s="60" t="str">
        <f t="shared" si="23"/>
        <v/>
      </c>
      <c r="N156" s="60" t="str">
        <f t="shared" si="23"/>
        <v/>
      </c>
      <c r="O156" s="59"/>
      <c r="P156" s="57"/>
    </row>
    <row r="157" spans="1:16" ht="13.5" thickBot="1" x14ac:dyDescent="0.25">
      <c r="A157" s="57"/>
      <c r="B157" s="64" t="str">
        <f t="shared" si="17"/>
        <v>*</v>
      </c>
      <c r="C157" s="64" t="str">
        <f t="shared" si="18"/>
        <v>(*)</v>
      </c>
      <c r="D157" s="64" t="str">
        <f t="shared" si="19"/>
        <v>(*)</v>
      </c>
      <c r="E157" s="64" t="str">
        <f t="shared" si="20"/>
        <v/>
      </c>
      <c r="F157" s="64">
        <f>IF(AND(LEN(I157),LEN(J157)),MAX(F$5:F156)+1,0)</f>
        <v>0</v>
      </c>
      <c r="G157" s="64" t="e">
        <f t="shared" si="21"/>
        <v>#N/A</v>
      </c>
      <c r="H157" s="64" t="str">
        <f t="shared" si="22"/>
        <v/>
      </c>
      <c r="I157" s="63"/>
      <c r="J157" s="62"/>
      <c r="K157" s="61"/>
      <c r="L157" s="59"/>
      <c r="M157" s="60" t="str">
        <f t="shared" si="23"/>
        <v/>
      </c>
      <c r="N157" s="60" t="str">
        <f t="shared" si="23"/>
        <v/>
      </c>
      <c r="O157" s="59"/>
      <c r="P157" s="57"/>
    </row>
    <row r="158" spans="1:16" ht="13.5" thickBot="1" x14ac:dyDescent="0.25">
      <c r="A158" s="57"/>
      <c r="B158" s="64" t="str">
        <f t="shared" si="17"/>
        <v>*</v>
      </c>
      <c r="C158" s="64" t="str">
        <f t="shared" si="18"/>
        <v>(*)</v>
      </c>
      <c r="D158" s="64" t="str">
        <f t="shared" si="19"/>
        <v>(*)</v>
      </c>
      <c r="E158" s="64" t="str">
        <f t="shared" si="20"/>
        <v/>
      </c>
      <c r="F158" s="64">
        <f>IF(AND(LEN(I158),LEN(J158)),MAX(F$5:F157)+1,0)</f>
        <v>0</v>
      </c>
      <c r="G158" s="64" t="e">
        <f t="shared" si="21"/>
        <v>#N/A</v>
      </c>
      <c r="H158" s="64" t="str">
        <f t="shared" si="22"/>
        <v/>
      </c>
      <c r="I158" s="63"/>
      <c r="J158" s="62"/>
      <c r="K158" s="61"/>
      <c r="L158" s="59"/>
      <c r="M158" s="60" t="str">
        <f t="shared" si="23"/>
        <v>Valid Query Types are:</v>
      </c>
      <c r="N158" s="60" t="str">
        <f t="shared" si="23"/>
        <v/>
      </c>
      <c r="O158" s="59"/>
      <c r="P158" s="57"/>
    </row>
    <row r="159" spans="1:16" ht="13.5" thickBot="1" x14ac:dyDescent="0.25">
      <c r="A159" s="57"/>
      <c r="B159" s="64" t="str">
        <f t="shared" si="17"/>
        <v>*</v>
      </c>
      <c r="C159" s="64" t="str">
        <f t="shared" si="18"/>
        <v>(*)</v>
      </c>
      <c r="D159" s="64" t="str">
        <f t="shared" si="19"/>
        <v>(*)</v>
      </c>
      <c r="E159" s="64" t="str">
        <f t="shared" si="20"/>
        <v/>
      </c>
      <c r="F159" s="64">
        <f>IF(AND(LEN(I159),LEN(J159)),MAX(F$5:F158)+1,0)</f>
        <v>0</v>
      </c>
      <c r="G159" s="64" t="e">
        <f t="shared" si="21"/>
        <v>#N/A</v>
      </c>
      <c r="H159" s="64" t="str">
        <f t="shared" si="22"/>
        <v/>
      </c>
      <c r="I159" s="63"/>
      <c r="J159" s="62"/>
      <c r="K159" s="61"/>
      <c r="L159" s="59"/>
      <c r="M159" s="60" t="str">
        <f t="shared" ref="M159:N178" si="24">IF(LEN(M129),M129,"")</f>
        <v>BLUEGRP (B)</v>
      </c>
      <c r="N159" s="60" t="str">
        <f t="shared" si="24"/>
        <v>= BlueGroup **</v>
      </c>
      <c r="O159" s="59"/>
      <c r="P159" s="57"/>
    </row>
    <row r="160" spans="1:16" ht="13.5" thickBot="1" x14ac:dyDescent="0.25">
      <c r="A160" s="57"/>
      <c r="B160" s="64" t="str">
        <f t="shared" si="17"/>
        <v>*</v>
      </c>
      <c r="C160" s="64" t="str">
        <f t="shared" si="18"/>
        <v>(*)</v>
      </c>
      <c r="D160" s="64" t="str">
        <f t="shared" si="19"/>
        <v>(*)</v>
      </c>
      <c r="E160" s="64" t="str">
        <f t="shared" si="20"/>
        <v/>
      </c>
      <c r="F160" s="64">
        <f>IF(AND(LEN(I160),LEN(J160)),MAX(F$5:F159)+1,0)</f>
        <v>0</v>
      </c>
      <c r="G160" s="64" t="e">
        <f t="shared" si="21"/>
        <v>#N/A</v>
      </c>
      <c r="H160" s="64" t="str">
        <f t="shared" si="22"/>
        <v/>
      </c>
      <c r="I160" s="63"/>
      <c r="J160" s="62"/>
      <c r="K160" s="61"/>
      <c r="L160" s="59"/>
      <c r="M160" s="60" t="str">
        <f t="shared" si="24"/>
        <v>NOTESGRP (N)</v>
      </c>
      <c r="N160" s="60" t="str">
        <f t="shared" si="24"/>
        <v>= Private Notes Group **</v>
      </c>
      <c r="O160" s="59"/>
      <c r="P160" s="57"/>
    </row>
    <row r="161" spans="1:16" ht="13.5" thickBot="1" x14ac:dyDescent="0.25">
      <c r="A161" s="57"/>
      <c r="B161" s="64" t="str">
        <f t="shared" si="17"/>
        <v>*</v>
      </c>
      <c r="C161" s="64" t="str">
        <f t="shared" si="18"/>
        <v>(*)</v>
      </c>
      <c r="D161" s="64" t="str">
        <f t="shared" si="19"/>
        <v>(*)</v>
      </c>
      <c r="E161" s="64" t="str">
        <f t="shared" si="20"/>
        <v/>
      </c>
      <c r="F161" s="64">
        <f>IF(AND(LEN(I161),LEN(J161)),MAX(F$5:F160)+1,0)</f>
        <v>0</v>
      </c>
      <c r="G161" s="64" t="e">
        <f t="shared" si="21"/>
        <v>#N/A</v>
      </c>
      <c r="H161" s="64" t="str">
        <f t="shared" si="22"/>
        <v/>
      </c>
      <c r="I161" s="63"/>
      <c r="J161" s="62"/>
      <c r="K161" s="61"/>
      <c r="L161" s="59"/>
      <c r="M161" s="60" t="str">
        <f t="shared" si="24"/>
        <v>PGMGRP (P)</v>
      </c>
      <c r="N161" s="60" t="str">
        <f t="shared" si="24"/>
        <v>= Public Notes Group (PGM) **</v>
      </c>
      <c r="O161" s="59"/>
      <c r="P161" s="57"/>
    </row>
    <row r="162" spans="1:16" ht="13.5" thickBot="1" x14ac:dyDescent="0.25">
      <c r="A162" s="57"/>
      <c r="B162" s="64" t="str">
        <f t="shared" si="17"/>
        <v>*</v>
      </c>
      <c r="C162" s="64" t="str">
        <f t="shared" si="18"/>
        <v>(*)</v>
      </c>
      <c r="D162" s="64" t="str">
        <f t="shared" si="19"/>
        <v>(*)</v>
      </c>
      <c r="E162" s="64" t="str">
        <f t="shared" si="20"/>
        <v/>
      </c>
      <c r="F162" s="64">
        <f>IF(AND(LEN(I162),LEN(J162)),MAX(F$5:F161)+1,0)</f>
        <v>0</v>
      </c>
      <c r="G162" s="64" t="e">
        <f t="shared" si="21"/>
        <v>#N/A</v>
      </c>
      <c r="H162" s="64" t="str">
        <f t="shared" si="22"/>
        <v/>
      </c>
      <c r="I162" s="63"/>
      <c r="J162" s="62"/>
      <c r="K162" s="61"/>
      <c r="L162" s="59"/>
      <c r="M162" s="60" t="str">
        <f t="shared" si="24"/>
        <v>PDLGRP (L)</v>
      </c>
      <c r="N162" s="60" t="str">
        <f t="shared" si="24"/>
        <v>= Public Distribution List (PDL) **</v>
      </c>
      <c r="O162" s="59"/>
      <c r="P162" s="57"/>
    </row>
    <row r="163" spans="1:16" ht="13.5" thickBot="1" x14ac:dyDescent="0.25">
      <c r="A163" s="57"/>
      <c r="B163" s="64" t="str">
        <f t="shared" si="17"/>
        <v>*</v>
      </c>
      <c r="C163" s="64" t="str">
        <f t="shared" si="18"/>
        <v>(*)</v>
      </c>
      <c r="D163" s="64" t="str">
        <f t="shared" si="19"/>
        <v>(*)</v>
      </c>
      <c r="E163" s="64" t="str">
        <f t="shared" si="20"/>
        <v/>
      </c>
      <c r="F163" s="64">
        <f>IF(AND(LEN(I163),LEN(J163)),MAX(F$5:F162)+1,0)</f>
        <v>0</v>
      </c>
      <c r="G163" s="64" t="e">
        <f t="shared" si="21"/>
        <v>#N/A</v>
      </c>
      <c r="H163" s="64" t="str">
        <f t="shared" si="22"/>
        <v/>
      </c>
      <c r="I163" s="63"/>
      <c r="J163" s="62"/>
      <c r="K163" s="61"/>
      <c r="L163" s="59"/>
      <c r="M163" s="60" t="str">
        <f t="shared" si="24"/>
        <v>IRAMGRP (I)</v>
      </c>
      <c r="N163" s="60" t="str">
        <f t="shared" si="24"/>
        <v>= User Groups for (a specific) iRAM Community</v>
      </c>
      <c r="O163" s="59"/>
      <c r="P163" s="57"/>
    </row>
    <row r="164" spans="1:16" ht="13.5" thickBot="1" x14ac:dyDescent="0.25">
      <c r="A164" s="57"/>
      <c r="B164" s="64" t="str">
        <f t="shared" si="17"/>
        <v>*</v>
      </c>
      <c r="C164" s="64" t="str">
        <f t="shared" si="18"/>
        <v>(*)</v>
      </c>
      <c r="D164" s="64" t="str">
        <f t="shared" si="19"/>
        <v>(*)</v>
      </c>
      <c r="E164" s="64" t="str">
        <f t="shared" si="20"/>
        <v/>
      </c>
      <c r="F164" s="64">
        <f>IF(AND(LEN(I164),LEN(J164)),MAX(F$5:F163)+1,0)</f>
        <v>0</v>
      </c>
      <c r="G164" s="64" t="e">
        <f t="shared" si="21"/>
        <v>#N/A</v>
      </c>
      <c r="H164" s="64" t="str">
        <f t="shared" si="22"/>
        <v/>
      </c>
      <c r="I164" s="63"/>
      <c r="J164" s="62"/>
      <c r="K164" s="61"/>
      <c r="L164" s="59"/>
      <c r="M164" s="60" t="str">
        <f t="shared" si="24"/>
        <v>ALLCOMM (A)</v>
      </c>
      <c r="N164" s="60" t="str">
        <f t="shared" si="24"/>
        <v>= All Connections Communities (by date joined)</v>
      </c>
      <c r="O164" s="59"/>
      <c r="P164" s="57"/>
    </row>
    <row r="165" spans="1:16" ht="13.5" thickBot="1" x14ac:dyDescent="0.25">
      <c r="A165" s="57"/>
      <c r="B165" s="64" t="str">
        <f t="shared" si="17"/>
        <v>*</v>
      </c>
      <c r="C165" s="64" t="str">
        <f t="shared" si="18"/>
        <v>(*)</v>
      </c>
      <c r="D165" s="64" t="str">
        <f t="shared" si="19"/>
        <v>(*)</v>
      </c>
      <c r="E165" s="64" t="str">
        <f t="shared" si="20"/>
        <v/>
      </c>
      <c r="F165" s="64">
        <f>IF(AND(LEN(I165),LEN(J165)),MAX(F$5:F164)+1,0)</f>
        <v>0</v>
      </c>
      <c r="G165" s="64" t="e">
        <f t="shared" si="21"/>
        <v>#N/A</v>
      </c>
      <c r="H165" s="64" t="str">
        <f t="shared" si="22"/>
        <v/>
      </c>
      <c r="I165" s="65"/>
      <c r="J165" s="62"/>
      <c r="K165" s="61"/>
      <c r="L165" s="59"/>
      <c r="M165" s="60" t="str">
        <f t="shared" si="24"/>
        <v>MYCOMM (O)</v>
      </c>
      <c r="N165" s="60" t="str">
        <f t="shared" si="24"/>
        <v>= My Connections Communities (by date joined)</v>
      </c>
      <c r="O165" s="59"/>
      <c r="P165" s="57"/>
    </row>
    <row r="166" spans="1:16" ht="13.5" thickBot="1" x14ac:dyDescent="0.25">
      <c r="A166" s="57"/>
      <c r="B166" s="64" t="str">
        <f t="shared" si="17"/>
        <v>*</v>
      </c>
      <c r="C166" s="64" t="str">
        <f t="shared" si="18"/>
        <v>(*)</v>
      </c>
      <c r="D166" s="64" t="str">
        <f t="shared" si="19"/>
        <v>(*)</v>
      </c>
      <c r="E166" s="64" t="str">
        <f t="shared" si="20"/>
        <v/>
      </c>
      <c r="F166" s="64">
        <f>IF(AND(LEN(I166),LEN(J166)),MAX(F$5:F165)+1,0)</f>
        <v>0</v>
      </c>
      <c r="G166" s="64" t="e">
        <f t="shared" si="21"/>
        <v>#N/A</v>
      </c>
      <c r="H166" s="64" t="str">
        <f t="shared" si="22"/>
        <v/>
      </c>
      <c r="I166" s="63"/>
      <c r="J166" s="62"/>
      <c r="K166" s="61"/>
      <c r="L166" s="59"/>
      <c r="M166" s="60" t="str">
        <f t="shared" si="24"/>
        <v>IRAMSTAT (S)</v>
      </c>
      <c r="N166" s="60" t="str">
        <f t="shared" si="24"/>
        <v>= Usage Statistics for iRAM Assets (by daterange)</v>
      </c>
      <c r="O166" s="59"/>
      <c r="P166" s="57"/>
    </row>
    <row r="167" spans="1:16" ht="13.5" thickBot="1" x14ac:dyDescent="0.25">
      <c r="A167" s="57"/>
      <c r="B167" s="64" t="str">
        <f t="shared" si="17"/>
        <v>*</v>
      </c>
      <c r="C167" s="64" t="str">
        <f t="shared" si="18"/>
        <v>(*)</v>
      </c>
      <c r="D167" s="64" t="str">
        <f t="shared" si="19"/>
        <v>(*)</v>
      </c>
      <c r="E167" s="64" t="str">
        <f t="shared" si="20"/>
        <v/>
      </c>
      <c r="F167" s="64">
        <f>IF(AND(LEN(I167),LEN(J167)),MAX(F$5:F166)+1,0)</f>
        <v>0</v>
      </c>
      <c r="G167" s="64" t="e">
        <f t="shared" si="21"/>
        <v>#N/A</v>
      </c>
      <c r="H167" s="64" t="str">
        <f t="shared" si="22"/>
        <v/>
      </c>
      <c r="I167" s="63"/>
      <c r="J167" s="62"/>
      <c r="K167" s="61"/>
      <c r="L167" s="59"/>
      <c r="M167" s="60" t="str">
        <f t="shared" si="24"/>
        <v>DEPT (D)</v>
      </c>
      <c r="N167" s="60" t="str">
        <f t="shared" si="24"/>
        <v>= Members of Department</v>
      </c>
      <c r="O167" s="59"/>
      <c r="P167" s="57"/>
    </row>
    <row r="168" spans="1:16" ht="13.5" thickBot="1" x14ac:dyDescent="0.25">
      <c r="A168" s="57"/>
      <c r="B168" s="64" t="str">
        <f t="shared" si="17"/>
        <v>*</v>
      </c>
      <c r="C168" s="64" t="str">
        <f t="shared" si="18"/>
        <v>(*)</v>
      </c>
      <c r="D168" s="64" t="str">
        <f t="shared" si="19"/>
        <v>(*)</v>
      </c>
      <c r="E168" s="64" t="str">
        <f t="shared" si="20"/>
        <v/>
      </c>
      <c r="F168" s="64">
        <f>IF(AND(LEN(I168),LEN(J168)),MAX(F$5:F167)+1,0)</f>
        <v>0</v>
      </c>
      <c r="G168" s="64" t="e">
        <f t="shared" si="21"/>
        <v>#N/A</v>
      </c>
      <c r="H168" s="64" t="str">
        <f t="shared" si="22"/>
        <v/>
      </c>
      <c r="I168" s="63"/>
      <c r="J168" s="62"/>
      <c r="K168" s="61"/>
      <c r="L168" s="59"/>
      <c r="M168" s="60" t="str">
        <f t="shared" si="24"/>
        <v>MGRS (M)</v>
      </c>
      <c r="N168" s="60" t="str">
        <f t="shared" si="24"/>
        <v>= BluePages Manager Chain for</v>
      </c>
      <c r="O168" s="59"/>
      <c r="P168" s="57"/>
    </row>
    <row r="169" spans="1:16" ht="13.5" thickBot="1" x14ac:dyDescent="0.25">
      <c r="A169" s="57"/>
      <c r="B169" s="64" t="str">
        <f t="shared" si="17"/>
        <v>*</v>
      </c>
      <c r="C169" s="64" t="str">
        <f t="shared" si="18"/>
        <v>(*)</v>
      </c>
      <c r="D169" s="64" t="str">
        <f t="shared" si="19"/>
        <v>(*)</v>
      </c>
      <c r="E169" s="64" t="str">
        <f t="shared" si="20"/>
        <v/>
      </c>
      <c r="F169" s="64">
        <f>IF(AND(LEN(I169),LEN(J169)),MAX(F$5:F168)+1,0)</f>
        <v>0</v>
      </c>
      <c r="G169" s="64" t="e">
        <f t="shared" si="21"/>
        <v>#N/A</v>
      </c>
      <c r="H169" s="64" t="str">
        <f t="shared" si="22"/>
        <v/>
      </c>
      <c r="I169" s="63"/>
      <c r="J169" s="62"/>
      <c r="K169" s="61"/>
      <c r="L169" s="59"/>
      <c r="M169" s="60" t="str">
        <f t="shared" si="24"/>
        <v>1L-MGRS (F)</v>
      </c>
      <c r="N169" s="60" t="str">
        <f t="shared" si="24"/>
        <v>= All Bluepages 1st-Line Managers under</v>
      </c>
      <c r="O169" s="59"/>
      <c r="P169" s="57"/>
    </row>
    <row r="170" spans="1:16" ht="13.5" thickBot="1" x14ac:dyDescent="0.25">
      <c r="A170" s="57"/>
      <c r="B170" s="64" t="str">
        <f t="shared" si="17"/>
        <v>*</v>
      </c>
      <c r="C170" s="64" t="str">
        <f t="shared" si="18"/>
        <v>(*)</v>
      </c>
      <c r="D170" s="64" t="str">
        <f t="shared" si="19"/>
        <v>(*)</v>
      </c>
      <c r="E170" s="64" t="str">
        <f t="shared" si="20"/>
        <v/>
      </c>
      <c r="F170" s="64">
        <f>IF(AND(LEN(I170),LEN(J170)),MAX(F$5:F169)+1,0)</f>
        <v>0</v>
      </c>
      <c r="G170" s="64" t="e">
        <f t="shared" si="21"/>
        <v>#N/A</v>
      </c>
      <c r="H170" s="64" t="str">
        <f t="shared" si="22"/>
        <v/>
      </c>
      <c r="I170" s="63"/>
      <c r="J170" s="62"/>
      <c r="K170" s="61"/>
      <c r="L170" s="59"/>
      <c r="M170" s="60" t="str">
        <f t="shared" si="24"/>
        <v>REPORTS (R)</v>
      </c>
      <c r="N170" s="60" t="str">
        <f t="shared" si="24"/>
        <v>= BluePages Reports of (up to 4 hierarchy levels deep)</v>
      </c>
      <c r="O170" s="59"/>
      <c r="P170" s="57"/>
    </row>
    <row r="171" spans="1:16" ht="13.5" thickBot="1" x14ac:dyDescent="0.25">
      <c r="A171" s="57"/>
      <c r="B171" s="64" t="str">
        <f t="shared" si="17"/>
        <v>*</v>
      </c>
      <c r="C171" s="64" t="str">
        <f t="shared" si="18"/>
        <v>(*)</v>
      </c>
      <c r="D171" s="64" t="str">
        <f t="shared" si="19"/>
        <v>(*)</v>
      </c>
      <c r="E171" s="64" t="str">
        <f t="shared" si="20"/>
        <v/>
      </c>
      <c r="F171" s="64">
        <f>IF(AND(LEN(I171),LEN(J171)),MAX(F$5:F170)+1,0)</f>
        <v>0</v>
      </c>
      <c r="G171" s="64" t="e">
        <f t="shared" si="21"/>
        <v>#N/A</v>
      </c>
      <c r="H171" s="64" t="str">
        <f t="shared" si="22"/>
        <v/>
      </c>
      <c r="I171" s="63"/>
      <c r="J171" s="62"/>
      <c r="K171" s="61"/>
      <c r="L171" s="59"/>
      <c r="M171" s="60" t="str">
        <f t="shared" si="24"/>
        <v>GLLDRS (Y)</v>
      </c>
      <c r="N171" s="60" t="str">
        <f t="shared" si="24"/>
        <v>= Global Team Structure (functional Leaders) for</v>
      </c>
      <c r="O171" s="59"/>
      <c r="P171" s="57"/>
    </row>
    <row r="172" spans="1:16" ht="13.5" thickBot="1" x14ac:dyDescent="0.25">
      <c r="A172" s="57"/>
      <c r="B172" s="64" t="str">
        <f t="shared" si="17"/>
        <v>*</v>
      </c>
      <c r="C172" s="64" t="str">
        <f t="shared" si="18"/>
        <v>(*)</v>
      </c>
      <c r="D172" s="64" t="str">
        <f t="shared" si="19"/>
        <v>(*)</v>
      </c>
      <c r="E172" s="64" t="str">
        <f t="shared" si="20"/>
        <v/>
      </c>
      <c r="F172" s="64">
        <f>IF(AND(LEN(I172),LEN(J172)),MAX(F$5:F171)+1,0)</f>
        <v>0</v>
      </c>
      <c r="G172" s="64" t="e">
        <f t="shared" si="21"/>
        <v>#N/A</v>
      </c>
      <c r="H172" s="64" t="str">
        <f t="shared" si="22"/>
        <v/>
      </c>
      <c r="I172" s="63"/>
      <c r="J172" s="62"/>
      <c r="K172" s="61"/>
      <c r="L172" s="59"/>
      <c r="M172" s="60" t="str">
        <f t="shared" si="24"/>
        <v>GLTEAM (X)</v>
      </c>
      <c r="N172" s="60" t="str">
        <f t="shared" si="24"/>
        <v>= Global Team of (up to 4 hierarchy levels deep)</v>
      </c>
      <c r="O172" s="59"/>
      <c r="P172" s="57"/>
    </row>
    <row r="173" spans="1:16" ht="13.5" thickBot="1" x14ac:dyDescent="0.25">
      <c r="A173" s="57"/>
      <c r="B173" s="64" t="str">
        <f t="shared" si="17"/>
        <v>*</v>
      </c>
      <c r="C173" s="64" t="str">
        <f t="shared" si="18"/>
        <v>(*)</v>
      </c>
      <c r="D173" s="64" t="str">
        <f t="shared" si="19"/>
        <v>(*)</v>
      </c>
      <c r="E173" s="64" t="str">
        <f t="shared" si="20"/>
        <v/>
      </c>
      <c r="F173" s="64">
        <f>IF(AND(LEN(I173),LEN(J173)),MAX(F$5:F172)+1,0)</f>
        <v>0</v>
      </c>
      <c r="G173" s="64" t="e">
        <f t="shared" si="21"/>
        <v>#N/A</v>
      </c>
      <c r="H173" s="64" t="str">
        <f t="shared" si="22"/>
        <v/>
      </c>
      <c r="I173" s="63"/>
      <c r="J173" s="62"/>
      <c r="K173" s="61"/>
      <c r="L173" s="59"/>
      <c r="M173" s="60" t="str">
        <f t="shared" si="24"/>
        <v/>
      </c>
      <c r="N173" s="60" t="str">
        <f t="shared" si="24"/>
        <v/>
      </c>
      <c r="O173" s="59"/>
      <c r="P173" s="57"/>
    </row>
    <row r="174" spans="1:16" ht="13.5" thickBot="1" x14ac:dyDescent="0.25">
      <c r="A174" s="57"/>
      <c r="B174" s="64" t="str">
        <f t="shared" si="17"/>
        <v>*</v>
      </c>
      <c r="C174" s="64" t="str">
        <f t="shared" si="18"/>
        <v>(*)</v>
      </c>
      <c r="D174" s="64" t="str">
        <f t="shared" si="19"/>
        <v>(*)</v>
      </c>
      <c r="E174" s="64" t="str">
        <f t="shared" si="20"/>
        <v/>
      </c>
      <c r="F174" s="64">
        <f>IF(AND(LEN(I174),LEN(J174)),MAX(F$5:F173)+1,0)</f>
        <v>0</v>
      </c>
      <c r="G174" s="64" t="e">
        <f t="shared" si="21"/>
        <v>#N/A</v>
      </c>
      <c r="H174" s="64" t="str">
        <f t="shared" si="22"/>
        <v/>
      </c>
      <c r="I174" s="63"/>
      <c r="J174" s="62"/>
      <c r="K174" s="61"/>
      <c r="L174" s="59"/>
      <c r="M174" s="60" t="str">
        <f t="shared" si="24"/>
        <v/>
      </c>
      <c r="N174" s="60" t="str">
        <f t="shared" si="24"/>
        <v/>
      </c>
      <c r="O174" s="59"/>
      <c r="P174" s="57"/>
    </row>
    <row r="175" spans="1:16" ht="13.5" thickBot="1" x14ac:dyDescent="0.25">
      <c r="A175" s="57"/>
      <c r="B175" s="64" t="str">
        <f t="shared" si="17"/>
        <v>*</v>
      </c>
      <c r="C175" s="64" t="str">
        <f t="shared" si="18"/>
        <v>(*)</v>
      </c>
      <c r="D175" s="64" t="str">
        <f t="shared" si="19"/>
        <v>(*)</v>
      </c>
      <c r="E175" s="64" t="str">
        <f t="shared" si="20"/>
        <v/>
      </c>
      <c r="F175" s="64">
        <f>IF(AND(LEN(I175),LEN(J175)),MAX(F$5:F174)+1,0)</f>
        <v>0</v>
      </c>
      <c r="G175" s="64" t="e">
        <f t="shared" si="21"/>
        <v>#N/A</v>
      </c>
      <c r="H175" s="64" t="str">
        <f t="shared" si="22"/>
        <v/>
      </c>
      <c r="I175" s="63"/>
      <c r="J175" s="62"/>
      <c r="K175" s="61"/>
      <c r="L175" s="59"/>
      <c r="M175" s="60" t="str">
        <f t="shared" si="24"/>
        <v/>
      </c>
      <c r="N175" s="60" t="str">
        <f t="shared" si="24"/>
        <v/>
      </c>
      <c r="O175" s="59"/>
      <c r="P175" s="57"/>
    </row>
    <row r="176" spans="1:16" ht="13.5" thickBot="1" x14ac:dyDescent="0.25">
      <c r="A176" s="57"/>
      <c r="B176" s="64" t="str">
        <f t="shared" si="17"/>
        <v>*</v>
      </c>
      <c r="C176" s="64" t="str">
        <f t="shared" si="18"/>
        <v>(*)</v>
      </c>
      <c r="D176" s="64" t="str">
        <f t="shared" si="19"/>
        <v>(*)</v>
      </c>
      <c r="E176" s="64" t="str">
        <f t="shared" si="20"/>
        <v/>
      </c>
      <c r="F176" s="64">
        <f>IF(AND(LEN(I176),LEN(J176)),MAX(F$5:F175)+1,0)</f>
        <v>0</v>
      </c>
      <c r="G176" s="64" t="e">
        <f t="shared" si="21"/>
        <v>#N/A</v>
      </c>
      <c r="H176" s="64" t="str">
        <f t="shared" si="22"/>
        <v/>
      </c>
      <c r="I176" s="63"/>
      <c r="J176" s="62"/>
      <c r="K176" s="61"/>
      <c r="L176" s="59"/>
      <c r="M176" s="60" t="str">
        <f t="shared" si="24"/>
        <v/>
      </c>
      <c r="N176" s="60" t="str">
        <f t="shared" si="24"/>
        <v/>
      </c>
      <c r="O176" s="59"/>
      <c r="P176" s="57"/>
    </row>
    <row r="177" spans="1:16" ht="13.5" thickBot="1" x14ac:dyDescent="0.25">
      <c r="A177" s="57"/>
      <c r="B177" s="64" t="str">
        <f t="shared" si="17"/>
        <v>*</v>
      </c>
      <c r="C177" s="64" t="str">
        <f t="shared" si="18"/>
        <v>(*)</v>
      </c>
      <c r="D177" s="64" t="str">
        <f t="shared" si="19"/>
        <v>(*)</v>
      </c>
      <c r="E177" s="64" t="str">
        <f t="shared" si="20"/>
        <v/>
      </c>
      <c r="F177" s="64">
        <f>IF(AND(LEN(I177),LEN(J177)),MAX(F$5:F176)+1,0)</f>
        <v>0</v>
      </c>
      <c r="G177" s="64" t="e">
        <f t="shared" si="21"/>
        <v>#N/A</v>
      </c>
      <c r="H177" s="64" t="str">
        <f t="shared" si="22"/>
        <v/>
      </c>
      <c r="I177" s="63"/>
      <c r="J177" s="62"/>
      <c r="K177" s="61"/>
      <c r="L177" s="59"/>
      <c r="M177" s="60" t="str">
        <f t="shared" si="24"/>
        <v/>
      </c>
      <c r="N177" s="60" t="str">
        <f t="shared" si="24"/>
        <v/>
      </c>
      <c r="O177" s="59"/>
      <c r="P177" s="57"/>
    </row>
    <row r="178" spans="1:16" ht="13.5" thickBot="1" x14ac:dyDescent="0.25">
      <c r="A178" s="57"/>
      <c r="B178" s="64" t="str">
        <f t="shared" si="17"/>
        <v>*</v>
      </c>
      <c r="C178" s="64" t="str">
        <f t="shared" si="18"/>
        <v>(*)</v>
      </c>
      <c r="D178" s="64" t="str">
        <f t="shared" si="19"/>
        <v>(*)</v>
      </c>
      <c r="E178" s="64" t="str">
        <f t="shared" si="20"/>
        <v/>
      </c>
      <c r="F178" s="64">
        <f>IF(AND(LEN(I178),LEN(J178)),MAX(F$5:F177)+1,0)</f>
        <v>0</v>
      </c>
      <c r="G178" s="64" t="e">
        <f t="shared" si="21"/>
        <v>#N/A</v>
      </c>
      <c r="H178" s="64" t="str">
        <f t="shared" si="22"/>
        <v/>
      </c>
      <c r="I178" s="63"/>
      <c r="J178" s="62"/>
      <c r="K178" s="61"/>
      <c r="L178" s="59"/>
      <c r="M178" s="60" t="str">
        <f t="shared" si="24"/>
        <v/>
      </c>
      <c r="N178" s="60" t="str">
        <f t="shared" si="24"/>
        <v/>
      </c>
      <c r="O178" s="59"/>
      <c r="P178" s="57"/>
    </row>
    <row r="179" spans="1:16" ht="13.5" thickBot="1" x14ac:dyDescent="0.25">
      <c r="A179" s="57"/>
      <c r="B179" s="64" t="str">
        <f t="shared" si="17"/>
        <v>*</v>
      </c>
      <c r="C179" s="64" t="str">
        <f t="shared" si="18"/>
        <v>(*)</v>
      </c>
      <c r="D179" s="64" t="str">
        <f t="shared" si="19"/>
        <v>(*)</v>
      </c>
      <c r="E179" s="64" t="str">
        <f t="shared" si="20"/>
        <v/>
      </c>
      <c r="F179" s="64">
        <f>IF(AND(LEN(I179),LEN(J179)),MAX(F$5:F178)+1,0)</f>
        <v>0</v>
      </c>
      <c r="G179" s="64" t="e">
        <f t="shared" si="21"/>
        <v>#N/A</v>
      </c>
      <c r="H179" s="64" t="str">
        <f t="shared" si="22"/>
        <v/>
      </c>
      <c r="I179" s="63"/>
      <c r="J179" s="62"/>
      <c r="K179" s="61"/>
      <c r="L179" s="59"/>
      <c r="M179" s="60" t="str">
        <f t="shared" ref="M179:N198" si="25">IF(LEN(M149),M149,"")</f>
        <v/>
      </c>
      <c r="N179" s="60" t="str">
        <f t="shared" si="25"/>
        <v/>
      </c>
      <c r="O179" s="59"/>
      <c r="P179" s="57"/>
    </row>
    <row r="180" spans="1:16" ht="13.5" thickBot="1" x14ac:dyDescent="0.25">
      <c r="A180" s="57"/>
      <c r="B180" s="64" t="str">
        <f t="shared" si="17"/>
        <v>*</v>
      </c>
      <c r="C180" s="64" t="str">
        <f t="shared" si="18"/>
        <v>(*)</v>
      </c>
      <c r="D180" s="64" t="str">
        <f t="shared" si="19"/>
        <v>(*)</v>
      </c>
      <c r="E180" s="64" t="str">
        <f t="shared" si="20"/>
        <v/>
      </c>
      <c r="F180" s="64">
        <f>IF(AND(LEN(I180),LEN(J180)),MAX(F$5:F179)+1,0)</f>
        <v>0</v>
      </c>
      <c r="G180" s="64" t="e">
        <f t="shared" si="21"/>
        <v>#N/A</v>
      </c>
      <c r="H180" s="64" t="str">
        <f t="shared" si="22"/>
        <v/>
      </c>
      <c r="I180" s="63"/>
      <c r="J180" s="62"/>
      <c r="K180" s="61"/>
      <c r="L180" s="59"/>
      <c r="M180" s="60" t="str">
        <f t="shared" si="25"/>
        <v/>
      </c>
      <c r="N180" s="60" t="str">
        <f t="shared" si="25"/>
        <v/>
      </c>
      <c r="O180" s="59"/>
      <c r="P180" s="57"/>
    </row>
    <row r="181" spans="1:16" ht="13.5" thickBot="1" x14ac:dyDescent="0.25">
      <c r="A181" s="57"/>
      <c r="B181" s="64" t="str">
        <f t="shared" si="17"/>
        <v>*</v>
      </c>
      <c r="C181" s="64" t="str">
        <f t="shared" si="18"/>
        <v>(*)</v>
      </c>
      <c r="D181" s="64" t="str">
        <f t="shared" si="19"/>
        <v>(*)</v>
      </c>
      <c r="E181" s="64" t="str">
        <f t="shared" si="20"/>
        <v/>
      </c>
      <c r="F181" s="64">
        <f>IF(AND(LEN(I181),LEN(J181)),MAX(F$5:F180)+1,0)</f>
        <v>0</v>
      </c>
      <c r="G181" s="64" t="e">
        <f t="shared" si="21"/>
        <v>#N/A</v>
      </c>
      <c r="H181" s="64" t="str">
        <f t="shared" si="22"/>
        <v/>
      </c>
      <c r="I181" s="63"/>
      <c r="J181" s="62"/>
      <c r="K181" s="61"/>
      <c r="L181" s="59"/>
      <c r="M181" s="60" t="str">
        <f t="shared" si="25"/>
        <v/>
      </c>
      <c r="N181" s="60" t="str">
        <f t="shared" si="25"/>
        <v/>
      </c>
      <c r="O181" s="59"/>
      <c r="P181" s="57"/>
    </row>
    <row r="182" spans="1:16" ht="13.5" thickBot="1" x14ac:dyDescent="0.25">
      <c r="A182" s="57"/>
      <c r="B182" s="64" t="str">
        <f t="shared" si="17"/>
        <v>*</v>
      </c>
      <c r="C182" s="64" t="str">
        <f t="shared" si="18"/>
        <v>(*)</v>
      </c>
      <c r="D182" s="64" t="str">
        <f t="shared" si="19"/>
        <v>(*)</v>
      </c>
      <c r="E182" s="64" t="str">
        <f t="shared" si="20"/>
        <v/>
      </c>
      <c r="F182" s="64">
        <f>IF(AND(LEN(I182),LEN(J182)),MAX(F$5:F181)+1,0)</f>
        <v>0</v>
      </c>
      <c r="G182" s="64" t="e">
        <f t="shared" si="21"/>
        <v>#N/A</v>
      </c>
      <c r="H182" s="64" t="str">
        <f t="shared" si="22"/>
        <v/>
      </c>
      <c r="I182" s="63"/>
      <c r="J182" s="62"/>
      <c r="K182" s="61"/>
      <c r="L182" s="59"/>
      <c r="M182" s="60" t="str">
        <f t="shared" si="25"/>
        <v/>
      </c>
      <c r="N182" s="60" t="str">
        <f t="shared" si="25"/>
        <v/>
      </c>
      <c r="O182" s="59"/>
      <c r="P182" s="57"/>
    </row>
    <row r="183" spans="1:16" ht="13.5" thickBot="1" x14ac:dyDescent="0.25">
      <c r="A183" s="57"/>
      <c r="B183" s="64" t="str">
        <f t="shared" si="17"/>
        <v>*</v>
      </c>
      <c r="C183" s="64" t="str">
        <f t="shared" si="18"/>
        <v>(*)</v>
      </c>
      <c r="D183" s="64" t="str">
        <f t="shared" si="19"/>
        <v>(*)</v>
      </c>
      <c r="E183" s="64" t="str">
        <f t="shared" si="20"/>
        <v/>
      </c>
      <c r="F183" s="64">
        <f>IF(AND(LEN(I183),LEN(J183)),MAX(F$5:F182)+1,0)</f>
        <v>0</v>
      </c>
      <c r="G183" s="64" t="e">
        <f t="shared" si="21"/>
        <v>#N/A</v>
      </c>
      <c r="H183" s="64" t="str">
        <f t="shared" si="22"/>
        <v/>
      </c>
      <c r="I183" s="63"/>
      <c r="J183" s="62"/>
      <c r="K183" s="61"/>
      <c r="L183" s="59"/>
      <c r="M183" s="60" t="str">
        <f t="shared" si="25"/>
        <v/>
      </c>
      <c r="N183" s="60" t="str">
        <f t="shared" si="25"/>
        <v/>
      </c>
      <c r="O183" s="59"/>
      <c r="P183" s="57"/>
    </row>
    <row r="184" spans="1:16" ht="13.5" thickBot="1" x14ac:dyDescent="0.25">
      <c r="A184" s="57"/>
      <c r="B184" s="64" t="str">
        <f t="shared" si="17"/>
        <v>*</v>
      </c>
      <c r="C184" s="64" t="str">
        <f t="shared" si="18"/>
        <v>(*)</v>
      </c>
      <c r="D184" s="64" t="str">
        <f t="shared" si="19"/>
        <v>(*)</v>
      </c>
      <c r="E184" s="64" t="str">
        <f t="shared" si="20"/>
        <v/>
      </c>
      <c r="F184" s="64">
        <f>IF(AND(LEN(I184),LEN(J184)),MAX(F$5:F183)+1,0)</f>
        <v>0</v>
      </c>
      <c r="G184" s="64" t="e">
        <f t="shared" si="21"/>
        <v>#N/A</v>
      </c>
      <c r="H184" s="64" t="str">
        <f t="shared" si="22"/>
        <v/>
      </c>
      <c r="I184" s="63"/>
      <c r="J184" s="62"/>
      <c r="K184" s="61"/>
      <c r="L184" s="59"/>
      <c r="M184" s="60" t="str">
        <f t="shared" si="25"/>
        <v/>
      </c>
      <c r="N184" s="60" t="str">
        <f t="shared" si="25"/>
        <v/>
      </c>
      <c r="O184" s="59"/>
      <c r="P184" s="57"/>
    </row>
    <row r="185" spans="1:16" ht="13.5" thickBot="1" x14ac:dyDescent="0.25">
      <c r="A185" s="57"/>
      <c r="B185" s="64" t="str">
        <f t="shared" si="17"/>
        <v>*</v>
      </c>
      <c r="C185" s="64" t="str">
        <f t="shared" si="18"/>
        <v>(*)</v>
      </c>
      <c r="D185" s="64" t="str">
        <f t="shared" si="19"/>
        <v>(*)</v>
      </c>
      <c r="E185" s="64" t="str">
        <f t="shared" si="20"/>
        <v/>
      </c>
      <c r="F185" s="64">
        <f>IF(AND(LEN(I185),LEN(J185)),MAX(F$5:F184)+1,0)</f>
        <v>0</v>
      </c>
      <c r="G185" s="64" t="e">
        <f t="shared" si="21"/>
        <v>#N/A</v>
      </c>
      <c r="H185" s="64" t="str">
        <f t="shared" si="22"/>
        <v/>
      </c>
      <c r="I185" s="63"/>
      <c r="J185" s="62"/>
      <c r="K185" s="61"/>
      <c r="L185" s="59"/>
      <c r="M185" s="60" t="str">
        <f t="shared" si="25"/>
        <v/>
      </c>
      <c r="N185" s="60" t="str">
        <f t="shared" si="25"/>
        <v/>
      </c>
      <c r="O185" s="59"/>
      <c r="P185" s="57"/>
    </row>
    <row r="186" spans="1:16" ht="13.5" thickBot="1" x14ac:dyDescent="0.25">
      <c r="A186" s="57"/>
      <c r="B186" s="64" t="str">
        <f t="shared" si="17"/>
        <v>*</v>
      </c>
      <c r="C186" s="64" t="str">
        <f t="shared" si="18"/>
        <v>(*)</v>
      </c>
      <c r="D186" s="64" t="str">
        <f t="shared" si="19"/>
        <v>(*)</v>
      </c>
      <c r="E186" s="64" t="str">
        <f t="shared" si="20"/>
        <v/>
      </c>
      <c r="F186" s="64">
        <f>IF(AND(LEN(I186),LEN(J186)),MAX(F$5:F185)+1,0)</f>
        <v>0</v>
      </c>
      <c r="G186" s="64" t="e">
        <f t="shared" si="21"/>
        <v>#N/A</v>
      </c>
      <c r="H186" s="64" t="str">
        <f t="shared" si="22"/>
        <v/>
      </c>
      <c r="I186" s="63"/>
      <c r="J186" s="62"/>
      <c r="K186" s="61"/>
      <c r="L186" s="59"/>
      <c r="M186" s="60" t="str">
        <f t="shared" si="25"/>
        <v/>
      </c>
      <c r="N186" s="60" t="str">
        <f t="shared" si="25"/>
        <v/>
      </c>
      <c r="O186" s="59"/>
      <c r="P186" s="57"/>
    </row>
    <row r="187" spans="1:16" ht="13.5" thickBot="1" x14ac:dyDescent="0.25">
      <c r="A187" s="57"/>
      <c r="B187" s="64" t="str">
        <f t="shared" si="17"/>
        <v>*</v>
      </c>
      <c r="C187" s="64" t="str">
        <f t="shared" si="18"/>
        <v>(*)</v>
      </c>
      <c r="D187" s="64" t="str">
        <f t="shared" si="19"/>
        <v>(*)</v>
      </c>
      <c r="E187" s="64" t="str">
        <f t="shared" si="20"/>
        <v/>
      </c>
      <c r="F187" s="64">
        <f>IF(AND(LEN(I187),LEN(J187)),MAX(F$5:F186)+1,0)</f>
        <v>0</v>
      </c>
      <c r="G187" s="64" t="e">
        <f t="shared" si="21"/>
        <v>#N/A</v>
      </c>
      <c r="H187" s="64" t="str">
        <f t="shared" si="22"/>
        <v/>
      </c>
      <c r="I187" s="63"/>
      <c r="J187" s="62"/>
      <c r="K187" s="61"/>
      <c r="L187" s="59"/>
      <c r="M187" s="60" t="str">
        <f t="shared" si="25"/>
        <v/>
      </c>
      <c r="N187" s="60" t="str">
        <f t="shared" si="25"/>
        <v/>
      </c>
      <c r="O187" s="59"/>
      <c r="P187" s="57"/>
    </row>
    <row r="188" spans="1:16" ht="13.5" thickBot="1" x14ac:dyDescent="0.25">
      <c r="A188" s="57"/>
      <c r="B188" s="64" t="str">
        <f t="shared" si="17"/>
        <v>*</v>
      </c>
      <c r="C188" s="64" t="str">
        <f t="shared" si="18"/>
        <v>(*)</v>
      </c>
      <c r="D188" s="64" t="str">
        <f t="shared" si="19"/>
        <v>(*)</v>
      </c>
      <c r="E188" s="64" t="str">
        <f t="shared" si="20"/>
        <v/>
      </c>
      <c r="F188" s="64">
        <f>IF(AND(LEN(I188),LEN(J188)),MAX(F$5:F187)+1,0)</f>
        <v>0</v>
      </c>
      <c r="G188" s="64" t="e">
        <f t="shared" si="21"/>
        <v>#N/A</v>
      </c>
      <c r="H188" s="64" t="str">
        <f t="shared" si="22"/>
        <v/>
      </c>
      <c r="I188" s="63"/>
      <c r="J188" s="62"/>
      <c r="K188" s="61"/>
      <c r="L188" s="59"/>
      <c r="M188" s="60" t="str">
        <f t="shared" si="25"/>
        <v>Valid Query Types are:</v>
      </c>
      <c r="N188" s="60" t="str">
        <f t="shared" si="25"/>
        <v/>
      </c>
      <c r="O188" s="59"/>
      <c r="P188" s="57"/>
    </row>
    <row r="189" spans="1:16" ht="13.5" thickBot="1" x14ac:dyDescent="0.25">
      <c r="A189" s="57"/>
      <c r="B189" s="64" t="str">
        <f t="shared" si="17"/>
        <v>*</v>
      </c>
      <c r="C189" s="64" t="str">
        <f t="shared" si="18"/>
        <v>(*)</v>
      </c>
      <c r="D189" s="64" t="str">
        <f t="shared" si="19"/>
        <v>(*)</v>
      </c>
      <c r="E189" s="64" t="str">
        <f t="shared" si="20"/>
        <v/>
      </c>
      <c r="F189" s="64">
        <f>IF(AND(LEN(I189),LEN(J189)),MAX(F$5:F188)+1,0)</f>
        <v>0</v>
      </c>
      <c r="G189" s="64" t="e">
        <f t="shared" si="21"/>
        <v>#N/A</v>
      </c>
      <c r="H189" s="64" t="str">
        <f t="shared" si="22"/>
        <v/>
      </c>
      <c r="I189" s="63"/>
      <c r="J189" s="62"/>
      <c r="K189" s="61"/>
      <c r="L189" s="59"/>
      <c r="M189" s="60" t="str">
        <f t="shared" si="25"/>
        <v>BLUEGRP (B)</v>
      </c>
      <c r="N189" s="60" t="str">
        <f t="shared" si="25"/>
        <v>= BlueGroup **</v>
      </c>
      <c r="O189" s="59"/>
      <c r="P189" s="57"/>
    </row>
    <row r="190" spans="1:16" ht="13.5" thickBot="1" x14ac:dyDescent="0.25">
      <c r="A190" s="57"/>
      <c r="B190" s="64" t="str">
        <f t="shared" si="17"/>
        <v>*</v>
      </c>
      <c r="C190" s="64" t="str">
        <f t="shared" si="18"/>
        <v>(*)</v>
      </c>
      <c r="D190" s="64" t="str">
        <f t="shared" si="19"/>
        <v>(*)</v>
      </c>
      <c r="E190" s="64" t="str">
        <f t="shared" si="20"/>
        <v/>
      </c>
      <c r="F190" s="64">
        <f>IF(AND(LEN(I190),LEN(J190)),MAX(F$5:F189)+1,0)</f>
        <v>0</v>
      </c>
      <c r="G190" s="64" t="e">
        <f t="shared" si="21"/>
        <v>#N/A</v>
      </c>
      <c r="H190" s="64" t="str">
        <f t="shared" si="22"/>
        <v/>
      </c>
      <c r="I190" s="63"/>
      <c r="J190" s="62"/>
      <c r="K190" s="61"/>
      <c r="L190" s="59"/>
      <c r="M190" s="60" t="str">
        <f t="shared" si="25"/>
        <v>NOTESGRP (N)</v>
      </c>
      <c r="N190" s="60" t="str">
        <f t="shared" si="25"/>
        <v>= Private Notes Group **</v>
      </c>
      <c r="O190" s="59"/>
      <c r="P190" s="57"/>
    </row>
    <row r="191" spans="1:16" ht="13.5" thickBot="1" x14ac:dyDescent="0.25">
      <c r="A191" s="57"/>
      <c r="B191" s="64" t="str">
        <f t="shared" si="17"/>
        <v>*</v>
      </c>
      <c r="C191" s="64" t="str">
        <f t="shared" si="18"/>
        <v>(*)</v>
      </c>
      <c r="D191" s="64" t="str">
        <f t="shared" si="19"/>
        <v>(*)</v>
      </c>
      <c r="E191" s="64" t="str">
        <f t="shared" si="20"/>
        <v/>
      </c>
      <c r="F191" s="64">
        <f>IF(AND(LEN(I191),LEN(J191)),MAX(F$5:F190)+1,0)</f>
        <v>0</v>
      </c>
      <c r="G191" s="64" t="e">
        <f t="shared" si="21"/>
        <v>#N/A</v>
      </c>
      <c r="H191" s="64" t="str">
        <f t="shared" si="22"/>
        <v/>
      </c>
      <c r="I191" s="63"/>
      <c r="J191" s="62"/>
      <c r="K191" s="61"/>
      <c r="L191" s="59"/>
      <c r="M191" s="60" t="str">
        <f t="shared" si="25"/>
        <v>PGMGRP (P)</v>
      </c>
      <c r="N191" s="60" t="str">
        <f t="shared" si="25"/>
        <v>= Public Notes Group (PGM) **</v>
      </c>
      <c r="O191" s="59"/>
      <c r="P191" s="57"/>
    </row>
    <row r="192" spans="1:16" ht="13.5" thickBot="1" x14ac:dyDescent="0.25">
      <c r="A192" s="57"/>
      <c r="B192" s="64" t="str">
        <f t="shared" si="17"/>
        <v>*</v>
      </c>
      <c r="C192" s="64" t="str">
        <f t="shared" si="18"/>
        <v>(*)</v>
      </c>
      <c r="D192" s="64" t="str">
        <f t="shared" si="19"/>
        <v>(*)</v>
      </c>
      <c r="E192" s="64" t="str">
        <f t="shared" si="20"/>
        <v/>
      </c>
      <c r="F192" s="64">
        <f>IF(AND(LEN(I192),LEN(J192)),MAX(F$5:F191)+1,0)</f>
        <v>0</v>
      </c>
      <c r="G192" s="64" t="e">
        <f t="shared" si="21"/>
        <v>#N/A</v>
      </c>
      <c r="H192" s="64" t="str">
        <f t="shared" si="22"/>
        <v/>
      </c>
      <c r="I192" s="63"/>
      <c r="J192" s="62"/>
      <c r="K192" s="61"/>
      <c r="L192" s="59"/>
      <c r="M192" s="60" t="str">
        <f t="shared" si="25"/>
        <v>PDLGRP (L)</v>
      </c>
      <c r="N192" s="60" t="str">
        <f t="shared" si="25"/>
        <v>= Public Distribution List (PDL) **</v>
      </c>
      <c r="O192" s="59"/>
      <c r="P192" s="57"/>
    </row>
    <row r="193" spans="1:16" ht="13.5" thickBot="1" x14ac:dyDescent="0.25">
      <c r="A193" s="57"/>
      <c r="B193" s="64" t="str">
        <f t="shared" si="17"/>
        <v>*</v>
      </c>
      <c r="C193" s="64" t="str">
        <f t="shared" si="18"/>
        <v>(*)</v>
      </c>
      <c r="D193" s="64" t="str">
        <f t="shared" si="19"/>
        <v>(*)</v>
      </c>
      <c r="E193" s="64" t="str">
        <f t="shared" si="20"/>
        <v/>
      </c>
      <c r="F193" s="64">
        <f>IF(AND(LEN(I193),LEN(J193)),MAX(F$5:F192)+1,0)</f>
        <v>0</v>
      </c>
      <c r="G193" s="64" t="e">
        <f t="shared" si="21"/>
        <v>#N/A</v>
      </c>
      <c r="H193" s="64" t="str">
        <f t="shared" si="22"/>
        <v/>
      </c>
      <c r="I193" s="63"/>
      <c r="J193" s="62"/>
      <c r="K193" s="61"/>
      <c r="L193" s="59"/>
      <c r="M193" s="60" t="str">
        <f t="shared" si="25"/>
        <v>IRAMGRP (I)</v>
      </c>
      <c r="N193" s="60" t="str">
        <f t="shared" si="25"/>
        <v>= User Groups for (a specific) iRAM Community</v>
      </c>
      <c r="O193" s="59"/>
      <c r="P193" s="57"/>
    </row>
    <row r="194" spans="1:16" ht="13.5" thickBot="1" x14ac:dyDescent="0.25">
      <c r="A194" s="57"/>
      <c r="B194" s="64" t="str">
        <f t="shared" si="17"/>
        <v>*</v>
      </c>
      <c r="C194" s="64" t="str">
        <f t="shared" si="18"/>
        <v>(*)</v>
      </c>
      <c r="D194" s="64" t="str">
        <f t="shared" si="19"/>
        <v>(*)</v>
      </c>
      <c r="E194" s="64" t="str">
        <f t="shared" si="20"/>
        <v/>
      </c>
      <c r="F194" s="64">
        <f>IF(AND(LEN(I194),LEN(J194)),MAX(F$5:F193)+1,0)</f>
        <v>0</v>
      </c>
      <c r="G194" s="64" t="e">
        <f t="shared" si="21"/>
        <v>#N/A</v>
      </c>
      <c r="H194" s="64" t="str">
        <f t="shared" si="22"/>
        <v/>
      </c>
      <c r="I194" s="63"/>
      <c r="J194" s="62"/>
      <c r="K194" s="61"/>
      <c r="L194" s="59"/>
      <c r="M194" s="60" t="str">
        <f t="shared" si="25"/>
        <v>ALLCOMM (A)</v>
      </c>
      <c r="N194" s="60" t="str">
        <f t="shared" si="25"/>
        <v>= All Connections Communities (by date joined)</v>
      </c>
      <c r="O194" s="59"/>
      <c r="P194" s="57"/>
    </row>
    <row r="195" spans="1:16" ht="13.5" thickBot="1" x14ac:dyDescent="0.25">
      <c r="A195" s="57"/>
      <c r="B195" s="64" t="str">
        <f t="shared" si="17"/>
        <v>*</v>
      </c>
      <c r="C195" s="64" t="str">
        <f t="shared" si="18"/>
        <v>(*)</v>
      </c>
      <c r="D195" s="64" t="str">
        <f t="shared" si="19"/>
        <v>(*)</v>
      </c>
      <c r="E195" s="64" t="str">
        <f t="shared" si="20"/>
        <v/>
      </c>
      <c r="F195" s="64">
        <f>IF(AND(LEN(I195),LEN(J195)),MAX(F$5:F194)+1,0)</f>
        <v>0</v>
      </c>
      <c r="G195" s="64" t="e">
        <f t="shared" si="21"/>
        <v>#N/A</v>
      </c>
      <c r="H195" s="64" t="str">
        <f t="shared" si="22"/>
        <v/>
      </c>
      <c r="I195" s="63"/>
      <c r="J195" s="62"/>
      <c r="K195" s="61"/>
      <c r="L195" s="59"/>
      <c r="M195" s="60" t="str">
        <f t="shared" si="25"/>
        <v>MYCOMM (O)</v>
      </c>
      <c r="N195" s="60" t="str">
        <f t="shared" si="25"/>
        <v>= My Connections Communities (by date joined)</v>
      </c>
      <c r="O195" s="59"/>
      <c r="P195" s="57"/>
    </row>
    <row r="196" spans="1:16" ht="13.5" thickBot="1" x14ac:dyDescent="0.25">
      <c r="A196" s="57"/>
      <c r="B196" s="64" t="str">
        <f t="shared" si="17"/>
        <v>*</v>
      </c>
      <c r="C196" s="64" t="str">
        <f t="shared" si="18"/>
        <v>(*)</v>
      </c>
      <c r="D196" s="64" t="str">
        <f t="shared" si="19"/>
        <v>(*)</v>
      </c>
      <c r="E196" s="64" t="str">
        <f t="shared" si="20"/>
        <v/>
      </c>
      <c r="F196" s="64">
        <f>IF(AND(LEN(I196),LEN(J196)),MAX(F$5:F195)+1,0)</f>
        <v>0</v>
      </c>
      <c r="G196" s="64" t="e">
        <f t="shared" si="21"/>
        <v>#N/A</v>
      </c>
      <c r="H196" s="64" t="str">
        <f t="shared" si="22"/>
        <v/>
      </c>
      <c r="I196" s="63"/>
      <c r="J196" s="62"/>
      <c r="K196" s="61"/>
      <c r="L196" s="59"/>
      <c r="M196" s="60" t="str">
        <f t="shared" si="25"/>
        <v>IRAMSTAT (S)</v>
      </c>
      <c r="N196" s="60" t="str">
        <f t="shared" si="25"/>
        <v>= Usage Statistics for iRAM Assets (by daterange)</v>
      </c>
      <c r="O196" s="59"/>
      <c r="P196" s="57"/>
    </row>
    <row r="197" spans="1:16" ht="13.5" thickBot="1" x14ac:dyDescent="0.25">
      <c r="A197" s="57"/>
      <c r="B197" s="64" t="str">
        <f t="shared" si="17"/>
        <v>*</v>
      </c>
      <c r="C197" s="64" t="str">
        <f t="shared" si="18"/>
        <v>(*)</v>
      </c>
      <c r="D197" s="64" t="str">
        <f t="shared" si="19"/>
        <v>(*)</v>
      </c>
      <c r="E197" s="64" t="str">
        <f t="shared" si="20"/>
        <v/>
      </c>
      <c r="F197" s="64">
        <f>IF(AND(LEN(I197),LEN(J197)),MAX(F$5:F196)+1,0)</f>
        <v>0</v>
      </c>
      <c r="G197" s="64" t="e">
        <f t="shared" si="21"/>
        <v>#N/A</v>
      </c>
      <c r="H197" s="64" t="str">
        <f t="shared" si="22"/>
        <v/>
      </c>
      <c r="I197" s="63"/>
      <c r="J197" s="62"/>
      <c r="K197" s="61"/>
      <c r="L197" s="59"/>
      <c r="M197" s="60" t="str">
        <f t="shared" si="25"/>
        <v>DEPT (D)</v>
      </c>
      <c r="N197" s="60" t="str">
        <f t="shared" si="25"/>
        <v>= Members of Department</v>
      </c>
      <c r="O197" s="59"/>
      <c r="P197" s="57"/>
    </row>
    <row r="198" spans="1:16" ht="13.5" thickBot="1" x14ac:dyDescent="0.25">
      <c r="A198" s="57"/>
      <c r="B198" s="64" t="str">
        <f t="shared" ref="B198:B261" si="26">IF(LEN(I198),I198,"*")</f>
        <v>*</v>
      </c>
      <c r="C198" s="64" t="str">
        <f t="shared" ref="C198:C261" si="27">IF(LEN(J198),"("&amp;J198&amp;")","(*)")</f>
        <v>(*)</v>
      </c>
      <c r="D198" s="64" t="str">
        <f t="shared" ref="D198:D261" si="28">IF(LEN(J198),"("&amp;IF(LEN(I198),LEFT(J198,1),J198)&amp;")","(*)")</f>
        <v>(*)</v>
      </c>
      <c r="E198" s="64" t="str">
        <f t="shared" ref="E198:E261" si="29">IF(F198,B198&amp;" "&amp;IF($C$2="L",C198,D198),"")</f>
        <v/>
      </c>
      <c r="F198" s="64">
        <f>IF(AND(LEN(I198),LEN(J198)),MAX(F$5:F197)+1,0)</f>
        <v>0</v>
      </c>
      <c r="G198" s="64" t="e">
        <f t="shared" ref="G198:G261" si="30">MATCH(ROW()-ROW($F$5),$F$6:$F$351,0)</f>
        <v>#N/A</v>
      </c>
      <c r="H198" s="64" t="str">
        <f t="shared" ref="H198:H261" si="31">IF(ISNUMBER(G198),INDEX($E$6:$E$351,G198),"")</f>
        <v/>
      </c>
      <c r="I198" s="63"/>
      <c r="J198" s="62"/>
      <c r="K198" s="61"/>
      <c r="L198" s="59"/>
      <c r="M198" s="60" t="str">
        <f t="shared" si="25"/>
        <v>MGRS (M)</v>
      </c>
      <c r="N198" s="60" t="str">
        <f t="shared" si="25"/>
        <v>= BluePages Manager Chain for</v>
      </c>
      <c r="O198" s="59"/>
      <c r="P198" s="57"/>
    </row>
    <row r="199" spans="1:16" ht="13.5" thickBot="1" x14ac:dyDescent="0.25">
      <c r="A199" s="57"/>
      <c r="B199" s="64" t="str">
        <f t="shared" si="26"/>
        <v>*</v>
      </c>
      <c r="C199" s="64" t="str">
        <f t="shared" si="27"/>
        <v>(*)</v>
      </c>
      <c r="D199" s="64" t="str">
        <f t="shared" si="28"/>
        <v>(*)</v>
      </c>
      <c r="E199" s="64" t="str">
        <f t="shared" si="29"/>
        <v/>
      </c>
      <c r="F199" s="64">
        <f>IF(AND(LEN(I199),LEN(J199)),MAX(F$5:F198)+1,0)</f>
        <v>0</v>
      </c>
      <c r="G199" s="64" t="e">
        <f t="shared" si="30"/>
        <v>#N/A</v>
      </c>
      <c r="H199" s="64" t="str">
        <f t="shared" si="31"/>
        <v/>
      </c>
      <c r="I199" s="63"/>
      <c r="J199" s="62"/>
      <c r="K199" s="61"/>
      <c r="L199" s="59"/>
      <c r="M199" s="60" t="str">
        <f t="shared" ref="M199:N218" si="32">IF(LEN(M169),M169,"")</f>
        <v>1L-MGRS (F)</v>
      </c>
      <c r="N199" s="60" t="str">
        <f t="shared" si="32"/>
        <v>= All Bluepages 1st-Line Managers under</v>
      </c>
      <c r="O199" s="59"/>
      <c r="P199" s="57"/>
    </row>
    <row r="200" spans="1:16" ht="13.5" thickBot="1" x14ac:dyDescent="0.25">
      <c r="A200" s="57"/>
      <c r="B200" s="64" t="str">
        <f t="shared" si="26"/>
        <v>*</v>
      </c>
      <c r="C200" s="64" t="str">
        <f t="shared" si="27"/>
        <v>(*)</v>
      </c>
      <c r="D200" s="64" t="str">
        <f t="shared" si="28"/>
        <v>(*)</v>
      </c>
      <c r="E200" s="64" t="str">
        <f t="shared" si="29"/>
        <v/>
      </c>
      <c r="F200" s="64">
        <f>IF(AND(LEN(I200),LEN(J200)),MAX(F$5:F199)+1,0)</f>
        <v>0</v>
      </c>
      <c r="G200" s="64" t="e">
        <f t="shared" si="30"/>
        <v>#N/A</v>
      </c>
      <c r="H200" s="64" t="str">
        <f t="shared" si="31"/>
        <v/>
      </c>
      <c r="I200" s="63"/>
      <c r="J200" s="62"/>
      <c r="K200" s="61"/>
      <c r="L200" s="59"/>
      <c r="M200" s="60" t="str">
        <f t="shared" si="32"/>
        <v>REPORTS (R)</v>
      </c>
      <c r="N200" s="60" t="str">
        <f t="shared" si="32"/>
        <v>= BluePages Reports of (up to 4 hierarchy levels deep)</v>
      </c>
      <c r="O200" s="59"/>
      <c r="P200" s="57"/>
    </row>
    <row r="201" spans="1:16" ht="13.5" thickBot="1" x14ac:dyDescent="0.25">
      <c r="A201" s="57"/>
      <c r="B201" s="64" t="str">
        <f t="shared" si="26"/>
        <v>*</v>
      </c>
      <c r="C201" s="64" t="str">
        <f t="shared" si="27"/>
        <v>(*)</v>
      </c>
      <c r="D201" s="64" t="str">
        <f t="shared" si="28"/>
        <v>(*)</v>
      </c>
      <c r="E201" s="64" t="str">
        <f t="shared" si="29"/>
        <v/>
      </c>
      <c r="F201" s="64">
        <f>IF(AND(LEN(I201),LEN(J201)),MAX(F$5:F200)+1,0)</f>
        <v>0</v>
      </c>
      <c r="G201" s="64" t="e">
        <f t="shared" si="30"/>
        <v>#N/A</v>
      </c>
      <c r="H201" s="64" t="str">
        <f t="shared" si="31"/>
        <v/>
      </c>
      <c r="I201" s="63"/>
      <c r="J201" s="62"/>
      <c r="K201" s="61"/>
      <c r="L201" s="59"/>
      <c r="M201" s="60" t="str">
        <f t="shared" si="32"/>
        <v>GLLDRS (Y)</v>
      </c>
      <c r="N201" s="60" t="str">
        <f t="shared" si="32"/>
        <v>= Global Team Structure (functional Leaders) for</v>
      </c>
      <c r="O201" s="59"/>
      <c r="P201" s="57"/>
    </row>
    <row r="202" spans="1:16" ht="13.5" thickBot="1" x14ac:dyDescent="0.25">
      <c r="A202" s="57"/>
      <c r="B202" s="64" t="str">
        <f t="shared" si="26"/>
        <v>*</v>
      </c>
      <c r="C202" s="64" t="str">
        <f t="shared" si="27"/>
        <v>(*)</v>
      </c>
      <c r="D202" s="64" t="str">
        <f t="shared" si="28"/>
        <v>(*)</v>
      </c>
      <c r="E202" s="64" t="str">
        <f t="shared" si="29"/>
        <v/>
      </c>
      <c r="F202" s="64">
        <f>IF(AND(LEN(I202),LEN(J202)),MAX(F$5:F201)+1,0)</f>
        <v>0</v>
      </c>
      <c r="G202" s="64" t="e">
        <f t="shared" si="30"/>
        <v>#N/A</v>
      </c>
      <c r="H202" s="64" t="str">
        <f t="shared" si="31"/>
        <v/>
      </c>
      <c r="I202" s="63"/>
      <c r="J202" s="62"/>
      <c r="K202" s="61"/>
      <c r="L202" s="59"/>
      <c r="M202" s="60" t="str">
        <f t="shared" si="32"/>
        <v>GLTEAM (X)</v>
      </c>
      <c r="N202" s="60" t="str">
        <f t="shared" si="32"/>
        <v>= Global Team of (up to 4 hierarchy levels deep)</v>
      </c>
      <c r="O202" s="59"/>
      <c r="P202" s="57"/>
    </row>
    <row r="203" spans="1:16" ht="13.5" thickBot="1" x14ac:dyDescent="0.25">
      <c r="A203" s="57"/>
      <c r="B203" s="64" t="str">
        <f t="shared" si="26"/>
        <v>*</v>
      </c>
      <c r="C203" s="64" t="str">
        <f t="shared" si="27"/>
        <v>(*)</v>
      </c>
      <c r="D203" s="64" t="str">
        <f t="shared" si="28"/>
        <v>(*)</v>
      </c>
      <c r="E203" s="64" t="str">
        <f t="shared" si="29"/>
        <v/>
      </c>
      <c r="F203" s="64">
        <f>IF(AND(LEN(I203),LEN(J203)),MAX(F$5:F202)+1,0)</f>
        <v>0</v>
      </c>
      <c r="G203" s="64" t="e">
        <f t="shared" si="30"/>
        <v>#N/A</v>
      </c>
      <c r="H203" s="64" t="str">
        <f t="shared" si="31"/>
        <v/>
      </c>
      <c r="I203" s="63"/>
      <c r="J203" s="62"/>
      <c r="K203" s="61"/>
      <c r="L203" s="59"/>
      <c r="M203" s="60" t="str">
        <f t="shared" si="32"/>
        <v/>
      </c>
      <c r="N203" s="60" t="str">
        <f t="shared" si="32"/>
        <v/>
      </c>
      <c r="O203" s="59"/>
      <c r="P203" s="57"/>
    </row>
    <row r="204" spans="1:16" ht="13.5" thickBot="1" x14ac:dyDescent="0.25">
      <c r="A204" s="57"/>
      <c r="B204" s="64" t="str">
        <f t="shared" si="26"/>
        <v>*</v>
      </c>
      <c r="C204" s="64" t="str">
        <f t="shared" si="27"/>
        <v>(*)</v>
      </c>
      <c r="D204" s="64" t="str">
        <f t="shared" si="28"/>
        <v>(*)</v>
      </c>
      <c r="E204" s="64" t="str">
        <f t="shared" si="29"/>
        <v/>
      </c>
      <c r="F204" s="64">
        <f>IF(AND(LEN(I204),LEN(J204)),MAX(F$5:F203)+1,0)</f>
        <v>0</v>
      </c>
      <c r="G204" s="64" t="e">
        <f t="shared" si="30"/>
        <v>#N/A</v>
      </c>
      <c r="H204" s="64" t="str">
        <f t="shared" si="31"/>
        <v/>
      </c>
      <c r="I204" s="63"/>
      <c r="J204" s="62"/>
      <c r="K204" s="61"/>
      <c r="L204" s="59"/>
      <c r="M204" s="60" t="str">
        <f t="shared" si="32"/>
        <v/>
      </c>
      <c r="N204" s="60" t="str">
        <f t="shared" si="32"/>
        <v/>
      </c>
      <c r="O204" s="59"/>
      <c r="P204" s="57"/>
    </row>
    <row r="205" spans="1:16" ht="13.5" thickBot="1" x14ac:dyDescent="0.25">
      <c r="A205" s="57"/>
      <c r="B205" s="64" t="str">
        <f t="shared" si="26"/>
        <v>*</v>
      </c>
      <c r="C205" s="64" t="str">
        <f t="shared" si="27"/>
        <v>(*)</v>
      </c>
      <c r="D205" s="64" t="str">
        <f t="shared" si="28"/>
        <v>(*)</v>
      </c>
      <c r="E205" s="64" t="str">
        <f t="shared" si="29"/>
        <v/>
      </c>
      <c r="F205" s="64">
        <f>IF(AND(LEN(I205),LEN(J205)),MAX(F$5:F204)+1,0)</f>
        <v>0</v>
      </c>
      <c r="G205" s="64" t="e">
        <f t="shared" si="30"/>
        <v>#N/A</v>
      </c>
      <c r="H205" s="64" t="str">
        <f t="shared" si="31"/>
        <v/>
      </c>
      <c r="I205" s="63"/>
      <c r="J205" s="62"/>
      <c r="K205" s="61"/>
      <c r="L205" s="59"/>
      <c r="M205" s="60" t="str">
        <f t="shared" si="32"/>
        <v/>
      </c>
      <c r="N205" s="60" t="str">
        <f t="shared" si="32"/>
        <v/>
      </c>
      <c r="O205" s="59"/>
      <c r="P205" s="57"/>
    </row>
    <row r="206" spans="1:16" ht="13.5" thickBot="1" x14ac:dyDescent="0.25">
      <c r="A206" s="57"/>
      <c r="B206" s="64" t="str">
        <f t="shared" si="26"/>
        <v>*</v>
      </c>
      <c r="C206" s="64" t="str">
        <f t="shared" si="27"/>
        <v>(*)</v>
      </c>
      <c r="D206" s="64" t="str">
        <f t="shared" si="28"/>
        <v>(*)</v>
      </c>
      <c r="E206" s="64" t="str">
        <f t="shared" si="29"/>
        <v/>
      </c>
      <c r="F206" s="64">
        <f>IF(AND(LEN(I206),LEN(J206)),MAX(F$5:F205)+1,0)</f>
        <v>0</v>
      </c>
      <c r="G206" s="64" t="e">
        <f t="shared" si="30"/>
        <v>#N/A</v>
      </c>
      <c r="H206" s="64" t="str">
        <f t="shared" si="31"/>
        <v/>
      </c>
      <c r="I206" s="63"/>
      <c r="J206" s="62"/>
      <c r="K206" s="61"/>
      <c r="L206" s="59"/>
      <c r="M206" s="60" t="str">
        <f t="shared" si="32"/>
        <v/>
      </c>
      <c r="N206" s="60" t="str">
        <f t="shared" si="32"/>
        <v/>
      </c>
      <c r="O206" s="59"/>
      <c r="P206" s="57"/>
    </row>
    <row r="207" spans="1:16" ht="13.5" thickBot="1" x14ac:dyDescent="0.25">
      <c r="A207" s="57"/>
      <c r="B207" s="64" t="str">
        <f t="shared" si="26"/>
        <v>*</v>
      </c>
      <c r="C207" s="64" t="str">
        <f t="shared" si="27"/>
        <v>(*)</v>
      </c>
      <c r="D207" s="64" t="str">
        <f t="shared" si="28"/>
        <v>(*)</v>
      </c>
      <c r="E207" s="64" t="str">
        <f t="shared" si="29"/>
        <v/>
      </c>
      <c r="F207" s="64">
        <f>IF(AND(LEN(I207),LEN(J207)),MAX(F$5:F206)+1,0)</f>
        <v>0</v>
      </c>
      <c r="G207" s="64" t="e">
        <f t="shared" si="30"/>
        <v>#N/A</v>
      </c>
      <c r="H207" s="64" t="str">
        <f t="shared" si="31"/>
        <v/>
      </c>
      <c r="I207" s="63"/>
      <c r="J207" s="62"/>
      <c r="K207" s="61"/>
      <c r="L207" s="59"/>
      <c r="M207" s="60" t="str">
        <f t="shared" si="32"/>
        <v/>
      </c>
      <c r="N207" s="60" t="str">
        <f t="shared" si="32"/>
        <v/>
      </c>
      <c r="O207" s="59"/>
      <c r="P207" s="57"/>
    </row>
    <row r="208" spans="1:16" ht="13.5" thickBot="1" x14ac:dyDescent="0.25">
      <c r="A208" s="57"/>
      <c r="B208" s="64" t="str">
        <f t="shared" si="26"/>
        <v>*</v>
      </c>
      <c r="C208" s="64" t="str">
        <f t="shared" si="27"/>
        <v>(*)</v>
      </c>
      <c r="D208" s="64" t="str">
        <f t="shared" si="28"/>
        <v>(*)</v>
      </c>
      <c r="E208" s="64" t="str">
        <f t="shared" si="29"/>
        <v/>
      </c>
      <c r="F208" s="64">
        <f>IF(AND(LEN(I208),LEN(J208)),MAX(F$5:F207)+1,0)</f>
        <v>0</v>
      </c>
      <c r="G208" s="64" t="e">
        <f t="shared" si="30"/>
        <v>#N/A</v>
      </c>
      <c r="H208" s="64" t="str">
        <f t="shared" si="31"/>
        <v/>
      </c>
      <c r="I208" s="63"/>
      <c r="J208" s="62"/>
      <c r="K208" s="61"/>
      <c r="L208" s="59"/>
      <c r="M208" s="60" t="str">
        <f t="shared" si="32"/>
        <v/>
      </c>
      <c r="N208" s="60" t="str">
        <f t="shared" si="32"/>
        <v/>
      </c>
      <c r="O208" s="59"/>
      <c r="P208" s="57"/>
    </row>
    <row r="209" spans="1:16" ht="13.5" thickBot="1" x14ac:dyDescent="0.25">
      <c r="A209" s="57"/>
      <c r="B209" s="64" t="str">
        <f t="shared" si="26"/>
        <v>*</v>
      </c>
      <c r="C209" s="64" t="str">
        <f t="shared" si="27"/>
        <v>(*)</v>
      </c>
      <c r="D209" s="64" t="str">
        <f t="shared" si="28"/>
        <v>(*)</v>
      </c>
      <c r="E209" s="64" t="str">
        <f t="shared" si="29"/>
        <v/>
      </c>
      <c r="F209" s="64">
        <f>IF(AND(LEN(I209),LEN(J209)),MAX(F$5:F208)+1,0)</f>
        <v>0</v>
      </c>
      <c r="G209" s="64" t="e">
        <f t="shared" si="30"/>
        <v>#N/A</v>
      </c>
      <c r="H209" s="64" t="str">
        <f t="shared" si="31"/>
        <v/>
      </c>
      <c r="I209" s="63"/>
      <c r="J209" s="62"/>
      <c r="K209" s="61"/>
      <c r="L209" s="59"/>
      <c r="M209" s="60" t="str">
        <f t="shared" si="32"/>
        <v/>
      </c>
      <c r="N209" s="60" t="str">
        <f t="shared" si="32"/>
        <v/>
      </c>
      <c r="O209" s="59"/>
      <c r="P209" s="57"/>
    </row>
    <row r="210" spans="1:16" ht="13.5" thickBot="1" x14ac:dyDescent="0.25">
      <c r="A210" s="57"/>
      <c r="B210" s="64" t="str">
        <f t="shared" si="26"/>
        <v>*</v>
      </c>
      <c r="C210" s="64" t="str">
        <f t="shared" si="27"/>
        <v>(*)</v>
      </c>
      <c r="D210" s="64" t="str">
        <f t="shared" si="28"/>
        <v>(*)</v>
      </c>
      <c r="E210" s="64" t="str">
        <f t="shared" si="29"/>
        <v/>
      </c>
      <c r="F210" s="64">
        <f>IF(AND(LEN(I210),LEN(J210)),MAX(F$5:F209)+1,0)</f>
        <v>0</v>
      </c>
      <c r="G210" s="64" t="e">
        <f t="shared" si="30"/>
        <v>#N/A</v>
      </c>
      <c r="H210" s="64" t="str">
        <f t="shared" si="31"/>
        <v/>
      </c>
      <c r="I210" s="63"/>
      <c r="J210" s="62"/>
      <c r="K210" s="61"/>
      <c r="L210" s="59"/>
      <c r="M210" s="60" t="str">
        <f t="shared" si="32"/>
        <v/>
      </c>
      <c r="N210" s="60" t="str">
        <f t="shared" si="32"/>
        <v/>
      </c>
      <c r="O210" s="59"/>
      <c r="P210" s="57"/>
    </row>
    <row r="211" spans="1:16" ht="13.5" thickBot="1" x14ac:dyDescent="0.25">
      <c r="A211" s="57"/>
      <c r="B211" s="64" t="str">
        <f t="shared" si="26"/>
        <v>*</v>
      </c>
      <c r="C211" s="64" t="str">
        <f t="shared" si="27"/>
        <v>(*)</v>
      </c>
      <c r="D211" s="64" t="str">
        <f t="shared" si="28"/>
        <v>(*)</v>
      </c>
      <c r="E211" s="64" t="str">
        <f t="shared" si="29"/>
        <v/>
      </c>
      <c r="F211" s="64">
        <f>IF(AND(LEN(I211),LEN(J211)),MAX(F$5:F210)+1,0)</f>
        <v>0</v>
      </c>
      <c r="G211" s="64" t="e">
        <f t="shared" si="30"/>
        <v>#N/A</v>
      </c>
      <c r="H211" s="64" t="str">
        <f t="shared" si="31"/>
        <v/>
      </c>
      <c r="I211" s="63"/>
      <c r="J211" s="62"/>
      <c r="K211" s="61"/>
      <c r="L211" s="59"/>
      <c r="M211" s="60" t="str">
        <f t="shared" si="32"/>
        <v/>
      </c>
      <c r="N211" s="60" t="str">
        <f t="shared" si="32"/>
        <v/>
      </c>
      <c r="O211" s="59"/>
      <c r="P211" s="57"/>
    </row>
    <row r="212" spans="1:16" ht="13.5" thickBot="1" x14ac:dyDescent="0.25">
      <c r="A212" s="57"/>
      <c r="B212" s="64" t="str">
        <f t="shared" si="26"/>
        <v>*</v>
      </c>
      <c r="C212" s="64" t="str">
        <f t="shared" si="27"/>
        <v>(*)</v>
      </c>
      <c r="D212" s="64" t="str">
        <f t="shared" si="28"/>
        <v>(*)</v>
      </c>
      <c r="E212" s="64" t="str">
        <f t="shared" si="29"/>
        <v/>
      </c>
      <c r="F212" s="64">
        <f>IF(AND(LEN(I212),LEN(J212)),MAX(F$5:F211)+1,0)</f>
        <v>0</v>
      </c>
      <c r="G212" s="64" t="e">
        <f t="shared" si="30"/>
        <v>#N/A</v>
      </c>
      <c r="H212" s="64" t="str">
        <f t="shared" si="31"/>
        <v/>
      </c>
      <c r="I212" s="63"/>
      <c r="J212" s="62"/>
      <c r="K212" s="61"/>
      <c r="L212" s="59"/>
      <c r="M212" s="60" t="str">
        <f t="shared" si="32"/>
        <v/>
      </c>
      <c r="N212" s="60" t="str">
        <f t="shared" si="32"/>
        <v/>
      </c>
      <c r="O212" s="59"/>
      <c r="P212" s="57"/>
    </row>
    <row r="213" spans="1:16" ht="13.5" thickBot="1" x14ac:dyDescent="0.25">
      <c r="A213" s="57"/>
      <c r="B213" s="64" t="str">
        <f t="shared" si="26"/>
        <v>*</v>
      </c>
      <c r="C213" s="64" t="str">
        <f t="shared" si="27"/>
        <v>(*)</v>
      </c>
      <c r="D213" s="64" t="str">
        <f t="shared" si="28"/>
        <v>(*)</v>
      </c>
      <c r="E213" s="64" t="str">
        <f t="shared" si="29"/>
        <v/>
      </c>
      <c r="F213" s="64">
        <f>IF(AND(LEN(I213),LEN(J213)),MAX(F$5:F212)+1,0)</f>
        <v>0</v>
      </c>
      <c r="G213" s="64" t="e">
        <f t="shared" si="30"/>
        <v>#N/A</v>
      </c>
      <c r="H213" s="64" t="str">
        <f t="shared" si="31"/>
        <v/>
      </c>
      <c r="I213" s="63"/>
      <c r="J213" s="62"/>
      <c r="K213" s="61"/>
      <c r="L213" s="59"/>
      <c r="M213" s="60" t="str">
        <f t="shared" si="32"/>
        <v/>
      </c>
      <c r="N213" s="60" t="str">
        <f t="shared" si="32"/>
        <v/>
      </c>
      <c r="O213" s="59"/>
      <c r="P213" s="57"/>
    </row>
    <row r="214" spans="1:16" ht="13.5" thickBot="1" x14ac:dyDescent="0.25">
      <c r="A214" s="57"/>
      <c r="B214" s="64" t="str">
        <f t="shared" si="26"/>
        <v>*</v>
      </c>
      <c r="C214" s="64" t="str">
        <f t="shared" si="27"/>
        <v>(*)</v>
      </c>
      <c r="D214" s="64" t="str">
        <f t="shared" si="28"/>
        <v>(*)</v>
      </c>
      <c r="E214" s="64" t="str">
        <f t="shared" si="29"/>
        <v/>
      </c>
      <c r="F214" s="64">
        <f>IF(AND(LEN(I214),LEN(J214)),MAX(F$5:F213)+1,0)</f>
        <v>0</v>
      </c>
      <c r="G214" s="64" t="e">
        <f t="shared" si="30"/>
        <v>#N/A</v>
      </c>
      <c r="H214" s="64" t="str">
        <f t="shared" si="31"/>
        <v/>
      </c>
      <c r="I214" s="63"/>
      <c r="J214" s="62"/>
      <c r="K214" s="61"/>
      <c r="L214" s="59"/>
      <c r="M214" s="60" t="str">
        <f t="shared" si="32"/>
        <v/>
      </c>
      <c r="N214" s="60" t="str">
        <f t="shared" si="32"/>
        <v/>
      </c>
      <c r="O214" s="59"/>
      <c r="P214" s="57"/>
    </row>
    <row r="215" spans="1:16" ht="13.5" thickBot="1" x14ac:dyDescent="0.25">
      <c r="A215" s="57"/>
      <c r="B215" s="64" t="str">
        <f t="shared" si="26"/>
        <v>*</v>
      </c>
      <c r="C215" s="64" t="str">
        <f t="shared" si="27"/>
        <v>(*)</v>
      </c>
      <c r="D215" s="64" t="str">
        <f t="shared" si="28"/>
        <v>(*)</v>
      </c>
      <c r="E215" s="64" t="str">
        <f t="shared" si="29"/>
        <v/>
      </c>
      <c r="F215" s="64">
        <f>IF(AND(LEN(I215),LEN(J215)),MAX(F$5:F214)+1,0)</f>
        <v>0</v>
      </c>
      <c r="G215" s="64" t="e">
        <f t="shared" si="30"/>
        <v>#N/A</v>
      </c>
      <c r="H215" s="64" t="str">
        <f t="shared" si="31"/>
        <v/>
      </c>
      <c r="I215" s="63"/>
      <c r="J215" s="62"/>
      <c r="K215" s="61"/>
      <c r="L215" s="59"/>
      <c r="M215" s="60" t="str">
        <f t="shared" si="32"/>
        <v/>
      </c>
      <c r="N215" s="60" t="str">
        <f t="shared" si="32"/>
        <v/>
      </c>
      <c r="O215" s="59"/>
      <c r="P215" s="57"/>
    </row>
    <row r="216" spans="1:16" ht="13.5" thickBot="1" x14ac:dyDescent="0.25">
      <c r="A216" s="57"/>
      <c r="B216" s="64" t="str">
        <f t="shared" si="26"/>
        <v>*</v>
      </c>
      <c r="C216" s="64" t="str">
        <f t="shared" si="27"/>
        <v>(*)</v>
      </c>
      <c r="D216" s="64" t="str">
        <f t="shared" si="28"/>
        <v>(*)</v>
      </c>
      <c r="E216" s="64" t="str">
        <f t="shared" si="29"/>
        <v/>
      </c>
      <c r="F216" s="64">
        <f>IF(AND(LEN(I216),LEN(J216)),MAX(F$5:F215)+1,0)</f>
        <v>0</v>
      </c>
      <c r="G216" s="64" t="e">
        <f t="shared" si="30"/>
        <v>#N/A</v>
      </c>
      <c r="H216" s="64" t="str">
        <f t="shared" si="31"/>
        <v/>
      </c>
      <c r="I216" s="63"/>
      <c r="J216" s="62"/>
      <c r="K216" s="61"/>
      <c r="L216" s="59"/>
      <c r="M216" s="60" t="str">
        <f t="shared" si="32"/>
        <v/>
      </c>
      <c r="N216" s="60" t="str">
        <f t="shared" si="32"/>
        <v/>
      </c>
      <c r="O216" s="59"/>
      <c r="P216" s="57"/>
    </row>
    <row r="217" spans="1:16" ht="13.5" thickBot="1" x14ac:dyDescent="0.25">
      <c r="A217" s="57"/>
      <c r="B217" s="64" t="str">
        <f t="shared" si="26"/>
        <v>*</v>
      </c>
      <c r="C217" s="64" t="str">
        <f t="shared" si="27"/>
        <v>(*)</v>
      </c>
      <c r="D217" s="64" t="str">
        <f t="shared" si="28"/>
        <v>(*)</v>
      </c>
      <c r="E217" s="64" t="str">
        <f t="shared" si="29"/>
        <v/>
      </c>
      <c r="F217" s="64">
        <f>IF(AND(LEN(I217),LEN(J217)),MAX(F$5:F216)+1,0)</f>
        <v>0</v>
      </c>
      <c r="G217" s="64" t="e">
        <f t="shared" si="30"/>
        <v>#N/A</v>
      </c>
      <c r="H217" s="64" t="str">
        <f t="shared" si="31"/>
        <v/>
      </c>
      <c r="I217" s="63"/>
      <c r="J217" s="62"/>
      <c r="K217" s="61"/>
      <c r="L217" s="59"/>
      <c r="M217" s="60" t="str">
        <f t="shared" si="32"/>
        <v/>
      </c>
      <c r="N217" s="60" t="str">
        <f t="shared" si="32"/>
        <v/>
      </c>
      <c r="O217" s="59"/>
      <c r="P217" s="57"/>
    </row>
    <row r="218" spans="1:16" ht="13.5" thickBot="1" x14ac:dyDescent="0.25">
      <c r="A218" s="57"/>
      <c r="B218" s="64" t="str">
        <f t="shared" si="26"/>
        <v>*</v>
      </c>
      <c r="C218" s="64" t="str">
        <f t="shared" si="27"/>
        <v>(*)</v>
      </c>
      <c r="D218" s="64" t="str">
        <f t="shared" si="28"/>
        <v>(*)</v>
      </c>
      <c r="E218" s="64" t="str">
        <f t="shared" si="29"/>
        <v/>
      </c>
      <c r="F218" s="64">
        <f>IF(AND(LEN(I218),LEN(J218)),MAX(F$5:F217)+1,0)</f>
        <v>0</v>
      </c>
      <c r="G218" s="64" t="e">
        <f t="shared" si="30"/>
        <v>#N/A</v>
      </c>
      <c r="H218" s="64" t="str">
        <f t="shared" si="31"/>
        <v/>
      </c>
      <c r="I218" s="63"/>
      <c r="J218" s="62"/>
      <c r="K218" s="61"/>
      <c r="L218" s="59"/>
      <c r="M218" s="60" t="str">
        <f t="shared" si="32"/>
        <v>Valid Query Types are:</v>
      </c>
      <c r="N218" s="60" t="str">
        <f t="shared" si="32"/>
        <v/>
      </c>
      <c r="O218" s="59"/>
      <c r="P218" s="57"/>
    </row>
    <row r="219" spans="1:16" ht="13.5" thickBot="1" x14ac:dyDescent="0.25">
      <c r="A219" s="57"/>
      <c r="B219" s="64" t="str">
        <f t="shared" si="26"/>
        <v>*</v>
      </c>
      <c r="C219" s="64" t="str">
        <f t="shared" si="27"/>
        <v>(*)</v>
      </c>
      <c r="D219" s="64" t="str">
        <f t="shared" si="28"/>
        <v>(*)</v>
      </c>
      <c r="E219" s="64" t="str">
        <f t="shared" si="29"/>
        <v/>
      </c>
      <c r="F219" s="64">
        <f>IF(AND(LEN(I219),LEN(J219)),MAX(F$5:F218)+1,0)</f>
        <v>0</v>
      </c>
      <c r="G219" s="64" t="e">
        <f t="shared" si="30"/>
        <v>#N/A</v>
      </c>
      <c r="H219" s="64" t="str">
        <f t="shared" si="31"/>
        <v/>
      </c>
      <c r="I219" s="63"/>
      <c r="J219" s="62"/>
      <c r="K219" s="61"/>
      <c r="L219" s="59"/>
      <c r="M219" s="60" t="str">
        <f t="shared" ref="M219:N238" si="33">IF(LEN(M189),M189,"")</f>
        <v>BLUEGRP (B)</v>
      </c>
      <c r="N219" s="60" t="str">
        <f t="shared" si="33"/>
        <v>= BlueGroup **</v>
      </c>
      <c r="O219" s="59"/>
      <c r="P219" s="57"/>
    </row>
    <row r="220" spans="1:16" ht="13.5" thickBot="1" x14ac:dyDescent="0.25">
      <c r="A220" s="57"/>
      <c r="B220" s="64" t="str">
        <f t="shared" si="26"/>
        <v>*</v>
      </c>
      <c r="C220" s="64" t="str">
        <f t="shared" si="27"/>
        <v>(*)</v>
      </c>
      <c r="D220" s="64" t="str">
        <f t="shared" si="28"/>
        <v>(*)</v>
      </c>
      <c r="E220" s="64" t="str">
        <f t="shared" si="29"/>
        <v/>
      </c>
      <c r="F220" s="64">
        <f>IF(AND(LEN(I220),LEN(J220)),MAX(F$5:F219)+1,0)</f>
        <v>0</v>
      </c>
      <c r="G220" s="64" t="e">
        <f t="shared" si="30"/>
        <v>#N/A</v>
      </c>
      <c r="H220" s="64" t="str">
        <f t="shared" si="31"/>
        <v/>
      </c>
      <c r="I220" s="63"/>
      <c r="J220" s="62"/>
      <c r="K220" s="61"/>
      <c r="L220" s="59"/>
      <c r="M220" s="60" t="str">
        <f t="shared" si="33"/>
        <v>NOTESGRP (N)</v>
      </c>
      <c r="N220" s="60" t="str">
        <f t="shared" si="33"/>
        <v>= Private Notes Group **</v>
      </c>
      <c r="O220" s="59"/>
      <c r="P220" s="57"/>
    </row>
    <row r="221" spans="1:16" ht="13.5" thickBot="1" x14ac:dyDescent="0.25">
      <c r="A221" s="57"/>
      <c r="B221" s="64" t="str">
        <f t="shared" si="26"/>
        <v>*</v>
      </c>
      <c r="C221" s="64" t="str">
        <f t="shared" si="27"/>
        <v>(*)</v>
      </c>
      <c r="D221" s="64" t="str">
        <f t="shared" si="28"/>
        <v>(*)</v>
      </c>
      <c r="E221" s="64" t="str">
        <f t="shared" si="29"/>
        <v/>
      </c>
      <c r="F221" s="64">
        <f>IF(AND(LEN(I221),LEN(J221)),MAX(F$5:F220)+1,0)</f>
        <v>0</v>
      </c>
      <c r="G221" s="64" t="e">
        <f t="shared" si="30"/>
        <v>#N/A</v>
      </c>
      <c r="H221" s="64" t="str">
        <f t="shared" si="31"/>
        <v/>
      </c>
      <c r="I221" s="63"/>
      <c r="J221" s="62"/>
      <c r="K221" s="61"/>
      <c r="L221" s="59"/>
      <c r="M221" s="60" t="str">
        <f t="shared" si="33"/>
        <v>PGMGRP (P)</v>
      </c>
      <c r="N221" s="60" t="str">
        <f t="shared" si="33"/>
        <v>= Public Notes Group (PGM) **</v>
      </c>
      <c r="O221" s="59"/>
      <c r="P221" s="57"/>
    </row>
    <row r="222" spans="1:16" ht="13.5" thickBot="1" x14ac:dyDescent="0.25">
      <c r="A222" s="57"/>
      <c r="B222" s="64" t="str">
        <f t="shared" si="26"/>
        <v>*</v>
      </c>
      <c r="C222" s="64" t="str">
        <f t="shared" si="27"/>
        <v>(*)</v>
      </c>
      <c r="D222" s="64" t="str">
        <f t="shared" si="28"/>
        <v>(*)</v>
      </c>
      <c r="E222" s="64" t="str">
        <f t="shared" si="29"/>
        <v/>
      </c>
      <c r="F222" s="64">
        <f>IF(AND(LEN(I222),LEN(J222)),MAX(F$5:F221)+1,0)</f>
        <v>0</v>
      </c>
      <c r="G222" s="64" t="e">
        <f t="shared" si="30"/>
        <v>#N/A</v>
      </c>
      <c r="H222" s="64" t="str">
        <f t="shared" si="31"/>
        <v/>
      </c>
      <c r="I222" s="63"/>
      <c r="J222" s="62"/>
      <c r="K222" s="61"/>
      <c r="L222" s="59"/>
      <c r="M222" s="60" t="str">
        <f t="shared" si="33"/>
        <v>PDLGRP (L)</v>
      </c>
      <c r="N222" s="60" t="str">
        <f t="shared" si="33"/>
        <v>= Public Distribution List (PDL) **</v>
      </c>
      <c r="O222" s="59"/>
      <c r="P222" s="57"/>
    </row>
    <row r="223" spans="1:16" ht="13.5" thickBot="1" x14ac:dyDescent="0.25">
      <c r="A223" s="57"/>
      <c r="B223" s="64" t="str">
        <f t="shared" si="26"/>
        <v>*</v>
      </c>
      <c r="C223" s="64" t="str">
        <f t="shared" si="27"/>
        <v>(*)</v>
      </c>
      <c r="D223" s="64" t="str">
        <f t="shared" si="28"/>
        <v>(*)</v>
      </c>
      <c r="E223" s="64" t="str">
        <f t="shared" si="29"/>
        <v/>
      </c>
      <c r="F223" s="64">
        <f>IF(AND(LEN(I223),LEN(J223)),MAX(F$5:F222)+1,0)</f>
        <v>0</v>
      </c>
      <c r="G223" s="64" t="e">
        <f t="shared" si="30"/>
        <v>#N/A</v>
      </c>
      <c r="H223" s="64" t="str">
        <f t="shared" si="31"/>
        <v/>
      </c>
      <c r="I223" s="63"/>
      <c r="J223" s="62"/>
      <c r="K223" s="61"/>
      <c r="L223" s="59"/>
      <c r="M223" s="60" t="str">
        <f t="shared" si="33"/>
        <v>IRAMGRP (I)</v>
      </c>
      <c r="N223" s="60" t="str">
        <f t="shared" si="33"/>
        <v>= User Groups for (a specific) iRAM Community</v>
      </c>
      <c r="O223" s="59"/>
      <c r="P223" s="57"/>
    </row>
    <row r="224" spans="1:16" ht="13.5" thickBot="1" x14ac:dyDescent="0.25">
      <c r="A224" s="57"/>
      <c r="B224" s="64" t="str">
        <f t="shared" si="26"/>
        <v>*</v>
      </c>
      <c r="C224" s="64" t="str">
        <f t="shared" si="27"/>
        <v>(*)</v>
      </c>
      <c r="D224" s="64" t="str">
        <f t="shared" si="28"/>
        <v>(*)</v>
      </c>
      <c r="E224" s="64" t="str">
        <f t="shared" si="29"/>
        <v/>
      </c>
      <c r="F224" s="64">
        <f>IF(AND(LEN(I224),LEN(J224)),MAX(F$5:F223)+1,0)</f>
        <v>0</v>
      </c>
      <c r="G224" s="64" t="e">
        <f t="shared" si="30"/>
        <v>#N/A</v>
      </c>
      <c r="H224" s="64" t="str">
        <f t="shared" si="31"/>
        <v/>
      </c>
      <c r="I224" s="63"/>
      <c r="J224" s="62"/>
      <c r="K224" s="61"/>
      <c r="L224" s="59"/>
      <c r="M224" s="60" t="str">
        <f t="shared" si="33"/>
        <v>ALLCOMM (A)</v>
      </c>
      <c r="N224" s="60" t="str">
        <f t="shared" si="33"/>
        <v>= All Connections Communities (by date joined)</v>
      </c>
      <c r="O224" s="59"/>
      <c r="P224" s="57"/>
    </row>
    <row r="225" spans="1:16" ht="13.5" thickBot="1" x14ac:dyDescent="0.25">
      <c r="A225" s="57"/>
      <c r="B225" s="64" t="str">
        <f t="shared" si="26"/>
        <v>*</v>
      </c>
      <c r="C225" s="64" t="str">
        <f t="shared" si="27"/>
        <v>(*)</v>
      </c>
      <c r="D225" s="64" t="str">
        <f t="shared" si="28"/>
        <v>(*)</v>
      </c>
      <c r="E225" s="64" t="str">
        <f t="shared" si="29"/>
        <v/>
      </c>
      <c r="F225" s="64">
        <f>IF(AND(LEN(I225),LEN(J225)),MAX(F$5:F224)+1,0)</f>
        <v>0</v>
      </c>
      <c r="G225" s="64" t="e">
        <f t="shared" si="30"/>
        <v>#N/A</v>
      </c>
      <c r="H225" s="64" t="str">
        <f t="shared" si="31"/>
        <v/>
      </c>
      <c r="I225" s="63"/>
      <c r="J225" s="62"/>
      <c r="K225" s="61"/>
      <c r="L225" s="59"/>
      <c r="M225" s="60" t="str">
        <f t="shared" si="33"/>
        <v>MYCOMM (O)</v>
      </c>
      <c r="N225" s="60" t="str">
        <f t="shared" si="33"/>
        <v>= My Connections Communities (by date joined)</v>
      </c>
      <c r="O225" s="59"/>
      <c r="P225" s="57"/>
    </row>
    <row r="226" spans="1:16" ht="13.5" thickBot="1" x14ac:dyDescent="0.25">
      <c r="A226" s="57"/>
      <c r="B226" s="64" t="str">
        <f t="shared" si="26"/>
        <v>*</v>
      </c>
      <c r="C226" s="64" t="str">
        <f t="shared" si="27"/>
        <v>(*)</v>
      </c>
      <c r="D226" s="64" t="str">
        <f t="shared" si="28"/>
        <v>(*)</v>
      </c>
      <c r="E226" s="64" t="str">
        <f t="shared" si="29"/>
        <v/>
      </c>
      <c r="F226" s="64">
        <f>IF(AND(LEN(I226),LEN(J226)),MAX(F$5:F225)+1,0)</f>
        <v>0</v>
      </c>
      <c r="G226" s="64" t="e">
        <f t="shared" si="30"/>
        <v>#N/A</v>
      </c>
      <c r="H226" s="64" t="str">
        <f t="shared" si="31"/>
        <v/>
      </c>
      <c r="I226" s="63"/>
      <c r="J226" s="62"/>
      <c r="K226" s="61"/>
      <c r="L226" s="59"/>
      <c r="M226" s="60" t="str">
        <f t="shared" si="33"/>
        <v>IRAMSTAT (S)</v>
      </c>
      <c r="N226" s="60" t="str">
        <f t="shared" si="33"/>
        <v>= Usage Statistics for iRAM Assets (by daterange)</v>
      </c>
      <c r="O226" s="59"/>
      <c r="P226" s="57"/>
    </row>
    <row r="227" spans="1:16" ht="13.5" thickBot="1" x14ac:dyDescent="0.25">
      <c r="A227" s="57"/>
      <c r="B227" s="64" t="str">
        <f t="shared" si="26"/>
        <v>*</v>
      </c>
      <c r="C227" s="64" t="str">
        <f t="shared" si="27"/>
        <v>(*)</v>
      </c>
      <c r="D227" s="64" t="str">
        <f t="shared" si="28"/>
        <v>(*)</v>
      </c>
      <c r="E227" s="64" t="str">
        <f t="shared" si="29"/>
        <v/>
      </c>
      <c r="F227" s="64">
        <f>IF(AND(LEN(I227),LEN(J227)),MAX(F$5:F226)+1,0)</f>
        <v>0</v>
      </c>
      <c r="G227" s="64" t="e">
        <f t="shared" si="30"/>
        <v>#N/A</v>
      </c>
      <c r="H227" s="64" t="str">
        <f t="shared" si="31"/>
        <v/>
      </c>
      <c r="I227" s="63"/>
      <c r="J227" s="62"/>
      <c r="K227" s="61"/>
      <c r="L227" s="59"/>
      <c r="M227" s="60" t="str">
        <f t="shared" si="33"/>
        <v>DEPT (D)</v>
      </c>
      <c r="N227" s="60" t="str">
        <f t="shared" si="33"/>
        <v>= Members of Department</v>
      </c>
      <c r="O227" s="59"/>
      <c r="P227" s="57"/>
    </row>
    <row r="228" spans="1:16" ht="13.5" thickBot="1" x14ac:dyDescent="0.25">
      <c r="A228" s="57"/>
      <c r="B228" s="64" t="str">
        <f t="shared" si="26"/>
        <v>*</v>
      </c>
      <c r="C228" s="64" t="str">
        <f t="shared" si="27"/>
        <v>(*)</v>
      </c>
      <c r="D228" s="64" t="str">
        <f t="shared" si="28"/>
        <v>(*)</v>
      </c>
      <c r="E228" s="64" t="str">
        <f t="shared" si="29"/>
        <v/>
      </c>
      <c r="F228" s="64">
        <f>IF(AND(LEN(I228),LEN(J228)),MAX(F$5:F227)+1,0)</f>
        <v>0</v>
      </c>
      <c r="G228" s="64" t="e">
        <f t="shared" si="30"/>
        <v>#N/A</v>
      </c>
      <c r="H228" s="64" t="str">
        <f t="shared" si="31"/>
        <v/>
      </c>
      <c r="I228" s="63"/>
      <c r="J228" s="62"/>
      <c r="K228" s="61"/>
      <c r="L228" s="59"/>
      <c r="M228" s="60" t="str">
        <f t="shared" si="33"/>
        <v>MGRS (M)</v>
      </c>
      <c r="N228" s="60" t="str">
        <f t="shared" si="33"/>
        <v>= BluePages Manager Chain for</v>
      </c>
      <c r="O228" s="59"/>
      <c r="P228" s="57"/>
    </row>
    <row r="229" spans="1:16" ht="13.5" thickBot="1" x14ac:dyDescent="0.25">
      <c r="A229" s="57"/>
      <c r="B229" s="64" t="str">
        <f t="shared" si="26"/>
        <v>*</v>
      </c>
      <c r="C229" s="64" t="str">
        <f t="shared" si="27"/>
        <v>(*)</v>
      </c>
      <c r="D229" s="64" t="str">
        <f t="shared" si="28"/>
        <v>(*)</v>
      </c>
      <c r="E229" s="64" t="str">
        <f t="shared" si="29"/>
        <v/>
      </c>
      <c r="F229" s="64">
        <f>IF(AND(LEN(I229),LEN(J229)),MAX(F$5:F228)+1,0)</f>
        <v>0</v>
      </c>
      <c r="G229" s="64" t="e">
        <f t="shared" si="30"/>
        <v>#N/A</v>
      </c>
      <c r="H229" s="64" t="str">
        <f t="shared" si="31"/>
        <v/>
      </c>
      <c r="I229" s="63"/>
      <c r="J229" s="62"/>
      <c r="K229" s="61"/>
      <c r="L229" s="59"/>
      <c r="M229" s="60" t="str">
        <f t="shared" si="33"/>
        <v>1L-MGRS (F)</v>
      </c>
      <c r="N229" s="60" t="str">
        <f t="shared" si="33"/>
        <v>= All Bluepages 1st-Line Managers under</v>
      </c>
      <c r="O229" s="59"/>
      <c r="P229" s="57"/>
    </row>
    <row r="230" spans="1:16" ht="13.5" thickBot="1" x14ac:dyDescent="0.25">
      <c r="A230" s="57"/>
      <c r="B230" s="64" t="str">
        <f t="shared" si="26"/>
        <v>*</v>
      </c>
      <c r="C230" s="64" t="str">
        <f t="shared" si="27"/>
        <v>(*)</v>
      </c>
      <c r="D230" s="64" t="str">
        <f t="shared" si="28"/>
        <v>(*)</v>
      </c>
      <c r="E230" s="64" t="str">
        <f t="shared" si="29"/>
        <v/>
      </c>
      <c r="F230" s="64">
        <f>IF(AND(LEN(I230),LEN(J230)),MAX(F$5:F229)+1,0)</f>
        <v>0</v>
      </c>
      <c r="G230" s="64" t="e">
        <f t="shared" si="30"/>
        <v>#N/A</v>
      </c>
      <c r="H230" s="64" t="str">
        <f t="shared" si="31"/>
        <v/>
      </c>
      <c r="I230" s="63"/>
      <c r="J230" s="62"/>
      <c r="K230" s="61"/>
      <c r="L230" s="59"/>
      <c r="M230" s="60" t="str">
        <f t="shared" si="33"/>
        <v>REPORTS (R)</v>
      </c>
      <c r="N230" s="60" t="str">
        <f t="shared" si="33"/>
        <v>= BluePages Reports of (up to 4 hierarchy levels deep)</v>
      </c>
      <c r="O230" s="59"/>
      <c r="P230" s="57"/>
    </row>
    <row r="231" spans="1:16" ht="13.5" thickBot="1" x14ac:dyDescent="0.25">
      <c r="A231" s="57"/>
      <c r="B231" s="64" t="str">
        <f t="shared" si="26"/>
        <v>*</v>
      </c>
      <c r="C231" s="64" t="str">
        <f t="shared" si="27"/>
        <v>(*)</v>
      </c>
      <c r="D231" s="64" t="str">
        <f t="shared" si="28"/>
        <v>(*)</v>
      </c>
      <c r="E231" s="64" t="str">
        <f t="shared" si="29"/>
        <v/>
      </c>
      <c r="F231" s="64">
        <f>IF(AND(LEN(I231),LEN(J231)),MAX(F$5:F230)+1,0)</f>
        <v>0</v>
      </c>
      <c r="G231" s="64" t="e">
        <f t="shared" si="30"/>
        <v>#N/A</v>
      </c>
      <c r="H231" s="64" t="str">
        <f t="shared" si="31"/>
        <v/>
      </c>
      <c r="I231" s="63"/>
      <c r="J231" s="62"/>
      <c r="K231" s="61"/>
      <c r="L231" s="59"/>
      <c r="M231" s="60" t="str">
        <f t="shared" si="33"/>
        <v>GLLDRS (Y)</v>
      </c>
      <c r="N231" s="60" t="str">
        <f t="shared" si="33"/>
        <v>= Global Team Structure (functional Leaders) for</v>
      </c>
      <c r="O231" s="59"/>
      <c r="P231" s="57"/>
    </row>
    <row r="232" spans="1:16" ht="13.5" thickBot="1" x14ac:dyDescent="0.25">
      <c r="A232" s="57"/>
      <c r="B232" s="64" t="str">
        <f t="shared" si="26"/>
        <v>*</v>
      </c>
      <c r="C232" s="64" t="str">
        <f t="shared" si="27"/>
        <v>(*)</v>
      </c>
      <c r="D232" s="64" t="str">
        <f t="shared" si="28"/>
        <v>(*)</v>
      </c>
      <c r="E232" s="64" t="str">
        <f t="shared" si="29"/>
        <v/>
      </c>
      <c r="F232" s="64">
        <f>IF(AND(LEN(I232),LEN(J232)),MAX(F$5:F231)+1,0)</f>
        <v>0</v>
      </c>
      <c r="G232" s="64" t="e">
        <f t="shared" si="30"/>
        <v>#N/A</v>
      </c>
      <c r="H232" s="64" t="str">
        <f t="shared" si="31"/>
        <v/>
      </c>
      <c r="I232" s="63"/>
      <c r="J232" s="62"/>
      <c r="K232" s="61"/>
      <c r="L232" s="59"/>
      <c r="M232" s="60" t="str">
        <f t="shared" si="33"/>
        <v>GLTEAM (X)</v>
      </c>
      <c r="N232" s="60" t="str">
        <f t="shared" si="33"/>
        <v>= Global Team of (up to 4 hierarchy levels deep)</v>
      </c>
      <c r="O232" s="59"/>
      <c r="P232" s="57"/>
    </row>
    <row r="233" spans="1:16" ht="13.5" thickBot="1" x14ac:dyDescent="0.25">
      <c r="A233" s="57"/>
      <c r="B233" s="64" t="str">
        <f t="shared" si="26"/>
        <v>*</v>
      </c>
      <c r="C233" s="64" t="str">
        <f t="shared" si="27"/>
        <v>(*)</v>
      </c>
      <c r="D233" s="64" t="str">
        <f t="shared" si="28"/>
        <v>(*)</v>
      </c>
      <c r="E233" s="64" t="str">
        <f t="shared" si="29"/>
        <v/>
      </c>
      <c r="F233" s="64">
        <f>IF(AND(LEN(I233),LEN(J233)),MAX(F$5:F232)+1,0)</f>
        <v>0</v>
      </c>
      <c r="G233" s="64" t="e">
        <f t="shared" si="30"/>
        <v>#N/A</v>
      </c>
      <c r="H233" s="64" t="str">
        <f t="shared" si="31"/>
        <v/>
      </c>
      <c r="I233" s="63"/>
      <c r="J233" s="62"/>
      <c r="K233" s="61"/>
      <c r="L233" s="59"/>
      <c r="M233" s="60" t="str">
        <f t="shared" si="33"/>
        <v/>
      </c>
      <c r="N233" s="60" t="str">
        <f t="shared" si="33"/>
        <v/>
      </c>
      <c r="O233" s="59"/>
      <c r="P233" s="57"/>
    </row>
    <row r="234" spans="1:16" ht="13.5" thickBot="1" x14ac:dyDescent="0.25">
      <c r="A234" s="57"/>
      <c r="B234" s="64" t="str">
        <f t="shared" si="26"/>
        <v>*</v>
      </c>
      <c r="C234" s="64" t="str">
        <f t="shared" si="27"/>
        <v>(*)</v>
      </c>
      <c r="D234" s="64" t="str">
        <f t="shared" si="28"/>
        <v>(*)</v>
      </c>
      <c r="E234" s="64" t="str">
        <f t="shared" si="29"/>
        <v/>
      </c>
      <c r="F234" s="64">
        <f>IF(AND(LEN(I234),LEN(J234)),MAX(F$5:F233)+1,0)</f>
        <v>0</v>
      </c>
      <c r="G234" s="64" t="e">
        <f t="shared" si="30"/>
        <v>#N/A</v>
      </c>
      <c r="H234" s="64" t="str">
        <f t="shared" si="31"/>
        <v/>
      </c>
      <c r="I234" s="63"/>
      <c r="J234" s="62"/>
      <c r="K234" s="61"/>
      <c r="L234" s="59"/>
      <c r="M234" s="60" t="str">
        <f t="shared" si="33"/>
        <v/>
      </c>
      <c r="N234" s="60" t="str">
        <f t="shared" si="33"/>
        <v/>
      </c>
      <c r="O234" s="59"/>
      <c r="P234" s="57"/>
    </row>
    <row r="235" spans="1:16" ht="13.5" thickBot="1" x14ac:dyDescent="0.25">
      <c r="A235" s="57"/>
      <c r="B235" s="64" t="str">
        <f t="shared" si="26"/>
        <v>*</v>
      </c>
      <c r="C235" s="64" t="str">
        <f t="shared" si="27"/>
        <v>(*)</v>
      </c>
      <c r="D235" s="64" t="str">
        <f t="shared" si="28"/>
        <v>(*)</v>
      </c>
      <c r="E235" s="64" t="str">
        <f t="shared" si="29"/>
        <v/>
      </c>
      <c r="F235" s="64">
        <f>IF(AND(LEN(I235),LEN(J235)),MAX(F$5:F234)+1,0)</f>
        <v>0</v>
      </c>
      <c r="G235" s="64" t="e">
        <f t="shared" si="30"/>
        <v>#N/A</v>
      </c>
      <c r="H235" s="64" t="str">
        <f t="shared" si="31"/>
        <v/>
      </c>
      <c r="I235" s="63"/>
      <c r="J235" s="62"/>
      <c r="K235" s="61"/>
      <c r="L235" s="59"/>
      <c r="M235" s="60" t="str">
        <f t="shared" si="33"/>
        <v/>
      </c>
      <c r="N235" s="60" t="str">
        <f t="shared" si="33"/>
        <v/>
      </c>
      <c r="O235" s="59"/>
      <c r="P235" s="57"/>
    </row>
    <row r="236" spans="1:16" ht="13.5" thickBot="1" x14ac:dyDescent="0.25">
      <c r="A236" s="57"/>
      <c r="B236" s="64" t="str">
        <f t="shared" si="26"/>
        <v>*</v>
      </c>
      <c r="C236" s="64" t="str">
        <f t="shared" si="27"/>
        <v>(*)</v>
      </c>
      <c r="D236" s="64" t="str">
        <f t="shared" si="28"/>
        <v>(*)</v>
      </c>
      <c r="E236" s="64" t="str">
        <f t="shared" si="29"/>
        <v/>
      </c>
      <c r="F236" s="64">
        <f>IF(AND(LEN(I236),LEN(J236)),MAX(F$5:F235)+1,0)</f>
        <v>0</v>
      </c>
      <c r="G236" s="64" t="e">
        <f t="shared" si="30"/>
        <v>#N/A</v>
      </c>
      <c r="H236" s="64" t="str">
        <f t="shared" si="31"/>
        <v/>
      </c>
      <c r="I236" s="63"/>
      <c r="J236" s="62"/>
      <c r="K236" s="61"/>
      <c r="L236" s="59"/>
      <c r="M236" s="60" t="str">
        <f t="shared" si="33"/>
        <v/>
      </c>
      <c r="N236" s="60" t="str">
        <f t="shared" si="33"/>
        <v/>
      </c>
      <c r="O236" s="59"/>
      <c r="P236" s="57"/>
    </row>
    <row r="237" spans="1:16" ht="13.5" thickBot="1" x14ac:dyDescent="0.25">
      <c r="A237" s="57"/>
      <c r="B237" s="64" t="str">
        <f t="shared" si="26"/>
        <v>*</v>
      </c>
      <c r="C237" s="64" t="str">
        <f t="shared" si="27"/>
        <v>(*)</v>
      </c>
      <c r="D237" s="64" t="str">
        <f t="shared" si="28"/>
        <v>(*)</v>
      </c>
      <c r="E237" s="64" t="str">
        <f t="shared" si="29"/>
        <v/>
      </c>
      <c r="F237" s="64">
        <f>IF(AND(LEN(I237),LEN(J237)),MAX(F$5:F236)+1,0)</f>
        <v>0</v>
      </c>
      <c r="G237" s="64" t="e">
        <f t="shared" si="30"/>
        <v>#N/A</v>
      </c>
      <c r="H237" s="64" t="str">
        <f t="shared" si="31"/>
        <v/>
      </c>
      <c r="I237" s="63"/>
      <c r="J237" s="62"/>
      <c r="K237" s="61"/>
      <c r="L237" s="59"/>
      <c r="M237" s="60" t="str">
        <f t="shared" si="33"/>
        <v/>
      </c>
      <c r="N237" s="60" t="str">
        <f t="shared" si="33"/>
        <v/>
      </c>
      <c r="O237" s="59"/>
      <c r="P237" s="57"/>
    </row>
    <row r="238" spans="1:16" ht="13.5" thickBot="1" x14ac:dyDescent="0.25">
      <c r="A238" s="57"/>
      <c r="B238" s="64" t="str">
        <f t="shared" si="26"/>
        <v>*</v>
      </c>
      <c r="C238" s="64" t="str">
        <f t="shared" si="27"/>
        <v>(*)</v>
      </c>
      <c r="D238" s="64" t="str">
        <f t="shared" si="28"/>
        <v>(*)</v>
      </c>
      <c r="E238" s="64" t="str">
        <f t="shared" si="29"/>
        <v/>
      </c>
      <c r="F238" s="64">
        <f>IF(AND(LEN(I238),LEN(J238)),MAX(F$5:F237)+1,0)</f>
        <v>0</v>
      </c>
      <c r="G238" s="64" t="e">
        <f t="shared" si="30"/>
        <v>#N/A</v>
      </c>
      <c r="H238" s="64" t="str">
        <f t="shared" si="31"/>
        <v/>
      </c>
      <c r="I238" s="63"/>
      <c r="J238" s="62"/>
      <c r="K238" s="61"/>
      <c r="L238" s="59"/>
      <c r="M238" s="60" t="str">
        <f t="shared" si="33"/>
        <v/>
      </c>
      <c r="N238" s="60" t="str">
        <f t="shared" si="33"/>
        <v/>
      </c>
      <c r="O238" s="59"/>
      <c r="P238" s="57"/>
    </row>
    <row r="239" spans="1:16" ht="13.5" thickBot="1" x14ac:dyDescent="0.25">
      <c r="A239" s="57"/>
      <c r="B239" s="64" t="str">
        <f t="shared" si="26"/>
        <v>*</v>
      </c>
      <c r="C239" s="64" t="str">
        <f t="shared" si="27"/>
        <v>(*)</v>
      </c>
      <c r="D239" s="64" t="str">
        <f t="shared" si="28"/>
        <v>(*)</v>
      </c>
      <c r="E239" s="64" t="str">
        <f t="shared" si="29"/>
        <v/>
      </c>
      <c r="F239" s="64">
        <f>IF(AND(LEN(I239),LEN(J239)),MAX(F$5:F238)+1,0)</f>
        <v>0</v>
      </c>
      <c r="G239" s="64" t="e">
        <f t="shared" si="30"/>
        <v>#N/A</v>
      </c>
      <c r="H239" s="64" t="str">
        <f t="shared" si="31"/>
        <v/>
      </c>
      <c r="I239" s="63"/>
      <c r="J239" s="62"/>
      <c r="K239" s="61"/>
      <c r="L239" s="59"/>
      <c r="M239" s="60" t="str">
        <f t="shared" ref="M239:N258" si="34">IF(LEN(M209),M209,"")</f>
        <v/>
      </c>
      <c r="N239" s="60" t="str">
        <f t="shared" si="34"/>
        <v/>
      </c>
      <c r="O239" s="59"/>
      <c r="P239" s="57"/>
    </row>
    <row r="240" spans="1:16" ht="13.5" thickBot="1" x14ac:dyDescent="0.25">
      <c r="A240" s="57"/>
      <c r="B240" s="64" t="str">
        <f t="shared" si="26"/>
        <v>*</v>
      </c>
      <c r="C240" s="64" t="str">
        <f t="shared" si="27"/>
        <v>(*)</v>
      </c>
      <c r="D240" s="64" t="str">
        <f t="shared" si="28"/>
        <v>(*)</v>
      </c>
      <c r="E240" s="64" t="str">
        <f t="shared" si="29"/>
        <v/>
      </c>
      <c r="F240" s="64">
        <f>IF(AND(LEN(I240),LEN(J240)),MAX(F$5:F239)+1,0)</f>
        <v>0</v>
      </c>
      <c r="G240" s="64" t="e">
        <f t="shared" si="30"/>
        <v>#N/A</v>
      </c>
      <c r="H240" s="64" t="str">
        <f t="shared" si="31"/>
        <v/>
      </c>
      <c r="I240" s="63"/>
      <c r="J240" s="62"/>
      <c r="K240" s="61"/>
      <c r="L240" s="59"/>
      <c r="M240" s="60" t="str">
        <f t="shared" si="34"/>
        <v/>
      </c>
      <c r="N240" s="60" t="str">
        <f t="shared" si="34"/>
        <v/>
      </c>
      <c r="O240" s="59"/>
      <c r="P240" s="57"/>
    </row>
    <row r="241" spans="1:16" ht="13.5" thickBot="1" x14ac:dyDescent="0.25">
      <c r="A241" s="57"/>
      <c r="B241" s="64" t="str">
        <f t="shared" si="26"/>
        <v>*</v>
      </c>
      <c r="C241" s="64" t="str">
        <f t="shared" si="27"/>
        <v>(*)</v>
      </c>
      <c r="D241" s="64" t="str">
        <f t="shared" si="28"/>
        <v>(*)</v>
      </c>
      <c r="E241" s="64" t="str">
        <f t="shared" si="29"/>
        <v/>
      </c>
      <c r="F241" s="64">
        <f>IF(AND(LEN(I241),LEN(J241)),MAX(F$5:F240)+1,0)</f>
        <v>0</v>
      </c>
      <c r="G241" s="64" t="e">
        <f t="shared" si="30"/>
        <v>#N/A</v>
      </c>
      <c r="H241" s="64" t="str">
        <f t="shared" si="31"/>
        <v/>
      </c>
      <c r="I241" s="63"/>
      <c r="J241" s="62"/>
      <c r="K241" s="61"/>
      <c r="L241" s="59"/>
      <c r="M241" s="60" t="str">
        <f t="shared" si="34"/>
        <v/>
      </c>
      <c r="N241" s="60" t="str">
        <f t="shared" si="34"/>
        <v/>
      </c>
      <c r="O241" s="59"/>
      <c r="P241" s="57"/>
    </row>
    <row r="242" spans="1:16" ht="13.5" thickBot="1" x14ac:dyDescent="0.25">
      <c r="A242" s="57"/>
      <c r="B242" s="64" t="str">
        <f t="shared" si="26"/>
        <v>*</v>
      </c>
      <c r="C242" s="64" t="str">
        <f t="shared" si="27"/>
        <v>(*)</v>
      </c>
      <c r="D242" s="64" t="str">
        <f t="shared" si="28"/>
        <v>(*)</v>
      </c>
      <c r="E242" s="64" t="str">
        <f t="shared" si="29"/>
        <v/>
      </c>
      <c r="F242" s="64">
        <f>IF(AND(LEN(I242),LEN(J242)),MAX(F$5:F241)+1,0)</f>
        <v>0</v>
      </c>
      <c r="G242" s="64" t="e">
        <f t="shared" si="30"/>
        <v>#N/A</v>
      </c>
      <c r="H242" s="64" t="str">
        <f t="shared" si="31"/>
        <v/>
      </c>
      <c r="I242" s="63"/>
      <c r="J242" s="62"/>
      <c r="K242" s="61"/>
      <c r="L242" s="59"/>
      <c r="M242" s="60" t="str">
        <f t="shared" si="34"/>
        <v/>
      </c>
      <c r="N242" s="60" t="str">
        <f t="shared" si="34"/>
        <v/>
      </c>
      <c r="O242" s="59"/>
      <c r="P242" s="57"/>
    </row>
    <row r="243" spans="1:16" ht="13.5" thickBot="1" x14ac:dyDescent="0.25">
      <c r="A243" s="57"/>
      <c r="B243" s="64" t="str">
        <f t="shared" si="26"/>
        <v>*</v>
      </c>
      <c r="C243" s="64" t="str">
        <f t="shared" si="27"/>
        <v>(*)</v>
      </c>
      <c r="D243" s="64" t="str">
        <f t="shared" si="28"/>
        <v>(*)</v>
      </c>
      <c r="E243" s="64" t="str">
        <f t="shared" si="29"/>
        <v/>
      </c>
      <c r="F243" s="64">
        <f>IF(AND(LEN(I243),LEN(J243)),MAX(F$5:F242)+1,0)</f>
        <v>0</v>
      </c>
      <c r="G243" s="64" t="e">
        <f t="shared" si="30"/>
        <v>#N/A</v>
      </c>
      <c r="H243" s="64" t="str">
        <f t="shared" si="31"/>
        <v/>
      </c>
      <c r="I243" s="63"/>
      <c r="J243" s="62"/>
      <c r="K243" s="61"/>
      <c r="L243" s="59"/>
      <c r="M243" s="60" t="str">
        <f t="shared" si="34"/>
        <v/>
      </c>
      <c r="N243" s="60" t="str">
        <f t="shared" si="34"/>
        <v/>
      </c>
      <c r="O243" s="59"/>
      <c r="P243" s="57"/>
    </row>
    <row r="244" spans="1:16" ht="13.5" thickBot="1" x14ac:dyDescent="0.25">
      <c r="A244" s="57"/>
      <c r="B244" s="64" t="str">
        <f t="shared" si="26"/>
        <v>*</v>
      </c>
      <c r="C244" s="64" t="str">
        <f t="shared" si="27"/>
        <v>(*)</v>
      </c>
      <c r="D244" s="64" t="str">
        <f t="shared" si="28"/>
        <v>(*)</v>
      </c>
      <c r="E244" s="64" t="str">
        <f t="shared" si="29"/>
        <v/>
      </c>
      <c r="F244" s="64">
        <f>IF(AND(LEN(I244),LEN(J244)),MAX(F$5:F243)+1,0)</f>
        <v>0</v>
      </c>
      <c r="G244" s="64" t="e">
        <f t="shared" si="30"/>
        <v>#N/A</v>
      </c>
      <c r="H244" s="64" t="str">
        <f t="shared" si="31"/>
        <v/>
      </c>
      <c r="I244" s="63"/>
      <c r="J244" s="62"/>
      <c r="K244" s="61"/>
      <c r="L244" s="59"/>
      <c r="M244" s="60" t="str">
        <f t="shared" si="34"/>
        <v/>
      </c>
      <c r="N244" s="60" t="str">
        <f t="shared" si="34"/>
        <v/>
      </c>
      <c r="O244" s="59"/>
      <c r="P244" s="57"/>
    </row>
    <row r="245" spans="1:16" ht="13.5" thickBot="1" x14ac:dyDescent="0.25">
      <c r="A245" s="57"/>
      <c r="B245" s="64" t="str">
        <f t="shared" si="26"/>
        <v>*</v>
      </c>
      <c r="C245" s="64" t="str">
        <f t="shared" si="27"/>
        <v>(*)</v>
      </c>
      <c r="D245" s="64" t="str">
        <f t="shared" si="28"/>
        <v>(*)</v>
      </c>
      <c r="E245" s="64" t="str">
        <f t="shared" si="29"/>
        <v/>
      </c>
      <c r="F245" s="64">
        <f>IF(AND(LEN(I245),LEN(J245)),MAX(F$5:F244)+1,0)</f>
        <v>0</v>
      </c>
      <c r="G245" s="64" t="e">
        <f t="shared" si="30"/>
        <v>#N/A</v>
      </c>
      <c r="H245" s="64" t="str">
        <f t="shared" si="31"/>
        <v/>
      </c>
      <c r="I245" s="63"/>
      <c r="J245" s="62"/>
      <c r="K245" s="61"/>
      <c r="L245" s="59"/>
      <c r="M245" s="60" t="str">
        <f t="shared" si="34"/>
        <v/>
      </c>
      <c r="N245" s="60" t="str">
        <f t="shared" si="34"/>
        <v/>
      </c>
      <c r="O245" s="59"/>
      <c r="P245" s="57"/>
    </row>
    <row r="246" spans="1:16" ht="13.5" thickBot="1" x14ac:dyDescent="0.25">
      <c r="A246" s="57"/>
      <c r="B246" s="64" t="str">
        <f t="shared" si="26"/>
        <v>*</v>
      </c>
      <c r="C246" s="64" t="str">
        <f t="shared" si="27"/>
        <v>(*)</v>
      </c>
      <c r="D246" s="64" t="str">
        <f t="shared" si="28"/>
        <v>(*)</v>
      </c>
      <c r="E246" s="64" t="str">
        <f t="shared" si="29"/>
        <v/>
      </c>
      <c r="F246" s="64">
        <f>IF(AND(LEN(I246),LEN(J246)),MAX(F$5:F245)+1,0)</f>
        <v>0</v>
      </c>
      <c r="G246" s="64" t="e">
        <f t="shared" si="30"/>
        <v>#N/A</v>
      </c>
      <c r="H246" s="64" t="str">
        <f t="shared" si="31"/>
        <v/>
      </c>
      <c r="I246" s="63"/>
      <c r="J246" s="62"/>
      <c r="K246" s="61"/>
      <c r="L246" s="59"/>
      <c r="M246" s="60" t="str">
        <f t="shared" si="34"/>
        <v/>
      </c>
      <c r="N246" s="60" t="str">
        <f t="shared" si="34"/>
        <v/>
      </c>
      <c r="O246" s="59"/>
      <c r="P246" s="57"/>
    </row>
    <row r="247" spans="1:16" ht="13.5" thickBot="1" x14ac:dyDescent="0.25">
      <c r="A247" s="57"/>
      <c r="B247" s="64" t="str">
        <f t="shared" si="26"/>
        <v>*</v>
      </c>
      <c r="C247" s="64" t="str">
        <f t="shared" si="27"/>
        <v>(*)</v>
      </c>
      <c r="D247" s="64" t="str">
        <f t="shared" si="28"/>
        <v>(*)</v>
      </c>
      <c r="E247" s="64" t="str">
        <f t="shared" si="29"/>
        <v/>
      </c>
      <c r="F247" s="64">
        <f>IF(AND(LEN(I247),LEN(J247)),MAX(F$5:F246)+1,0)</f>
        <v>0</v>
      </c>
      <c r="G247" s="64" t="e">
        <f t="shared" si="30"/>
        <v>#N/A</v>
      </c>
      <c r="H247" s="64" t="str">
        <f t="shared" si="31"/>
        <v/>
      </c>
      <c r="I247" s="63"/>
      <c r="J247" s="62"/>
      <c r="K247" s="61"/>
      <c r="L247" s="59"/>
      <c r="M247" s="60" t="str">
        <f t="shared" si="34"/>
        <v/>
      </c>
      <c r="N247" s="60" t="str">
        <f t="shared" si="34"/>
        <v/>
      </c>
      <c r="O247" s="59"/>
      <c r="P247" s="57"/>
    </row>
    <row r="248" spans="1:16" ht="13.5" thickBot="1" x14ac:dyDescent="0.25">
      <c r="A248" s="57"/>
      <c r="B248" s="64" t="str">
        <f t="shared" si="26"/>
        <v>*</v>
      </c>
      <c r="C248" s="64" t="str">
        <f t="shared" si="27"/>
        <v>(*)</v>
      </c>
      <c r="D248" s="64" t="str">
        <f t="shared" si="28"/>
        <v>(*)</v>
      </c>
      <c r="E248" s="64" t="str">
        <f t="shared" si="29"/>
        <v/>
      </c>
      <c r="F248" s="64">
        <f>IF(AND(LEN(I248),LEN(J248)),MAX(F$5:F247)+1,0)</f>
        <v>0</v>
      </c>
      <c r="G248" s="64" t="e">
        <f t="shared" si="30"/>
        <v>#N/A</v>
      </c>
      <c r="H248" s="64" t="str">
        <f t="shared" si="31"/>
        <v/>
      </c>
      <c r="I248" s="63"/>
      <c r="J248" s="62"/>
      <c r="K248" s="61"/>
      <c r="L248" s="59"/>
      <c r="M248" s="60" t="str">
        <f t="shared" si="34"/>
        <v>Valid Query Types are:</v>
      </c>
      <c r="N248" s="60" t="str">
        <f t="shared" si="34"/>
        <v/>
      </c>
      <c r="O248" s="59"/>
      <c r="P248" s="57"/>
    </row>
    <row r="249" spans="1:16" ht="13.5" thickBot="1" x14ac:dyDescent="0.25">
      <c r="A249" s="57"/>
      <c r="B249" s="64" t="str">
        <f t="shared" si="26"/>
        <v>*</v>
      </c>
      <c r="C249" s="64" t="str">
        <f t="shared" si="27"/>
        <v>(*)</v>
      </c>
      <c r="D249" s="64" t="str">
        <f t="shared" si="28"/>
        <v>(*)</v>
      </c>
      <c r="E249" s="64" t="str">
        <f t="shared" si="29"/>
        <v/>
      </c>
      <c r="F249" s="64">
        <f>IF(AND(LEN(I249),LEN(J249)),MAX(F$5:F248)+1,0)</f>
        <v>0</v>
      </c>
      <c r="G249" s="64" t="e">
        <f t="shared" si="30"/>
        <v>#N/A</v>
      </c>
      <c r="H249" s="64" t="str">
        <f t="shared" si="31"/>
        <v/>
      </c>
      <c r="I249" s="63"/>
      <c r="J249" s="62"/>
      <c r="K249" s="61"/>
      <c r="L249" s="59"/>
      <c r="M249" s="60" t="str">
        <f t="shared" si="34"/>
        <v>BLUEGRP (B)</v>
      </c>
      <c r="N249" s="60" t="str">
        <f t="shared" si="34"/>
        <v>= BlueGroup **</v>
      </c>
      <c r="O249" s="59"/>
      <c r="P249" s="57"/>
    </row>
    <row r="250" spans="1:16" ht="13.5" thickBot="1" x14ac:dyDescent="0.25">
      <c r="A250" s="57"/>
      <c r="B250" s="64" t="str">
        <f t="shared" si="26"/>
        <v>*</v>
      </c>
      <c r="C250" s="64" t="str">
        <f t="shared" si="27"/>
        <v>(*)</v>
      </c>
      <c r="D250" s="64" t="str">
        <f t="shared" si="28"/>
        <v>(*)</v>
      </c>
      <c r="E250" s="64" t="str">
        <f t="shared" si="29"/>
        <v/>
      </c>
      <c r="F250" s="64">
        <f>IF(AND(LEN(I250),LEN(J250)),MAX(F$5:F249)+1,0)</f>
        <v>0</v>
      </c>
      <c r="G250" s="64" t="e">
        <f t="shared" si="30"/>
        <v>#N/A</v>
      </c>
      <c r="H250" s="64" t="str">
        <f t="shared" si="31"/>
        <v/>
      </c>
      <c r="I250" s="63"/>
      <c r="J250" s="62"/>
      <c r="K250" s="61"/>
      <c r="L250" s="59"/>
      <c r="M250" s="60" t="str">
        <f t="shared" si="34"/>
        <v>NOTESGRP (N)</v>
      </c>
      <c r="N250" s="60" t="str">
        <f t="shared" si="34"/>
        <v>= Private Notes Group **</v>
      </c>
      <c r="O250" s="59"/>
      <c r="P250" s="57"/>
    </row>
    <row r="251" spans="1:16" ht="13.5" thickBot="1" x14ac:dyDescent="0.25">
      <c r="A251" s="57"/>
      <c r="B251" s="64" t="str">
        <f t="shared" si="26"/>
        <v>*</v>
      </c>
      <c r="C251" s="64" t="str">
        <f t="shared" si="27"/>
        <v>(*)</v>
      </c>
      <c r="D251" s="64" t="str">
        <f t="shared" si="28"/>
        <v>(*)</v>
      </c>
      <c r="E251" s="64" t="str">
        <f t="shared" si="29"/>
        <v/>
      </c>
      <c r="F251" s="64">
        <f>IF(AND(LEN(I251),LEN(J251)),MAX(F$5:F250)+1,0)</f>
        <v>0</v>
      </c>
      <c r="G251" s="64" t="e">
        <f t="shared" si="30"/>
        <v>#N/A</v>
      </c>
      <c r="H251" s="64" t="str">
        <f t="shared" si="31"/>
        <v/>
      </c>
      <c r="I251" s="63"/>
      <c r="J251" s="62"/>
      <c r="K251" s="61"/>
      <c r="L251" s="59"/>
      <c r="M251" s="60" t="str">
        <f t="shared" si="34"/>
        <v>PGMGRP (P)</v>
      </c>
      <c r="N251" s="60" t="str">
        <f t="shared" si="34"/>
        <v>= Public Notes Group (PGM) **</v>
      </c>
      <c r="O251" s="59"/>
      <c r="P251" s="57"/>
    </row>
    <row r="252" spans="1:16" ht="13.5" thickBot="1" x14ac:dyDescent="0.25">
      <c r="A252" s="57"/>
      <c r="B252" s="64" t="str">
        <f t="shared" si="26"/>
        <v>*</v>
      </c>
      <c r="C252" s="64" t="str">
        <f t="shared" si="27"/>
        <v>(*)</v>
      </c>
      <c r="D252" s="64" t="str">
        <f t="shared" si="28"/>
        <v>(*)</v>
      </c>
      <c r="E252" s="64" t="str">
        <f t="shared" si="29"/>
        <v/>
      </c>
      <c r="F252" s="64">
        <f>IF(AND(LEN(I252),LEN(J252)),MAX(F$5:F251)+1,0)</f>
        <v>0</v>
      </c>
      <c r="G252" s="64" t="e">
        <f t="shared" si="30"/>
        <v>#N/A</v>
      </c>
      <c r="H252" s="64" t="str">
        <f t="shared" si="31"/>
        <v/>
      </c>
      <c r="I252" s="63"/>
      <c r="J252" s="62"/>
      <c r="K252" s="61"/>
      <c r="L252" s="59"/>
      <c r="M252" s="60" t="str">
        <f t="shared" si="34"/>
        <v>PDLGRP (L)</v>
      </c>
      <c r="N252" s="60" t="str">
        <f t="shared" si="34"/>
        <v>= Public Distribution List (PDL) **</v>
      </c>
      <c r="O252" s="59"/>
      <c r="P252" s="57"/>
    </row>
    <row r="253" spans="1:16" ht="13.5" thickBot="1" x14ac:dyDescent="0.25">
      <c r="A253" s="57"/>
      <c r="B253" s="64" t="str">
        <f t="shared" si="26"/>
        <v>*</v>
      </c>
      <c r="C253" s="64" t="str">
        <f t="shared" si="27"/>
        <v>(*)</v>
      </c>
      <c r="D253" s="64" t="str">
        <f t="shared" si="28"/>
        <v>(*)</v>
      </c>
      <c r="E253" s="64" t="str">
        <f t="shared" si="29"/>
        <v/>
      </c>
      <c r="F253" s="64">
        <f>IF(AND(LEN(I253),LEN(J253)),MAX(F$5:F252)+1,0)</f>
        <v>0</v>
      </c>
      <c r="G253" s="64" t="e">
        <f t="shared" si="30"/>
        <v>#N/A</v>
      </c>
      <c r="H253" s="64" t="str">
        <f t="shared" si="31"/>
        <v/>
      </c>
      <c r="I253" s="63"/>
      <c r="J253" s="62"/>
      <c r="K253" s="61"/>
      <c r="L253" s="59"/>
      <c r="M253" s="60" t="str">
        <f t="shared" si="34"/>
        <v>IRAMGRP (I)</v>
      </c>
      <c r="N253" s="60" t="str">
        <f t="shared" si="34"/>
        <v>= User Groups for (a specific) iRAM Community</v>
      </c>
      <c r="O253" s="59"/>
      <c r="P253" s="57"/>
    </row>
    <row r="254" spans="1:16" ht="13.5" thickBot="1" x14ac:dyDescent="0.25">
      <c r="A254" s="57"/>
      <c r="B254" s="64" t="str">
        <f t="shared" si="26"/>
        <v>*</v>
      </c>
      <c r="C254" s="64" t="str">
        <f t="shared" si="27"/>
        <v>(*)</v>
      </c>
      <c r="D254" s="64" t="str">
        <f t="shared" si="28"/>
        <v>(*)</v>
      </c>
      <c r="E254" s="64" t="str">
        <f t="shared" si="29"/>
        <v/>
      </c>
      <c r="F254" s="64">
        <f>IF(AND(LEN(I254),LEN(J254)),MAX(F$5:F253)+1,0)</f>
        <v>0</v>
      </c>
      <c r="G254" s="64" t="e">
        <f t="shared" si="30"/>
        <v>#N/A</v>
      </c>
      <c r="H254" s="64" t="str">
        <f t="shared" si="31"/>
        <v/>
      </c>
      <c r="I254" s="63"/>
      <c r="J254" s="62"/>
      <c r="K254" s="61"/>
      <c r="L254" s="59"/>
      <c r="M254" s="60" t="str">
        <f t="shared" si="34"/>
        <v>ALLCOMM (A)</v>
      </c>
      <c r="N254" s="60" t="str">
        <f t="shared" si="34"/>
        <v>= All Connections Communities (by date joined)</v>
      </c>
      <c r="O254" s="59"/>
      <c r="P254" s="57"/>
    </row>
    <row r="255" spans="1:16" ht="13.5" thickBot="1" x14ac:dyDescent="0.25">
      <c r="A255" s="57"/>
      <c r="B255" s="64" t="str">
        <f t="shared" si="26"/>
        <v>*</v>
      </c>
      <c r="C255" s="64" t="str">
        <f t="shared" si="27"/>
        <v>(*)</v>
      </c>
      <c r="D255" s="64" t="str">
        <f t="shared" si="28"/>
        <v>(*)</v>
      </c>
      <c r="E255" s="64" t="str">
        <f t="shared" si="29"/>
        <v/>
      </c>
      <c r="F255" s="64">
        <f>IF(AND(LEN(I255),LEN(J255)),MAX(F$5:F254)+1,0)</f>
        <v>0</v>
      </c>
      <c r="G255" s="64" t="e">
        <f t="shared" si="30"/>
        <v>#N/A</v>
      </c>
      <c r="H255" s="64" t="str">
        <f t="shared" si="31"/>
        <v/>
      </c>
      <c r="I255" s="63"/>
      <c r="J255" s="62"/>
      <c r="K255" s="61"/>
      <c r="L255" s="59"/>
      <c r="M255" s="60" t="str">
        <f t="shared" si="34"/>
        <v>MYCOMM (O)</v>
      </c>
      <c r="N255" s="60" t="str">
        <f t="shared" si="34"/>
        <v>= My Connections Communities (by date joined)</v>
      </c>
      <c r="O255" s="59"/>
      <c r="P255" s="57"/>
    </row>
    <row r="256" spans="1:16" ht="13.5" thickBot="1" x14ac:dyDescent="0.25">
      <c r="A256" s="57"/>
      <c r="B256" s="64" t="str">
        <f t="shared" si="26"/>
        <v>*</v>
      </c>
      <c r="C256" s="64" t="str">
        <f t="shared" si="27"/>
        <v>(*)</v>
      </c>
      <c r="D256" s="64" t="str">
        <f t="shared" si="28"/>
        <v>(*)</v>
      </c>
      <c r="E256" s="64" t="str">
        <f t="shared" si="29"/>
        <v/>
      </c>
      <c r="F256" s="64">
        <f>IF(AND(LEN(I256),LEN(J256)),MAX(F$5:F255)+1,0)</f>
        <v>0</v>
      </c>
      <c r="G256" s="64" t="e">
        <f t="shared" si="30"/>
        <v>#N/A</v>
      </c>
      <c r="H256" s="64" t="str">
        <f t="shared" si="31"/>
        <v/>
      </c>
      <c r="I256" s="63"/>
      <c r="J256" s="62"/>
      <c r="K256" s="61"/>
      <c r="L256" s="59"/>
      <c r="M256" s="60" t="str">
        <f t="shared" si="34"/>
        <v>IRAMSTAT (S)</v>
      </c>
      <c r="N256" s="60" t="str">
        <f t="shared" si="34"/>
        <v>= Usage Statistics for iRAM Assets (by daterange)</v>
      </c>
      <c r="O256" s="59"/>
      <c r="P256" s="57"/>
    </row>
    <row r="257" spans="1:16" ht="13.5" thickBot="1" x14ac:dyDescent="0.25">
      <c r="A257" s="57"/>
      <c r="B257" s="64" t="str">
        <f t="shared" si="26"/>
        <v>*</v>
      </c>
      <c r="C257" s="64" t="str">
        <f t="shared" si="27"/>
        <v>(*)</v>
      </c>
      <c r="D257" s="64" t="str">
        <f t="shared" si="28"/>
        <v>(*)</v>
      </c>
      <c r="E257" s="64" t="str">
        <f t="shared" si="29"/>
        <v/>
      </c>
      <c r="F257" s="64">
        <f>IF(AND(LEN(I257),LEN(J257)),MAX(F$5:F256)+1,0)</f>
        <v>0</v>
      </c>
      <c r="G257" s="64" t="e">
        <f t="shared" si="30"/>
        <v>#N/A</v>
      </c>
      <c r="H257" s="64" t="str">
        <f t="shared" si="31"/>
        <v/>
      </c>
      <c r="I257" s="63"/>
      <c r="J257" s="62"/>
      <c r="K257" s="61"/>
      <c r="L257" s="59"/>
      <c r="M257" s="60" t="str">
        <f t="shared" si="34"/>
        <v>DEPT (D)</v>
      </c>
      <c r="N257" s="60" t="str">
        <f t="shared" si="34"/>
        <v>= Members of Department</v>
      </c>
      <c r="O257" s="59"/>
      <c r="P257" s="57"/>
    </row>
    <row r="258" spans="1:16" ht="13.5" thickBot="1" x14ac:dyDescent="0.25">
      <c r="A258" s="57"/>
      <c r="B258" s="64" t="str">
        <f t="shared" si="26"/>
        <v>*</v>
      </c>
      <c r="C258" s="64" t="str">
        <f t="shared" si="27"/>
        <v>(*)</v>
      </c>
      <c r="D258" s="64" t="str">
        <f t="shared" si="28"/>
        <v>(*)</v>
      </c>
      <c r="E258" s="64" t="str">
        <f t="shared" si="29"/>
        <v/>
      </c>
      <c r="F258" s="64">
        <f>IF(AND(LEN(I258),LEN(J258)),MAX(F$5:F257)+1,0)</f>
        <v>0</v>
      </c>
      <c r="G258" s="64" t="e">
        <f t="shared" si="30"/>
        <v>#N/A</v>
      </c>
      <c r="H258" s="64" t="str">
        <f t="shared" si="31"/>
        <v/>
      </c>
      <c r="I258" s="63"/>
      <c r="J258" s="62"/>
      <c r="K258" s="61"/>
      <c r="L258" s="59"/>
      <c r="M258" s="60" t="str">
        <f t="shared" si="34"/>
        <v>MGRS (M)</v>
      </c>
      <c r="N258" s="60" t="str">
        <f t="shared" si="34"/>
        <v>= BluePages Manager Chain for</v>
      </c>
      <c r="O258" s="59"/>
      <c r="P258" s="57"/>
    </row>
    <row r="259" spans="1:16" ht="13.5" thickBot="1" x14ac:dyDescent="0.25">
      <c r="A259" s="57"/>
      <c r="B259" s="64" t="str">
        <f t="shared" si="26"/>
        <v>*</v>
      </c>
      <c r="C259" s="64" t="str">
        <f t="shared" si="27"/>
        <v>(*)</v>
      </c>
      <c r="D259" s="64" t="str">
        <f t="shared" si="28"/>
        <v>(*)</v>
      </c>
      <c r="E259" s="64" t="str">
        <f t="shared" si="29"/>
        <v/>
      </c>
      <c r="F259" s="64">
        <f>IF(AND(LEN(I259),LEN(J259)),MAX(F$5:F258)+1,0)</f>
        <v>0</v>
      </c>
      <c r="G259" s="64" t="e">
        <f t="shared" si="30"/>
        <v>#N/A</v>
      </c>
      <c r="H259" s="64" t="str">
        <f t="shared" si="31"/>
        <v/>
      </c>
      <c r="I259" s="63"/>
      <c r="J259" s="62"/>
      <c r="K259" s="61"/>
      <c r="L259" s="59"/>
      <c r="M259" s="60" t="str">
        <f t="shared" ref="M259:N278" si="35">IF(LEN(M229),M229,"")</f>
        <v>1L-MGRS (F)</v>
      </c>
      <c r="N259" s="60" t="str">
        <f t="shared" si="35"/>
        <v>= All Bluepages 1st-Line Managers under</v>
      </c>
      <c r="O259" s="59"/>
      <c r="P259" s="57"/>
    </row>
    <row r="260" spans="1:16" ht="13.5" thickBot="1" x14ac:dyDescent="0.25">
      <c r="A260" s="57"/>
      <c r="B260" s="64" t="str">
        <f t="shared" si="26"/>
        <v>*</v>
      </c>
      <c r="C260" s="64" t="str">
        <f t="shared" si="27"/>
        <v>(*)</v>
      </c>
      <c r="D260" s="64" t="str">
        <f t="shared" si="28"/>
        <v>(*)</v>
      </c>
      <c r="E260" s="64" t="str">
        <f t="shared" si="29"/>
        <v/>
      </c>
      <c r="F260" s="64">
        <f>IF(AND(LEN(I260),LEN(J260)),MAX(F$5:F259)+1,0)</f>
        <v>0</v>
      </c>
      <c r="G260" s="64" t="e">
        <f t="shared" si="30"/>
        <v>#N/A</v>
      </c>
      <c r="H260" s="64" t="str">
        <f t="shared" si="31"/>
        <v/>
      </c>
      <c r="I260" s="63"/>
      <c r="J260" s="62"/>
      <c r="K260" s="61"/>
      <c r="L260" s="59"/>
      <c r="M260" s="60" t="str">
        <f t="shared" si="35"/>
        <v>REPORTS (R)</v>
      </c>
      <c r="N260" s="60" t="str">
        <f t="shared" si="35"/>
        <v>= BluePages Reports of (up to 4 hierarchy levels deep)</v>
      </c>
      <c r="O260" s="59"/>
      <c r="P260" s="57"/>
    </row>
    <row r="261" spans="1:16" ht="13.5" thickBot="1" x14ac:dyDescent="0.25">
      <c r="A261" s="57"/>
      <c r="B261" s="64" t="str">
        <f t="shared" si="26"/>
        <v>*</v>
      </c>
      <c r="C261" s="64" t="str">
        <f t="shared" si="27"/>
        <v>(*)</v>
      </c>
      <c r="D261" s="64" t="str">
        <f t="shared" si="28"/>
        <v>(*)</v>
      </c>
      <c r="E261" s="64" t="str">
        <f t="shared" si="29"/>
        <v/>
      </c>
      <c r="F261" s="64">
        <f>IF(AND(LEN(I261),LEN(J261)),MAX(F$5:F260)+1,0)</f>
        <v>0</v>
      </c>
      <c r="G261" s="64" t="e">
        <f t="shared" si="30"/>
        <v>#N/A</v>
      </c>
      <c r="H261" s="64" t="str">
        <f t="shared" si="31"/>
        <v/>
      </c>
      <c r="I261" s="63"/>
      <c r="J261" s="62"/>
      <c r="K261" s="61"/>
      <c r="L261" s="59"/>
      <c r="M261" s="60" t="str">
        <f t="shared" si="35"/>
        <v>GLLDRS (Y)</v>
      </c>
      <c r="N261" s="60" t="str">
        <f t="shared" si="35"/>
        <v>= Global Team Structure (functional Leaders) for</v>
      </c>
      <c r="O261" s="59"/>
      <c r="P261" s="57"/>
    </row>
    <row r="262" spans="1:16" ht="13.5" thickBot="1" x14ac:dyDescent="0.25">
      <c r="A262" s="57"/>
      <c r="B262" s="64" t="str">
        <f t="shared" ref="B262:B325" si="36">IF(LEN(I262),I262,"*")</f>
        <v>*</v>
      </c>
      <c r="C262" s="64" t="str">
        <f t="shared" ref="C262:C325" si="37">IF(LEN(J262),"("&amp;J262&amp;")","(*)")</f>
        <v>(*)</v>
      </c>
      <c r="D262" s="64" t="str">
        <f t="shared" ref="D262:D325" si="38">IF(LEN(J262),"("&amp;IF(LEN(I262),LEFT(J262,1),J262)&amp;")","(*)")</f>
        <v>(*)</v>
      </c>
      <c r="E262" s="64" t="str">
        <f t="shared" ref="E262:E325" si="39">IF(F262,B262&amp;" "&amp;IF($C$2="L",C262,D262),"")</f>
        <v/>
      </c>
      <c r="F262" s="64">
        <f>IF(AND(LEN(I262),LEN(J262)),MAX(F$5:F261)+1,0)</f>
        <v>0</v>
      </c>
      <c r="G262" s="64" t="e">
        <f t="shared" ref="G262:G325" si="40">MATCH(ROW()-ROW($F$5),$F$6:$F$351,0)</f>
        <v>#N/A</v>
      </c>
      <c r="H262" s="64" t="str">
        <f t="shared" ref="H262:H325" si="41">IF(ISNUMBER(G262),INDEX($E$6:$E$351,G262),"")</f>
        <v/>
      </c>
      <c r="I262" s="63"/>
      <c r="J262" s="62"/>
      <c r="K262" s="61"/>
      <c r="L262" s="59"/>
      <c r="M262" s="60" t="str">
        <f t="shared" si="35"/>
        <v>GLTEAM (X)</v>
      </c>
      <c r="N262" s="60" t="str">
        <f t="shared" si="35"/>
        <v>= Global Team of (up to 4 hierarchy levels deep)</v>
      </c>
      <c r="O262" s="59"/>
      <c r="P262" s="57"/>
    </row>
    <row r="263" spans="1:16" ht="13.5" thickBot="1" x14ac:dyDescent="0.25">
      <c r="A263" s="57"/>
      <c r="B263" s="64" t="str">
        <f t="shared" si="36"/>
        <v>*</v>
      </c>
      <c r="C263" s="64" t="str">
        <f t="shared" si="37"/>
        <v>(*)</v>
      </c>
      <c r="D263" s="64" t="str">
        <f t="shared" si="38"/>
        <v>(*)</v>
      </c>
      <c r="E263" s="64" t="str">
        <f t="shared" si="39"/>
        <v/>
      </c>
      <c r="F263" s="64">
        <f>IF(AND(LEN(I263),LEN(J263)),MAX(F$5:F262)+1,0)</f>
        <v>0</v>
      </c>
      <c r="G263" s="64" t="e">
        <f t="shared" si="40"/>
        <v>#N/A</v>
      </c>
      <c r="H263" s="64" t="str">
        <f t="shared" si="41"/>
        <v/>
      </c>
      <c r="I263" s="63"/>
      <c r="J263" s="62"/>
      <c r="K263" s="61"/>
      <c r="L263" s="59"/>
      <c r="M263" s="60" t="str">
        <f t="shared" si="35"/>
        <v/>
      </c>
      <c r="N263" s="60" t="str">
        <f t="shared" si="35"/>
        <v/>
      </c>
      <c r="O263" s="59"/>
      <c r="P263" s="57"/>
    </row>
    <row r="264" spans="1:16" ht="13.5" thickBot="1" x14ac:dyDescent="0.25">
      <c r="A264" s="57"/>
      <c r="B264" s="64" t="str">
        <f t="shared" si="36"/>
        <v>*</v>
      </c>
      <c r="C264" s="64" t="str">
        <f t="shared" si="37"/>
        <v>(*)</v>
      </c>
      <c r="D264" s="64" t="str">
        <f t="shared" si="38"/>
        <v>(*)</v>
      </c>
      <c r="E264" s="64" t="str">
        <f t="shared" si="39"/>
        <v/>
      </c>
      <c r="F264" s="64">
        <f>IF(AND(LEN(I264),LEN(J264)),MAX(F$5:F263)+1,0)</f>
        <v>0</v>
      </c>
      <c r="G264" s="64" t="e">
        <f t="shared" si="40"/>
        <v>#N/A</v>
      </c>
      <c r="H264" s="64" t="str">
        <f t="shared" si="41"/>
        <v/>
      </c>
      <c r="I264" s="63"/>
      <c r="J264" s="62"/>
      <c r="K264" s="61"/>
      <c r="L264" s="59"/>
      <c r="M264" s="60" t="str">
        <f t="shared" si="35"/>
        <v/>
      </c>
      <c r="N264" s="60" t="str">
        <f t="shared" si="35"/>
        <v/>
      </c>
      <c r="O264" s="59"/>
      <c r="P264" s="57"/>
    </row>
    <row r="265" spans="1:16" ht="13.5" thickBot="1" x14ac:dyDescent="0.25">
      <c r="A265" s="57"/>
      <c r="B265" s="64" t="str">
        <f t="shared" si="36"/>
        <v>*</v>
      </c>
      <c r="C265" s="64" t="str">
        <f t="shared" si="37"/>
        <v>(*)</v>
      </c>
      <c r="D265" s="64" t="str">
        <f t="shared" si="38"/>
        <v>(*)</v>
      </c>
      <c r="E265" s="64" t="str">
        <f t="shared" si="39"/>
        <v/>
      </c>
      <c r="F265" s="64">
        <f>IF(AND(LEN(I265),LEN(J265)),MAX(F$5:F264)+1,0)</f>
        <v>0</v>
      </c>
      <c r="G265" s="64" t="e">
        <f t="shared" si="40"/>
        <v>#N/A</v>
      </c>
      <c r="H265" s="64" t="str">
        <f t="shared" si="41"/>
        <v/>
      </c>
      <c r="I265" s="63"/>
      <c r="J265" s="62"/>
      <c r="K265" s="61"/>
      <c r="L265" s="59"/>
      <c r="M265" s="60" t="str">
        <f t="shared" si="35"/>
        <v/>
      </c>
      <c r="N265" s="60" t="str">
        <f t="shared" si="35"/>
        <v/>
      </c>
      <c r="O265" s="59"/>
      <c r="P265" s="57"/>
    </row>
    <row r="266" spans="1:16" ht="13.5" thickBot="1" x14ac:dyDescent="0.25">
      <c r="A266" s="57"/>
      <c r="B266" s="64" t="str">
        <f t="shared" si="36"/>
        <v>*</v>
      </c>
      <c r="C266" s="64" t="str">
        <f t="shared" si="37"/>
        <v>(*)</v>
      </c>
      <c r="D266" s="64" t="str">
        <f t="shared" si="38"/>
        <v>(*)</v>
      </c>
      <c r="E266" s="64" t="str">
        <f t="shared" si="39"/>
        <v/>
      </c>
      <c r="F266" s="64">
        <f>IF(AND(LEN(I266),LEN(J266)),MAX(F$5:F265)+1,0)</f>
        <v>0</v>
      </c>
      <c r="G266" s="64" t="e">
        <f t="shared" si="40"/>
        <v>#N/A</v>
      </c>
      <c r="H266" s="64" t="str">
        <f t="shared" si="41"/>
        <v/>
      </c>
      <c r="I266" s="63"/>
      <c r="J266" s="62"/>
      <c r="K266" s="61"/>
      <c r="L266" s="59"/>
      <c r="M266" s="60" t="str">
        <f t="shared" si="35"/>
        <v/>
      </c>
      <c r="N266" s="60" t="str">
        <f t="shared" si="35"/>
        <v/>
      </c>
      <c r="O266" s="59"/>
      <c r="P266" s="57"/>
    </row>
    <row r="267" spans="1:16" ht="13.5" thickBot="1" x14ac:dyDescent="0.25">
      <c r="A267" s="57"/>
      <c r="B267" s="64" t="str">
        <f t="shared" si="36"/>
        <v>*</v>
      </c>
      <c r="C267" s="64" t="str">
        <f t="shared" si="37"/>
        <v>(*)</v>
      </c>
      <c r="D267" s="64" t="str">
        <f t="shared" si="38"/>
        <v>(*)</v>
      </c>
      <c r="E267" s="64" t="str">
        <f t="shared" si="39"/>
        <v/>
      </c>
      <c r="F267" s="64">
        <f>IF(AND(LEN(I267),LEN(J267)),MAX(F$5:F266)+1,0)</f>
        <v>0</v>
      </c>
      <c r="G267" s="64" t="e">
        <f t="shared" si="40"/>
        <v>#N/A</v>
      </c>
      <c r="H267" s="64" t="str">
        <f t="shared" si="41"/>
        <v/>
      </c>
      <c r="I267" s="63"/>
      <c r="J267" s="62"/>
      <c r="K267" s="61"/>
      <c r="L267" s="59"/>
      <c r="M267" s="60" t="str">
        <f t="shared" si="35"/>
        <v/>
      </c>
      <c r="N267" s="60" t="str">
        <f t="shared" si="35"/>
        <v/>
      </c>
      <c r="O267" s="59"/>
      <c r="P267" s="57"/>
    </row>
    <row r="268" spans="1:16" ht="13.5" thickBot="1" x14ac:dyDescent="0.25">
      <c r="A268" s="57"/>
      <c r="B268" s="64" t="str">
        <f t="shared" si="36"/>
        <v>*</v>
      </c>
      <c r="C268" s="64" t="str">
        <f t="shared" si="37"/>
        <v>(*)</v>
      </c>
      <c r="D268" s="64" t="str">
        <f t="shared" si="38"/>
        <v>(*)</v>
      </c>
      <c r="E268" s="64" t="str">
        <f t="shared" si="39"/>
        <v/>
      </c>
      <c r="F268" s="64">
        <f>IF(AND(LEN(I268),LEN(J268)),MAX(F$5:F267)+1,0)</f>
        <v>0</v>
      </c>
      <c r="G268" s="64" t="e">
        <f t="shared" si="40"/>
        <v>#N/A</v>
      </c>
      <c r="H268" s="64" t="str">
        <f t="shared" si="41"/>
        <v/>
      </c>
      <c r="I268" s="63"/>
      <c r="J268" s="62"/>
      <c r="K268" s="61"/>
      <c r="L268" s="59"/>
      <c r="M268" s="60" t="str">
        <f t="shared" si="35"/>
        <v/>
      </c>
      <c r="N268" s="60" t="str">
        <f t="shared" si="35"/>
        <v/>
      </c>
      <c r="O268" s="59"/>
      <c r="P268" s="57"/>
    </row>
    <row r="269" spans="1:16" ht="13.5" thickBot="1" x14ac:dyDescent="0.25">
      <c r="A269" s="57"/>
      <c r="B269" s="64" t="str">
        <f t="shared" si="36"/>
        <v>*</v>
      </c>
      <c r="C269" s="64" t="str">
        <f t="shared" si="37"/>
        <v>(*)</v>
      </c>
      <c r="D269" s="64" t="str">
        <f t="shared" si="38"/>
        <v>(*)</v>
      </c>
      <c r="E269" s="64" t="str">
        <f t="shared" si="39"/>
        <v/>
      </c>
      <c r="F269" s="64">
        <f>IF(AND(LEN(I269),LEN(J269)),MAX(F$5:F268)+1,0)</f>
        <v>0</v>
      </c>
      <c r="G269" s="64" t="e">
        <f t="shared" si="40"/>
        <v>#N/A</v>
      </c>
      <c r="H269" s="64" t="str">
        <f t="shared" si="41"/>
        <v/>
      </c>
      <c r="I269" s="63"/>
      <c r="J269" s="62"/>
      <c r="K269" s="61"/>
      <c r="L269" s="59"/>
      <c r="M269" s="60" t="str">
        <f t="shared" si="35"/>
        <v/>
      </c>
      <c r="N269" s="60" t="str">
        <f t="shared" si="35"/>
        <v/>
      </c>
      <c r="O269" s="59"/>
      <c r="P269" s="57"/>
    </row>
    <row r="270" spans="1:16" ht="13.5" thickBot="1" x14ac:dyDescent="0.25">
      <c r="A270" s="57"/>
      <c r="B270" s="64" t="str">
        <f t="shared" si="36"/>
        <v>*</v>
      </c>
      <c r="C270" s="64" t="str">
        <f t="shared" si="37"/>
        <v>(*)</v>
      </c>
      <c r="D270" s="64" t="str">
        <f t="shared" si="38"/>
        <v>(*)</v>
      </c>
      <c r="E270" s="64" t="str">
        <f t="shared" si="39"/>
        <v/>
      </c>
      <c r="F270" s="64">
        <f>IF(AND(LEN(I270),LEN(J270)),MAX(F$5:F269)+1,0)</f>
        <v>0</v>
      </c>
      <c r="G270" s="64" t="e">
        <f t="shared" si="40"/>
        <v>#N/A</v>
      </c>
      <c r="H270" s="64" t="str">
        <f t="shared" si="41"/>
        <v/>
      </c>
      <c r="I270" s="63"/>
      <c r="J270" s="62"/>
      <c r="K270" s="61"/>
      <c r="L270" s="59"/>
      <c r="M270" s="60" t="str">
        <f t="shared" si="35"/>
        <v/>
      </c>
      <c r="N270" s="60" t="str">
        <f t="shared" si="35"/>
        <v/>
      </c>
      <c r="O270" s="59"/>
      <c r="P270" s="57"/>
    </row>
    <row r="271" spans="1:16" ht="13.5" thickBot="1" x14ac:dyDescent="0.25">
      <c r="A271" s="57"/>
      <c r="B271" s="64" t="str">
        <f t="shared" si="36"/>
        <v>*</v>
      </c>
      <c r="C271" s="64" t="str">
        <f t="shared" si="37"/>
        <v>(*)</v>
      </c>
      <c r="D271" s="64" t="str">
        <f t="shared" si="38"/>
        <v>(*)</v>
      </c>
      <c r="E271" s="64" t="str">
        <f t="shared" si="39"/>
        <v/>
      </c>
      <c r="F271" s="64">
        <f>IF(AND(LEN(I271),LEN(J271)),MAX(F$5:F270)+1,0)</f>
        <v>0</v>
      </c>
      <c r="G271" s="64" t="e">
        <f t="shared" si="40"/>
        <v>#N/A</v>
      </c>
      <c r="H271" s="64" t="str">
        <f t="shared" si="41"/>
        <v/>
      </c>
      <c r="I271" s="63"/>
      <c r="J271" s="62"/>
      <c r="K271" s="61"/>
      <c r="L271" s="59"/>
      <c r="M271" s="60" t="str">
        <f t="shared" si="35"/>
        <v/>
      </c>
      <c r="N271" s="60" t="str">
        <f t="shared" si="35"/>
        <v/>
      </c>
      <c r="O271" s="59"/>
      <c r="P271" s="57"/>
    </row>
    <row r="272" spans="1:16" ht="13.5" thickBot="1" x14ac:dyDescent="0.25">
      <c r="A272" s="57"/>
      <c r="B272" s="64" t="str">
        <f t="shared" si="36"/>
        <v>*</v>
      </c>
      <c r="C272" s="64" t="str">
        <f t="shared" si="37"/>
        <v>(*)</v>
      </c>
      <c r="D272" s="64" t="str">
        <f t="shared" si="38"/>
        <v>(*)</v>
      </c>
      <c r="E272" s="64" t="str">
        <f t="shared" si="39"/>
        <v/>
      </c>
      <c r="F272" s="64">
        <f>IF(AND(LEN(I272),LEN(J272)),MAX(F$5:F271)+1,0)</f>
        <v>0</v>
      </c>
      <c r="G272" s="64" t="e">
        <f t="shared" si="40"/>
        <v>#N/A</v>
      </c>
      <c r="H272" s="64" t="str">
        <f t="shared" si="41"/>
        <v/>
      </c>
      <c r="I272" s="63"/>
      <c r="J272" s="62"/>
      <c r="K272" s="61"/>
      <c r="L272" s="59"/>
      <c r="M272" s="60" t="str">
        <f t="shared" si="35"/>
        <v/>
      </c>
      <c r="N272" s="60" t="str">
        <f t="shared" si="35"/>
        <v/>
      </c>
      <c r="O272" s="59"/>
      <c r="P272" s="57"/>
    </row>
    <row r="273" spans="1:16" ht="13.5" thickBot="1" x14ac:dyDescent="0.25">
      <c r="A273" s="57"/>
      <c r="B273" s="64" t="str">
        <f t="shared" si="36"/>
        <v>*</v>
      </c>
      <c r="C273" s="64" t="str">
        <f t="shared" si="37"/>
        <v>(*)</v>
      </c>
      <c r="D273" s="64" t="str">
        <f t="shared" si="38"/>
        <v>(*)</v>
      </c>
      <c r="E273" s="64" t="str">
        <f t="shared" si="39"/>
        <v/>
      </c>
      <c r="F273" s="64">
        <f>IF(AND(LEN(I273),LEN(J273)),MAX(F$5:F272)+1,0)</f>
        <v>0</v>
      </c>
      <c r="G273" s="64" t="e">
        <f t="shared" si="40"/>
        <v>#N/A</v>
      </c>
      <c r="H273" s="64" t="str">
        <f t="shared" si="41"/>
        <v/>
      </c>
      <c r="I273" s="63"/>
      <c r="J273" s="62"/>
      <c r="K273" s="61"/>
      <c r="L273" s="59"/>
      <c r="M273" s="60" t="str">
        <f t="shared" si="35"/>
        <v/>
      </c>
      <c r="N273" s="60" t="str">
        <f t="shared" si="35"/>
        <v/>
      </c>
      <c r="O273" s="59"/>
      <c r="P273" s="57"/>
    </row>
    <row r="274" spans="1:16" ht="13.5" thickBot="1" x14ac:dyDescent="0.25">
      <c r="A274" s="57"/>
      <c r="B274" s="64" t="str">
        <f t="shared" si="36"/>
        <v>*</v>
      </c>
      <c r="C274" s="64" t="str">
        <f t="shared" si="37"/>
        <v>(*)</v>
      </c>
      <c r="D274" s="64" t="str">
        <f t="shared" si="38"/>
        <v>(*)</v>
      </c>
      <c r="E274" s="64" t="str">
        <f t="shared" si="39"/>
        <v/>
      </c>
      <c r="F274" s="64">
        <f>IF(AND(LEN(I274),LEN(J274)),MAX(F$5:F273)+1,0)</f>
        <v>0</v>
      </c>
      <c r="G274" s="64" t="e">
        <f t="shared" si="40"/>
        <v>#N/A</v>
      </c>
      <c r="H274" s="64" t="str">
        <f t="shared" si="41"/>
        <v/>
      </c>
      <c r="I274" s="63"/>
      <c r="J274" s="62"/>
      <c r="K274" s="61"/>
      <c r="L274" s="59"/>
      <c r="M274" s="60" t="str">
        <f t="shared" si="35"/>
        <v/>
      </c>
      <c r="N274" s="60" t="str">
        <f t="shared" si="35"/>
        <v/>
      </c>
      <c r="O274" s="59"/>
      <c r="P274" s="57"/>
    </row>
    <row r="275" spans="1:16" ht="13.5" thickBot="1" x14ac:dyDescent="0.25">
      <c r="A275" s="57"/>
      <c r="B275" s="64" t="str">
        <f t="shared" si="36"/>
        <v>*</v>
      </c>
      <c r="C275" s="64" t="str">
        <f t="shared" si="37"/>
        <v>(*)</v>
      </c>
      <c r="D275" s="64" t="str">
        <f t="shared" si="38"/>
        <v>(*)</v>
      </c>
      <c r="E275" s="64" t="str">
        <f t="shared" si="39"/>
        <v/>
      </c>
      <c r="F275" s="64">
        <f>IF(AND(LEN(I275),LEN(J275)),MAX(F$5:F274)+1,0)</f>
        <v>0</v>
      </c>
      <c r="G275" s="64" t="e">
        <f t="shared" si="40"/>
        <v>#N/A</v>
      </c>
      <c r="H275" s="64" t="str">
        <f t="shared" si="41"/>
        <v/>
      </c>
      <c r="I275" s="63"/>
      <c r="J275" s="62"/>
      <c r="K275" s="61"/>
      <c r="L275" s="59"/>
      <c r="M275" s="60" t="str">
        <f t="shared" si="35"/>
        <v/>
      </c>
      <c r="N275" s="60" t="str">
        <f t="shared" si="35"/>
        <v/>
      </c>
      <c r="O275" s="59"/>
      <c r="P275" s="57"/>
    </row>
    <row r="276" spans="1:16" ht="13.5" thickBot="1" x14ac:dyDescent="0.25">
      <c r="A276" s="57"/>
      <c r="B276" s="64" t="str">
        <f t="shared" si="36"/>
        <v>*</v>
      </c>
      <c r="C276" s="64" t="str">
        <f t="shared" si="37"/>
        <v>(*)</v>
      </c>
      <c r="D276" s="64" t="str">
        <f t="shared" si="38"/>
        <v>(*)</v>
      </c>
      <c r="E276" s="64" t="str">
        <f t="shared" si="39"/>
        <v/>
      </c>
      <c r="F276" s="64">
        <f>IF(AND(LEN(I276),LEN(J276)),MAX(F$5:F275)+1,0)</f>
        <v>0</v>
      </c>
      <c r="G276" s="64" t="e">
        <f t="shared" si="40"/>
        <v>#N/A</v>
      </c>
      <c r="H276" s="64" t="str">
        <f t="shared" si="41"/>
        <v/>
      </c>
      <c r="I276" s="63"/>
      <c r="J276" s="62"/>
      <c r="K276" s="61"/>
      <c r="L276" s="59"/>
      <c r="M276" s="60" t="str">
        <f t="shared" si="35"/>
        <v/>
      </c>
      <c r="N276" s="60" t="str">
        <f t="shared" si="35"/>
        <v/>
      </c>
      <c r="O276" s="59"/>
      <c r="P276" s="57"/>
    </row>
    <row r="277" spans="1:16" ht="13.5" thickBot="1" x14ac:dyDescent="0.25">
      <c r="A277" s="57"/>
      <c r="B277" s="64" t="str">
        <f t="shared" si="36"/>
        <v>*</v>
      </c>
      <c r="C277" s="64" t="str">
        <f t="shared" si="37"/>
        <v>(*)</v>
      </c>
      <c r="D277" s="64" t="str">
        <f t="shared" si="38"/>
        <v>(*)</v>
      </c>
      <c r="E277" s="64" t="str">
        <f t="shared" si="39"/>
        <v/>
      </c>
      <c r="F277" s="64">
        <f>IF(AND(LEN(I277),LEN(J277)),MAX(F$5:F276)+1,0)</f>
        <v>0</v>
      </c>
      <c r="G277" s="64" t="e">
        <f t="shared" si="40"/>
        <v>#N/A</v>
      </c>
      <c r="H277" s="64" t="str">
        <f t="shared" si="41"/>
        <v/>
      </c>
      <c r="I277" s="63"/>
      <c r="J277" s="62"/>
      <c r="K277" s="61"/>
      <c r="L277" s="59"/>
      <c r="M277" s="60" t="str">
        <f t="shared" si="35"/>
        <v/>
      </c>
      <c r="N277" s="60" t="str">
        <f t="shared" si="35"/>
        <v/>
      </c>
      <c r="O277" s="59"/>
      <c r="P277" s="57"/>
    </row>
    <row r="278" spans="1:16" ht="13.5" thickBot="1" x14ac:dyDescent="0.25">
      <c r="A278" s="57"/>
      <c r="B278" s="64" t="str">
        <f t="shared" si="36"/>
        <v>*</v>
      </c>
      <c r="C278" s="64" t="str">
        <f t="shared" si="37"/>
        <v>(*)</v>
      </c>
      <c r="D278" s="64" t="str">
        <f t="shared" si="38"/>
        <v>(*)</v>
      </c>
      <c r="E278" s="64" t="str">
        <f t="shared" si="39"/>
        <v/>
      </c>
      <c r="F278" s="64">
        <f>IF(AND(LEN(I278),LEN(J278)),MAX(F$5:F277)+1,0)</f>
        <v>0</v>
      </c>
      <c r="G278" s="64" t="e">
        <f t="shared" si="40"/>
        <v>#N/A</v>
      </c>
      <c r="H278" s="64" t="str">
        <f t="shared" si="41"/>
        <v/>
      </c>
      <c r="I278" s="63"/>
      <c r="J278" s="62"/>
      <c r="K278" s="61"/>
      <c r="L278" s="59"/>
      <c r="M278" s="60" t="str">
        <f t="shared" si="35"/>
        <v>Valid Query Types are:</v>
      </c>
      <c r="N278" s="60" t="str">
        <f t="shared" si="35"/>
        <v/>
      </c>
      <c r="O278" s="59"/>
      <c r="P278" s="57"/>
    </row>
    <row r="279" spans="1:16" ht="13.5" thickBot="1" x14ac:dyDescent="0.25">
      <c r="A279" s="57"/>
      <c r="B279" s="64" t="str">
        <f t="shared" si="36"/>
        <v>*</v>
      </c>
      <c r="C279" s="64" t="str">
        <f t="shared" si="37"/>
        <v>(*)</v>
      </c>
      <c r="D279" s="64" t="str">
        <f t="shared" si="38"/>
        <v>(*)</v>
      </c>
      <c r="E279" s="64" t="str">
        <f t="shared" si="39"/>
        <v/>
      </c>
      <c r="F279" s="64">
        <f>IF(AND(LEN(I279),LEN(J279)),MAX(F$5:F278)+1,0)</f>
        <v>0</v>
      </c>
      <c r="G279" s="64" t="e">
        <f t="shared" si="40"/>
        <v>#N/A</v>
      </c>
      <c r="H279" s="64" t="str">
        <f t="shared" si="41"/>
        <v/>
      </c>
      <c r="I279" s="63"/>
      <c r="J279" s="62"/>
      <c r="K279" s="61"/>
      <c r="L279" s="59"/>
      <c r="M279" s="60" t="str">
        <f t="shared" ref="M279:N298" si="42">IF(LEN(M249),M249,"")</f>
        <v>BLUEGRP (B)</v>
      </c>
      <c r="N279" s="60" t="str">
        <f t="shared" si="42"/>
        <v>= BlueGroup **</v>
      </c>
      <c r="O279" s="59"/>
      <c r="P279" s="57"/>
    </row>
    <row r="280" spans="1:16" ht="13.5" thickBot="1" x14ac:dyDescent="0.25">
      <c r="A280" s="57"/>
      <c r="B280" s="64" t="str">
        <f t="shared" si="36"/>
        <v>*</v>
      </c>
      <c r="C280" s="64" t="str">
        <f t="shared" si="37"/>
        <v>(*)</v>
      </c>
      <c r="D280" s="64" t="str">
        <f t="shared" si="38"/>
        <v>(*)</v>
      </c>
      <c r="E280" s="64" t="str">
        <f t="shared" si="39"/>
        <v/>
      </c>
      <c r="F280" s="64">
        <f>IF(AND(LEN(I280),LEN(J280)),MAX(F$5:F279)+1,0)</f>
        <v>0</v>
      </c>
      <c r="G280" s="64" t="e">
        <f t="shared" si="40"/>
        <v>#N/A</v>
      </c>
      <c r="H280" s="64" t="str">
        <f t="shared" si="41"/>
        <v/>
      </c>
      <c r="I280" s="63"/>
      <c r="J280" s="62"/>
      <c r="K280" s="61"/>
      <c r="L280" s="59"/>
      <c r="M280" s="60" t="str">
        <f t="shared" si="42"/>
        <v>NOTESGRP (N)</v>
      </c>
      <c r="N280" s="60" t="str">
        <f t="shared" si="42"/>
        <v>= Private Notes Group **</v>
      </c>
      <c r="O280" s="59"/>
      <c r="P280" s="57"/>
    </row>
    <row r="281" spans="1:16" ht="13.5" thickBot="1" x14ac:dyDescent="0.25">
      <c r="A281" s="57"/>
      <c r="B281" s="64" t="str">
        <f t="shared" si="36"/>
        <v>*</v>
      </c>
      <c r="C281" s="64" t="str">
        <f t="shared" si="37"/>
        <v>(*)</v>
      </c>
      <c r="D281" s="64" t="str">
        <f t="shared" si="38"/>
        <v>(*)</v>
      </c>
      <c r="E281" s="64" t="str">
        <f t="shared" si="39"/>
        <v/>
      </c>
      <c r="F281" s="64">
        <f>IF(AND(LEN(I281),LEN(J281)),MAX(F$5:F280)+1,0)</f>
        <v>0</v>
      </c>
      <c r="G281" s="64" t="e">
        <f t="shared" si="40"/>
        <v>#N/A</v>
      </c>
      <c r="H281" s="64" t="str">
        <f t="shared" si="41"/>
        <v/>
      </c>
      <c r="I281" s="63"/>
      <c r="J281" s="62"/>
      <c r="K281" s="61"/>
      <c r="L281" s="59"/>
      <c r="M281" s="60" t="str">
        <f t="shared" si="42"/>
        <v>PGMGRP (P)</v>
      </c>
      <c r="N281" s="60" t="str">
        <f t="shared" si="42"/>
        <v>= Public Notes Group (PGM) **</v>
      </c>
      <c r="O281" s="59"/>
      <c r="P281" s="57"/>
    </row>
    <row r="282" spans="1:16" ht="13.5" thickBot="1" x14ac:dyDescent="0.25">
      <c r="A282" s="57"/>
      <c r="B282" s="64" t="str">
        <f t="shared" si="36"/>
        <v>*</v>
      </c>
      <c r="C282" s="64" t="str">
        <f t="shared" si="37"/>
        <v>(*)</v>
      </c>
      <c r="D282" s="64" t="str">
        <f t="shared" si="38"/>
        <v>(*)</v>
      </c>
      <c r="E282" s="64" t="str">
        <f t="shared" si="39"/>
        <v/>
      </c>
      <c r="F282" s="64">
        <f>IF(AND(LEN(I282),LEN(J282)),MAX(F$5:F281)+1,0)</f>
        <v>0</v>
      </c>
      <c r="G282" s="64" t="e">
        <f t="shared" si="40"/>
        <v>#N/A</v>
      </c>
      <c r="H282" s="64" t="str">
        <f t="shared" si="41"/>
        <v/>
      </c>
      <c r="I282" s="63"/>
      <c r="J282" s="62"/>
      <c r="K282" s="61"/>
      <c r="L282" s="59"/>
      <c r="M282" s="60" t="str">
        <f t="shared" si="42"/>
        <v>PDLGRP (L)</v>
      </c>
      <c r="N282" s="60" t="str">
        <f t="shared" si="42"/>
        <v>= Public Distribution List (PDL) **</v>
      </c>
      <c r="O282" s="59"/>
      <c r="P282" s="57"/>
    </row>
    <row r="283" spans="1:16" ht="13.5" thickBot="1" x14ac:dyDescent="0.25">
      <c r="A283" s="57"/>
      <c r="B283" s="64" t="str">
        <f t="shared" si="36"/>
        <v>*</v>
      </c>
      <c r="C283" s="64" t="str">
        <f t="shared" si="37"/>
        <v>(*)</v>
      </c>
      <c r="D283" s="64" t="str">
        <f t="shared" si="38"/>
        <v>(*)</v>
      </c>
      <c r="E283" s="64" t="str">
        <f t="shared" si="39"/>
        <v/>
      </c>
      <c r="F283" s="64">
        <f>IF(AND(LEN(I283),LEN(J283)),MAX(F$5:F282)+1,0)</f>
        <v>0</v>
      </c>
      <c r="G283" s="64" t="e">
        <f t="shared" si="40"/>
        <v>#N/A</v>
      </c>
      <c r="H283" s="64" t="str">
        <f t="shared" si="41"/>
        <v/>
      </c>
      <c r="I283" s="63"/>
      <c r="J283" s="62"/>
      <c r="K283" s="61"/>
      <c r="L283" s="59"/>
      <c r="M283" s="60" t="str">
        <f t="shared" si="42"/>
        <v>IRAMGRP (I)</v>
      </c>
      <c r="N283" s="60" t="str">
        <f t="shared" si="42"/>
        <v>= User Groups for (a specific) iRAM Community</v>
      </c>
      <c r="O283" s="59"/>
      <c r="P283" s="57"/>
    </row>
    <row r="284" spans="1:16" ht="13.5" thickBot="1" x14ac:dyDescent="0.25">
      <c r="A284" s="57"/>
      <c r="B284" s="64" t="str">
        <f t="shared" si="36"/>
        <v>*</v>
      </c>
      <c r="C284" s="64" t="str">
        <f t="shared" si="37"/>
        <v>(*)</v>
      </c>
      <c r="D284" s="64" t="str">
        <f t="shared" si="38"/>
        <v>(*)</v>
      </c>
      <c r="E284" s="64" t="str">
        <f t="shared" si="39"/>
        <v/>
      </c>
      <c r="F284" s="64">
        <f>IF(AND(LEN(I284),LEN(J284)),MAX(F$5:F283)+1,0)</f>
        <v>0</v>
      </c>
      <c r="G284" s="64" t="e">
        <f t="shared" si="40"/>
        <v>#N/A</v>
      </c>
      <c r="H284" s="64" t="str">
        <f t="shared" si="41"/>
        <v/>
      </c>
      <c r="I284" s="63"/>
      <c r="J284" s="62"/>
      <c r="K284" s="61"/>
      <c r="L284" s="59"/>
      <c r="M284" s="60" t="str">
        <f t="shared" si="42"/>
        <v>ALLCOMM (A)</v>
      </c>
      <c r="N284" s="60" t="str">
        <f t="shared" si="42"/>
        <v>= All Connections Communities (by date joined)</v>
      </c>
      <c r="O284" s="59"/>
      <c r="P284" s="57"/>
    </row>
    <row r="285" spans="1:16" ht="13.5" thickBot="1" x14ac:dyDescent="0.25">
      <c r="A285" s="57"/>
      <c r="B285" s="64" t="str">
        <f t="shared" si="36"/>
        <v>*</v>
      </c>
      <c r="C285" s="64" t="str">
        <f t="shared" si="37"/>
        <v>(*)</v>
      </c>
      <c r="D285" s="64" t="str">
        <f t="shared" si="38"/>
        <v>(*)</v>
      </c>
      <c r="E285" s="64" t="str">
        <f t="shared" si="39"/>
        <v/>
      </c>
      <c r="F285" s="64">
        <f>IF(AND(LEN(I285),LEN(J285)),MAX(F$5:F284)+1,0)</f>
        <v>0</v>
      </c>
      <c r="G285" s="64" t="e">
        <f t="shared" si="40"/>
        <v>#N/A</v>
      </c>
      <c r="H285" s="64" t="str">
        <f t="shared" si="41"/>
        <v/>
      </c>
      <c r="I285" s="63"/>
      <c r="J285" s="62"/>
      <c r="K285" s="61"/>
      <c r="L285" s="59"/>
      <c r="M285" s="60" t="str">
        <f t="shared" si="42"/>
        <v>MYCOMM (O)</v>
      </c>
      <c r="N285" s="60" t="str">
        <f t="shared" si="42"/>
        <v>= My Connections Communities (by date joined)</v>
      </c>
      <c r="O285" s="59"/>
      <c r="P285" s="57"/>
    </row>
    <row r="286" spans="1:16" ht="13.5" thickBot="1" x14ac:dyDescent="0.25">
      <c r="A286" s="57"/>
      <c r="B286" s="64" t="str">
        <f t="shared" si="36"/>
        <v>*</v>
      </c>
      <c r="C286" s="64" t="str">
        <f t="shared" si="37"/>
        <v>(*)</v>
      </c>
      <c r="D286" s="64" t="str">
        <f t="shared" si="38"/>
        <v>(*)</v>
      </c>
      <c r="E286" s="64" t="str">
        <f t="shared" si="39"/>
        <v/>
      </c>
      <c r="F286" s="64">
        <f>IF(AND(LEN(I286),LEN(J286)),MAX(F$5:F285)+1,0)</f>
        <v>0</v>
      </c>
      <c r="G286" s="64" t="e">
        <f t="shared" si="40"/>
        <v>#N/A</v>
      </c>
      <c r="H286" s="64" t="str">
        <f t="shared" si="41"/>
        <v/>
      </c>
      <c r="I286" s="63"/>
      <c r="J286" s="62"/>
      <c r="K286" s="61"/>
      <c r="L286" s="59"/>
      <c r="M286" s="60" t="str">
        <f t="shared" si="42"/>
        <v>IRAMSTAT (S)</v>
      </c>
      <c r="N286" s="60" t="str">
        <f t="shared" si="42"/>
        <v>= Usage Statistics for iRAM Assets (by daterange)</v>
      </c>
      <c r="O286" s="59"/>
      <c r="P286" s="57"/>
    </row>
    <row r="287" spans="1:16" ht="13.5" thickBot="1" x14ac:dyDescent="0.25">
      <c r="A287" s="57"/>
      <c r="B287" s="64" t="str">
        <f t="shared" si="36"/>
        <v>*</v>
      </c>
      <c r="C287" s="64" t="str">
        <f t="shared" si="37"/>
        <v>(*)</v>
      </c>
      <c r="D287" s="64" t="str">
        <f t="shared" si="38"/>
        <v>(*)</v>
      </c>
      <c r="E287" s="64" t="str">
        <f t="shared" si="39"/>
        <v/>
      </c>
      <c r="F287" s="64">
        <f>IF(AND(LEN(I287),LEN(J287)),MAX(F$5:F286)+1,0)</f>
        <v>0</v>
      </c>
      <c r="G287" s="64" t="e">
        <f t="shared" si="40"/>
        <v>#N/A</v>
      </c>
      <c r="H287" s="64" t="str">
        <f t="shared" si="41"/>
        <v/>
      </c>
      <c r="I287" s="63"/>
      <c r="J287" s="62"/>
      <c r="K287" s="61"/>
      <c r="L287" s="59"/>
      <c r="M287" s="60" t="str">
        <f t="shared" si="42"/>
        <v>DEPT (D)</v>
      </c>
      <c r="N287" s="60" t="str">
        <f t="shared" si="42"/>
        <v>= Members of Department</v>
      </c>
      <c r="O287" s="59"/>
      <c r="P287" s="57"/>
    </row>
    <row r="288" spans="1:16" ht="13.5" thickBot="1" x14ac:dyDescent="0.25">
      <c r="A288" s="57"/>
      <c r="B288" s="64" t="str">
        <f t="shared" si="36"/>
        <v>*</v>
      </c>
      <c r="C288" s="64" t="str">
        <f t="shared" si="37"/>
        <v>(*)</v>
      </c>
      <c r="D288" s="64" t="str">
        <f t="shared" si="38"/>
        <v>(*)</v>
      </c>
      <c r="E288" s="64" t="str">
        <f t="shared" si="39"/>
        <v/>
      </c>
      <c r="F288" s="64">
        <f>IF(AND(LEN(I288),LEN(J288)),MAX(F$5:F287)+1,0)</f>
        <v>0</v>
      </c>
      <c r="G288" s="64" t="e">
        <f t="shared" si="40"/>
        <v>#N/A</v>
      </c>
      <c r="H288" s="64" t="str">
        <f t="shared" si="41"/>
        <v/>
      </c>
      <c r="I288" s="63"/>
      <c r="J288" s="62"/>
      <c r="K288" s="61"/>
      <c r="L288" s="59"/>
      <c r="M288" s="60" t="str">
        <f t="shared" si="42"/>
        <v>MGRS (M)</v>
      </c>
      <c r="N288" s="60" t="str">
        <f t="shared" si="42"/>
        <v>= BluePages Manager Chain for</v>
      </c>
      <c r="O288" s="59"/>
      <c r="P288" s="57"/>
    </row>
    <row r="289" spans="1:16" ht="13.5" thickBot="1" x14ac:dyDescent="0.25">
      <c r="A289" s="57"/>
      <c r="B289" s="64" t="str">
        <f t="shared" si="36"/>
        <v>*</v>
      </c>
      <c r="C289" s="64" t="str">
        <f t="shared" si="37"/>
        <v>(*)</v>
      </c>
      <c r="D289" s="64" t="str">
        <f t="shared" si="38"/>
        <v>(*)</v>
      </c>
      <c r="E289" s="64" t="str">
        <f t="shared" si="39"/>
        <v/>
      </c>
      <c r="F289" s="64">
        <f>IF(AND(LEN(I289),LEN(J289)),MAX(F$5:F288)+1,0)</f>
        <v>0</v>
      </c>
      <c r="G289" s="64" t="e">
        <f t="shared" si="40"/>
        <v>#N/A</v>
      </c>
      <c r="H289" s="64" t="str">
        <f t="shared" si="41"/>
        <v/>
      </c>
      <c r="I289" s="63"/>
      <c r="J289" s="62"/>
      <c r="K289" s="61"/>
      <c r="L289" s="59"/>
      <c r="M289" s="60" t="str">
        <f t="shared" si="42"/>
        <v>1L-MGRS (F)</v>
      </c>
      <c r="N289" s="60" t="str">
        <f t="shared" si="42"/>
        <v>= All Bluepages 1st-Line Managers under</v>
      </c>
      <c r="O289" s="59"/>
      <c r="P289" s="57"/>
    </row>
    <row r="290" spans="1:16" ht="13.5" thickBot="1" x14ac:dyDescent="0.25">
      <c r="A290" s="57"/>
      <c r="B290" s="64" t="str">
        <f t="shared" si="36"/>
        <v>*</v>
      </c>
      <c r="C290" s="64" t="str">
        <f t="shared" si="37"/>
        <v>(*)</v>
      </c>
      <c r="D290" s="64" t="str">
        <f t="shared" si="38"/>
        <v>(*)</v>
      </c>
      <c r="E290" s="64" t="str">
        <f t="shared" si="39"/>
        <v/>
      </c>
      <c r="F290" s="64">
        <f>IF(AND(LEN(I290),LEN(J290)),MAX(F$5:F289)+1,0)</f>
        <v>0</v>
      </c>
      <c r="G290" s="64" t="e">
        <f t="shared" si="40"/>
        <v>#N/A</v>
      </c>
      <c r="H290" s="64" t="str">
        <f t="shared" si="41"/>
        <v/>
      </c>
      <c r="I290" s="63"/>
      <c r="J290" s="62"/>
      <c r="K290" s="61"/>
      <c r="L290" s="59"/>
      <c r="M290" s="60" t="str">
        <f t="shared" si="42"/>
        <v>REPORTS (R)</v>
      </c>
      <c r="N290" s="60" t="str">
        <f t="shared" si="42"/>
        <v>= BluePages Reports of (up to 4 hierarchy levels deep)</v>
      </c>
      <c r="O290" s="59"/>
      <c r="P290" s="57"/>
    </row>
    <row r="291" spans="1:16" ht="13.5" thickBot="1" x14ac:dyDescent="0.25">
      <c r="A291" s="57"/>
      <c r="B291" s="64" t="str">
        <f t="shared" si="36"/>
        <v>*</v>
      </c>
      <c r="C291" s="64" t="str">
        <f t="shared" si="37"/>
        <v>(*)</v>
      </c>
      <c r="D291" s="64" t="str">
        <f t="shared" si="38"/>
        <v>(*)</v>
      </c>
      <c r="E291" s="64" t="str">
        <f t="shared" si="39"/>
        <v/>
      </c>
      <c r="F291" s="64">
        <f>IF(AND(LEN(I291),LEN(J291)),MAX(F$5:F290)+1,0)</f>
        <v>0</v>
      </c>
      <c r="G291" s="64" t="e">
        <f t="shared" si="40"/>
        <v>#N/A</v>
      </c>
      <c r="H291" s="64" t="str">
        <f t="shared" si="41"/>
        <v/>
      </c>
      <c r="I291" s="63"/>
      <c r="J291" s="62"/>
      <c r="K291" s="61"/>
      <c r="L291" s="59"/>
      <c r="M291" s="60" t="str">
        <f t="shared" si="42"/>
        <v>GLLDRS (Y)</v>
      </c>
      <c r="N291" s="60" t="str">
        <f t="shared" si="42"/>
        <v>= Global Team Structure (functional Leaders) for</v>
      </c>
      <c r="O291" s="59"/>
      <c r="P291" s="57"/>
    </row>
    <row r="292" spans="1:16" ht="13.5" thickBot="1" x14ac:dyDescent="0.25">
      <c r="A292" s="57"/>
      <c r="B292" s="64" t="str">
        <f t="shared" si="36"/>
        <v>*</v>
      </c>
      <c r="C292" s="64" t="str">
        <f t="shared" si="37"/>
        <v>(*)</v>
      </c>
      <c r="D292" s="64" t="str">
        <f t="shared" si="38"/>
        <v>(*)</v>
      </c>
      <c r="E292" s="64" t="str">
        <f t="shared" si="39"/>
        <v/>
      </c>
      <c r="F292" s="64">
        <f>IF(AND(LEN(I292),LEN(J292)),MAX(F$5:F291)+1,0)</f>
        <v>0</v>
      </c>
      <c r="G292" s="64" t="e">
        <f t="shared" si="40"/>
        <v>#N/A</v>
      </c>
      <c r="H292" s="64" t="str">
        <f t="shared" si="41"/>
        <v/>
      </c>
      <c r="I292" s="63"/>
      <c r="J292" s="62"/>
      <c r="K292" s="61"/>
      <c r="L292" s="59"/>
      <c r="M292" s="60" t="str">
        <f t="shared" si="42"/>
        <v>GLTEAM (X)</v>
      </c>
      <c r="N292" s="60" t="str">
        <f t="shared" si="42"/>
        <v>= Global Team of (up to 4 hierarchy levels deep)</v>
      </c>
      <c r="O292" s="59"/>
      <c r="P292" s="57"/>
    </row>
    <row r="293" spans="1:16" ht="13.5" thickBot="1" x14ac:dyDescent="0.25">
      <c r="A293" s="57"/>
      <c r="B293" s="64" t="str">
        <f t="shared" si="36"/>
        <v>*</v>
      </c>
      <c r="C293" s="64" t="str">
        <f t="shared" si="37"/>
        <v>(*)</v>
      </c>
      <c r="D293" s="64" t="str">
        <f t="shared" si="38"/>
        <v>(*)</v>
      </c>
      <c r="E293" s="64" t="str">
        <f t="shared" si="39"/>
        <v/>
      </c>
      <c r="F293" s="64">
        <f>IF(AND(LEN(I293),LEN(J293)),MAX(F$5:F292)+1,0)</f>
        <v>0</v>
      </c>
      <c r="G293" s="64" t="e">
        <f t="shared" si="40"/>
        <v>#N/A</v>
      </c>
      <c r="H293" s="64" t="str">
        <f t="shared" si="41"/>
        <v/>
      </c>
      <c r="I293" s="63"/>
      <c r="J293" s="62"/>
      <c r="K293" s="61"/>
      <c r="L293" s="59"/>
      <c r="M293" s="60" t="str">
        <f t="shared" si="42"/>
        <v/>
      </c>
      <c r="N293" s="60" t="str">
        <f t="shared" si="42"/>
        <v/>
      </c>
      <c r="O293" s="59"/>
      <c r="P293" s="57"/>
    </row>
    <row r="294" spans="1:16" ht="13.5" thickBot="1" x14ac:dyDescent="0.25">
      <c r="A294" s="57"/>
      <c r="B294" s="64" t="str">
        <f t="shared" si="36"/>
        <v>*</v>
      </c>
      <c r="C294" s="64" t="str">
        <f t="shared" si="37"/>
        <v>(*)</v>
      </c>
      <c r="D294" s="64" t="str">
        <f t="shared" si="38"/>
        <v>(*)</v>
      </c>
      <c r="E294" s="64" t="str">
        <f t="shared" si="39"/>
        <v/>
      </c>
      <c r="F294" s="64">
        <f>IF(AND(LEN(I294),LEN(J294)),MAX(F$5:F293)+1,0)</f>
        <v>0</v>
      </c>
      <c r="G294" s="64" t="e">
        <f t="shared" si="40"/>
        <v>#N/A</v>
      </c>
      <c r="H294" s="64" t="str">
        <f t="shared" si="41"/>
        <v/>
      </c>
      <c r="I294" s="63"/>
      <c r="J294" s="62"/>
      <c r="K294" s="61"/>
      <c r="L294" s="59"/>
      <c r="M294" s="60" t="str">
        <f t="shared" si="42"/>
        <v/>
      </c>
      <c r="N294" s="60" t="str">
        <f t="shared" si="42"/>
        <v/>
      </c>
      <c r="O294" s="59"/>
      <c r="P294" s="57"/>
    </row>
    <row r="295" spans="1:16" ht="13.5" thickBot="1" x14ac:dyDescent="0.25">
      <c r="A295" s="57"/>
      <c r="B295" s="64" t="str">
        <f t="shared" si="36"/>
        <v>*</v>
      </c>
      <c r="C295" s="64" t="str">
        <f t="shared" si="37"/>
        <v>(*)</v>
      </c>
      <c r="D295" s="64" t="str">
        <f t="shared" si="38"/>
        <v>(*)</v>
      </c>
      <c r="E295" s="64" t="str">
        <f t="shared" si="39"/>
        <v/>
      </c>
      <c r="F295" s="64">
        <f>IF(AND(LEN(I295),LEN(J295)),MAX(F$5:F294)+1,0)</f>
        <v>0</v>
      </c>
      <c r="G295" s="64" t="e">
        <f t="shared" si="40"/>
        <v>#N/A</v>
      </c>
      <c r="H295" s="64" t="str">
        <f t="shared" si="41"/>
        <v/>
      </c>
      <c r="I295" s="63"/>
      <c r="J295" s="62"/>
      <c r="K295" s="61"/>
      <c r="L295" s="59"/>
      <c r="M295" s="60" t="str">
        <f t="shared" si="42"/>
        <v/>
      </c>
      <c r="N295" s="60" t="str">
        <f t="shared" si="42"/>
        <v/>
      </c>
      <c r="O295" s="59"/>
      <c r="P295" s="57"/>
    </row>
    <row r="296" spans="1:16" ht="13.5" thickBot="1" x14ac:dyDescent="0.25">
      <c r="A296" s="57"/>
      <c r="B296" s="64" t="str">
        <f t="shared" si="36"/>
        <v>*</v>
      </c>
      <c r="C296" s="64" t="str">
        <f t="shared" si="37"/>
        <v>(*)</v>
      </c>
      <c r="D296" s="64" t="str">
        <f t="shared" si="38"/>
        <v>(*)</v>
      </c>
      <c r="E296" s="64" t="str">
        <f t="shared" si="39"/>
        <v/>
      </c>
      <c r="F296" s="64">
        <f>IF(AND(LEN(I296),LEN(J296)),MAX(F$5:F295)+1,0)</f>
        <v>0</v>
      </c>
      <c r="G296" s="64" t="e">
        <f t="shared" si="40"/>
        <v>#N/A</v>
      </c>
      <c r="H296" s="64" t="str">
        <f t="shared" si="41"/>
        <v/>
      </c>
      <c r="I296" s="63"/>
      <c r="J296" s="62"/>
      <c r="K296" s="61"/>
      <c r="L296" s="59"/>
      <c r="M296" s="60" t="str">
        <f t="shared" si="42"/>
        <v/>
      </c>
      <c r="N296" s="60" t="str">
        <f t="shared" si="42"/>
        <v/>
      </c>
      <c r="O296" s="59"/>
      <c r="P296" s="57"/>
    </row>
    <row r="297" spans="1:16" ht="13.5" thickBot="1" x14ac:dyDescent="0.25">
      <c r="A297" s="57"/>
      <c r="B297" s="64" t="str">
        <f t="shared" si="36"/>
        <v>*</v>
      </c>
      <c r="C297" s="64" t="str">
        <f t="shared" si="37"/>
        <v>(*)</v>
      </c>
      <c r="D297" s="64" t="str">
        <f t="shared" si="38"/>
        <v>(*)</v>
      </c>
      <c r="E297" s="64" t="str">
        <f t="shared" si="39"/>
        <v/>
      </c>
      <c r="F297" s="64">
        <f>IF(AND(LEN(I297),LEN(J297)),MAX(F$5:F296)+1,0)</f>
        <v>0</v>
      </c>
      <c r="G297" s="64" t="e">
        <f t="shared" si="40"/>
        <v>#N/A</v>
      </c>
      <c r="H297" s="64" t="str">
        <f t="shared" si="41"/>
        <v/>
      </c>
      <c r="I297" s="63"/>
      <c r="J297" s="62"/>
      <c r="K297" s="61"/>
      <c r="L297" s="59"/>
      <c r="M297" s="60" t="str">
        <f t="shared" si="42"/>
        <v/>
      </c>
      <c r="N297" s="60" t="str">
        <f t="shared" si="42"/>
        <v/>
      </c>
      <c r="O297" s="59"/>
      <c r="P297" s="57"/>
    </row>
    <row r="298" spans="1:16" ht="13.5" thickBot="1" x14ac:dyDescent="0.25">
      <c r="A298" s="57"/>
      <c r="B298" s="64" t="str">
        <f t="shared" si="36"/>
        <v>*</v>
      </c>
      <c r="C298" s="64" t="str">
        <f t="shared" si="37"/>
        <v>(*)</v>
      </c>
      <c r="D298" s="64" t="str">
        <f t="shared" si="38"/>
        <v>(*)</v>
      </c>
      <c r="E298" s="64" t="str">
        <f t="shared" si="39"/>
        <v/>
      </c>
      <c r="F298" s="64">
        <f>IF(AND(LEN(I298),LEN(J298)),MAX(F$5:F297)+1,0)</f>
        <v>0</v>
      </c>
      <c r="G298" s="64" t="e">
        <f t="shared" si="40"/>
        <v>#N/A</v>
      </c>
      <c r="H298" s="64" t="str">
        <f t="shared" si="41"/>
        <v/>
      </c>
      <c r="I298" s="63"/>
      <c r="J298" s="62"/>
      <c r="K298" s="61"/>
      <c r="L298" s="59"/>
      <c r="M298" s="60" t="str">
        <f t="shared" si="42"/>
        <v/>
      </c>
      <c r="N298" s="60" t="str">
        <f t="shared" si="42"/>
        <v/>
      </c>
      <c r="O298" s="59"/>
      <c r="P298" s="57"/>
    </row>
    <row r="299" spans="1:16" ht="13.5" thickBot="1" x14ac:dyDescent="0.25">
      <c r="A299" s="57"/>
      <c r="B299" s="64" t="str">
        <f t="shared" si="36"/>
        <v>*</v>
      </c>
      <c r="C299" s="64" t="str">
        <f t="shared" si="37"/>
        <v>(*)</v>
      </c>
      <c r="D299" s="64" t="str">
        <f t="shared" si="38"/>
        <v>(*)</v>
      </c>
      <c r="E299" s="64" t="str">
        <f t="shared" si="39"/>
        <v/>
      </c>
      <c r="F299" s="64">
        <f>IF(AND(LEN(I299),LEN(J299)),MAX(F$5:F298)+1,0)</f>
        <v>0</v>
      </c>
      <c r="G299" s="64" t="e">
        <f t="shared" si="40"/>
        <v>#N/A</v>
      </c>
      <c r="H299" s="64" t="str">
        <f t="shared" si="41"/>
        <v/>
      </c>
      <c r="I299" s="63"/>
      <c r="J299" s="62"/>
      <c r="K299" s="61"/>
      <c r="L299" s="59"/>
      <c r="M299" s="60" t="str">
        <f t="shared" ref="M299:N318" si="43">IF(LEN(M269),M269,"")</f>
        <v/>
      </c>
      <c r="N299" s="60" t="str">
        <f t="shared" si="43"/>
        <v/>
      </c>
      <c r="O299" s="59"/>
      <c r="P299" s="57"/>
    </row>
    <row r="300" spans="1:16" ht="13.5" thickBot="1" x14ac:dyDescent="0.25">
      <c r="A300" s="57"/>
      <c r="B300" s="64" t="str">
        <f t="shared" si="36"/>
        <v>*</v>
      </c>
      <c r="C300" s="64" t="str">
        <f t="shared" si="37"/>
        <v>(*)</v>
      </c>
      <c r="D300" s="64" t="str">
        <f t="shared" si="38"/>
        <v>(*)</v>
      </c>
      <c r="E300" s="64" t="str">
        <f t="shared" si="39"/>
        <v/>
      </c>
      <c r="F300" s="64">
        <f>IF(AND(LEN(I300),LEN(J300)),MAX(F$5:F299)+1,0)</f>
        <v>0</v>
      </c>
      <c r="G300" s="64" t="e">
        <f t="shared" si="40"/>
        <v>#N/A</v>
      </c>
      <c r="H300" s="64" t="str">
        <f t="shared" si="41"/>
        <v/>
      </c>
      <c r="I300" s="63"/>
      <c r="J300" s="62"/>
      <c r="K300" s="61"/>
      <c r="L300" s="59"/>
      <c r="M300" s="60" t="str">
        <f t="shared" si="43"/>
        <v/>
      </c>
      <c r="N300" s="60" t="str">
        <f t="shared" si="43"/>
        <v/>
      </c>
      <c r="O300" s="59"/>
      <c r="P300" s="57"/>
    </row>
    <row r="301" spans="1:16" ht="13.5" thickBot="1" x14ac:dyDescent="0.25">
      <c r="A301" s="57"/>
      <c r="B301" s="64" t="str">
        <f t="shared" si="36"/>
        <v>*</v>
      </c>
      <c r="C301" s="64" t="str">
        <f t="shared" si="37"/>
        <v>(*)</v>
      </c>
      <c r="D301" s="64" t="str">
        <f t="shared" si="38"/>
        <v>(*)</v>
      </c>
      <c r="E301" s="64" t="str">
        <f t="shared" si="39"/>
        <v/>
      </c>
      <c r="F301" s="64">
        <f>IF(AND(LEN(I301),LEN(J301)),MAX(F$5:F300)+1,0)</f>
        <v>0</v>
      </c>
      <c r="G301" s="64" t="e">
        <f t="shared" si="40"/>
        <v>#N/A</v>
      </c>
      <c r="H301" s="64" t="str">
        <f t="shared" si="41"/>
        <v/>
      </c>
      <c r="I301" s="63"/>
      <c r="J301" s="62"/>
      <c r="K301" s="61"/>
      <c r="L301" s="59"/>
      <c r="M301" s="60" t="str">
        <f t="shared" si="43"/>
        <v/>
      </c>
      <c r="N301" s="60" t="str">
        <f t="shared" si="43"/>
        <v/>
      </c>
      <c r="O301" s="59"/>
      <c r="P301" s="57"/>
    </row>
    <row r="302" spans="1:16" ht="13.5" thickBot="1" x14ac:dyDescent="0.25">
      <c r="A302" s="57"/>
      <c r="B302" s="64" t="str">
        <f t="shared" si="36"/>
        <v>*</v>
      </c>
      <c r="C302" s="64" t="str">
        <f t="shared" si="37"/>
        <v>(*)</v>
      </c>
      <c r="D302" s="64" t="str">
        <f t="shared" si="38"/>
        <v>(*)</v>
      </c>
      <c r="E302" s="64" t="str">
        <f t="shared" si="39"/>
        <v/>
      </c>
      <c r="F302" s="64">
        <f>IF(AND(LEN(I302),LEN(J302)),MAX(F$5:F301)+1,0)</f>
        <v>0</v>
      </c>
      <c r="G302" s="64" t="e">
        <f t="shared" si="40"/>
        <v>#N/A</v>
      </c>
      <c r="H302" s="64" t="str">
        <f t="shared" si="41"/>
        <v/>
      </c>
      <c r="I302" s="63"/>
      <c r="J302" s="62"/>
      <c r="K302" s="61"/>
      <c r="L302" s="59"/>
      <c r="M302" s="60" t="str">
        <f t="shared" si="43"/>
        <v/>
      </c>
      <c r="N302" s="60" t="str">
        <f t="shared" si="43"/>
        <v/>
      </c>
      <c r="O302" s="59"/>
      <c r="P302" s="57"/>
    </row>
    <row r="303" spans="1:16" ht="13.5" thickBot="1" x14ac:dyDescent="0.25">
      <c r="A303" s="57"/>
      <c r="B303" s="64" t="str">
        <f t="shared" si="36"/>
        <v>*</v>
      </c>
      <c r="C303" s="64" t="str">
        <f t="shared" si="37"/>
        <v>(*)</v>
      </c>
      <c r="D303" s="64" t="str">
        <f t="shared" si="38"/>
        <v>(*)</v>
      </c>
      <c r="E303" s="64" t="str">
        <f t="shared" si="39"/>
        <v/>
      </c>
      <c r="F303" s="64">
        <f>IF(AND(LEN(I303),LEN(J303)),MAX(F$5:F302)+1,0)</f>
        <v>0</v>
      </c>
      <c r="G303" s="64" t="e">
        <f t="shared" si="40"/>
        <v>#N/A</v>
      </c>
      <c r="H303" s="64" t="str">
        <f t="shared" si="41"/>
        <v/>
      </c>
      <c r="I303" s="63"/>
      <c r="J303" s="62"/>
      <c r="K303" s="61"/>
      <c r="L303" s="59"/>
      <c r="M303" s="60" t="str">
        <f t="shared" si="43"/>
        <v/>
      </c>
      <c r="N303" s="60" t="str">
        <f t="shared" si="43"/>
        <v/>
      </c>
      <c r="O303" s="59"/>
      <c r="P303" s="57"/>
    </row>
    <row r="304" spans="1:16" ht="13.5" thickBot="1" x14ac:dyDescent="0.25">
      <c r="A304" s="57"/>
      <c r="B304" s="64" t="str">
        <f t="shared" si="36"/>
        <v>*</v>
      </c>
      <c r="C304" s="64" t="str">
        <f t="shared" si="37"/>
        <v>(*)</v>
      </c>
      <c r="D304" s="64" t="str">
        <f t="shared" si="38"/>
        <v>(*)</v>
      </c>
      <c r="E304" s="64" t="str">
        <f t="shared" si="39"/>
        <v/>
      </c>
      <c r="F304" s="64">
        <f>IF(AND(LEN(I304),LEN(J304)),MAX(F$5:F303)+1,0)</f>
        <v>0</v>
      </c>
      <c r="G304" s="64" t="e">
        <f t="shared" si="40"/>
        <v>#N/A</v>
      </c>
      <c r="H304" s="64" t="str">
        <f t="shared" si="41"/>
        <v/>
      </c>
      <c r="I304" s="63"/>
      <c r="J304" s="62"/>
      <c r="K304" s="61"/>
      <c r="L304" s="59"/>
      <c r="M304" s="60" t="str">
        <f t="shared" si="43"/>
        <v/>
      </c>
      <c r="N304" s="60" t="str">
        <f t="shared" si="43"/>
        <v/>
      </c>
      <c r="O304" s="59"/>
      <c r="P304" s="57"/>
    </row>
    <row r="305" spans="1:16" ht="13.5" thickBot="1" x14ac:dyDescent="0.25">
      <c r="A305" s="57"/>
      <c r="B305" s="64" t="str">
        <f t="shared" si="36"/>
        <v>*</v>
      </c>
      <c r="C305" s="64" t="str">
        <f t="shared" si="37"/>
        <v>(*)</v>
      </c>
      <c r="D305" s="64" t="str">
        <f t="shared" si="38"/>
        <v>(*)</v>
      </c>
      <c r="E305" s="64" t="str">
        <f t="shared" si="39"/>
        <v/>
      </c>
      <c r="F305" s="64">
        <f>IF(AND(LEN(I305),LEN(J305)),MAX(F$5:F304)+1,0)</f>
        <v>0</v>
      </c>
      <c r="G305" s="64" t="e">
        <f t="shared" si="40"/>
        <v>#N/A</v>
      </c>
      <c r="H305" s="64" t="str">
        <f t="shared" si="41"/>
        <v/>
      </c>
      <c r="I305" s="63"/>
      <c r="J305" s="62"/>
      <c r="K305" s="61"/>
      <c r="L305" s="59"/>
      <c r="M305" s="60" t="str">
        <f t="shared" si="43"/>
        <v/>
      </c>
      <c r="N305" s="60" t="str">
        <f t="shared" si="43"/>
        <v/>
      </c>
      <c r="O305" s="59"/>
      <c r="P305" s="57"/>
    </row>
    <row r="306" spans="1:16" ht="13.5" thickBot="1" x14ac:dyDescent="0.25">
      <c r="A306" s="57"/>
      <c r="B306" s="64" t="str">
        <f t="shared" si="36"/>
        <v>*</v>
      </c>
      <c r="C306" s="64" t="str">
        <f t="shared" si="37"/>
        <v>(*)</v>
      </c>
      <c r="D306" s="64" t="str">
        <f t="shared" si="38"/>
        <v>(*)</v>
      </c>
      <c r="E306" s="64" t="str">
        <f t="shared" si="39"/>
        <v/>
      </c>
      <c r="F306" s="64">
        <f>IF(AND(LEN(I306),LEN(J306)),MAX(F$5:F305)+1,0)</f>
        <v>0</v>
      </c>
      <c r="G306" s="64" t="e">
        <f t="shared" si="40"/>
        <v>#N/A</v>
      </c>
      <c r="H306" s="64" t="str">
        <f t="shared" si="41"/>
        <v/>
      </c>
      <c r="I306" s="63"/>
      <c r="J306" s="62"/>
      <c r="K306" s="61"/>
      <c r="L306" s="59"/>
      <c r="M306" s="60" t="str">
        <f t="shared" si="43"/>
        <v/>
      </c>
      <c r="N306" s="60" t="str">
        <f t="shared" si="43"/>
        <v/>
      </c>
      <c r="O306" s="59"/>
      <c r="P306" s="57"/>
    </row>
    <row r="307" spans="1:16" ht="13.5" thickBot="1" x14ac:dyDescent="0.25">
      <c r="A307" s="57"/>
      <c r="B307" s="64" t="str">
        <f t="shared" si="36"/>
        <v>*</v>
      </c>
      <c r="C307" s="64" t="str">
        <f t="shared" si="37"/>
        <v>(*)</v>
      </c>
      <c r="D307" s="64" t="str">
        <f t="shared" si="38"/>
        <v>(*)</v>
      </c>
      <c r="E307" s="64" t="str">
        <f t="shared" si="39"/>
        <v/>
      </c>
      <c r="F307" s="64">
        <f>IF(AND(LEN(I307),LEN(J307)),MAX(F$5:F306)+1,0)</f>
        <v>0</v>
      </c>
      <c r="G307" s="64" t="e">
        <f t="shared" si="40"/>
        <v>#N/A</v>
      </c>
      <c r="H307" s="64" t="str">
        <f t="shared" si="41"/>
        <v/>
      </c>
      <c r="I307" s="63"/>
      <c r="J307" s="62"/>
      <c r="K307" s="61"/>
      <c r="L307" s="59"/>
      <c r="M307" s="60" t="str">
        <f t="shared" si="43"/>
        <v/>
      </c>
      <c r="N307" s="60" t="str">
        <f t="shared" si="43"/>
        <v/>
      </c>
      <c r="O307" s="59"/>
      <c r="P307" s="57"/>
    </row>
    <row r="308" spans="1:16" ht="13.5" thickBot="1" x14ac:dyDescent="0.25">
      <c r="A308" s="57"/>
      <c r="B308" s="64" t="str">
        <f t="shared" si="36"/>
        <v>*</v>
      </c>
      <c r="C308" s="64" t="str">
        <f t="shared" si="37"/>
        <v>(*)</v>
      </c>
      <c r="D308" s="64" t="str">
        <f t="shared" si="38"/>
        <v>(*)</v>
      </c>
      <c r="E308" s="64" t="str">
        <f t="shared" si="39"/>
        <v/>
      </c>
      <c r="F308" s="64">
        <f>IF(AND(LEN(I308),LEN(J308)),MAX(F$5:F307)+1,0)</f>
        <v>0</v>
      </c>
      <c r="G308" s="64" t="e">
        <f t="shared" si="40"/>
        <v>#N/A</v>
      </c>
      <c r="H308" s="64" t="str">
        <f t="shared" si="41"/>
        <v/>
      </c>
      <c r="I308" s="63"/>
      <c r="J308" s="62"/>
      <c r="K308" s="61"/>
      <c r="L308" s="59"/>
      <c r="M308" s="60" t="str">
        <f t="shared" si="43"/>
        <v>Valid Query Types are:</v>
      </c>
      <c r="N308" s="60" t="str">
        <f t="shared" si="43"/>
        <v/>
      </c>
      <c r="O308" s="59"/>
      <c r="P308" s="57"/>
    </row>
    <row r="309" spans="1:16" ht="13.5" thickBot="1" x14ac:dyDescent="0.25">
      <c r="A309" s="57"/>
      <c r="B309" s="64" t="str">
        <f t="shared" si="36"/>
        <v>*</v>
      </c>
      <c r="C309" s="64" t="str">
        <f t="shared" si="37"/>
        <v>(*)</v>
      </c>
      <c r="D309" s="64" t="str">
        <f t="shared" si="38"/>
        <v>(*)</v>
      </c>
      <c r="E309" s="64" t="str">
        <f t="shared" si="39"/>
        <v/>
      </c>
      <c r="F309" s="64">
        <f>IF(AND(LEN(I309),LEN(J309)),MAX(F$5:F308)+1,0)</f>
        <v>0</v>
      </c>
      <c r="G309" s="64" t="e">
        <f t="shared" si="40"/>
        <v>#N/A</v>
      </c>
      <c r="H309" s="64" t="str">
        <f t="shared" si="41"/>
        <v/>
      </c>
      <c r="I309" s="63"/>
      <c r="J309" s="62"/>
      <c r="K309" s="61"/>
      <c r="L309" s="59"/>
      <c r="M309" s="60" t="str">
        <f t="shared" si="43"/>
        <v>BLUEGRP (B)</v>
      </c>
      <c r="N309" s="60" t="str">
        <f t="shared" si="43"/>
        <v>= BlueGroup **</v>
      </c>
      <c r="O309" s="59"/>
      <c r="P309" s="57"/>
    </row>
    <row r="310" spans="1:16" ht="13.5" thickBot="1" x14ac:dyDescent="0.25">
      <c r="A310" s="57"/>
      <c r="B310" s="64" t="str">
        <f t="shared" si="36"/>
        <v>*</v>
      </c>
      <c r="C310" s="64" t="str">
        <f t="shared" si="37"/>
        <v>(*)</v>
      </c>
      <c r="D310" s="64" t="str">
        <f t="shared" si="38"/>
        <v>(*)</v>
      </c>
      <c r="E310" s="64" t="str">
        <f t="shared" si="39"/>
        <v/>
      </c>
      <c r="F310" s="64">
        <f>IF(AND(LEN(I310),LEN(J310)),MAX(F$5:F309)+1,0)</f>
        <v>0</v>
      </c>
      <c r="G310" s="64" t="e">
        <f t="shared" si="40"/>
        <v>#N/A</v>
      </c>
      <c r="H310" s="64" t="str">
        <f t="shared" si="41"/>
        <v/>
      </c>
      <c r="I310" s="63"/>
      <c r="J310" s="62"/>
      <c r="K310" s="61"/>
      <c r="L310" s="59"/>
      <c r="M310" s="60" t="str">
        <f t="shared" si="43"/>
        <v>NOTESGRP (N)</v>
      </c>
      <c r="N310" s="60" t="str">
        <f t="shared" si="43"/>
        <v>= Private Notes Group **</v>
      </c>
      <c r="O310" s="59"/>
      <c r="P310" s="57"/>
    </row>
    <row r="311" spans="1:16" ht="13.5" thickBot="1" x14ac:dyDescent="0.25">
      <c r="A311" s="57"/>
      <c r="B311" s="64" t="str">
        <f t="shared" si="36"/>
        <v>*</v>
      </c>
      <c r="C311" s="64" t="str">
        <f t="shared" si="37"/>
        <v>(*)</v>
      </c>
      <c r="D311" s="64" t="str">
        <f t="shared" si="38"/>
        <v>(*)</v>
      </c>
      <c r="E311" s="64" t="str">
        <f t="shared" si="39"/>
        <v/>
      </c>
      <c r="F311" s="64">
        <f>IF(AND(LEN(I311),LEN(J311)),MAX(F$5:F310)+1,0)</f>
        <v>0</v>
      </c>
      <c r="G311" s="64" t="e">
        <f t="shared" si="40"/>
        <v>#N/A</v>
      </c>
      <c r="H311" s="64" t="str">
        <f t="shared" si="41"/>
        <v/>
      </c>
      <c r="I311" s="63"/>
      <c r="J311" s="62"/>
      <c r="K311" s="61"/>
      <c r="L311" s="59"/>
      <c r="M311" s="60" t="str">
        <f t="shared" si="43"/>
        <v>PGMGRP (P)</v>
      </c>
      <c r="N311" s="60" t="str">
        <f t="shared" si="43"/>
        <v>= Public Notes Group (PGM) **</v>
      </c>
      <c r="O311" s="59"/>
      <c r="P311" s="57"/>
    </row>
    <row r="312" spans="1:16" ht="13.5" thickBot="1" x14ac:dyDescent="0.25">
      <c r="A312" s="57"/>
      <c r="B312" s="64" t="str">
        <f t="shared" si="36"/>
        <v>*</v>
      </c>
      <c r="C312" s="64" t="str">
        <f t="shared" si="37"/>
        <v>(*)</v>
      </c>
      <c r="D312" s="64" t="str">
        <f t="shared" si="38"/>
        <v>(*)</v>
      </c>
      <c r="E312" s="64" t="str">
        <f t="shared" si="39"/>
        <v/>
      </c>
      <c r="F312" s="64">
        <f>IF(AND(LEN(I312),LEN(J312)),MAX(F$5:F311)+1,0)</f>
        <v>0</v>
      </c>
      <c r="G312" s="64" t="e">
        <f t="shared" si="40"/>
        <v>#N/A</v>
      </c>
      <c r="H312" s="64" t="str">
        <f t="shared" si="41"/>
        <v/>
      </c>
      <c r="I312" s="63"/>
      <c r="J312" s="62"/>
      <c r="K312" s="61"/>
      <c r="L312" s="59"/>
      <c r="M312" s="60" t="str">
        <f t="shared" si="43"/>
        <v>PDLGRP (L)</v>
      </c>
      <c r="N312" s="60" t="str">
        <f t="shared" si="43"/>
        <v>= Public Distribution List (PDL) **</v>
      </c>
      <c r="O312" s="59"/>
      <c r="P312" s="57"/>
    </row>
    <row r="313" spans="1:16" ht="13.5" thickBot="1" x14ac:dyDescent="0.25">
      <c r="A313" s="57"/>
      <c r="B313" s="64" t="str">
        <f t="shared" si="36"/>
        <v>*</v>
      </c>
      <c r="C313" s="64" t="str">
        <f t="shared" si="37"/>
        <v>(*)</v>
      </c>
      <c r="D313" s="64" t="str">
        <f t="shared" si="38"/>
        <v>(*)</v>
      </c>
      <c r="E313" s="64" t="str">
        <f t="shared" si="39"/>
        <v/>
      </c>
      <c r="F313" s="64">
        <f>IF(AND(LEN(I313),LEN(J313)),MAX(F$5:F312)+1,0)</f>
        <v>0</v>
      </c>
      <c r="G313" s="64" t="e">
        <f t="shared" si="40"/>
        <v>#N/A</v>
      </c>
      <c r="H313" s="64" t="str">
        <f t="shared" si="41"/>
        <v/>
      </c>
      <c r="I313" s="63"/>
      <c r="J313" s="62"/>
      <c r="K313" s="61"/>
      <c r="L313" s="59"/>
      <c r="M313" s="60" t="str">
        <f t="shared" si="43"/>
        <v>IRAMGRP (I)</v>
      </c>
      <c r="N313" s="60" t="str">
        <f t="shared" si="43"/>
        <v>= User Groups for (a specific) iRAM Community</v>
      </c>
      <c r="O313" s="59"/>
      <c r="P313" s="57"/>
    </row>
    <row r="314" spans="1:16" ht="13.5" thickBot="1" x14ac:dyDescent="0.25">
      <c r="A314" s="57"/>
      <c r="B314" s="64" t="str">
        <f t="shared" si="36"/>
        <v>*</v>
      </c>
      <c r="C314" s="64" t="str">
        <f t="shared" si="37"/>
        <v>(*)</v>
      </c>
      <c r="D314" s="64" t="str">
        <f t="shared" si="38"/>
        <v>(*)</v>
      </c>
      <c r="E314" s="64" t="str">
        <f t="shared" si="39"/>
        <v/>
      </c>
      <c r="F314" s="64">
        <f>IF(AND(LEN(I314),LEN(J314)),MAX(F$5:F313)+1,0)</f>
        <v>0</v>
      </c>
      <c r="G314" s="64" t="e">
        <f t="shared" si="40"/>
        <v>#N/A</v>
      </c>
      <c r="H314" s="64" t="str">
        <f t="shared" si="41"/>
        <v/>
      </c>
      <c r="I314" s="63"/>
      <c r="J314" s="62"/>
      <c r="K314" s="61"/>
      <c r="L314" s="59"/>
      <c r="M314" s="60" t="str">
        <f t="shared" si="43"/>
        <v>ALLCOMM (A)</v>
      </c>
      <c r="N314" s="60" t="str">
        <f t="shared" si="43"/>
        <v>= All Connections Communities (by date joined)</v>
      </c>
      <c r="O314" s="59"/>
      <c r="P314" s="57"/>
    </row>
    <row r="315" spans="1:16" ht="13.5" thickBot="1" x14ac:dyDescent="0.25">
      <c r="A315" s="57"/>
      <c r="B315" s="64" t="str">
        <f t="shared" si="36"/>
        <v>*</v>
      </c>
      <c r="C315" s="64" t="str">
        <f t="shared" si="37"/>
        <v>(*)</v>
      </c>
      <c r="D315" s="64" t="str">
        <f t="shared" si="38"/>
        <v>(*)</v>
      </c>
      <c r="E315" s="64" t="str">
        <f t="shared" si="39"/>
        <v/>
      </c>
      <c r="F315" s="64">
        <f>IF(AND(LEN(I315),LEN(J315)),MAX(F$5:F314)+1,0)</f>
        <v>0</v>
      </c>
      <c r="G315" s="64" t="e">
        <f t="shared" si="40"/>
        <v>#N/A</v>
      </c>
      <c r="H315" s="64" t="str">
        <f t="shared" si="41"/>
        <v/>
      </c>
      <c r="I315" s="63"/>
      <c r="J315" s="62"/>
      <c r="K315" s="61"/>
      <c r="L315" s="59"/>
      <c r="M315" s="60" t="str">
        <f t="shared" si="43"/>
        <v>MYCOMM (O)</v>
      </c>
      <c r="N315" s="60" t="str">
        <f t="shared" si="43"/>
        <v>= My Connections Communities (by date joined)</v>
      </c>
      <c r="O315" s="59"/>
      <c r="P315" s="57"/>
    </row>
    <row r="316" spans="1:16" ht="13.5" thickBot="1" x14ac:dyDescent="0.25">
      <c r="A316" s="57"/>
      <c r="B316" s="64" t="str">
        <f t="shared" si="36"/>
        <v>*</v>
      </c>
      <c r="C316" s="64" t="str">
        <f t="shared" si="37"/>
        <v>(*)</v>
      </c>
      <c r="D316" s="64" t="str">
        <f t="shared" si="38"/>
        <v>(*)</v>
      </c>
      <c r="E316" s="64" t="str">
        <f t="shared" si="39"/>
        <v/>
      </c>
      <c r="F316" s="64">
        <f>IF(AND(LEN(I316),LEN(J316)),MAX(F$5:F315)+1,0)</f>
        <v>0</v>
      </c>
      <c r="G316" s="64" t="e">
        <f t="shared" si="40"/>
        <v>#N/A</v>
      </c>
      <c r="H316" s="64" t="str">
        <f t="shared" si="41"/>
        <v/>
      </c>
      <c r="I316" s="63"/>
      <c r="J316" s="62"/>
      <c r="K316" s="61"/>
      <c r="L316" s="59"/>
      <c r="M316" s="60" t="str">
        <f t="shared" si="43"/>
        <v>IRAMSTAT (S)</v>
      </c>
      <c r="N316" s="60" t="str">
        <f t="shared" si="43"/>
        <v>= Usage Statistics for iRAM Assets (by daterange)</v>
      </c>
      <c r="O316" s="59"/>
      <c r="P316" s="57"/>
    </row>
    <row r="317" spans="1:16" ht="13.5" thickBot="1" x14ac:dyDescent="0.25">
      <c r="A317" s="57"/>
      <c r="B317" s="64" t="str">
        <f t="shared" si="36"/>
        <v>*</v>
      </c>
      <c r="C317" s="64" t="str">
        <f t="shared" si="37"/>
        <v>(*)</v>
      </c>
      <c r="D317" s="64" t="str">
        <f t="shared" si="38"/>
        <v>(*)</v>
      </c>
      <c r="E317" s="64" t="str">
        <f t="shared" si="39"/>
        <v/>
      </c>
      <c r="F317" s="64">
        <f>IF(AND(LEN(I317),LEN(J317)),MAX(F$5:F316)+1,0)</f>
        <v>0</v>
      </c>
      <c r="G317" s="64" t="e">
        <f t="shared" si="40"/>
        <v>#N/A</v>
      </c>
      <c r="H317" s="64" t="str">
        <f t="shared" si="41"/>
        <v/>
      </c>
      <c r="I317" s="63"/>
      <c r="J317" s="62"/>
      <c r="K317" s="61"/>
      <c r="L317" s="59"/>
      <c r="M317" s="60" t="str">
        <f t="shared" si="43"/>
        <v>DEPT (D)</v>
      </c>
      <c r="N317" s="60" t="str">
        <f t="shared" si="43"/>
        <v>= Members of Department</v>
      </c>
      <c r="O317" s="59"/>
      <c r="P317" s="57"/>
    </row>
    <row r="318" spans="1:16" ht="13.5" thickBot="1" x14ac:dyDescent="0.25">
      <c r="A318" s="57"/>
      <c r="B318" s="64" t="str">
        <f t="shared" si="36"/>
        <v>*</v>
      </c>
      <c r="C318" s="64" t="str">
        <f t="shared" si="37"/>
        <v>(*)</v>
      </c>
      <c r="D318" s="64" t="str">
        <f t="shared" si="38"/>
        <v>(*)</v>
      </c>
      <c r="E318" s="64" t="str">
        <f t="shared" si="39"/>
        <v/>
      </c>
      <c r="F318" s="64">
        <f>IF(AND(LEN(I318),LEN(J318)),MAX(F$5:F317)+1,0)</f>
        <v>0</v>
      </c>
      <c r="G318" s="64" t="e">
        <f t="shared" si="40"/>
        <v>#N/A</v>
      </c>
      <c r="H318" s="64" t="str">
        <f t="shared" si="41"/>
        <v/>
      </c>
      <c r="I318" s="63"/>
      <c r="J318" s="62"/>
      <c r="K318" s="61"/>
      <c r="L318" s="59"/>
      <c r="M318" s="60" t="str">
        <f t="shared" si="43"/>
        <v>MGRS (M)</v>
      </c>
      <c r="N318" s="60" t="str">
        <f t="shared" si="43"/>
        <v>= BluePages Manager Chain for</v>
      </c>
      <c r="O318" s="59"/>
      <c r="P318" s="57"/>
    </row>
    <row r="319" spans="1:16" ht="13.5" thickBot="1" x14ac:dyDescent="0.25">
      <c r="A319" s="57"/>
      <c r="B319" s="64" t="str">
        <f t="shared" si="36"/>
        <v>*</v>
      </c>
      <c r="C319" s="64" t="str">
        <f t="shared" si="37"/>
        <v>(*)</v>
      </c>
      <c r="D319" s="64" t="str">
        <f t="shared" si="38"/>
        <v>(*)</v>
      </c>
      <c r="E319" s="64" t="str">
        <f t="shared" si="39"/>
        <v/>
      </c>
      <c r="F319" s="64">
        <f>IF(AND(LEN(I319),LEN(J319)),MAX(F$5:F318)+1,0)</f>
        <v>0</v>
      </c>
      <c r="G319" s="64" t="e">
        <f t="shared" si="40"/>
        <v>#N/A</v>
      </c>
      <c r="H319" s="64" t="str">
        <f t="shared" si="41"/>
        <v/>
      </c>
      <c r="I319" s="63"/>
      <c r="J319" s="62"/>
      <c r="K319" s="61"/>
      <c r="L319" s="59"/>
      <c r="M319" s="60" t="str">
        <f t="shared" ref="M319:N338" si="44">IF(LEN(M289),M289,"")</f>
        <v>1L-MGRS (F)</v>
      </c>
      <c r="N319" s="60" t="str">
        <f t="shared" si="44"/>
        <v>= All Bluepages 1st-Line Managers under</v>
      </c>
      <c r="O319" s="59"/>
      <c r="P319" s="57"/>
    </row>
    <row r="320" spans="1:16" ht="13.5" thickBot="1" x14ac:dyDescent="0.25">
      <c r="A320" s="57"/>
      <c r="B320" s="64" t="str">
        <f t="shared" si="36"/>
        <v>*</v>
      </c>
      <c r="C320" s="64" t="str">
        <f t="shared" si="37"/>
        <v>(*)</v>
      </c>
      <c r="D320" s="64" t="str">
        <f t="shared" si="38"/>
        <v>(*)</v>
      </c>
      <c r="E320" s="64" t="str">
        <f t="shared" si="39"/>
        <v/>
      </c>
      <c r="F320" s="64">
        <f>IF(AND(LEN(I320),LEN(J320)),MAX(F$5:F319)+1,0)</f>
        <v>0</v>
      </c>
      <c r="G320" s="64" t="e">
        <f t="shared" si="40"/>
        <v>#N/A</v>
      </c>
      <c r="H320" s="64" t="str">
        <f t="shared" si="41"/>
        <v/>
      </c>
      <c r="I320" s="63"/>
      <c r="J320" s="62"/>
      <c r="K320" s="61"/>
      <c r="L320" s="59"/>
      <c r="M320" s="60" t="str">
        <f t="shared" si="44"/>
        <v>REPORTS (R)</v>
      </c>
      <c r="N320" s="60" t="str">
        <f t="shared" si="44"/>
        <v>= BluePages Reports of (up to 4 hierarchy levels deep)</v>
      </c>
      <c r="O320" s="59"/>
      <c r="P320" s="57"/>
    </row>
    <row r="321" spans="1:16" ht="13.5" thickBot="1" x14ac:dyDescent="0.25">
      <c r="A321" s="57"/>
      <c r="B321" s="64" t="str">
        <f t="shared" si="36"/>
        <v>*</v>
      </c>
      <c r="C321" s="64" t="str">
        <f t="shared" si="37"/>
        <v>(*)</v>
      </c>
      <c r="D321" s="64" t="str">
        <f t="shared" si="38"/>
        <v>(*)</v>
      </c>
      <c r="E321" s="64" t="str">
        <f t="shared" si="39"/>
        <v/>
      </c>
      <c r="F321" s="64">
        <f>IF(AND(LEN(I321),LEN(J321)),MAX(F$5:F320)+1,0)</f>
        <v>0</v>
      </c>
      <c r="G321" s="64" t="e">
        <f t="shared" si="40"/>
        <v>#N/A</v>
      </c>
      <c r="H321" s="64" t="str">
        <f t="shared" si="41"/>
        <v/>
      </c>
      <c r="I321" s="63"/>
      <c r="J321" s="62"/>
      <c r="K321" s="61"/>
      <c r="L321" s="59"/>
      <c r="M321" s="60" t="str">
        <f t="shared" si="44"/>
        <v>GLLDRS (Y)</v>
      </c>
      <c r="N321" s="60" t="str">
        <f t="shared" si="44"/>
        <v>= Global Team Structure (functional Leaders) for</v>
      </c>
      <c r="O321" s="59"/>
      <c r="P321" s="57"/>
    </row>
    <row r="322" spans="1:16" ht="13.5" thickBot="1" x14ac:dyDescent="0.25">
      <c r="A322" s="57"/>
      <c r="B322" s="64" t="str">
        <f t="shared" si="36"/>
        <v>*</v>
      </c>
      <c r="C322" s="64" t="str">
        <f t="shared" si="37"/>
        <v>(*)</v>
      </c>
      <c r="D322" s="64" t="str">
        <f t="shared" si="38"/>
        <v>(*)</v>
      </c>
      <c r="E322" s="64" t="str">
        <f t="shared" si="39"/>
        <v/>
      </c>
      <c r="F322" s="64">
        <f>IF(AND(LEN(I322),LEN(J322)),MAX(F$5:F321)+1,0)</f>
        <v>0</v>
      </c>
      <c r="G322" s="64" t="e">
        <f t="shared" si="40"/>
        <v>#N/A</v>
      </c>
      <c r="H322" s="64" t="str">
        <f t="shared" si="41"/>
        <v/>
      </c>
      <c r="I322" s="63"/>
      <c r="J322" s="62"/>
      <c r="K322" s="61"/>
      <c r="L322" s="59"/>
      <c r="M322" s="60" t="str">
        <f t="shared" si="44"/>
        <v>GLTEAM (X)</v>
      </c>
      <c r="N322" s="60" t="str">
        <f t="shared" si="44"/>
        <v>= Global Team of (up to 4 hierarchy levels deep)</v>
      </c>
      <c r="O322" s="59"/>
      <c r="P322" s="57"/>
    </row>
    <row r="323" spans="1:16" ht="13.5" thickBot="1" x14ac:dyDescent="0.25">
      <c r="A323" s="57"/>
      <c r="B323" s="64" t="str">
        <f t="shared" si="36"/>
        <v>*</v>
      </c>
      <c r="C323" s="64" t="str">
        <f t="shared" si="37"/>
        <v>(*)</v>
      </c>
      <c r="D323" s="64" t="str">
        <f t="shared" si="38"/>
        <v>(*)</v>
      </c>
      <c r="E323" s="64" t="str">
        <f t="shared" si="39"/>
        <v/>
      </c>
      <c r="F323" s="64">
        <f>IF(AND(LEN(I323),LEN(J323)),MAX(F$5:F322)+1,0)</f>
        <v>0</v>
      </c>
      <c r="G323" s="64" t="e">
        <f t="shared" si="40"/>
        <v>#N/A</v>
      </c>
      <c r="H323" s="64" t="str">
        <f t="shared" si="41"/>
        <v/>
      </c>
      <c r="I323" s="63"/>
      <c r="J323" s="62"/>
      <c r="K323" s="61"/>
      <c r="L323" s="59"/>
      <c r="M323" s="60" t="str">
        <f t="shared" si="44"/>
        <v/>
      </c>
      <c r="N323" s="60" t="str">
        <f t="shared" si="44"/>
        <v/>
      </c>
      <c r="O323" s="59"/>
      <c r="P323" s="57"/>
    </row>
    <row r="324" spans="1:16" ht="13.5" thickBot="1" x14ac:dyDescent="0.25">
      <c r="A324" s="57"/>
      <c r="B324" s="64" t="str">
        <f t="shared" si="36"/>
        <v>*</v>
      </c>
      <c r="C324" s="64" t="str">
        <f t="shared" si="37"/>
        <v>(*)</v>
      </c>
      <c r="D324" s="64" t="str">
        <f t="shared" si="38"/>
        <v>(*)</v>
      </c>
      <c r="E324" s="64" t="str">
        <f t="shared" si="39"/>
        <v/>
      </c>
      <c r="F324" s="64">
        <f>IF(AND(LEN(I324),LEN(J324)),MAX(F$5:F323)+1,0)</f>
        <v>0</v>
      </c>
      <c r="G324" s="64" t="e">
        <f t="shared" si="40"/>
        <v>#N/A</v>
      </c>
      <c r="H324" s="64" t="str">
        <f t="shared" si="41"/>
        <v/>
      </c>
      <c r="I324" s="63"/>
      <c r="J324" s="62"/>
      <c r="K324" s="61"/>
      <c r="L324" s="59"/>
      <c r="M324" s="60" t="str">
        <f t="shared" si="44"/>
        <v/>
      </c>
      <c r="N324" s="60" t="str">
        <f t="shared" si="44"/>
        <v/>
      </c>
      <c r="O324" s="59"/>
      <c r="P324" s="57"/>
    </row>
    <row r="325" spans="1:16" ht="13.5" thickBot="1" x14ac:dyDescent="0.25">
      <c r="A325" s="57"/>
      <c r="B325" s="64" t="str">
        <f t="shared" si="36"/>
        <v>*</v>
      </c>
      <c r="C325" s="64" t="str">
        <f t="shared" si="37"/>
        <v>(*)</v>
      </c>
      <c r="D325" s="64" t="str">
        <f t="shared" si="38"/>
        <v>(*)</v>
      </c>
      <c r="E325" s="64" t="str">
        <f t="shared" si="39"/>
        <v/>
      </c>
      <c r="F325" s="64">
        <f>IF(AND(LEN(I325),LEN(J325)),MAX(F$5:F324)+1,0)</f>
        <v>0</v>
      </c>
      <c r="G325" s="64" t="e">
        <f t="shared" si="40"/>
        <v>#N/A</v>
      </c>
      <c r="H325" s="64" t="str">
        <f t="shared" si="41"/>
        <v/>
      </c>
      <c r="I325" s="63"/>
      <c r="J325" s="62"/>
      <c r="K325" s="61"/>
      <c r="L325" s="59"/>
      <c r="M325" s="60" t="str">
        <f t="shared" si="44"/>
        <v/>
      </c>
      <c r="N325" s="60" t="str">
        <f t="shared" si="44"/>
        <v/>
      </c>
      <c r="O325" s="59"/>
      <c r="P325" s="57"/>
    </row>
    <row r="326" spans="1:16" ht="13.5" thickBot="1" x14ac:dyDescent="0.25">
      <c r="A326" s="57"/>
      <c r="B326" s="64" t="str">
        <f t="shared" ref="B326:B351" si="45">IF(LEN(I326),I326,"*")</f>
        <v>*</v>
      </c>
      <c r="C326" s="64" t="str">
        <f t="shared" ref="C326:C351" si="46">IF(LEN(J326),"("&amp;J326&amp;")","(*)")</f>
        <v>(*)</v>
      </c>
      <c r="D326" s="64" t="str">
        <f t="shared" ref="D326:D351" si="47">IF(LEN(J326),"("&amp;IF(LEN(I326),LEFT(J326,1),J326)&amp;")","(*)")</f>
        <v>(*)</v>
      </c>
      <c r="E326" s="64" t="str">
        <f t="shared" ref="E326:E351" si="48">IF(F326,B326&amp;" "&amp;IF($C$2="L",C326,D326),"")</f>
        <v/>
      </c>
      <c r="F326" s="64">
        <f>IF(AND(LEN(I326),LEN(J326)),MAX(F$5:F325)+1,0)</f>
        <v>0</v>
      </c>
      <c r="G326" s="64" t="e">
        <f t="shared" ref="G326:G351" si="49">MATCH(ROW()-ROW($F$5),$F$6:$F$351,0)</f>
        <v>#N/A</v>
      </c>
      <c r="H326" s="64" t="str">
        <f t="shared" ref="H326:H351" si="50">IF(ISNUMBER(G326),INDEX($E$6:$E$351,G326),"")</f>
        <v/>
      </c>
      <c r="I326" s="63"/>
      <c r="J326" s="62"/>
      <c r="K326" s="61"/>
      <c r="L326" s="59"/>
      <c r="M326" s="60" t="str">
        <f t="shared" si="44"/>
        <v/>
      </c>
      <c r="N326" s="60" t="str">
        <f t="shared" si="44"/>
        <v/>
      </c>
      <c r="O326" s="59"/>
      <c r="P326" s="57"/>
    </row>
    <row r="327" spans="1:16" ht="13.5" thickBot="1" x14ac:dyDescent="0.25">
      <c r="A327" s="57"/>
      <c r="B327" s="64" t="str">
        <f t="shared" si="45"/>
        <v>*</v>
      </c>
      <c r="C327" s="64" t="str">
        <f t="shared" si="46"/>
        <v>(*)</v>
      </c>
      <c r="D327" s="64" t="str">
        <f t="shared" si="47"/>
        <v>(*)</v>
      </c>
      <c r="E327" s="64" t="str">
        <f t="shared" si="48"/>
        <v/>
      </c>
      <c r="F327" s="64">
        <f>IF(AND(LEN(I327),LEN(J327)),MAX(F$5:F326)+1,0)</f>
        <v>0</v>
      </c>
      <c r="G327" s="64" t="e">
        <f t="shared" si="49"/>
        <v>#N/A</v>
      </c>
      <c r="H327" s="64" t="str">
        <f t="shared" si="50"/>
        <v/>
      </c>
      <c r="I327" s="63"/>
      <c r="J327" s="62"/>
      <c r="K327" s="61"/>
      <c r="L327" s="59"/>
      <c r="M327" s="60" t="str">
        <f t="shared" si="44"/>
        <v/>
      </c>
      <c r="N327" s="60" t="str">
        <f t="shared" si="44"/>
        <v/>
      </c>
      <c r="O327" s="59"/>
      <c r="P327" s="57"/>
    </row>
    <row r="328" spans="1:16" ht="13.5" thickBot="1" x14ac:dyDescent="0.25">
      <c r="A328" s="57"/>
      <c r="B328" s="64" t="str">
        <f t="shared" si="45"/>
        <v>*</v>
      </c>
      <c r="C328" s="64" t="str">
        <f t="shared" si="46"/>
        <v>(*)</v>
      </c>
      <c r="D328" s="64" t="str">
        <f t="shared" si="47"/>
        <v>(*)</v>
      </c>
      <c r="E328" s="64" t="str">
        <f t="shared" si="48"/>
        <v/>
      </c>
      <c r="F328" s="64">
        <f>IF(AND(LEN(I328),LEN(J328)),MAX(F$5:F327)+1,0)</f>
        <v>0</v>
      </c>
      <c r="G328" s="64" t="e">
        <f t="shared" si="49"/>
        <v>#N/A</v>
      </c>
      <c r="H328" s="64" t="str">
        <f t="shared" si="50"/>
        <v/>
      </c>
      <c r="I328" s="63"/>
      <c r="J328" s="62"/>
      <c r="K328" s="61"/>
      <c r="L328" s="59"/>
      <c r="M328" s="60" t="str">
        <f t="shared" si="44"/>
        <v/>
      </c>
      <c r="N328" s="60" t="str">
        <f t="shared" si="44"/>
        <v/>
      </c>
      <c r="O328" s="59"/>
      <c r="P328" s="57"/>
    </row>
    <row r="329" spans="1:16" ht="13.5" thickBot="1" x14ac:dyDescent="0.25">
      <c r="A329" s="57"/>
      <c r="B329" s="64" t="str">
        <f t="shared" si="45"/>
        <v>*</v>
      </c>
      <c r="C329" s="64" t="str">
        <f t="shared" si="46"/>
        <v>(*)</v>
      </c>
      <c r="D329" s="64" t="str">
        <f t="shared" si="47"/>
        <v>(*)</v>
      </c>
      <c r="E329" s="64" t="str">
        <f t="shared" si="48"/>
        <v/>
      </c>
      <c r="F329" s="64">
        <f>IF(AND(LEN(I329),LEN(J329)),MAX(F$5:F328)+1,0)</f>
        <v>0</v>
      </c>
      <c r="G329" s="64" t="e">
        <f t="shared" si="49"/>
        <v>#N/A</v>
      </c>
      <c r="H329" s="64" t="str">
        <f t="shared" si="50"/>
        <v/>
      </c>
      <c r="I329" s="63"/>
      <c r="J329" s="62"/>
      <c r="K329" s="61"/>
      <c r="L329" s="59"/>
      <c r="M329" s="60" t="str">
        <f t="shared" si="44"/>
        <v/>
      </c>
      <c r="N329" s="60" t="str">
        <f t="shared" si="44"/>
        <v/>
      </c>
      <c r="O329" s="59"/>
      <c r="P329" s="57"/>
    </row>
    <row r="330" spans="1:16" ht="13.5" thickBot="1" x14ac:dyDescent="0.25">
      <c r="A330" s="57"/>
      <c r="B330" s="64" t="str">
        <f t="shared" si="45"/>
        <v>*</v>
      </c>
      <c r="C330" s="64" t="str">
        <f t="shared" si="46"/>
        <v>(*)</v>
      </c>
      <c r="D330" s="64" t="str">
        <f t="shared" si="47"/>
        <v>(*)</v>
      </c>
      <c r="E330" s="64" t="str">
        <f t="shared" si="48"/>
        <v/>
      </c>
      <c r="F330" s="64">
        <f>IF(AND(LEN(I330),LEN(J330)),MAX(F$5:F329)+1,0)</f>
        <v>0</v>
      </c>
      <c r="G330" s="64" t="e">
        <f t="shared" si="49"/>
        <v>#N/A</v>
      </c>
      <c r="H330" s="64" t="str">
        <f t="shared" si="50"/>
        <v/>
      </c>
      <c r="I330" s="63"/>
      <c r="J330" s="62"/>
      <c r="K330" s="61"/>
      <c r="L330" s="59"/>
      <c r="M330" s="60" t="str">
        <f t="shared" si="44"/>
        <v/>
      </c>
      <c r="N330" s="60" t="str">
        <f t="shared" si="44"/>
        <v/>
      </c>
      <c r="O330" s="59"/>
      <c r="P330" s="57"/>
    </row>
    <row r="331" spans="1:16" ht="13.5" thickBot="1" x14ac:dyDescent="0.25">
      <c r="A331" s="57"/>
      <c r="B331" s="64" t="str">
        <f t="shared" si="45"/>
        <v>*</v>
      </c>
      <c r="C331" s="64" t="str">
        <f t="shared" si="46"/>
        <v>(*)</v>
      </c>
      <c r="D331" s="64" t="str">
        <f t="shared" si="47"/>
        <v>(*)</v>
      </c>
      <c r="E331" s="64" t="str">
        <f t="shared" si="48"/>
        <v/>
      </c>
      <c r="F331" s="64">
        <f>IF(AND(LEN(I331),LEN(J331)),MAX(F$5:F330)+1,0)</f>
        <v>0</v>
      </c>
      <c r="G331" s="64" t="e">
        <f t="shared" si="49"/>
        <v>#N/A</v>
      </c>
      <c r="H331" s="64" t="str">
        <f t="shared" si="50"/>
        <v/>
      </c>
      <c r="I331" s="63"/>
      <c r="J331" s="62"/>
      <c r="K331" s="61"/>
      <c r="L331" s="59"/>
      <c r="M331" s="60" t="str">
        <f t="shared" si="44"/>
        <v/>
      </c>
      <c r="N331" s="60" t="str">
        <f t="shared" si="44"/>
        <v/>
      </c>
      <c r="O331" s="59"/>
      <c r="P331" s="57"/>
    </row>
    <row r="332" spans="1:16" ht="13.5" thickBot="1" x14ac:dyDescent="0.25">
      <c r="A332" s="57"/>
      <c r="B332" s="64" t="str">
        <f t="shared" si="45"/>
        <v>*</v>
      </c>
      <c r="C332" s="64" t="str">
        <f t="shared" si="46"/>
        <v>(*)</v>
      </c>
      <c r="D332" s="64" t="str">
        <f t="shared" si="47"/>
        <v>(*)</v>
      </c>
      <c r="E332" s="64" t="str">
        <f t="shared" si="48"/>
        <v/>
      </c>
      <c r="F332" s="64">
        <f>IF(AND(LEN(I332),LEN(J332)),MAX(F$5:F331)+1,0)</f>
        <v>0</v>
      </c>
      <c r="G332" s="64" t="e">
        <f t="shared" si="49"/>
        <v>#N/A</v>
      </c>
      <c r="H332" s="64" t="str">
        <f t="shared" si="50"/>
        <v/>
      </c>
      <c r="I332" s="63"/>
      <c r="J332" s="62"/>
      <c r="K332" s="61"/>
      <c r="L332" s="59"/>
      <c r="M332" s="60" t="str">
        <f t="shared" si="44"/>
        <v/>
      </c>
      <c r="N332" s="60" t="str">
        <f t="shared" si="44"/>
        <v/>
      </c>
      <c r="O332" s="59"/>
      <c r="P332" s="57"/>
    </row>
    <row r="333" spans="1:16" ht="13.5" thickBot="1" x14ac:dyDescent="0.25">
      <c r="A333" s="57"/>
      <c r="B333" s="64" t="str">
        <f t="shared" si="45"/>
        <v>*</v>
      </c>
      <c r="C333" s="64" t="str">
        <f t="shared" si="46"/>
        <v>(*)</v>
      </c>
      <c r="D333" s="64" t="str">
        <f t="shared" si="47"/>
        <v>(*)</v>
      </c>
      <c r="E333" s="64" t="str">
        <f t="shared" si="48"/>
        <v/>
      </c>
      <c r="F333" s="64">
        <f>IF(AND(LEN(I333),LEN(J333)),MAX(F$5:F332)+1,0)</f>
        <v>0</v>
      </c>
      <c r="G333" s="64" t="e">
        <f t="shared" si="49"/>
        <v>#N/A</v>
      </c>
      <c r="H333" s="64" t="str">
        <f t="shared" si="50"/>
        <v/>
      </c>
      <c r="I333" s="63"/>
      <c r="J333" s="62"/>
      <c r="K333" s="61"/>
      <c r="L333" s="59"/>
      <c r="M333" s="60" t="str">
        <f t="shared" si="44"/>
        <v/>
      </c>
      <c r="N333" s="60" t="str">
        <f t="shared" si="44"/>
        <v/>
      </c>
      <c r="O333" s="59"/>
      <c r="P333" s="57"/>
    </row>
    <row r="334" spans="1:16" ht="13.5" thickBot="1" x14ac:dyDescent="0.25">
      <c r="A334" s="57"/>
      <c r="B334" s="64" t="str">
        <f t="shared" si="45"/>
        <v>*</v>
      </c>
      <c r="C334" s="64" t="str">
        <f t="shared" si="46"/>
        <v>(*)</v>
      </c>
      <c r="D334" s="64" t="str">
        <f t="shared" si="47"/>
        <v>(*)</v>
      </c>
      <c r="E334" s="64" t="str">
        <f t="shared" si="48"/>
        <v/>
      </c>
      <c r="F334" s="64">
        <f>IF(AND(LEN(I334),LEN(J334)),MAX(F$5:F333)+1,0)</f>
        <v>0</v>
      </c>
      <c r="G334" s="64" t="e">
        <f t="shared" si="49"/>
        <v>#N/A</v>
      </c>
      <c r="H334" s="64" t="str">
        <f t="shared" si="50"/>
        <v/>
      </c>
      <c r="I334" s="63"/>
      <c r="J334" s="62"/>
      <c r="K334" s="61"/>
      <c r="L334" s="59"/>
      <c r="M334" s="60" t="str">
        <f t="shared" si="44"/>
        <v/>
      </c>
      <c r="N334" s="60" t="str">
        <f t="shared" si="44"/>
        <v/>
      </c>
      <c r="O334" s="59"/>
      <c r="P334" s="57"/>
    </row>
    <row r="335" spans="1:16" ht="13.5" thickBot="1" x14ac:dyDescent="0.25">
      <c r="A335" s="57"/>
      <c r="B335" s="64" t="str">
        <f t="shared" si="45"/>
        <v>*</v>
      </c>
      <c r="C335" s="64" t="str">
        <f t="shared" si="46"/>
        <v>(*)</v>
      </c>
      <c r="D335" s="64" t="str">
        <f t="shared" si="47"/>
        <v>(*)</v>
      </c>
      <c r="E335" s="64" t="str">
        <f t="shared" si="48"/>
        <v/>
      </c>
      <c r="F335" s="64">
        <f>IF(AND(LEN(I335),LEN(J335)),MAX(F$5:F334)+1,0)</f>
        <v>0</v>
      </c>
      <c r="G335" s="64" t="e">
        <f t="shared" si="49"/>
        <v>#N/A</v>
      </c>
      <c r="H335" s="64" t="str">
        <f t="shared" si="50"/>
        <v/>
      </c>
      <c r="I335" s="63"/>
      <c r="J335" s="62"/>
      <c r="K335" s="61"/>
      <c r="L335" s="59"/>
      <c r="M335" s="60" t="str">
        <f t="shared" si="44"/>
        <v/>
      </c>
      <c r="N335" s="60" t="str">
        <f t="shared" si="44"/>
        <v/>
      </c>
      <c r="O335" s="59"/>
      <c r="P335" s="57"/>
    </row>
    <row r="336" spans="1:16" ht="13.5" thickBot="1" x14ac:dyDescent="0.25">
      <c r="A336" s="57"/>
      <c r="B336" s="64" t="str">
        <f t="shared" si="45"/>
        <v>*</v>
      </c>
      <c r="C336" s="64" t="str">
        <f t="shared" si="46"/>
        <v>(*)</v>
      </c>
      <c r="D336" s="64" t="str">
        <f t="shared" si="47"/>
        <v>(*)</v>
      </c>
      <c r="E336" s="64" t="str">
        <f t="shared" si="48"/>
        <v/>
      </c>
      <c r="F336" s="64">
        <f>IF(AND(LEN(I336),LEN(J336)),MAX(F$5:F335)+1,0)</f>
        <v>0</v>
      </c>
      <c r="G336" s="64" t="e">
        <f t="shared" si="49"/>
        <v>#N/A</v>
      </c>
      <c r="H336" s="64" t="str">
        <f t="shared" si="50"/>
        <v/>
      </c>
      <c r="I336" s="63"/>
      <c r="J336" s="62"/>
      <c r="K336" s="61"/>
      <c r="L336" s="59"/>
      <c r="M336" s="60" t="str">
        <f t="shared" si="44"/>
        <v/>
      </c>
      <c r="N336" s="60" t="str">
        <f t="shared" si="44"/>
        <v/>
      </c>
      <c r="O336" s="59"/>
      <c r="P336" s="57"/>
    </row>
    <row r="337" spans="1:16" ht="13.5" thickBot="1" x14ac:dyDescent="0.25">
      <c r="A337" s="57"/>
      <c r="B337" s="64" t="str">
        <f t="shared" si="45"/>
        <v>*</v>
      </c>
      <c r="C337" s="64" t="str">
        <f t="shared" si="46"/>
        <v>(*)</v>
      </c>
      <c r="D337" s="64" t="str">
        <f t="shared" si="47"/>
        <v>(*)</v>
      </c>
      <c r="E337" s="64" t="str">
        <f t="shared" si="48"/>
        <v/>
      </c>
      <c r="F337" s="64">
        <f>IF(AND(LEN(I337),LEN(J337)),MAX(F$5:F336)+1,0)</f>
        <v>0</v>
      </c>
      <c r="G337" s="64" t="e">
        <f t="shared" si="49"/>
        <v>#N/A</v>
      </c>
      <c r="H337" s="64" t="str">
        <f t="shared" si="50"/>
        <v/>
      </c>
      <c r="I337" s="63"/>
      <c r="J337" s="62"/>
      <c r="K337" s="61"/>
      <c r="L337" s="59"/>
      <c r="M337" s="60" t="str">
        <f t="shared" si="44"/>
        <v/>
      </c>
      <c r="N337" s="60" t="str">
        <f t="shared" si="44"/>
        <v/>
      </c>
      <c r="O337" s="59"/>
      <c r="P337" s="57"/>
    </row>
    <row r="338" spans="1:16" ht="13.5" thickBot="1" x14ac:dyDescent="0.25">
      <c r="A338" s="57"/>
      <c r="B338" s="64" t="str">
        <f t="shared" si="45"/>
        <v>*</v>
      </c>
      <c r="C338" s="64" t="str">
        <f t="shared" si="46"/>
        <v>(*)</v>
      </c>
      <c r="D338" s="64" t="str">
        <f t="shared" si="47"/>
        <v>(*)</v>
      </c>
      <c r="E338" s="64" t="str">
        <f t="shared" si="48"/>
        <v/>
      </c>
      <c r="F338" s="64">
        <f>IF(AND(LEN(I338),LEN(J338)),MAX(F$5:F337)+1,0)</f>
        <v>0</v>
      </c>
      <c r="G338" s="64" t="e">
        <f t="shared" si="49"/>
        <v>#N/A</v>
      </c>
      <c r="H338" s="64" t="str">
        <f t="shared" si="50"/>
        <v/>
      </c>
      <c r="I338" s="63"/>
      <c r="J338" s="62"/>
      <c r="K338" s="61"/>
      <c r="L338" s="59"/>
      <c r="M338" s="60" t="str">
        <f t="shared" si="44"/>
        <v>Valid Query Types are:</v>
      </c>
      <c r="N338" s="60" t="str">
        <f t="shared" si="44"/>
        <v/>
      </c>
      <c r="O338" s="59"/>
      <c r="P338" s="57"/>
    </row>
    <row r="339" spans="1:16" ht="13.5" thickBot="1" x14ac:dyDescent="0.25">
      <c r="A339" s="57"/>
      <c r="B339" s="64" t="str">
        <f t="shared" si="45"/>
        <v>*</v>
      </c>
      <c r="C339" s="64" t="str">
        <f t="shared" si="46"/>
        <v>(*)</v>
      </c>
      <c r="D339" s="64" t="str">
        <f t="shared" si="47"/>
        <v>(*)</v>
      </c>
      <c r="E339" s="64" t="str">
        <f t="shared" si="48"/>
        <v/>
      </c>
      <c r="F339" s="64">
        <f>IF(AND(LEN(I339),LEN(J339)),MAX(F$5:F338)+1,0)</f>
        <v>0</v>
      </c>
      <c r="G339" s="64" t="e">
        <f t="shared" si="49"/>
        <v>#N/A</v>
      </c>
      <c r="H339" s="64" t="str">
        <f t="shared" si="50"/>
        <v/>
      </c>
      <c r="I339" s="63"/>
      <c r="J339" s="62"/>
      <c r="K339" s="61"/>
      <c r="L339" s="59"/>
      <c r="M339" s="60" t="str">
        <f t="shared" ref="M339:N351" si="51">IF(LEN(M309),M309,"")</f>
        <v>BLUEGRP (B)</v>
      </c>
      <c r="N339" s="60" t="str">
        <f t="shared" si="51"/>
        <v>= BlueGroup **</v>
      </c>
      <c r="O339" s="59"/>
      <c r="P339" s="57"/>
    </row>
    <row r="340" spans="1:16" ht="13.5" thickBot="1" x14ac:dyDescent="0.25">
      <c r="A340" s="57"/>
      <c r="B340" s="64" t="str">
        <f t="shared" si="45"/>
        <v>*</v>
      </c>
      <c r="C340" s="64" t="str">
        <f t="shared" si="46"/>
        <v>(*)</v>
      </c>
      <c r="D340" s="64" t="str">
        <f t="shared" si="47"/>
        <v>(*)</v>
      </c>
      <c r="E340" s="64" t="str">
        <f t="shared" si="48"/>
        <v/>
      </c>
      <c r="F340" s="64">
        <f>IF(AND(LEN(I340),LEN(J340)),MAX(F$5:F339)+1,0)</f>
        <v>0</v>
      </c>
      <c r="G340" s="64" t="e">
        <f t="shared" si="49"/>
        <v>#N/A</v>
      </c>
      <c r="H340" s="64" t="str">
        <f t="shared" si="50"/>
        <v/>
      </c>
      <c r="I340" s="63"/>
      <c r="J340" s="62"/>
      <c r="K340" s="61"/>
      <c r="L340" s="59"/>
      <c r="M340" s="60" t="str">
        <f t="shared" si="51"/>
        <v>NOTESGRP (N)</v>
      </c>
      <c r="N340" s="60" t="str">
        <f t="shared" si="51"/>
        <v>= Private Notes Group **</v>
      </c>
      <c r="O340" s="59"/>
      <c r="P340" s="57"/>
    </row>
    <row r="341" spans="1:16" ht="13.5" thickBot="1" x14ac:dyDescent="0.25">
      <c r="A341" s="57"/>
      <c r="B341" s="64" t="str">
        <f t="shared" si="45"/>
        <v>*</v>
      </c>
      <c r="C341" s="64" t="str">
        <f t="shared" si="46"/>
        <v>(*)</v>
      </c>
      <c r="D341" s="64" t="str">
        <f t="shared" si="47"/>
        <v>(*)</v>
      </c>
      <c r="E341" s="64" t="str">
        <f t="shared" si="48"/>
        <v/>
      </c>
      <c r="F341" s="64">
        <f>IF(AND(LEN(I341),LEN(J341)),MAX(F$5:F340)+1,0)</f>
        <v>0</v>
      </c>
      <c r="G341" s="64" t="e">
        <f t="shared" si="49"/>
        <v>#N/A</v>
      </c>
      <c r="H341" s="64" t="str">
        <f t="shared" si="50"/>
        <v/>
      </c>
      <c r="I341" s="63"/>
      <c r="J341" s="62"/>
      <c r="K341" s="61"/>
      <c r="L341" s="59"/>
      <c r="M341" s="60" t="str">
        <f t="shared" si="51"/>
        <v>PGMGRP (P)</v>
      </c>
      <c r="N341" s="60" t="str">
        <f t="shared" si="51"/>
        <v>= Public Notes Group (PGM) **</v>
      </c>
      <c r="O341" s="59"/>
      <c r="P341" s="57"/>
    </row>
    <row r="342" spans="1:16" ht="13.5" thickBot="1" x14ac:dyDescent="0.25">
      <c r="A342" s="57"/>
      <c r="B342" s="64" t="str">
        <f t="shared" si="45"/>
        <v>*</v>
      </c>
      <c r="C342" s="64" t="str">
        <f t="shared" si="46"/>
        <v>(*)</v>
      </c>
      <c r="D342" s="64" t="str">
        <f t="shared" si="47"/>
        <v>(*)</v>
      </c>
      <c r="E342" s="64" t="str">
        <f t="shared" si="48"/>
        <v/>
      </c>
      <c r="F342" s="64">
        <f>IF(AND(LEN(I342),LEN(J342)),MAX(F$5:F341)+1,0)</f>
        <v>0</v>
      </c>
      <c r="G342" s="64" t="e">
        <f t="shared" si="49"/>
        <v>#N/A</v>
      </c>
      <c r="H342" s="64" t="str">
        <f t="shared" si="50"/>
        <v/>
      </c>
      <c r="I342" s="63"/>
      <c r="J342" s="62"/>
      <c r="K342" s="61"/>
      <c r="L342" s="59"/>
      <c r="M342" s="60" t="str">
        <f t="shared" si="51"/>
        <v>PDLGRP (L)</v>
      </c>
      <c r="N342" s="60" t="str">
        <f t="shared" si="51"/>
        <v>= Public Distribution List (PDL) **</v>
      </c>
      <c r="O342" s="59"/>
      <c r="P342" s="57"/>
    </row>
    <row r="343" spans="1:16" ht="13.5" thickBot="1" x14ac:dyDescent="0.25">
      <c r="A343" s="57"/>
      <c r="B343" s="64" t="str">
        <f t="shared" si="45"/>
        <v>*</v>
      </c>
      <c r="C343" s="64" t="str">
        <f t="shared" si="46"/>
        <v>(*)</v>
      </c>
      <c r="D343" s="64" t="str">
        <f t="shared" si="47"/>
        <v>(*)</v>
      </c>
      <c r="E343" s="64" t="str">
        <f t="shared" si="48"/>
        <v/>
      </c>
      <c r="F343" s="64">
        <f>IF(AND(LEN(I343),LEN(J343)),MAX(F$5:F342)+1,0)</f>
        <v>0</v>
      </c>
      <c r="G343" s="64" t="e">
        <f t="shared" si="49"/>
        <v>#N/A</v>
      </c>
      <c r="H343" s="64" t="str">
        <f t="shared" si="50"/>
        <v/>
      </c>
      <c r="I343" s="63"/>
      <c r="J343" s="62"/>
      <c r="K343" s="61"/>
      <c r="L343" s="59"/>
      <c r="M343" s="60" t="str">
        <f t="shared" si="51"/>
        <v>IRAMGRP (I)</v>
      </c>
      <c r="N343" s="60" t="str">
        <f t="shared" si="51"/>
        <v>= User Groups for (a specific) iRAM Community</v>
      </c>
      <c r="O343" s="59"/>
      <c r="P343" s="57"/>
    </row>
    <row r="344" spans="1:16" ht="13.5" thickBot="1" x14ac:dyDescent="0.25">
      <c r="A344" s="57"/>
      <c r="B344" s="64" t="str">
        <f t="shared" si="45"/>
        <v>*</v>
      </c>
      <c r="C344" s="64" t="str">
        <f t="shared" si="46"/>
        <v>(*)</v>
      </c>
      <c r="D344" s="64" t="str">
        <f t="shared" si="47"/>
        <v>(*)</v>
      </c>
      <c r="E344" s="64" t="str">
        <f t="shared" si="48"/>
        <v/>
      </c>
      <c r="F344" s="64">
        <f>IF(AND(LEN(I344),LEN(J344)),MAX(F$5:F343)+1,0)</f>
        <v>0</v>
      </c>
      <c r="G344" s="64" t="e">
        <f t="shared" si="49"/>
        <v>#N/A</v>
      </c>
      <c r="H344" s="64" t="str">
        <f t="shared" si="50"/>
        <v/>
      </c>
      <c r="I344" s="63"/>
      <c r="J344" s="62"/>
      <c r="K344" s="61"/>
      <c r="L344" s="59"/>
      <c r="M344" s="60" t="str">
        <f t="shared" si="51"/>
        <v>ALLCOMM (A)</v>
      </c>
      <c r="N344" s="60" t="str">
        <f t="shared" si="51"/>
        <v>= All Connections Communities (by date joined)</v>
      </c>
      <c r="O344" s="59"/>
      <c r="P344" s="57"/>
    </row>
    <row r="345" spans="1:16" ht="13.5" thickBot="1" x14ac:dyDescent="0.25">
      <c r="A345" s="57"/>
      <c r="B345" s="64" t="str">
        <f t="shared" si="45"/>
        <v>*</v>
      </c>
      <c r="C345" s="64" t="str">
        <f t="shared" si="46"/>
        <v>(*)</v>
      </c>
      <c r="D345" s="64" t="str">
        <f t="shared" si="47"/>
        <v>(*)</v>
      </c>
      <c r="E345" s="64" t="str">
        <f t="shared" si="48"/>
        <v/>
      </c>
      <c r="F345" s="64">
        <f>IF(AND(LEN(I345),LEN(J345)),MAX(F$5:F344)+1,0)</f>
        <v>0</v>
      </c>
      <c r="G345" s="64" t="e">
        <f t="shared" si="49"/>
        <v>#N/A</v>
      </c>
      <c r="H345" s="64" t="str">
        <f t="shared" si="50"/>
        <v/>
      </c>
      <c r="I345" s="63"/>
      <c r="J345" s="62"/>
      <c r="K345" s="61"/>
      <c r="L345" s="59"/>
      <c r="M345" s="60" t="str">
        <f t="shared" si="51"/>
        <v>MYCOMM (O)</v>
      </c>
      <c r="N345" s="60" t="str">
        <f t="shared" si="51"/>
        <v>= My Connections Communities (by date joined)</v>
      </c>
      <c r="O345" s="59"/>
      <c r="P345" s="57"/>
    </row>
    <row r="346" spans="1:16" ht="13.5" thickBot="1" x14ac:dyDescent="0.25">
      <c r="A346" s="57"/>
      <c r="B346" s="64" t="str">
        <f t="shared" si="45"/>
        <v>*</v>
      </c>
      <c r="C346" s="64" t="str">
        <f t="shared" si="46"/>
        <v>(*)</v>
      </c>
      <c r="D346" s="64" t="str">
        <f t="shared" si="47"/>
        <v>(*)</v>
      </c>
      <c r="E346" s="64" t="str">
        <f t="shared" si="48"/>
        <v/>
      </c>
      <c r="F346" s="64">
        <f>IF(AND(LEN(I346),LEN(J346)),MAX(F$5:F345)+1,0)</f>
        <v>0</v>
      </c>
      <c r="G346" s="64" t="e">
        <f t="shared" si="49"/>
        <v>#N/A</v>
      </c>
      <c r="H346" s="64" t="str">
        <f t="shared" si="50"/>
        <v/>
      </c>
      <c r="I346" s="63"/>
      <c r="J346" s="62"/>
      <c r="K346" s="61"/>
      <c r="L346" s="59"/>
      <c r="M346" s="60" t="str">
        <f t="shared" si="51"/>
        <v>IRAMSTAT (S)</v>
      </c>
      <c r="N346" s="60" t="str">
        <f t="shared" si="51"/>
        <v>= Usage Statistics for iRAM Assets (by daterange)</v>
      </c>
      <c r="O346" s="59"/>
      <c r="P346" s="57"/>
    </row>
    <row r="347" spans="1:16" ht="13.5" thickBot="1" x14ac:dyDescent="0.25">
      <c r="A347" s="57"/>
      <c r="B347" s="64" t="str">
        <f t="shared" si="45"/>
        <v>*</v>
      </c>
      <c r="C347" s="64" t="str">
        <f t="shared" si="46"/>
        <v>(*)</v>
      </c>
      <c r="D347" s="64" t="str">
        <f t="shared" si="47"/>
        <v>(*)</v>
      </c>
      <c r="E347" s="64" t="str">
        <f t="shared" si="48"/>
        <v/>
      </c>
      <c r="F347" s="64">
        <f>IF(AND(LEN(I347),LEN(J347)),MAX(F$5:F346)+1,0)</f>
        <v>0</v>
      </c>
      <c r="G347" s="64" t="e">
        <f t="shared" si="49"/>
        <v>#N/A</v>
      </c>
      <c r="H347" s="64" t="str">
        <f t="shared" si="50"/>
        <v/>
      </c>
      <c r="I347" s="63"/>
      <c r="J347" s="62"/>
      <c r="K347" s="61"/>
      <c r="L347" s="59"/>
      <c r="M347" s="60" t="str">
        <f t="shared" si="51"/>
        <v>DEPT (D)</v>
      </c>
      <c r="N347" s="60" t="str">
        <f t="shared" si="51"/>
        <v>= Members of Department</v>
      </c>
      <c r="O347" s="59"/>
      <c r="P347" s="57"/>
    </row>
    <row r="348" spans="1:16" ht="13.5" thickBot="1" x14ac:dyDescent="0.25">
      <c r="A348" s="57"/>
      <c r="B348" s="64" t="str">
        <f t="shared" si="45"/>
        <v>*</v>
      </c>
      <c r="C348" s="64" t="str">
        <f t="shared" si="46"/>
        <v>(*)</v>
      </c>
      <c r="D348" s="64" t="str">
        <f t="shared" si="47"/>
        <v>(*)</v>
      </c>
      <c r="E348" s="64" t="str">
        <f t="shared" si="48"/>
        <v/>
      </c>
      <c r="F348" s="64">
        <f>IF(AND(LEN(I348),LEN(J348)),MAX(F$5:F347)+1,0)</f>
        <v>0</v>
      </c>
      <c r="G348" s="64" t="e">
        <f t="shared" si="49"/>
        <v>#N/A</v>
      </c>
      <c r="H348" s="64" t="str">
        <f t="shared" si="50"/>
        <v/>
      </c>
      <c r="I348" s="63"/>
      <c r="J348" s="62"/>
      <c r="K348" s="61"/>
      <c r="L348" s="59"/>
      <c r="M348" s="60" t="str">
        <f t="shared" si="51"/>
        <v>MGRS (M)</v>
      </c>
      <c r="N348" s="60" t="str">
        <f t="shared" si="51"/>
        <v>= BluePages Manager Chain for</v>
      </c>
      <c r="O348" s="59"/>
      <c r="P348" s="57"/>
    </row>
    <row r="349" spans="1:16" ht="13.5" thickBot="1" x14ac:dyDescent="0.25">
      <c r="A349" s="57"/>
      <c r="B349" s="64" t="str">
        <f t="shared" si="45"/>
        <v>*</v>
      </c>
      <c r="C349" s="64" t="str">
        <f t="shared" si="46"/>
        <v>(*)</v>
      </c>
      <c r="D349" s="64" t="str">
        <f t="shared" si="47"/>
        <v>(*)</v>
      </c>
      <c r="E349" s="64" t="str">
        <f t="shared" si="48"/>
        <v/>
      </c>
      <c r="F349" s="64">
        <f>IF(AND(LEN(I349),LEN(J349)),MAX(F$5:F348)+1,0)</f>
        <v>0</v>
      </c>
      <c r="G349" s="64" t="e">
        <f t="shared" si="49"/>
        <v>#N/A</v>
      </c>
      <c r="H349" s="64" t="str">
        <f t="shared" si="50"/>
        <v/>
      </c>
      <c r="I349" s="63"/>
      <c r="J349" s="62"/>
      <c r="K349" s="61"/>
      <c r="L349" s="59"/>
      <c r="M349" s="60" t="str">
        <f t="shared" si="51"/>
        <v>1L-MGRS (F)</v>
      </c>
      <c r="N349" s="60" t="str">
        <f t="shared" si="51"/>
        <v>= All Bluepages 1st-Line Managers under</v>
      </c>
      <c r="O349" s="59"/>
      <c r="P349" s="57"/>
    </row>
    <row r="350" spans="1:16" ht="13.5" thickBot="1" x14ac:dyDescent="0.25">
      <c r="A350" s="57"/>
      <c r="B350" s="64" t="str">
        <f t="shared" si="45"/>
        <v>*</v>
      </c>
      <c r="C350" s="64" t="str">
        <f t="shared" si="46"/>
        <v>(*)</v>
      </c>
      <c r="D350" s="64" t="str">
        <f t="shared" si="47"/>
        <v>(*)</v>
      </c>
      <c r="E350" s="64" t="str">
        <f t="shared" si="48"/>
        <v/>
      </c>
      <c r="F350" s="64">
        <f>IF(AND(LEN(I350),LEN(J350)),MAX(F$5:F349)+1,0)</f>
        <v>0</v>
      </c>
      <c r="G350" s="64" t="e">
        <f t="shared" si="49"/>
        <v>#N/A</v>
      </c>
      <c r="H350" s="64" t="str">
        <f t="shared" si="50"/>
        <v/>
      </c>
      <c r="I350" s="63"/>
      <c r="J350" s="62"/>
      <c r="K350" s="61"/>
      <c r="L350" s="59"/>
      <c r="M350" s="60" t="str">
        <f t="shared" si="51"/>
        <v>REPORTS (R)</v>
      </c>
      <c r="N350" s="60" t="str">
        <f t="shared" si="51"/>
        <v>= BluePages Reports of (up to 4 hierarchy levels deep)</v>
      </c>
      <c r="O350" s="59"/>
      <c r="P350" s="57"/>
    </row>
    <row r="351" spans="1:16" ht="13.5" thickBot="1" x14ac:dyDescent="0.25">
      <c r="A351" s="57"/>
      <c r="B351" s="64" t="str">
        <f t="shared" si="45"/>
        <v>*</v>
      </c>
      <c r="C351" s="64" t="str">
        <f t="shared" si="46"/>
        <v>(*)</v>
      </c>
      <c r="D351" s="64" t="str">
        <f t="shared" si="47"/>
        <v>(*)</v>
      </c>
      <c r="E351" s="64" t="str">
        <f t="shared" si="48"/>
        <v/>
      </c>
      <c r="F351" s="64">
        <f>IF(AND(LEN(I351),LEN(J351)),MAX(F$5:F108)+1,0)</f>
        <v>0</v>
      </c>
      <c r="G351" s="64" t="e">
        <f t="shared" si="49"/>
        <v>#N/A</v>
      </c>
      <c r="H351" s="64" t="str">
        <f t="shared" si="50"/>
        <v/>
      </c>
      <c r="I351" s="63"/>
      <c r="J351" s="62"/>
      <c r="K351" s="61"/>
      <c r="L351" s="59"/>
      <c r="M351" s="60" t="str">
        <f t="shared" si="51"/>
        <v>GLLDRS (Y)</v>
      </c>
      <c r="N351" s="60" t="str">
        <f t="shared" si="51"/>
        <v>= Global Team Structure (functional Leaders) for</v>
      </c>
      <c r="O351" s="59"/>
      <c r="P351" s="57"/>
    </row>
    <row r="352" spans="1:16" ht="5.25" customHeight="1" x14ac:dyDescent="0.2">
      <c r="A352" s="57"/>
      <c r="B352" s="57"/>
      <c r="C352" s="57"/>
      <c r="D352" s="57"/>
      <c r="E352" s="57"/>
      <c r="F352" s="57"/>
      <c r="G352" s="57"/>
      <c r="H352" s="57"/>
      <c r="I352" s="57"/>
      <c r="J352" s="57"/>
      <c r="K352" s="58" t="s">
        <v>150</v>
      </c>
      <c r="L352" s="57"/>
      <c r="M352" s="57"/>
      <c r="N352" s="57"/>
      <c r="O352" s="57"/>
      <c r="P352" s="57"/>
    </row>
  </sheetData>
  <dataConsolidate link="1"/>
  <mergeCells count="9">
    <mergeCell ref="L27:O27"/>
    <mergeCell ref="L28:O28"/>
    <mergeCell ref="K2:K5"/>
    <mergeCell ref="I3:J3"/>
    <mergeCell ref="L8:O8"/>
    <mergeCell ref="L24:O24"/>
    <mergeCell ref="L25:O25"/>
    <mergeCell ref="L26:O26"/>
    <mergeCell ref="L23:O23"/>
  </mergeCells>
  <conditionalFormatting sqref="F5:G5 I6:J351">
    <cfRule type="expression" dxfId="67" priority="1" stopIfTrue="1">
      <formula>AND($K5="x",F5="")</formula>
    </cfRule>
    <cfRule type="expression" dxfId="66" priority="2" stopIfTrue="1">
      <formula>$K5="x"</formula>
    </cfRule>
    <cfRule type="expression" dxfId="65" priority="3" stopIfTrue="1">
      <formula>F5&lt;&gt;""</formula>
    </cfRule>
  </conditionalFormatting>
  <conditionalFormatting sqref="M4">
    <cfRule type="expression" dxfId="64" priority="4" stopIfTrue="1">
      <formula>M4=D2</formula>
    </cfRule>
    <cfRule type="expression" dxfId="63" priority="5" stopIfTrue="1">
      <formula>M4=E2</formula>
    </cfRule>
  </conditionalFormatting>
  <conditionalFormatting sqref="H5 K6:K351">
    <cfRule type="expression" dxfId="62" priority="6" stopIfTrue="1">
      <formula>$K5="x"</formula>
    </cfRule>
    <cfRule type="expression" dxfId="61" priority="7" stopIfTrue="1">
      <formula>AND($I5&lt;&gt;"",$J5&lt;&gt;"")</formula>
    </cfRule>
    <cfRule type="expression" dxfId="60" priority="8" stopIfTrue="1">
      <formula>1</formula>
    </cfRule>
  </conditionalFormatting>
  <conditionalFormatting sqref="N4">
    <cfRule type="expression" dxfId="59" priority="9" stopIfTrue="1">
      <formula>M4=D2</formula>
    </cfRule>
    <cfRule type="expression" dxfId="58" priority="10" stopIfTrue="1">
      <formula>M4=E2</formula>
    </cfRule>
  </conditionalFormatting>
  <dataValidations count="3">
    <dataValidation allowBlank="1" showErrorMessage="1" sqref="H6:H351 P5:P351 G1:G352 F3:F351 B1:E352" xr:uid="{00000000-0002-0000-0400-000000000000}"/>
    <dataValidation allowBlank="1" showDropDown="1" showInputMessage="1" showErrorMessage="1" sqref="M4:N4" xr:uid="{00000000-0002-0000-0400-000001000000}"/>
    <dataValidation type="list" allowBlank="1" showErrorMessage="1" sqref="P3:P4 H3:H5" xr:uid="{00000000-0002-0000-0400-000002000000}">
      <formula1>INDIRECT($G$2)</formula1>
    </dataValidation>
  </dataValidations>
  <pageMargins left="0.78740157499999996" right="0.78740157499999996" top="0.984251969" bottom="0.984251969" header="0.5" footer="0.5"/>
  <pageSetup paperSize="9" orientation="portrait" verticalDpi="4"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00" r:id="rId4" name="RefreshGroup">
              <controlPr defaultSize="0" print="0" autoFill="0" autoPict="0" macro="[0]!RunByName">
                <anchor moveWithCells="1">
                  <from>
                    <xdr:col>11</xdr:col>
                    <xdr:colOff>714375</xdr:colOff>
                    <xdr:row>2</xdr:row>
                    <xdr:rowOff>133350</xdr:rowOff>
                  </from>
                  <to>
                    <xdr:col>14</xdr:col>
                    <xdr:colOff>361950</xdr:colOff>
                    <xdr:row>2</xdr:row>
                    <xdr:rowOff>361950</xdr:rowOff>
                  </to>
                </anchor>
              </controlPr>
            </control>
          </mc:Choice>
        </mc:AlternateContent>
        <mc:AlternateContent xmlns:mc="http://schemas.openxmlformats.org/markup-compatibility/2006">
          <mc:Choice Requires="x14">
            <control shapeId="4101" r:id="rId5" name="UpdateTemplate">
              <controlPr defaultSize="0" print="0" autoFill="0" autoPict="0" macro="[0]!RunByName">
                <anchor moveWithCells="1">
                  <from>
                    <xdr:col>13</xdr:col>
                    <xdr:colOff>419100</xdr:colOff>
                    <xdr:row>29</xdr:row>
                    <xdr:rowOff>152400</xdr:rowOff>
                  </from>
                  <to>
                    <xdr:col>13</xdr:col>
                    <xdr:colOff>2686050</xdr:colOff>
                    <xdr:row>31</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pFieldHelp">
    <outlinePr summaryBelow="0" summaryRight="0"/>
  </sheetPr>
  <dimension ref="A1:H656"/>
  <sheetViews>
    <sheetView zoomScale="69" zoomScaleNormal="69" workbookViewId="0">
      <pane ySplit="1" topLeftCell="A2" activePane="bottomLeft" state="frozen"/>
      <selection activeCell="B1" sqref="B1"/>
      <selection pane="bottomLeft" activeCell="B28" sqref="B28"/>
    </sheetView>
  </sheetViews>
  <sheetFormatPr defaultColWidth="9.28515625" defaultRowHeight="12.75" outlineLevelCol="1" x14ac:dyDescent="0.2"/>
  <cols>
    <col min="1" max="1" width="3" style="5" customWidth="1"/>
    <col min="2" max="2" width="40" style="5" customWidth="1"/>
    <col min="3" max="3" width="34.5703125" style="5" customWidth="1" outlineLevel="1"/>
    <col min="4" max="4" width="18.7109375" style="5" customWidth="1" outlineLevel="1"/>
    <col min="5" max="5" width="142" style="5" customWidth="1"/>
    <col min="6" max="6" width="12.42578125" style="92" customWidth="1"/>
    <col min="7" max="7" width="9.28515625" style="93"/>
    <col min="8" max="16384" width="9.28515625" style="5"/>
  </cols>
  <sheetData>
    <row r="1" spans="1:7" ht="70.5" customHeight="1" x14ac:dyDescent="0.2">
      <c r="A1" s="106" t="s">
        <v>1163</v>
      </c>
      <c r="B1" s="105" t="s">
        <v>1162</v>
      </c>
      <c r="C1" s="104" t="s">
        <v>1161</v>
      </c>
      <c r="D1" s="104" t="s">
        <v>1160</v>
      </c>
      <c r="E1" s="103" t="s">
        <v>1159</v>
      </c>
      <c r="F1" s="102" t="s">
        <v>2172</v>
      </c>
    </row>
    <row r="2" spans="1:7" ht="13.5" customHeight="1" x14ac:dyDescent="0.2">
      <c r="A2" s="97" t="s">
        <v>148</v>
      </c>
      <c r="B2" s="96" t="s">
        <v>1158</v>
      </c>
      <c r="C2" s="95" t="s">
        <v>1157</v>
      </c>
      <c r="D2" s="95" t="s">
        <v>217</v>
      </c>
      <c r="E2" s="94" t="s">
        <v>1156</v>
      </c>
      <c r="F2" s="147" t="str">
        <f t="shared" ref="F2:F27" si="0">IF(LEN(D2)=0,IF(LEN(B2)=0,"","?"),IF(LOWER(LEFT(D2,9))="ibmperson","Very Low",IF(OR(LOWER(LEFT(D2,7))="profile",LOWER(D2)="indirect"),"Medium",IF(OR(LOWER(LEFT(D2,3))="ibm",LOWER(D2)="internal",LOWER(D2)="upi"),"Low",IF(OR(LOWER(D2)="leaders",LOWER(D2)="imageserv"),"Very High","High")))))</f>
        <v>Very Low</v>
      </c>
      <c r="G2" s="5"/>
    </row>
    <row r="3" spans="1:7" ht="13.5" customHeight="1" x14ac:dyDescent="0.2">
      <c r="A3" s="97" t="s">
        <v>148</v>
      </c>
      <c r="B3" s="96" t="s">
        <v>1155</v>
      </c>
      <c r="C3" s="95" t="s">
        <v>1154</v>
      </c>
      <c r="D3" s="95" t="s">
        <v>217</v>
      </c>
      <c r="E3" s="94" t="s">
        <v>1153</v>
      </c>
      <c r="F3" s="147" t="str">
        <f t="shared" si="0"/>
        <v>Very Low</v>
      </c>
      <c r="G3" s="5"/>
    </row>
    <row r="4" spans="1:7" ht="13.5" customHeight="1" x14ac:dyDescent="0.2">
      <c r="A4" s="97" t="s">
        <v>148</v>
      </c>
      <c r="B4" s="96" t="s">
        <v>1152</v>
      </c>
      <c r="C4" s="95" t="s">
        <v>1151</v>
      </c>
      <c r="D4" s="95" t="s">
        <v>217</v>
      </c>
      <c r="E4" s="94" t="s">
        <v>1150</v>
      </c>
      <c r="F4" s="147" t="str">
        <f t="shared" si="0"/>
        <v>Very Low</v>
      </c>
      <c r="G4" s="5"/>
    </row>
    <row r="5" spans="1:7" ht="13.5" customHeight="1" x14ac:dyDescent="0.2">
      <c r="A5" s="97" t="s">
        <v>148</v>
      </c>
      <c r="B5" s="96" t="s">
        <v>1149</v>
      </c>
      <c r="C5" s="95" t="s">
        <v>1148</v>
      </c>
      <c r="D5" s="95" t="s">
        <v>217</v>
      </c>
      <c r="E5" s="94" t="s">
        <v>1147</v>
      </c>
      <c r="F5" s="147" t="str">
        <f t="shared" si="0"/>
        <v>Very Low</v>
      </c>
      <c r="G5" s="5"/>
    </row>
    <row r="6" spans="1:7" ht="13.5" customHeight="1" x14ac:dyDescent="0.2">
      <c r="A6" s="97" t="s">
        <v>148</v>
      </c>
      <c r="B6" s="96" t="s">
        <v>1146</v>
      </c>
      <c r="C6" s="95" t="s">
        <v>1145</v>
      </c>
      <c r="D6" s="95" t="s">
        <v>217</v>
      </c>
      <c r="E6" s="94" t="s">
        <v>1144</v>
      </c>
      <c r="F6" s="147" t="str">
        <f t="shared" si="0"/>
        <v>Very Low</v>
      </c>
      <c r="G6" s="5"/>
    </row>
    <row r="7" spans="1:7" ht="13.5" customHeight="1" x14ac:dyDescent="0.2">
      <c r="A7" s="97" t="s">
        <v>148</v>
      </c>
      <c r="B7" s="96" t="s">
        <v>1143</v>
      </c>
      <c r="C7" s="95" t="s">
        <v>1142</v>
      </c>
      <c r="D7" s="95" t="s">
        <v>217</v>
      </c>
      <c r="E7" s="45" t="s">
        <v>1141</v>
      </c>
      <c r="F7" s="147" t="str">
        <f t="shared" si="0"/>
        <v>Very Low</v>
      </c>
      <c r="G7" s="5"/>
    </row>
    <row r="8" spans="1:7" ht="13.5" customHeight="1" x14ac:dyDescent="0.2">
      <c r="A8" s="97" t="s">
        <v>148</v>
      </c>
      <c r="B8" s="96" t="s">
        <v>1140</v>
      </c>
      <c r="C8" s="95" t="s">
        <v>1139</v>
      </c>
      <c r="D8" s="95" t="s">
        <v>217</v>
      </c>
      <c r="E8" s="45" t="s">
        <v>1138</v>
      </c>
      <c r="F8" s="147" t="str">
        <f t="shared" si="0"/>
        <v>Very Low</v>
      </c>
      <c r="G8" s="5"/>
    </row>
    <row r="9" spans="1:7" ht="13.5" customHeight="1" x14ac:dyDescent="0.2">
      <c r="A9" s="97" t="s">
        <v>148</v>
      </c>
      <c r="B9" s="96" t="s">
        <v>2618</v>
      </c>
      <c r="C9" s="98" t="s">
        <v>304</v>
      </c>
      <c r="D9" s="98" t="s">
        <v>217</v>
      </c>
      <c r="E9" s="45" t="s">
        <v>517</v>
      </c>
      <c r="F9" s="147" t="str">
        <f t="shared" si="0"/>
        <v>Very Low</v>
      </c>
      <c r="G9" s="5"/>
    </row>
    <row r="10" spans="1:7" ht="13.5" customHeight="1" x14ac:dyDescent="0.2">
      <c r="A10" s="97" t="s">
        <v>148</v>
      </c>
      <c r="B10" s="96" t="s">
        <v>2613</v>
      </c>
      <c r="C10" s="95" t="s">
        <v>2253</v>
      </c>
      <c r="D10" s="95" t="s">
        <v>231</v>
      </c>
      <c r="E10" s="45" t="s">
        <v>2254</v>
      </c>
      <c r="F10" s="147" t="str">
        <f t="shared" si="0"/>
        <v>Very Low</v>
      </c>
      <c r="G10" s="5"/>
    </row>
    <row r="11" spans="1:7" ht="13.5" customHeight="1" x14ac:dyDescent="0.2">
      <c r="A11" s="97" t="s">
        <v>148</v>
      </c>
      <c r="B11" s="96" t="s">
        <v>2614</v>
      </c>
      <c r="C11" s="95" t="s">
        <v>310</v>
      </c>
      <c r="D11" s="95" t="s">
        <v>217</v>
      </c>
      <c r="E11" s="45" t="s">
        <v>522</v>
      </c>
      <c r="F11" s="147" t="str">
        <f t="shared" si="0"/>
        <v>Very Low</v>
      </c>
      <c r="G11" s="5"/>
    </row>
    <row r="12" spans="1:7" ht="13.5" customHeight="1" x14ac:dyDescent="0.2">
      <c r="A12" s="97" t="s">
        <v>148</v>
      </c>
      <c r="B12" s="96" t="s">
        <v>2617</v>
      </c>
      <c r="C12" s="95" t="s">
        <v>2256</v>
      </c>
      <c r="D12" s="95" t="s">
        <v>520</v>
      </c>
      <c r="E12" s="45" t="s">
        <v>519</v>
      </c>
      <c r="F12" s="147" t="str">
        <f t="shared" si="0"/>
        <v>Medium</v>
      </c>
      <c r="G12" s="5"/>
    </row>
    <row r="13" spans="1:7" ht="13.5" customHeight="1" x14ac:dyDescent="0.2">
      <c r="A13" s="97" t="s">
        <v>148</v>
      </c>
      <c r="B13" s="96" t="s">
        <v>1137</v>
      </c>
      <c r="C13" s="95" t="s">
        <v>1136</v>
      </c>
      <c r="D13" s="95" t="s">
        <v>217</v>
      </c>
      <c r="E13" s="45" t="s">
        <v>1135</v>
      </c>
      <c r="F13" s="147" t="str">
        <f t="shared" si="0"/>
        <v>Very Low</v>
      </c>
      <c r="G13" s="5"/>
    </row>
    <row r="14" spans="1:7" ht="13.5" customHeight="1" x14ac:dyDescent="0.2">
      <c r="A14" s="97" t="s">
        <v>148</v>
      </c>
      <c r="B14" s="96" t="s">
        <v>1134</v>
      </c>
      <c r="C14" s="95" t="s">
        <v>2173</v>
      </c>
      <c r="D14" s="95" t="s">
        <v>217</v>
      </c>
      <c r="E14" s="45" t="s">
        <v>1133</v>
      </c>
      <c r="F14" s="147" t="str">
        <f t="shared" si="0"/>
        <v>Very Low</v>
      </c>
      <c r="G14" s="5"/>
    </row>
    <row r="15" spans="1:7" ht="13.5" customHeight="1" x14ac:dyDescent="0.2">
      <c r="A15" s="97" t="s">
        <v>148</v>
      </c>
      <c r="B15" s="96" t="s">
        <v>1132</v>
      </c>
      <c r="C15" s="95" t="s">
        <v>2174</v>
      </c>
      <c r="D15" s="95" t="s">
        <v>520</v>
      </c>
      <c r="E15" s="45" t="s">
        <v>1131</v>
      </c>
      <c r="F15" s="147" t="str">
        <f t="shared" si="0"/>
        <v>Medium</v>
      </c>
      <c r="G15" s="5"/>
    </row>
    <row r="16" spans="1:7" ht="13.5" customHeight="1" x14ac:dyDescent="0.2">
      <c r="A16" s="97" t="s">
        <v>148</v>
      </c>
      <c r="B16" s="96" t="s">
        <v>1130</v>
      </c>
      <c r="C16" s="95" t="s">
        <v>2175</v>
      </c>
      <c r="D16" s="95" t="s">
        <v>520</v>
      </c>
      <c r="E16" s="45" t="s">
        <v>1129</v>
      </c>
      <c r="F16" s="147" t="str">
        <f t="shared" si="0"/>
        <v>Medium</v>
      </c>
      <c r="G16" s="5"/>
    </row>
    <row r="17" spans="1:8" ht="13.5" customHeight="1" x14ac:dyDescent="0.2">
      <c r="A17" s="97" t="s">
        <v>148</v>
      </c>
      <c r="B17" s="96" t="s">
        <v>1128</v>
      </c>
      <c r="C17" s="95" t="s">
        <v>2176</v>
      </c>
      <c r="D17" s="95" t="s">
        <v>520</v>
      </c>
      <c r="E17" s="45" t="s">
        <v>1127</v>
      </c>
      <c r="F17" s="147" t="str">
        <f t="shared" si="0"/>
        <v>Medium</v>
      </c>
      <c r="G17" s="5"/>
    </row>
    <row r="18" spans="1:8" ht="13.5" customHeight="1" x14ac:dyDescent="0.2">
      <c r="A18" s="97" t="s">
        <v>148</v>
      </c>
      <c r="B18" s="96" t="s">
        <v>2600</v>
      </c>
      <c r="C18" s="95" t="s">
        <v>2621</v>
      </c>
      <c r="D18" s="95" t="s">
        <v>520</v>
      </c>
      <c r="E18" s="45" t="s">
        <v>2349</v>
      </c>
      <c r="F18" s="147" t="str">
        <f t="shared" si="0"/>
        <v>Medium</v>
      </c>
      <c r="G18" s="5"/>
    </row>
    <row r="19" spans="1:8" ht="13.5" customHeight="1" x14ac:dyDescent="0.2">
      <c r="A19" s="97" t="s">
        <v>148</v>
      </c>
      <c r="B19" s="96" t="s">
        <v>1126</v>
      </c>
      <c r="C19" s="95" t="s">
        <v>1125</v>
      </c>
      <c r="D19" s="95" t="s">
        <v>217</v>
      </c>
      <c r="E19" s="45" t="s">
        <v>1124</v>
      </c>
      <c r="F19" s="147" t="str">
        <f t="shared" si="0"/>
        <v>Very Low</v>
      </c>
      <c r="G19" s="5"/>
    </row>
    <row r="20" spans="1:8" ht="13.5" customHeight="1" x14ac:dyDescent="0.2">
      <c r="A20" s="97" t="s">
        <v>148</v>
      </c>
      <c r="B20" s="96" t="s">
        <v>1123</v>
      </c>
      <c r="C20" s="95" t="s">
        <v>1122</v>
      </c>
      <c r="D20" s="95" t="s">
        <v>217</v>
      </c>
      <c r="E20" s="94" t="s">
        <v>1121</v>
      </c>
      <c r="F20" s="147" t="str">
        <f t="shared" si="0"/>
        <v>Very Low</v>
      </c>
      <c r="G20" s="5"/>
    </row>
    <row r="21" spans="1:8" ht="13.5" customHeight="1" x14ac:dyDescent="0.2">
      <c r="A21" s="97" t="s">
        <v>148</v>
      </c>
      <c r="B21" s="96" t="s">
        <v>1120</v>
      </c>
      <c r="C21" s="95" t="s">
        <v>2015</v>
      </c>
      <c r="D21" s="95" t="s">
        <v>217</v>
      </c>
      <c r="E21" s="45" t="s">
        <v>1119</v>
      </c>
      <c r="F21" s="147" t="str">
        <f t="shared" si="0"/>
        <v>Very Low</v>
      </c>
      <c r="G21" s="5"/>
    </row>
    <row r="22" spans="1:8" ht="13.5" customHeight="1" x14ac:dyDescent="0.2">
      <c r="A22" s="97" t="s">
        <v>148</v>
      </c>
      <c r="B22" s="96" t="s">
        <v>1118</v>
      </c>
      <c r="C22" s="95" t="s">
        <v>1117</v>
      </c>
      <c r="D22" s="95" t="s">
        <v>231</v>
      </c>
      <c r="E22" s="94" t="s">
        <v>1116</v>
      </c>
      <c r="F22" s="147" t="str">
        <f t="shared" si="0"/>
        <v>Very Low</v>
      </c>
      <c r="G22" s="5"/>
    </row>
    <row r="23" spans="1:8" ht="13.5" customHeight="1" x14ac:dyDescent="0.2">
      <c r="A23" s="97" t="s">
        <v>148</v>
      </c>
      <c r="B23" s="96" t="s">
        <v>1115</v>
      </c>
      <c r="C23" s="95" t="s">
        <v>1114</v>
      </c>
      <c r="D23" s="95" t="s">
        <v>286</v>
      </c>
      <c r="E23" s="94" t="s">
        <v>1113</v>
      </c>
      <c r="F23" s="147" t="str">
        <f t="shared" si="0"/>
        <v>Low</v>
      </c>
      <c r="G23" s="5"/>
    </row>
    <row r="24" spans="1:8" ht="13.5" customHeight="1" x14ac:dyDescent="0.2">
      <c r="A24" s="97" t="s">
        <v>148</v>
      </c>
      <c r="B24" s="96" t="s">
        <v>1112</v>
      </c>
      <c r="C24" s="95" t="s">
        <v>468</v>
      </c>
      <c r="D24" s="95" t="s">
        <v>231</v>
      </c>
      <c r="E24" s="94" t="s">
        <v>466</v>
      </c>
      <c r="F24" s="147" t="str">
        <f t="shared" si="0"/>
        <v>Very Low</v>
      </c>
      <c r="G24" s="5"/>
    </row>
    <row r="25" spans="1:8" ht="13.5" customHeight="1" x14ac:dyDescent="0.2">
      <c r="A25" s="97" t="s">
        <v>148</v>
      </c>
      <c r="B25" s="96" t="s">
        <v>1111</v>
      </c>
      <c r="C25" s="95" t="s">
        <v>1110</v>
      </c>
      <c r="D25" s="95" t="s">
        <v>467</v>
      </c>
      <c r="E25" s="94" t="s">
        <v>1109</v>
      </c>
      <c r="F25" s="147" t="str">
        <f t="shared" si="0"/>
        <v>Low</v>
      </c>
      <c r="G25" s="5"/>
    </row>
    <row r="26" spans="1:8" ht="13.5" customHeight="1" x14ac:dyDescent="0.2">
      <c r="A26" s="97" t="s">
        <v>148</v>
      </c>
      <c r="B26" s="96" t="s">
        <v>1108</v>
      </c>
      <c r="C26" s="95" t="s">
        <v>1107</v>
      </c>
      <c r="D26" s="95" t="s">
        <v>467</v>
      </c>
      <c r="E26" s="94" t="s">
        <v>1106</v>
      </c>
      <c r="F26" s="147" t="str">
        <f t="shared" si="0"/>
        <v>Low</v>
      </c>
      <c r="G26" s="5"/>
    </row>
    <row r="27" spans="1:8" ht="13.5" customHeight="1" x14ac:dyDescent="0.2">
      <c r="A27" s="97" t="s">
        <v>148</v>
      </c>
      <c r="B27" s="96" t="s">
        <v>1105</v>
      </c>
      <c r="C27" s="95" t="s">
        <v>1104</v>
      </c>
      <c r="D27" s="95" t="s">
        <v>467</v>
      </c>
      <c r="E27" s="94" t="s">
        <v>1103</v>
      </c>
      <c r="F27" s="147" t="str">
        <f t="shared" si="0"/>
        <v>Low</v>
      </c>
      <c r="G27" s="5"/>
    </row>
    <row r="28" spans="1:8" ht="13.5" customHeight="1" x14ac:dyDescent="0.2">
      <c r="A28" s="97" t="s">
        <v>148</v>
      </c>
      <c r="B28" s="96" t="s">
        <v>2729</v>
      </c>
      <c r="C28" s="98" t="s">
        <v>708</v>
      </c>
      <c r="D28" s="98" t="s">
        <v>217</v>
      </c>
      <c r="E28" s="45" t="s">
        <v>707</v>
      </c>
      <c r="F28" s="147" t="str">
        <f>IF(LEN(D28)=0,IF(LEN(B28)=0,"","?"),IF(LOWER(LEFT(D28,9))="ibmperson","Very Low",IF(LOWER(LEFT(D28,7))="profile","Medium",IF(OR(LOWER(LEFT(D28,3))="ibm",LOWER(D28)="internal"),"Low",IF(OR(LOWER(D28)="leaders",LOWER(D28)="imageserv"),"Very High","High")))))</f>
        <v>Very Low</v>
      </c>
      <c r="G28" s="155"/>
      <c r="H28" s="93"/>
    </row>
    <row r="29" spans="1:8" ht="13.5" customHeight="1" x14ac:dyDescent="0.2">
      <c r="A29" s="97" t="s">
        <v>148</v>
      </c>
      <c r="B29" s="96" t="s">
        <v>1099</v>
      </c>
      <c r="C29" s="95" t="s">
        <v>1098</v>
      </c>
      <c r="D29" s="95" t="s">
        <v>231</v>
      </c>
      <c r="E29" s="45" t="s">
        <v>1097</v>
      </c>
      <c r="F29" s="147" t="str">
        <f t="shared" ref="F29:F60" si="1">IF(LEN(D29)=0,IF(LEN(B29)=0,"","?"),IF(LOWER(LEFT(D29,9))="ibmperson","Very Low",IF(OR(LOWER(LEFT(D29,7))="profile",LOWER(D29)="indirect"),"Medium",IF(OR(LOWER(LEFT(D29,3))="ibm",LOWER(D29)="internal",LOWER(D29)="upi"),"Low",IF(OR(LOWER(D29)="leaders",LOWER(D29)="imageserv"),"Very High","High")))))</f>
        <v>Very Low</v>
      </c>
      <c r="G29" s="5"/>
    </row>
    <row r="30" spans="1:8" ht="13.5" customHeight="1" x14ac:dyDescent="0.2">
      <c r="A30" s="97" t="s">
        <v>148</v>
      </c>
      <c r="B30" s="96" t="s">
        <v>2727</v>
      </c>
      <c r="C30" s="95" t="s">
        <v>489</v>
      </c>
      <c r="D30" s="95" t="s">
        <v>231</v>
      </c>
      <c r="E30" s="94" t="s">
        <v>2727</v>
      </c>
      <c r="F30" s="147" t="str">
        <f t="shared" si="1"/>
        <v>Very Low</v>
      </c>
      <c r="G30" s="155" t="s">
        <v>2728</v>
      </c>
    </row>
    <row r="31" spans="1:8" ht="13.5" customHeight="1" x14ac:dyDescent="0.2">
      <c r="A31" s="97" t="s">
        <v>148</v>
      </c>
      <c r="B31" s="96" t="s">
        <v>144</v>
      </c>
      <c r="C31" s="95" t="s">
        <v>2016</v>
      </c>
      <c r="D31" s="95" t="s">
        <v>217</v>
      </c>
      <c r="E31" s="45" t="s">
        <v>1096</v>
      </c>
      <c r="F31" s="147" t="str">
        <f t="shared" si="1"/>
        <v>Very Low</v>
      </c>
      <c r="G31" s="5"/>
    </row>
    <row r="32" spans="1:8" ht="13.5" customHeight="1" x14ac:dyDescent="0.2">
      <c r="A32" s="97" t="s">
        <v>148</v>
      </c>
      <c r="B32" s="96" t="s">
        <v>2047</v>
      </c>
      <c r="C32" s="95" t="s">
        <v>2048</v>
      </c>
      <c r="D32" s="95" t="s">
        <v>217</v>
      </c>
      <c r="E32" s="94" t="s">
        <v>2049</v>
      </c>
      <c r="F32" s="147" t="str">
        <f t="shared" si="1"/>
        <v>Very Low</v>
      </c>
      <c r="G32" s="5"/>
    </row>
    <row r="33" spans="1:7" ht="13.5" customHeight="1" x14ac:dyDescent="0.2">
      <c r="A33" s="97" t="s">
        <v>148</v>
      </c>
      <c r="B33" s="96" t="s">
        <v>2037</v>
      </c>
      <c r="C33" s="95" t="s">
        <v>2050</v>
      </c>
      <c r="D33" s="95" t="s">
        <v>217</v>
      </c>
      <c r="E33" s="94" t="s">
        <v>2038</v>
      </c>
      <c r="F33" s="147" t="str">
        <f t="shared" si="1"/>
        <v>Very Low</v>
      </c>
      <c r="G33" s="5"/>
    </row>
    <row r="34" spans="1:7" ht="13.5" customHeight="1" x14ac:dyDescent="0.2">
      <c r="A34" s="97" t="s">
        <v>148</v>
      </c>
      <c r="B34" s="96" t="s">
        <v>117</v>
      </c>
      <c r="C34" s="95" t="s">
        <v>325</v>
      </c>
      <c r="D34" s="95" t="s">
        <v>217</v>
      </c>
      <c r="E34" s="94" t="s">
        <v>1095</v>
      </c>
      <c r="F34" s="147" t="str">
        <f t="shared" si="1"/>
        <v>Very Low</v>
      </c>
      <c r="G34" s="5"/>
    </row>
    <row r="35" spans="1:7" ht="13.5" customHeight="1" x14ac:dyDescent="0.2">
      <c r="A35" s="97" t="s">
        <v>148</v>
      </c>
      <c r="B35" s="96" t="s">
        <v>1091</v>
      </c>
      <c r="C35" s="95" t="s">
        <v>1090</v>
      </c>
      <c r="D35" s="95" t="s">
        <v>231</v>
      </c>
      <c r="E35" s="94" t="s">
        <v>1089</v>
      </c>
      <c r="F35" s="147" t="str">
        <f t="shared" si="1"/>
        <v>Very Low</v>
      </c>
      <c r="G35" s="5"/>
    </row>
    <row r="36" spans="1:7" ht="13.5" customHeight="1" x14ac:dyDescent="0.2">
      <c r="A36" s="97" t="s">
        <v>148</v>
      </c>
      <c r="B36" s="96" t="s">
        <v>1088</v>
      </c>
      <c r="C36" s="95" t="s">
        <v>1087</v>
      </c>
      <c r="D36" s="95" t="s">
        <v>217</v>
      </c>
      <c r="E36" s="94" t="s">
        <v>1086</v>
      </c>
      <c r="F36" s="147" t="str">
        <f t="shared" si="1"/>
        <v>Very Low</v>
      </c>
      <c r="G36" s="5"/>
    </row>
    <row r="37" spans="1:7" ht="13.5" customHeight="1" x14ac:dyDescent="0.2">
      <c r="A37" s="97" t="s">
        <v>148</v>
      </c>
      <c r="B37" s="96" t="s">
        <v>116</v>
      </c>
      <c r="C37" s="95" t="s">
        <v>1082</v>
      </c>
      <c r="D37" s="95" t="s">
        <v>231</v>
      </c>
      <c r="E37" s="94" t="s">
        <v>1081</v>
      </c>
      <c r="F37" s="147" t="str">
        <f t="shared" si="1"/>
        <v>Very Low</v>
      </c>
      <c r="G37" s="5"/>
    </row>
    <row r="38" spans="1:7" ht="13.5" customHeight="1" x14ac:dyDescent="0.2">
      <c r="A38" s="97" t="s">
        <v>148</v>
      </c>
      <c r="B38" s="96" t="s">
        <v>379</v>
      </c>
      <c r="C38" s="95" t="s">
        <v>378</v>
      </c>
      <c r="D38" s="95" t="s">
        <v>231</v>
      </c>
      <c r="E38" s="94" t="s">
        <v>377</v>
      </c>
      <c r="F38" s="147" t="str">
        <f t="shared" si="1"/>
        <v>Very Low</v>
      </c>
      <c r="G38" s="5"/>
    </row>
    <row r="39" spans="1:7" ht="13.5" customHeight="1" x14ac:dyDescent="0.2">
      <c r="A39" s="97" t="s">
        <v>148</v>
      </c>
      <c r="B39" s="96" t="s">
        <v>376</v>
      </c>
      <c r="C39" s="95" t="s">
        <v>375</v>
      </c>
      <c r="D39" s="95" t="s">
        <v>231</v>
      </c>
      <c r="E39" s="94" t="s">
        <v>374</v>
      </c>
      <c r="F39" s="147" t="str">
        <f t="shared" si="1"/>
        <v>Very Low</v>
      </c>
      <c r="G39" s="5"/>
    </row>
    <row r="40" spans="1:7" ht="13.5" customHeight="1" x14ac:dyDescent="0.2">
      <c r="A40" s="97" t="s">
        <v>148</v>
      </c>
      <c r="B40" s="96" t="s">
        <v>1080</v>
      </c>
      <c r="C40" s="95" t="s">
        <v>1079</v>
      </c>
      <c r="D40" s="95" t="s">
        <v>231</v>
      </c>
      <c r="E40" s="94" t="s">
        <v>1078</v>
      </c>
      <c r="F40" s="147" t="str">
        <f t="shared" si="1"/>
        <v>Very Low</v>
      </c>
      <c r="G40" s="5"/>
    </row>
    <row r="41" spans="1:7" ht="13.5" customHeight="1" x14ac:dyDescent="0.2">
      <c r="A41" s="97" t="s">
        <v>148</v>
      </c>
      <c r="B41" s="96" t="s">
        <v>373</v>
      </c>
      <c r="C41" s="95" t="s">
        <v>372</v>
      </c>
      <c r="D41" s="95" t="s">
        <v>231</v>
      </c>
      <c r="E41" s="94" t="s">
        <v>371</v>
      </c>
      <c r="F41" s="147" t="str">
        <f t="shared" si="1"/>
        <v>Very Low</v>
      </c>
      <c r="G41" s="5"/>
    </row>
    <row r="42" spans="1:7" ht="13.5" customHeight="1" x14ac:dyDescent="0.2">
      <c r="A42" s="97" t="s">
        <v>148</v>
      </c>
      <c r="B42" s="96" t="s">
        <v>1077</v>
      </c>
      <c r="C42" s="95" t="s">
        <v>462</v>
      </c>
      <c r="D42" s="95" t="s">
        <v>217</v>
      </c>
      <c r="E42" s="94" t="s">
        <v>1076</v>
      </c>
      <c r="F42" s="147" t="str">
        <f t="shared" si="1"/>
        <v>Very Low</v>
      </c>
      <c r="G42" s="5"/>
    </row>
    <row r="43" spans="1:7" ht="13.5" customHeight="1" x14ac:dyDescent="0.2">
      <c r="A43" s="97" t="s">
        <v>148</v>
      </c>
      <c r="B43" s="96" t="s">
        <v>1073</v>
      </c>
      <c r="C43" s="95" t="s">
        <v>395</v>
      </c>
      <c r="D43" s="95" t="s">
        <v>458</v>
      </c>
      <c r="E43" s="94" t="s">
        <v>2648</v>
      </c>
      <c r="F43" s="147" t="str">
        <f t="shared" si="1"/>
        <v>Very Low</v>
      </c>
      <c r="G43" s="5"/>
    </row>
    <row r="44" spans="1:7" ht="13.5" customHeight="1" x14ac:dyDescent="0.2">
      <c r="A44" s="97" t="s">
        <v>148</v>
      </c>
      <c r="B44" s="96" t="s">
        <v>1072</v>
      </c>
      <c r="C44" s="95" t="s">
        <v>1071</v>
      </c>
      <c r="D44" s="95" t="s">
        <v>217</v>
      </c>
      <c r="E44" s="94" t="s">
        <v>1070</v>
      </c>
      <c r="F44" s="147" t="str">
        <f t="shared" si="1"/>
        <v>Very Low</v>
      </c>
      <c r="G44" s="5"/>
    </row>
    <row r="45" spans="1:7" ht="13.5" customHeight="1" x14ac:dyDescent="0.2">
      <c r="A45" s="97" t="s">
        <v>148</v>
      </c>
      <c r="B45" s="96" t="s">
        <v>1068</v>
      </c>
      <c r="C45" s="95" t="s">
        <v>1067</v>
      </c>
      <c r="D45" s="95" t="s">
        <v>217</v>
      </c>
      <c r="E45" s="94" t="s">
        <v>1066</v>
      </c>
      <c r="F45" s="147" t="str">
        <f t="shared" si="1"/>
        <v>Very Low</v>
      </c>
      <c r="G45" s="5"/>
    </row>
    <row r="46" spans="1:7" ht="13.5" customHeight="1" x14ac:dyDescent="0.2">
      <c r="A46" s="97" t="s">
        <v>148</v>
      </c>
      <c r="B46" s="96" t="s">
        <v>1062</v>
      </c>
      <c r="C46" s="95" t="s">
        <v>280</v>
      </c>
      <c r="D46" s="95" t="s">
        <v>330</v>
      </c>
      <c r="E46" s="94" t="s">
        <v>1061</v>
      </c>
      <c r="F46" s="147" t="str">
        <f t="shared" si="1"/>
        <v>Low</v>
      </c>
      <c r="G46" s="5"/>
    </row>
    <row r="47" spans="1:7" ht="13.5" customHeight="1" x14ac:dyDescent="0.2">
      <c r="A47" s="97" t="s">
        <v>148</v>
      </c>
      <c r="B47" s="96" t="s">
        <v>1055</v>
      </c>
      <c r="C47" s="95" t="s">
        <v>1054</v>
      </c>
      <c r="D47" s="95" t="s">
        <v>217</v>
      </c>
      <c r="E47" s="94" t="s">
        <v>1053</v>
      </c>
      <c r="F47" s="147" t="str">
        <f t="shared" si="1"/>
        <v>Very Low</v>
      </c>
      <c r="G47" s="5"/>
    </row>
    <row r="48" spans="1:7" ht="13.5" customHeight="1" x14ac:dyDescent="0.2">
      <c r="A48" s="97" t="s">
        <v>148</v>
      </c>
      <c r="B48" s="96" t="s">
        <v>2556</v>
      </c>
      <c r="C48" s="95" t="s">
        <v>1046</v>
      </c>
      <c r="D48" s="95" t="s">
        <v>217</v>
      </c>
      <c r="E48" s="94" t="s">
        <v>1045</v>
      </c>
      <c r="F48" s="147" t="str">
        <f t="shared" si="1"/>
        <v>Very Low</v>
      </c>
    </row>
    <row r="49" spans="1:7" ht="13.5" customHeight="1" x14ac:dyDescent="0.2">
      <c r="A49" s="97" t="s">
        <v>148</v>
      </c>
      <c r="B49" s="96" t="s">
        <v>1052</v>
      </c>
      <c r="C49" s="95" t="s">
        <v>1051</v>
      </c>
      <c r="D49" s="95" t="s">
        <v>520</v>
      </c>
      <c r="E49" s="94" t="s">
        <v>1050</v>
      </c>
      <c r="F49" s="147" t="str">
        <f t="shared" si="1"/>
        <v>Medium</v>
      </c>
      <c r="G49" s="5"/>
    </row>
    <row r="50" spans="1:7" ht="13.5" customHeight="1" x14ac:dyDescent="0.2">
      <c r="A50" s="97" t="s">
        <v>148</v>
      </c>
      <c r="B50" s="96" t="s">
        <v>1049</v>
      </c>
      <c r="C50" s="95" t="s">
        <v>1048</v>
      </c>
      <c r="D50" s="95" t="s">
        <v>520</v>
      </c>
      <c r="E50" s="94" t="s">
        <v>1047</v>
      </c>
      <c r="F50" s="147" t="str">
        <f t="shared" si="1"/>
        <v>Medium</v>
      </c>
      <c r="G50" s="5"/>
    </row>
    <row r="51" spans="1:7" ht="13.5" customHeight="1" x14ac:dyDescent="0.2">
      <c r="A51" s="97" t="s">
        <v>148</v>
      </c>
      <c r="B51" s="96" t="s">
        <v>1044</v>
      </c>
      <c r="C51" s="95" t="s">
        <v>2178</v>
      </c>
      <c r="D51" s="95" t="s">
        <v>520</v>
      </c>
      <c r="E51" s="94" t="s">
        <v>1043</v>
      </c>
      <c r="F51" s="147" t="str">
        <f t="shared" si="1"/>
        <v>Medium</v>
      </c>
      <c r="G51" s="5"/>
    </row>
    <row r="52" spans="1:7" ht="13.5" customHeight="1" x14ac:dyDescent="0.2">
      <c r="A52" s="97" t="s">
        <v>148</v>
      </c>
      <c r="B52" s="96" t="s">
        <v>2179</v>
      </c>
      <c r="C52" s="95" t="s">
        <v>2180</v>
      </c>
      <c r="D52" s="95" t="s">
        <v>2181</v>
      </c>
      <c r="E52" s="94" t="s">
        <v>2182</v>
      </c>
      <c r="F52" s="147" t="str">
        <f t="shared" si="1"/>
        <v>Very High</v>
      </c>
      <c r="G52" s="5"/>
    </row>
    <row r="53" spans="1:7" ht="13.5" customHeight="1" x14ac:dyDescent="0.2">
      <c r="A53" s="97" t="s">
        <v>148</v>
      </c>
      <c r="B53" s="96" t="s">
        <v>2183</v>
      </c>
      <c r="C53" s="95" t="s">
        <v>2184</v>
      </c>
      <c r="D53" s="95" t="s">
        <v>2181</v>
      </c>
      <c r="E53" s="94" t="s">
        <v>2185</v>
      </c>
      <c r="F53" s="147" t="str">
        <f t="shared" si="1"/>
        <v>Very High</v>
      </c>
      <c r="G53" s="5"/>
    </row>
    <row r="54" spans="1:7" ht="13.5" customHeight="1" x14ac:dyDescent="0.2">
      <c r="A54" s="97" t="s">
        <v>148</v>
      </c>
      <c r="B54" s="96" t="s">
        <v>2186</v>
      </c>
      <c r="C54" s="95" t="s">
        <v>2187</v>
      </c>
      <c r="D54" s="95" t="s">
        <v>2181</v>
      </c>
      <c r="E54" s="94" t="s">
        <v>2188</v>
      </c>
      <c r="F54" s="147" t="str">
        <f t="shared" si="1"/>
        <v>Very High</v>
      </c>
      <c r="G54" s="5"/>
    </row>
    <row r="55" spans="1:7" ht="13.5" customHeight="1" x14ac:dyDescent="0.2">
      <c r="A55" s="97" t="s">
        <v>148</v>
      </c>
      <c r="B55" s="96" t="s">
        <v>2189</v>
      </c>
      <c r="C55" s="95" t="s">
        <v>2190</v>
      </c>
      <c r="D55" s="95" t="s">
        <v>2181</v>
      </c>
      <c r="E55" s="94" t="s">
        <v>2191</v>
      </c>
      <c r="F55" s="147" t="str">
        <f t="shared" si="1"/>
        <v>Very High</v>
      </c>
      <c r="G55" s="5"/>
    </row>
    <row r="56" spans="1:7" ht="13.5" customHeight="1" x14ac:dyDescent="0.2">
      <c r="A56" s="97" t="s">
        <v>148</v>
      </c>
      <c r="B56" s="96" t="s">
        <v>2192</v>
      </c>
      <c r="C56" s="95" t="s">
        <v>2193</v>
      </c>
      <c r="D56" s="95" t="s">
        <v>2181</v>
      </c>
      <c r="E56" s="94" t="s">
        <v>2194</v>
      </c>
      <c r="F56" s="147" t="str">
        <f t="shared" si="1"/>
        <v>Very High</v>
      </c>
      <c r="G56" s="5"/>
    </row>
    <row r="57" spans="1:7" ht="13.5" customHeight="1" x14ac:dyDescent="0.2">
      <c r="A57" s="97" t="s">
        <v>148</v>
      </c>
      <c r="B57" s="96" t="s">
        <v>2195</v>
      </c>
      <c r="C57" s="95" t="s">
        <v>2196</v>
      </c>
      <c r="D57" s="95" t="s">
        <v>2181</v>
      </c>
      <c r="E57" s="94" t="s">
        <v>2197</v>
      </c>
      <c r="F57" s="147" t="str">
        <f t="shared" si="1"/>
        <v>Very High</v>
      </c>
      <c r="G57" s="5"/>
    </row>
    <row r="58" spans="1:7" ht="13.5" customHeight="1" x14ac:dyDescent="0.2">
      <c r="A58" s="97" t="s">
        <v>148</v>
      </c>
      <c r="B58" s="96" t="s">
        <v>2198</v>
      </c>
      <c r="C58" s="95" t="s">
        <v>2199</v>
      </c>
      <c r="D58" s="95" t="s">
        <v>2181</v>
      </c>
      <c r="E58" s="94" t="s">
        <v>2200</v>
      </c>
      <c r="F58" s="147" t="str">
        <f t="shared" si="1"/>
        <v>Very High</v>
      </c>
      <c r="G58" s="5"/>
    </row>
    <row r="59" spans="1:7" ht="13.5" customHeight="1" x14ac:dyDescent="0.2">
      <c r="A59" s="97" t="s">
        <v>148</v>
      </c>
      <c r="B59" s="96" t="s">
        <v>2201</v>
      </c>
      <c r="C59" s="95" t="s">
        <v>2202</v>
      </c>
      <c r="D59" s="95" t="s">
        <v>2181</v>
      </c>
      <c r="E59" s="94" t="s">
        <v>2203</v>
      </c>
      <c r="F59" s="147" t="str">
        <f t="shared" si="1"/>
        <v>Very High</v>
      </c>
      <c r="G59" s="5"/>
    </row>
    <row r="60" spans="1:7" ht="13.5" customHeight="1" x14ac:dyDescent="0.2">
      <c r="A60" s="97" t="s">
        <v>148</v>
      </c>
      <c r="B60" s="96" t="s">
        <v>2204</v>
      </c>
      <c r="C60" s="95" t="s">
        <v>2205</v>
      </c>
      <c r="D60" s="95" t="s">
        <v>2181</v>
      </c>
      <c r="E60" s="94" t="s">
        <v>2206</v>
      </c>
      <c r="F60" s="147" t="str">
        <f t="shared" si="1"/>
        <v>Very High</v>
      </c>
      <c r="G60" s="5"/>
    </row>
    <row r="61" spans="1:7" ht="13.5" customHeight="1" x14ac:dyDescent="0.2">
      <c r="A61" s="97" t="s">
        <v>148</v>
      </c>
      <c r="B61" s="96" t="s">
        <v>2207</v>
      </c>
      <c r="C61" s="95" t="s">
        <v>2208</v>
      </c>
      <c r="D61" s="95" t="s">
        <v>2181</v>
      </c>
      <c r="E61" s="94" t="s">
        <v>2209</v>
      </c>
      <c r="F61" s="147" t="str">
        <f t="shared" ref="F61:F83" si="2">IF(LEN(D61)=0,IF(LEN(B61)=0,"","?"),IF(LOWER(LEFT(D61,9))="ibmperson","Very Low",IF(OR(LOWER(LEFT(D61,7))="profile",LOWER(D61)="indirect"),"Medium",IF(OR(LOWER(LEFT(D61,3))="ibm",LOWER(D61)="internal",LOWER(D61)="upi"),"Low",IF(OR(LOWER(D61)="leaders",LOWER(D61)="imageserv"),"Very High","High")))))</f>
        <v>Very High</v>
      </c>
      <c r="G61" s="5"/>
    </row>
    <row r="62" spans="1:7" ht="13.5" customHeight="1" x14ac:dyDescent="0.2">
      <c r="A62" s="97" t="s">
        <v>148</v>
      </c>
      <c r="B62" s="96" t="s">
        <v>2210</v>
      </c>
      <c r="C62" s="95" t="s">
        <v>2211</v>
      </c>
      <c r="D62" s="95" t="s">
        <v>2181</v>
      </c>
      <c r="E62" s="94" t="s">
        <v>2212</v>
      </c>
      <c r="F62" s="147" t="str">
        <f t="shared" si="2"/>
        <v>Very High</v>
      </c>
      <c r="G62" s="5"/>
    </row>
    <row r="63" spans="1:7" ht="13.5" customHeight="1" x14ac:dyDescent="0.2">
      <c r="A63" s="97" t="s">
        <v>148</v>
      </c>
      <c r="B63" s="96" t="s">
        <v>2213</v>
      </c>
      <c r="C63" s="95" t="s">
        <v>2214</v>
      </c>
      <c r="D63" s="95" t="s">
        <v>2181</v>
      </c>
      <c r="E63" s="94" t="s">
        <v>2215</v>
      </c>
      <c r="F63" s="147" t="str">
        <f t="shared" si="2"/>
        <v>Very High</v>
      </c>
      <c r="G63" s="5"/>
    </row>
    <row r="64" spans="1:7" ht="13.5" customHeight="1" x14ac:dyDescent="0.2">
      <c r="A64" s="97" t="s">
        <v>148</v>
      </c>
      <c r="B64" s="96" t="s">
        <v>2216</v>
      </c>
      <c r="C64" s="95" t="s">
        <v>2217</v>
      </c>
      <c r="D64" s="95" t="s">
        <v>2181</v>
      </c>
      <c r="E64" s="94" t="s">
        <v>2218</v>
      </c>
      <c r="F64" s="147" t="str">
        <f t="shared" si="2"/>
        <v>Very High</v>
      </c>
      <c r="G64" s="5"/>
    </row>
    <row r="65" spans="1:7" ht="13.5" customHeight="1" x14ac:dyDescent="0.2">
      <c r="A65" s="97" t="s">
        <v>148</v>
      </c>
      <c r="B65" s="96" t="s">
        <v>2219</v>
      </c>
      <c r="C65" s="95" t="s">
        <v>2220</v>
      </c>
      <c r="D65" s="95" t="s">
        <v>2181</v>
      </c>
      <c r="E65" s="94" t="s">
        <v>2221</v>
      </c>
      <c r="F65" s="147" t="str">
        <f t="shared" si="2"/>
        <v>Very High</v>
      </c>
      <c r="G65" s="5"/>
    </row>
    <row r="66" spans="1:7" ht="13.5" customHeight="1" x14ac:dyDescent="0.2">
      <c r="A66" s="97" t="s">
        <v>148</v>
      </c>
      <c r="B66" s="96" t="s">
        <v>2222</v>
      </c>
      <c r="C66" s="95" t="s">
        <v>2223</v>
      </c>
      <c r="D66" s="95" t="s">
        <v>2181</v>
      </c>
      <c r="E66" s="94" t="s">
        <v>2224</v>
      </c>
      <c r="F66" s="147" t="str">
        <f t="shared" si="2"/>
        <v>Very High</v>
      </c>
      <c r="G66" s="5"/>
    </row>
    <row r="67" spans="1:7" ht="13.5" customHeight="1" x14ac:dyDescent="0.2">
      <c r="A67" s="97" t="s">
        <v>148</v>
      </c>
      <c r="B67" s="96" t="s">
        <v>2225</v>
      </c>
      <c r="C67" s="95" t="s">
        <v>2226</v>
      </c>
      <c r="D67" s="95" t="s">
        <v>2181</v>
      </c>
      <c r="E67" s="94" t="s">
        <v>2227</v>
      </c>
      <c r="F67" s="147" t="str">
        <f t="shared" si="2"/>
        <v>Very High</v>
      </c>
      <c r="G67" s="5"/>
    </row>
    <row r="68" spans="1:7" ht="13.5" customHeight="1" x14ac:dyDescent="0.2">
      <c r="A68" s="97" t="s">
        <v>148</v>
      </c>
      <c r="B68" s="96" t="s">
        <v>2228</v>
      </c>
      <c r="C68" s="95" t="s">
        <v>2229</v>
      </c>
      <c r="D68" s="95" t="s">
        <v>2181</v>
      </c>
      <c r="E68" s="94" t="s">
        <v>2230</v>
      </c>
      <c r="F68" s="147" t="str">
        <f t="shared" si="2"/>
        <v>Very High</v>
      </c>
      <c r="G68" s="5"/>
    </row>
    <row r="69" spans="1:7" ht="13.5" customHeight="1" x14ac:dyDescent="0.2">
      <c r="A69" s="97" t="s">
        <v>148</v>
      </c>
      <c r="B69" s="96" t="s">
        <v>2231</v>
      </c>
      <c r="C69" s="95" t="s">
        <v>2232</v>
      </c>
      <c r="D69" s="95" t="s">
        <v>2181</v>
      </c>
      <c r="E69" s="94" t="s">
        <v>2233</v>
      </c>
      <c r="F69" s="147" t="str">
        <f t="shared" si="2"/>
        <v>Very High</v>
      </c>
      <c r="G69" s="5"/>
    </row>
    <row r="70" spans="1:7" ht="13.5" customHeight="1" x14ac:dyDescent="0.2">
      <c r="A70" s="97" t="s">
        <v>148</v>
      </c>
      <c r="B70" s="96" t="s">
        <v>2234</v>
      </c>
      <c r="C70" s="95" t="s">
        <v>2235</v>
      </c>
      <c r="D70" s="95" t="s">
        <v>2181</v>
      </c>
      <c r="E70" s="94" t="s">
        <v>2236</v>
      </c>
      <c r="F70" s="147" t="str">
        <f t="shared" si="2"/>
        <v>Very High</v>
      </c>
      <c r="G70" s="5"/>
    </row>
    <row r="71" spans="1:7" ht="13.5" customHeight="1" x14ac:dyDescent="0.2">
      <c r="A71" s="97" t="s">
        <v>148</v>
      </c>
      <c r="B71" s="96" t="s">
        <v>2237</v>
      </c>
      <c r="C71" s="95" t="s">
        <v>2238</v>
      </c>
      <c r="D71" s="95" t="s">
        <v>2181</v>
      </c>
      <c r="E71" s="94" t="s">
        <v>2239</v>
      </c>
      <c r="F71" s="147" t="str">
        <f t="shared" si="2"/>
        <v>Very High</v>
      </c>
      <c r="G71" s="5"/>
    </row>
    <row r="72" spans="1:7" ht="13.5" customHeight="1" x14ac:dyDescent="0.2">
      <c r="A72" s="97" t="s">
        <v>148</v>
      </c>
      <c r="B72" s="96" t="s">
        <v>2240</v>
      </c>
      <c r="C72" s="95" t="s">
        <v>2241</v>
      </c>
      <c r="D72" s="95" t="s">
        <v>2181</v>
      </c>
      <c r="E72" s="94" t="s">
        <v>2242</v>
      </c>
      <c r="F72" s="147" t="str">
        <f t="shared" si="2"/>
        <v>Very High</v>
      </c>
      <c r="G72" s="5"/>
    </row>
    <row r="73" spans="1:7" ht="13.5" customHeight="1" x14ac:dyDescent="0.2">
      <c r="A73" s="97" t="s">
        <v>148</v>
      </c>
      <c r="B73" s="96" t="s">
        <v>2243</v>
      </c>
      <c r="C73" s="95" t="s">
        <v>2244</v>
      </c>
      <c r="D73" s="95" t="s">
        <v>2181</v>
      </c>
      <c r="E73" s="94" t="s">
        <v>2245</v>
      </c>
      <c r="F73" s="147" t="str">
        <f t="shared" si="2"/>
        <v>Very High</v>
      </c>
      <c r="G73" s="5"/>
    </row>
    <row r="74" spans="1:7" ht="13.5" customHeight="1" x14ac:dyDescent="0.2">
      <c r="A74" s="97" t="s">
        <v>148</v>
      </c>
      <c r="B74" s="96" t="s">
        <v>2246</v>
      </c>
      <c r="C74" s="95" t="s">
        <v>2247</v>
      </c>
      <c r="D74" s="95" t="s">
        <v>2181</v>
      </c>
      <c r="E74" s="94" t="s">
        <v>2248</v>
      </c>
      <c r="F74" s="147" t="str">
        <f t="shared" si="2"/>
        <v>Very High</v>
      </c>
      <c r="G74" s="5"/>
    </row>
    <row r="75" spans="1:7" ht="13.5" customHeight="1" x14ac:dyDescent="0.2">
      <c r="A75" s="97" t="s">
        <v>148</v>
      </c>
      <c r="B75" s="96" t="s">
        <v>1042</v>
      </c>
      <c r="C75" s="95" t="s">
        <v>1041</v>
      </c>
      <c r="D75" s="95" t="s">
        <v>231</v>
      </c>
      <c r="E75" s="94" t="s">
        <v>1040</v>
      </c>
      <c r="F75" s="147" t="str">
        <f t="shared" si="2"/>
        <v>Very Low</v>
      </c>
      <c r="G75" s="5"/>
    </row>
    <row r="76" spans="1:7" ht="13.5" customHeight="1" x14ac:dyDescent="0.2">
      <c r="A76" s="97" t="s">
        <v>148</v>
      </c>
      <c r="B76" s="96" t="s">
        <v>1012</v>
      </c>
      <c r="C76" s="95" t="s">
        <v>2039</v>
      </c>
      <c r="D76" s="95" t="s">
        <v>477</v>
      </c>
      <c r="E76" s="94" t="s">
        <v>2040</v>
      </c>
      <c r="F76" s="147" t="str">
        <f t="shared" si="2"/>
        <v>Medium</v>
      </c>
      <c r="G76" s="101"/>
    </row>
    <row r="77" spans="1:7" ht="13.5" customHeight="1" x14ac:dyDescent="0.2">
      <c r="A77" s="97" t="s">
        <v>148</v>
      </c>
      <c r="B77" s="96" t="s">
        <v>1008</v>
      </c>
      <c r="C77" s="95" t="s">
        <v>958</v>
      </c>
      <c r="D77" s="95" t="s">
        <v>477</v>
      </c>
      <c r="E77" s="94" t="s">
        <v>957</v>
      </c>
      <c r="F77" s="147" t="str">
        <f t="shared" si="2"/>
        <v>Medium</v>
      </c>
      <c r="G77" s="101"/>
    </row>
    <row r="78" spans="1:7" ht="13.5" customHeight="1" x14ac:dyDescent="0.2">
      <c r="A78" s="97" t="s">
        <v>148</v>
      </c>
      <c r="B78" s="96" t="s">
        <v>1007</v>
      </c>
      <c r="C78" s="95" t="s">
        <v>2041</v>
      </c>
      <c r="D78" s="95" t="s">
        <v>477</v>
      </c>
      <c r="E78" s="94" t="s">
        <v>2042</v>
      </c>
      <c r="F78" s="147" t="str">
        <f t="shared" si="2"/>
        <v>Medium</v>
      </c>
      <c r="G78" s="101"/>
    </row>
    <row r="79" spans="1:7" ht="13.5" customHeight="1" x14ac:dyDescent="0.2">
      <c r="A79" s="97" t="s">
        <v>148</v>
      </c>
      <c r="B79" s="96" t="s">
        <v>2721</v>
      </c>
      <c r="C79" s="95" t="s">
        <v>2043</v>
      </c>
      <c r="D79" s="95" t="s">
        <v>477</v>
      </c>
      <c r="E79" s="94" t="s">
        <v>2044</v>
      </c>
      <c r="F79" s="147" t="str">
        <f t="shared" si="2"/>
        <v>Medium</v>
      </c>
      <c r="G79" s="5"/>
    </row>
    <row r="80" spans="1:7" ht="13.5" customHeight="1" x14ac:dyDescent="0.2">
      <c r="A80" s="97" t="s">
        <v>148</v>
      </c>
      <c r="B80" s="96" t="s">
        <v>2722</v>
      </c>
      <c r="C80" s="95" t="s">
        <v>980</v>
      </c>
      <c r="D80" s="95" t="s">
        <v>477</v>
      </c>
      <c r="E80" s="94" t="s">
        <v>979</v>
      </c>
      <c r="F80" s="147" t="str">
        <f t="shared" si="2"/>
        <v>Medium</v>
      </c>
      <c r="G80" s="101"/>
    </row>
    <row r="81" spans="1:8" ht="13.5" customHeight="1" x14ac:dyDescent="0.2">
      <c r="A81" s="97" t="s">
        <v>148</v>
      </c>
      <c r="B81" s="96" t="s">
        <v>2723</v>
      </c>
      <c r="C81" s="96" t="s">
        <v>2045</v>
      </c>
      <c r="D81" s="96" t="s">
        <v>477</v>
      </c>
      <c r="E81" s="100" t="s">
        <v>2046</v>
      </c>
      <c r="F81" s="147" t="str">
        <f t="shared" si="2"/>
        <v>Medium</v>
      </c>
      <c r="G81" s="5"/>
    </row>
    <row r="82" spans="1:8" ht="13.5" customHeight="1" x14ac:dyDescent="0.2">
      <c r="A82" s="97" t="s">
        <v>148</v>
      </c>
      <c r="B82" s="96" t="s">
        <v>2724</v>
      </c>
      <c r="C82" s="96" t="s">
        <v>966</v>
      </c>
      <c r="D82" s="96" t="s">
        <v>477</v>
      </c>
      <c r="E82" s="100" t="s">
        <v>965</v>
      </c>
      <c r="F82" s="147" t="str">
        <f t="shared" si="2"/>
        <v>Medium</v>
      </c>
      <c r="G82" s="5"/>
    </row>
    <row r="83" spans="1:8" ht="13.5" customHeight="1" x14ac:dyDescent="0.2">
      <c r="A83" s="97" t="s">
        <v>148</v>
      </c>
      <c r="B83" s="96" t="s">
        <v>136</v>
      </c>
      <c r="C83" s="96" t="s">
        <v>958</v>
      </c>
      <c r="D83" s="96" t="s">
        <v>477</v>
      </c>
      <c r="E83" s="100" t="s">
        <v>957</v>
      </c>
      <c r="F83" s="147" t="str">
        <f t="shared" si="2"/>
        <v>Medium</v>
      </c>
      <c r="G83" s="5"/>
    </row>
    <row r="84" spans="1:8" ht="13.5" customHeight="1" x14ac:dyDescent="0.2">
      <c r="A84" s="97" t="s">
        <v>148</v>
      </c>
      <c r="B84" s="96" t="s">
        <v>344</v>
      </c>
      <c r="C84" s="95" t="s">
        <v>343</v>
      </c>
      <c r="D84" s="95" t="s">
        <v>231</v>
      </c>
      <c r="E84" s="94" t="s">
        <v>342</v>
      </c>
      <c r="F84" s="147" t="str">
        <f>IF(LEN(D84)=0,IF(LEN(B84)=0,"","?"),IF(LOWER(LEFT(D84,9))="ibmperson","Very Low",IF(LOWER(LEFT(D84,7))="profile","Medium",IF(OR(LOWER(LEFT(D84,3))="ibm",LOWER(D84)="internal"),"Low",IF(OR(LOWER(D84)="leaders",LOWER(D84)="imageserv"),"Very High","High")))))</f>
        <v>Very Low</v>
      </c>
      <c r="G84" s="155"/>
      <c r="H84" s="93"/>
    </row>
    <row r="85" spans="1:8" ht="13.5" customHeight="1" x14ac:dyDescent="0.2">
      <c r="A85" s="97" t="s">
        <v>148</v>
      </c>
      <c r="B85" s="96" t="s">
        <v>341</v>
      </c>
      <c r="C85" s="95" t="s">
        <v>340</v>
      </c>
      <c r="D85" s="95" t="s">
        <v>231</v>
      </c>
      <c r="E85" s="94" t="s">
        <v>339</v>
      </c>
      <c r="F85" s="147" t="str">
        <f>IF(LEN(D85)=0,IF(LEN(B85)=0,"","?"),IF(LOWER(LEFT(D85,9))="ibmperson","Very Low",IF(LOWER(LEFT(D85,7))="profile","Medium",IF(OR(LOWER(LEFT(D85,3))="ibm",LOWER(D85)="internal"),"Low",IF(OR(LOWER(D85)="leaders",LOWER(D85)="imageserv"),"Very High","High")))))</f>
        <v>Very Low</v>
      </c>
      <c r="G85" s="155"/>
      <c r="H85" s="93"/>
    </row>
    <row r="86" spans="1:8" ht="13.5" customHeight="1" x14ac:dyDescent="0.2">
      <c r="A86" s="97" t="s">
        <v>148</v>
      </c>
      <c r="B86" s="96" t="s">
        <v>338</v>
      </c>
      <c r="C86" s="95" t="s">
        <v>337</v>
      </c>
      <c r="D86" s="95" t="s">
        <v>231</v>
      </c>
      <c r="E86" s="94" t="s">
        <v>336</v>
      </c>
      <c r="F86" s="147" t="str">
        <f>IF(LEN(D86)=0,IF(LEN(B86)=0,"","?"),IF(LOWER(LEFT(D86,9))="ibmperson","Very Low",IF(LOWER(LEFT(D86,7))="profile","Medium",IF(OR(LOWER(LEFT(D86,3))="ibm",LOWER(D86)="internal"),"Low",IF(OR(LOWER(D86)="leaders",LOWER(D86)="imageserv"),"Very High","High")))))</f>
        <v>Very Low</v>
      </c>
      <c r="G86" s="155"/>
      <c r="H86" s="93"/>
    </row>
    <row r="87" spans="1:8" ht="13.5" customHeight="1" x14ac:dyDescent="0.2">
      <c r="A87" s="97" t="s">
        <v>148</v>
      </c>
      <c r="B87" s="96" t="s">
        <v>335</v>
      </c>
      <c r="C87" s="95" t="s">
        <v>334</v>
      </c>
      <c r="D87" s="95" t="s">
        <v>231</v>
      </c>
      <c r="E87" s="94" t="s">
        <v>333</v>
      </c>
      <c r="F87" s="147" t="str">
        <f>IF(LEN(D87)=0,IF(LEN(B87)=0,"","?"),IF(LOWER(LEFT(D87,9))="ibmperson","Very Low",IF(LOWER(LEFT(D87,7))="profile","Medium",IF(OR(LOWER(LEFT(D87,3))="ibm",LOWER(D87)="internal"),"Low",IF(OR(LOWER(D87)="leaders",LOWER(D87)="imageserv"),"Very High","High")))))</f>
        <v>Very Low</v>
      </c>
      <c r="G87" s="155"/>
      <c r="H87" s="93"/>
    </row>
    <row r="88" spans="1:8" ht="13.5" customHeight="1" x14ac:dyDescent="0.2">
      <c r="A88" s="97" t="s">
        <v>148</v>
      </c>
      <c r="B88" s="96" t="s">
        <v>956</v>
      </c>
      <c r="C88" s="95" t="s">
        <v>955</v>
      </c>
      <c r="D88" s="95" t="s">
        <v>231</v>
      </c>
      <c r="E88" s="94" t="s">
        <v>954</v>
      </c>
      <c r="F88" s="147" t="str">
        <f t="shared" ref="F88:F151" si="3">IF(LEN(D88)=0,IF(LEN(B88)=0,"","?"),IF(LOWER(LEFT(D88,9))="ibmperson","Very Low",IF(OR(LOWER(LEFT(D88,7))="profile",LOWER(D88)="indirect"),"Medium",IF(OR(LOWER(LEFT(D88,3))="ibm",LOWER(D88)="internal",LOWER(D88)="upi"),"Low",IF(OR(LOWER(D88)="leaders",LOWER(D88)="imageserv"),"Very High","High")))))</f>
        <v>Very Low</v>
      </c>
      <c r="G88" s="5"/>
    </row>
    <row r="89" spans="1:8" ht="13.5" customHeight="1" x14ac:dyDescent="0.2">
      <c r="A89" s="97" t="s">
        <v>148</v>
      </c>
      <c r="B89" s="96" t="s">
        <v>953</v>
      </c>
      <c r="C89" s="95" t="s">
        <v>952</v>
      </c>
      <c r="D89" s="95" t="s">
        <v>286</v>
      </c>
      <c r="E89" s="94" t="s">
        <v>951</v>
      </c>
      <c r="F89" s="147" t="str">
        <f t="shared" si="3"/>
        <v>Low</v>
      </c>
      <c r="G89" s="5"/>
    </row>
    <row r="90" spans="1:8" ht="13.5" customHeight="1" x14ac:dyDescent="0.2">
      <c r="A90" s="97" t="s">
        <v>148</v>
      </c>
      <c r="B90" s="96" t="s">
        <v>950</v>
      </c>
      <c r="C90" s="96" t="s">
        <v>949</v>
      </c>
      <c r="D90" s="96" t="s">
        <v>286</v>
      </c>
      <c r="E90" s="99" t="s">
        <v>948</v>
      </c>
      <c r="F90" s="147" t="str">
        <f t="shared" si="3"/>
        <v>Low</v>
      </c>
      <c r="G90" s="5"/>
    </row>
    <row r="91" spans="1:8" ht="13.5" customHeight="1" x14ac:dyDescent="0.2">
      <c r="A91" s="97" t="s">
        <v>148</v>
      </c>
      <c r="B91" s="96" t="s">
        <v>947</v>
      </c>
      <c r="C91" s="95" t="s">
        <v>946</v>
      </c>
      <c r="D91" s="95" t="s">
        <v>231</v>
      </c>
      <c r="E91" s="94" t="s">
        <v>945</v>
      </c>
      <c r="F91" s="147" t="str">
        <f t="shared" si="3"/>
        <v>Very Low</v>
      </c>
      <c r="G91" s="5"/>
    </row>
    <row r="92" spans="1:8" ht="13.5" customHeight="1" x14ac:dyDescent="0.2">
      <c r="A92" s="97" t="s">
        <v>148</v>
      </c>
      <c r="B92" s="96" t="s">
        <v>944</v>
      </c>
      <c r="C92" s="95" t="s">
        <v>943</v>
      </c>
      <c r="D92" s="95" t="s">
        <v>217</v>
      </c>
      <c r="E92" s="94" t="s">
        <v>942</v>
      </c>
      <c r="F92" s="147" t="str">
        <f t="shared" si="3"/>
        <v>Very Low</v>
      </c>
      <c r="G92" s="5"/>
    </row>
    <row r="93" spans="1:8" ht="13.5" customHeight="1" x14ac:dyDescent="0.2">
      <c r="A93" s="97" t="s">
        <v>148</v>
      </c>
      <c r="B93" s="96" t="s">
        <v>936</v>
      </c>
      <c r="C93" s="95" t="s">
        <v>2019</v>
      </c>
      <c r="D93" s="95" t="s">
        <v>217</v>
      </c>
      <c r="E93" s="94" t="s">
        <v>935</v>
      </c>
      <c r="F93" s="147" t="str">
        <f t="shared" si="3"/>
        <v>Very Low</v>
      </c>
      <c r="G93" s="5"/>
    </row>
    <row r="94" spans="1:8" ht="13.5" customHeight="1" x14ac:dyDescent="0.2">
      <c r="A94" s="97" t="s">
        <v>148</v>
      </c>
      <c r="B94" s="96" t="s">
        <v>934</v>
      </c>
      <c r="C94" s="95" t="s">
        <v>933</v>
      </c>
      <c r="D94" s="95" t="s">
        <v>231</v>
      </c>
      <c r="E94" s="94" t="s">
        <v>932</v>
      </c>
      <c r="F94" s="147" t="str">
        <f t="shared" si="3"/>
        <v>Very Low</v>
      </c>
      <c r="G94" s="5"/>
    </row>
    <row r="95" spans="1:8" ht="13.5" customHeight="1" x14ac:dyDescent="0.2">
      <c r="A95" s="97" t="s">
        <v>148</v>
      </c>
      <c r="B95" s="96" t="s">
        <v>931</v>
      </c>
      <c r="C95" s="95" t="s">
        <v>690</v>
      </c>
      <c r="D95" s="95" t="s">
        <v>217</v>
      </c>
      <c r="E95" s="94" t="s">
        <v>930</v>
      </c>
      <c r="F95" s="147" t="str">
        <f t="shared" si="3"/>
        <v>Very Low</v>
      </c>
      <c r="G95" s="5"/>
    </row>
    <row r="96" spans="1:8" ht="13.5" customHeight="1" x14ac:dyDescent="0.2">
      <c r="A96" s="97" t="s">
        <v>148</v>
      </c>
      <c r="B96" s="96" t="s">
        <v>929</v>
      </c>
      <c r="C96" s="95" t="s">
        <v>2249</v>
      </c>
      <c r="D96" s="95" t="s">
        <v>231</v>
      </c>
      <c r="E96" s="94" t="s">
        <v>928</v>
      </c>
      <c r="F96" s="147" t="str">
        <f t="shared" si="3"/>
        <v>Very Low</v>
      </c>
      <c r="G96" s="5"/>
    </row>
    <row r="97" spans="1:7" ht="13.5" customHeight="1" x14ac:dyDescent="0.2">
      <c r="A97" s="97" t="s">
        <v>148</v>
      </c>
      <c r="B97" s="96" t="s">
        <v>2558</v>
      </c>
      <c r="C97" s="98" t="s">
        <v>693</v>
      </c>
      <c r="D97" s="95" t="s">
        <v>217</v>
      </c>
      <c r="E97" s="100" t="s">
        <v>920</v>
      </c>
      <c r="F97" s="147" t="str">
        <f t="shared" si="3"/>
        <v>Very Low</v>
      </c>
      <c r="G97" s="5"/>
    </row>
    <row r="98" spans="1:7" ht="13.5" customHeight="1" x14ac:dyDescent="0.2">
      <c r="A98" s="97" t="s">
        <v>148</v>
      </c>
      <c r="B98" s="96" t="s">
        <v>924</v>
      </c>
      <c r="C98" s="95" t="s">
        <v>2250</v>
      </c>
      <c r="D98" s="95" t="s">
        <v>520</v>
      </c>
      <c r="E98" s="94" t="s">
        <v>923</v>
      </c>
      <c r="F98" s="147" t="str">
        <f t="shared" si="3"/>
        <v>Medium</v>
      </c>
      <c r="G98" s="5"/>
    </row>
    <row r="99" spans="1:7" ht="13.5" customHeight="1" x14ac:dyDescent="0.2">
      <c r="A99" s="97" t="s">
        <v>148</v>
      </c>
      <c r="B99" s="96" t="s">
        <v>922</v>
      </c>
      <c r="C99" s="95" t="s">
        <v>2251</v>
      </c>
      <c r="D99" s="95" t="s">
        <v>520</v>
      </c>
      <c r="E99" s="94" t="s">
        <v>921</v>
      </c>
      <c r="F99" s="147" t="str">
        <f t="shared" si="3"/>
        <v>Medium</v>
      </c>
      <c r="G99" s="5"/>
    </row>
    <row r="100" spans="1:7" ht="13.5" customHeight="1" x14ac:dyDescent="0.2">
      <c r="A100" s="97" t="s">
        <v>148</v>
      </c>
      <c r="B100" s="96" t="s">
        <v>129</v>
      </c>
      <c r="C100" s="95" t="s">
        <v>2252</v>
      </c>
      <c r="D100" s="95" t="s">
        <v>520</v>
      </c>
      <c r="E100" s="94" t="s">
        <v>919</v>
      </c>
      <c r="F100" s="147" t="str">
        <f t="shared" si="3"/>
        <v>Medium</v>
      </c>
      <c r="G100" s="5"/>
    </row>
    <row r="101" spans="1:7" ht="13.5" customHeight="1" x14ac:dyDescent="0.2">
      <c r="A101" s="97" t="s">
        <v>148</v>
      </c>
      <c r="B101" s="96" t="s">
        <v>916</v>
      </c>
      <c r="C101" s="95" t="s">
        <v>316</v>
      </c>
      <c r="D101" s="95" t="s">
        <v>217</v>
      </c>
      <c r="E101" s="94" t="s">
        <v>915</v>
      </c>
      <c r="F101" s="147" t="str">
        <f t="shared" si="3"/>
        <v>Very Low</v>
      </c>
      <c r="G101" s="5"/>
    </row>
    <row r="102" spans="1:7" ht="13.5" customHeight="1" x14ac:dyDescent="0.2">
      <c r="A102" s="97" t="s">
        <v>148</v>
      </c>
      <c r="B102" s="96" t="s">
        <v>909</v>
      </c>
      <c r="C102" s="95" t="s">
        <v>2180</v>
      </c>
      <c r="D102" s="95" t="s">
        <v>852</v>
      </c>
      <c r="E102" s="94" t="s">
        <v>908</v>
      </c>
      <c r="F102" s="147" t="str">
        <f t="shared" si="3"/>
        <v>High</v>
      </c>
      <c r="G102" s="5"/>
    </row>
    <row r="103" spans="1:7" ht="13.5" customHeight="1" x14ac:dyDescent="0.2">
      <c r="A103" s="97" t="s">
        <v>148</v>
      </c>
      <c r="B103" s="96" t="s">
        <v>907</v>
      </c>
      <c r="C103" s="95" t="s">
        <v>906</v>
      </c>
      <c r="D103" s="95" t="s">
        <v>852</v>
      </c>
      <c r="E103" s="94" t="s">
        <v>905</v>
      </c>
      <c r="F103" s="147" t="str">
        <f t="shared" si="3"/>
        <v>High</v>
      </c>
      <c r="G103" s="5"/>
    </row>
    <row r="104" spans="1:7" ht="13.5" customHeight="1" x14ac:dyDescent="0.2">
      <c r="A104" s="97" t="s">
        <v>148</v>
      </c>
      <c r="B104" s="96" t="s">
        <v>904</v>
      </c>
      <c r="C104" s="95" t="s">
        <v>903</v>
      </c>
      <c r="D104" s="95" t="s">
        <v>852</v>
      </c>
      <c r="E104" s="94" t="s">
        <v>902</v>
      </c>
      <c r="F104" s="147" t="str">
        <f t="shared" si="3"/>
        <v>High</v>
      </c>
      <c r="G104" s="5"/>
    </row>
    <row r="105" spans="1:7" ht="13.5" customHeight="1" x14ac:dyDescent="0.2">
      <c r="A105" s="97" t="s">
        <v>148</v>
      </c>
      <c r="B105" s="96" t="s">
        <v>901</v>
      </c>
      <c r="C105" s="95" t="s">
        <v>900</v>
      </c>
      <c r="D105" s="95" t="s">
        <v>852</v>
      </c>
      <c r="E105" s="94" t="s">
        <v>899</v>
      </c>
      <c r="F105" s="147" t="str">
        <f t="shared" si="3"/>
        <v>High</v>
      </c>
      <c r="G105" s="5"/>
    </row>
    <row r="106" spans="1:7" ht="13.5" customHeight="1" x14ac:dyDescent="0.2">
      <c r="A106" s="97" t="s">
        <v>148</v>
      </c>
      <c r="B106" s="96" t="s">
        <v>898</v>
      </c>
      <c r="C106" s="95" t="s">
        <v>897</v>
      </c>
      <c r="D106" s="95" t="s">
        <v>852</v>
      </c>
      <c r="E106" s="94" t="s">
        <v>896</v>
      </c>
      <c r="F106" s="147" t="str">
        <f t="shared" si="3"/>
        <v>High</v>
      </c>
      <c r="G106" s="5"/>
    </row>
    <row r="107" spans="1:7" ht="13.5" customHeight="1" x14ac:dyDescent="0.2">
      <c r="A107" s="97" t="s">
        <v>148</v>
      </c>
      <c r="B107" s="96" t="s">
        <v>895</v>
      </c>
      <c r="C107" s="95" t="s">
        <v>2196</v>
      </c>
      <c r="D107" s="95" t="s">
        <v>852</v>
      </c>
      <c r="E107" s="94" t="s">
        <v>894</v>
      </c>
      <c r="F107" s="147" t="str">
        <f t="shared" si="3"/>
        <v>High</v>
      </c>
      <c r="G107" s="5"/>
    </row>
    <row r="108" spans="1:7" ht="13.5" customHeight="1" x14ac:dyDescent="0.2">
      <c r="A108" s="97" t="s">
        <v>148</v>
      </c>
      <c r="B108" s="96" t="s">
        <v>893</v>
      </c>
      <c r="C108" s="95" t="s">
        <v>2199</v>
      </c>
      <c r="D108" s="95" t="s">
        <v>852</v>
      </c>
      <c r="E108" s="94" t="s">
        <v>892</v>
      </c>
      <c r="F108" s="147" t="str">
        <f t="shared" si="3"/>
        <v>High</v>
      </c>
      <c r="G108" s="5"/>
    </row>
    <row r="109" spans="1:7" ht="13.5" customHeight="1" x14ac:dyDescent="0.2">
      <c r="A109" s="97" t="s">
        <v>148</v>
      </c>
      <c r="B109" s="96" t="s">
        <v>891</v>
      </c>
      <c r="C109" s="95" t="s">
        <v>2202</v>
      </c>
      <c r="D109" s="95" t="s">
        <v>852</v>
      </c>
      <c r="E109" s="94" t="s">
        <v>890</v>
      </c>
      <c r="F109" s="147" t="str">
        <f t="shared" si="3"/>
        <v>High</v>
      </c>
      <c r="G109" s="5"/>
    </row>
    <row r="110" spans="1:7" ht="13.5" customHeight="1" x14ac:dyDescent="0.2">
      <c r="A110" s="97" t="s">
        <v>148</v>
      </c>
      <c r="B110" s="96" t="s">
        <v>889</v>
      </c>
      <c r="C110" s="95" t="s">
        <v>2205</v>
      </c>
      <c r="D110" s="95" t="s">
        <v>852</v>
      </c>
      <c r="E110" s="94" t="s">
        <v>888</v>
      </c>
      <c r="F110" s="147" t="str">
        <f t="shared" si="3"/>
        <v>High</v>
      </c>
      <c r="G110" s="5"/>
    </row>
    <row r="111" spans="1:7" ht="13.5" customHeight="1" x14ac:dyDescent="0.2">
      <c r="A111" s="97" t="s">
        <v>148</v>
      </c>
      <c r="B111" s="96" t="s">
        <v>887</v>
      </c>
      <c r="C111" s="95" t="s">
        <v>2208</v>
      </c>
      <c r="D111" s="95" t="s">
        <v>852</v>
      </c>
      <c r="E111" s="94" t="s">
        <v>886</v>
      </c>
      <c r="F111" s="147" t="str">
        <f t="shared" si="3"/>
        <v>High</v>
      </c>
      <c r="G111" s="5"/>
    </row>
    <row r="112" spans="1:7" ht="13.5" customHeight="1" x14ac:dyDescent="0.2">
      <c r="A112" s="97" t="s">
        <v>148</v>
      </c>
      <c r="B112" s="96" t="s">
        <v>885</v>
      </c>
      <c r="C112" s="95" t="s">
        <v>2211</v>
      </c>
      <c r="D112" s="95" t="s">
        <v>852</v>
      </c>
      <c r="E112" s="94" t="s">
        <v>884</v>
      </c>
      <c r="F112" s="147" t="str">
        <f t="shared" si="3"/>
        <v>High</v>
      </c>
      <c r="G112" s="5"/>
    </row>
    <row r="113" spans="1:7" ht="13.5" customHeight="1" x14ac:dyDescent="0.2">
      <c r="A113" s="97" t="s">
        <v>148</v>
      </c>
      <c r="B113" s="96" t="s">
        <v>883</v>
      </c>
      <c r="C113" s="95" t="s">
        <v>2211</v>
      </c>
      <c r="D113" s="95" t="s">
        <v>852</v>
      </c>
      <c r="E113" s="94" t="s">
        <v>882</v>
      </c>
      <c r="F113" s="147" t="str">
        <f t="shared" si="3"/>
        <v>High</v>
      </c>
      <c r="G113" s="5"/>
    </row>
    <row r="114" spans="1:7" ht="13.5" customHeight="1" x14ac:dyDescent="0.2">
      <c r="A114" s="97" t="s">
        <v>148</v>
      </c>
      <c r="B114" s="96" t="s">
        <v>881</v>
      </c>
      <c r="C114" s="95" t="s">
        <v>2223</v>
      </c>
      <c r="D114" s="95" t="s">
        <v>852</v>
      </c>
      <c r="E114" s="94" t="s">
        <v>880</v>
      </c>
      <c r="F114" s="147" t="str">
        <f t="shared" si="3"/>
        <v>High</v>
      </c>
      <c r="G114" s="5"/>
    </row>
    <row r="115" spans="1:7" ht="13.5" customHeight="1" x14ac:dyDescent="0.2">
      <c r="A115" s="97" t="s">
        <v>148</v>
      </c>
      <c r="B115" s="96" t="s">
        <v>879</v>
      </c>
      <c r="C115" s="95" t="s">
        <v>878</v>
      </c>
      <c r="D115" s="95" t="s">
        <v>852</v>
      </c>
      <c r="E115" s="94" t="s">
        <v>877</v>
      </c>
      <c r="F115" s="147" t="str">
        <f t="shared" si="3"/>
        <v>High</v>
      </c>
      <c r="G115" s="5"/>
    </row>
    <row r="116" spans="1:7" ht="13.5" customHeight="1" x14ac:dyDescent="0.2">
      <c r="A116" s="97" t="s">
        <v>148</v>
      </c>
      <c r="B116" s="96" t="s">
        <v>876</v>
      </c>
      <c r="C116" s="95" t="s">
        <v>875</v>
      </c>
      <c r="D116" s="95" t="s">
        <v>852</v>
      </c>
      <c r="E116" s="94" t="s">
        <v>874</v>
      </c>
      <c r="F116" s="147" t="str">
        <f t="shared" si="3"/>
        <v>High</v>
      </c>
      <c r="G116" s="5"/>
    </row>
    <row r="117" spans="1:7" ht="13.5" customHeight="1" x14ac:dyDescent="0.2">
      <c r="A117" s="97" t="s">
        <v>148</v>
      </c>
      <c r="B117" s="96" t="s">
        <v>873</v>
      </c>
      <c r="C117" s="95" t="s">
        <v>872</v>
      </c>
      <c r="D117" s="95" t="s">
        <v>852</v>
      </c>
      <c r="E117" s="94" t="s">
        <v>871</v>
      </c>
      <c r="F117" s="147" t="str">
        <f t="shared" si="3"/>
        <v>High</v>
      </c>
      <c r="G117" s="5"/>
    </row>
    <row r="118" spans="1:7" ht="13.5" customHeight="1" x14ac:dyDescent="0.2">
      <c r="A118" s="97" t="s">
        <v>148</v>
      </c>
      <c r="B118" s="96" t="s">
        <v>870</v>
      </c>
      <c r="C118" s="95" t="s">
        <v>869</v>
      </c>
      <c r="D118" s="95" t="s">
        <v>852</v>
      </c>
      <c r="E118" s="94" t="s">
        <v>868</v>
      </c>
      <c r="F118" s="147" t="str">
        <f t="shared" si="3"/>
        <v>High</v>
      </c>
      <c r="G118" s="5"/>
    </row>
    <row r="119" spans="1:7" ht="13.5" customHeight="1" x14ac:dyDescent="0.2">
      <c r="A119" s="97" t="s">
        <v>148</v>
      </c>
      <c r="B119" s="96" t="s">
        <v>867</v>
      </c>
      <c r="C119" s="95" t="s">
        <v>2226</v>
      </c>
      <c r="D119" s="95" t="s">
        <v>852</v>
      </c>
      <c r="E119" s="94" t="s">
        <v>866</v>
      </c>
      <c r="F119" s="147" t="str">
        <f t="shared" si="3"/>
        <v>High</v>
      </c>
      <c r="G119" s="5"/>
    </row>
    <row r="120" spans="1:7" ht="13.5" customHeight="1" x14ac:dyDescent="0.2">
      <c r="A120" s="97" t="s">
        <v>148</v>
      </c>
      <c r="B120" s="96" t="s">
        <v>865</v>
      </c>
      <c r="C120" s="95" t="s">
        <v>2229</v>
      </c>
      <c r="D120" s="95" t="s">
        <v>852</v>
      </c>
      <c r="E120" s="94" t="s">
        <v>864</v>
      </c>
      <c r="F120" s="147" t="str">
        <f t="shared" si="3"/>
        <v>High</v>
      </c>
      <c r="G120" s="5"/>
    </row>
    <row r="121" spans="1:7" ht="13.5" customHeight="1" x14ac:dyDescent="0.2">
      <c r="A121" s="97" t="s">
        <v>148</v>
      </c>
      <c r="B121" s="96" t="s">
        <v>863</v>
      </c>
      <c r="C121" s="95" t="s">
        <v>2232</v>
      </c>
      <c r="D121" s="95" t="s">
        <v>852</v>
      </c>
      <c r="E121" s="94" t="s">
        <v>862</v>
      </c>
      <c r="F121" s="147" t="str">
        <f t="shared" si="3"/>
        <v>High</v>
      </c>
      <c r="G121" s="5"/>
    </row>
    <row r="122" spans="1:7" ht="13.5" customHeight="1" x14ac:dyDescent="0.2">
      <c r="A122" s="97" t="s">
        <v>148</v>
      </c>
      <c r="B122" s="96" t="s">
        <v>861</v>
      </c>
      <c r="C122" s="95" t="s">
        <v>2235</v>
      </c>
      <c r="D122" s="95" t="s">
        <v>852</v>
      </c>
      <c r="E122" s="94" t="s">
        <v>860</v>
      </c>
      <c r="F122" s="147" t="str">
        <f t="shared" si="3"/>
        <v>High</v>
      </c>
      <c r="G122" s="5"/>
    </row>
    <row r="123" spans="1:7" ht="13.5" customHeight="1" x14ac:dyDescent="0.2">
      <c r="A123" s="97" t="s">
        <v>148</v>
      </c>
      <c r="B123" s="96" t="s">
        <v>859</v>
      </c>
      <c r="C123" s="95" t="s">
        <v>2238</v>
      </c>
      <c r="D123" s="95" t="s">
        <v>852</v>
      </c>
      <c r="E123" s="94" t="s">
        <v>858</v>
      </c>
      <c r="F123" s="147" t="str">
        <f t="shared" si="3"/>
        <v>High</v>
      </c>
      <c r="G123" s="5"/>
    </row>
    <row r="124" spans="1:7" ht="13.5" customHeight="1" x14ac:dyDescent="0.2">
      <c r="A124" s="97" t="s">
        <v>148</v>
      </c>
      <c r="B124" s="96" t="s">
        <v>857</v>
      </c>
      <c r="C124" s="98" t="s">
        <v>2241</v>
      </c>
      <c r="D124" s="95" t="s">
        <v>852</v>
      </c>
      <c r="E124" s="99" t="s">
        <v>856</v>
      </c>
      <c r="F124" s="147" t="str">
        <f t="shared" si="3"/>
        <v>High</v>
      </c>
      <c r="G124" s="5"/>
    </row>
    <row r="125" spans="1:7" ht="13.5" customHeight="1" x14ac:dyDescent="0.2">
      <c r="A125" s="97" t="s">
        <v>148</v>
      </c>
      <c r="B125" s="96" t="s">
        <v>855</v>
      </c>
      <c r="C125" s="95" t="s">
        <v>2244</v>
      </c>
      <c r="D125" s="95" t="s">
        <v>852</v>
      </c>
      <c r="E125" s="94" t="s">
        <v>854</v>
      </c>
      <c r="F125" s="147" t="str">
        <f t="shared" si="3"/>
        <v>High</v>
      </c>
      <c r="G125" s="5"/>
    </row>
    <row r="126" spans="1:7" ht="13.5" customHeight="1" x14ac:dyDescent="0.2">
      <c r="A126" s="97" t="s">
        <v>148</v>
      </c>
      <c r="B126" s="96" t="s">
        <v>853</v>
      </c>
      <c r="C126" s="98" t="s">
        <v>2247</v>
      </c>
      <c r="D126" s="95" t="s">
        <v>852</v>
      </c>
      <c r="E126" s="100" t="s">
        <v>851</v>
      </c>
      <c r="F126" s="147" t="str">
        <f t="shared" si="3"/>
        <v>High</v>
      </c>
      <c r="G126" s="5"/>
    </row>
    <row r="127" spans="1:7" ht="13.5" customHeight="1" x14ac:dyDescent="0.2">
      <c r="A127" s="97" t="s">
        <v>148</v>
      </c>
      <c r="B127" s="96" t="s">
        <v>850</v>
      </c>
      <c r="C127" s="98" t="s">
        <v>849</v>
      </c>
      <c r="D127" s="95" t="s">
        <v>2013</v>
      </c>
      <c r="E127" s="100" t="s">
        <v>848</v>
      </c>
      <c r="F127" s="147" t="str">
        <f t="shared" si="3"/>
        <v>Medium</v>
      </c>
      <c r="G127" s="5"/>
    </row>
    <row r="128" spans="1:7" ht="13.5" customHeight="1" x14ac:dyDescent="0.2">
      <c r="A128" s="97" t="s">
        <v>148</v>
      </c>
      <c r="B128" s="96" t="s">
        <v>847</v>
      </c>
      <c r="C128" s="98" t="s">
        <v>846</v>
      </c>
      <c r="D128" s="95" t="s">
        <v>231</v>
      </c>
      <c r="E128" s="100" t="s">
        <v>845</v>
      </c>
      <c r="F128" s="147" t="str">
        <f t="shared" si="3"/>
        <v>Very Low</v>
      </c>
      <c r="G128" s="5"/>
    </row>
    <row r="129" spans="1:7" ht="13.5" customHeight="1" x14ac:dyDescent="0.2">
      <c r="A129" s="97" t="s">
        <v>148</v>
      </c>
      <c r="B129" s="96" t="s">
        <v>844</v>
      </c>
      <c r="C129" s="98" t="s">
        <v>843</v>
      </c>
      <c r="D129" s="95" t="s">
        <v>217</v>
      </c>
      <c r="E129" s="100" t="s">
        <v>2677</v>
      </c>
      <c r="F129" s="147" t="str">
        <f t="shared" si="3"/>
        <v>Very Low</v>
      </c>
      <c r="G129" s="5"/>
    </row>
    <row r="130" spans="1:7" ht="13.5" customHeight="1" x14ac:dyDescent="0.2">
      <c r="A130" s="97" t="s">
        <v>148</v>
      </c>
      <c r="B130" s="96" t="s">
        <v>837</v>
      </c>
      <c r="C130" s="98" t="s">
        <v>2020</v>
      </c>
      <c r="D130" s="95" t="s">
        <v>217</v>
      </c>
      <c r="E130" s="100" t="s">
        <v>836</v>
      </c>
      <c r="F130" s="147" t="str">
        <f t="shared" si="3"/>
        <v>Very Low</v>
      </c>
      <c r="G130" s="5"/>
    </row>
    <row r="131" spans="1:7" ht="13.5" customHeight="1" x14ac:dyDescent="0.2">
      <c r="A131" s="97" t="s">
        <v>148</v>
      </c>
      <c r="B131" s="96" t="s">
        <v>835</v>
      </c>
      <c r="C131" s="95" t="s">
        <v>2021</v>
      </c>
      <c r="D131" s="95" t="s">
        <v>217</v>
      </c>
      <c r="E131" s="94" t="s">
        <v>834</v>
      </c>
      <c r="F131" s="147" t="str">
        <f t="shared" si="3"/>
        <v>Very Low</v>
      </c>
      <c r="G131" s="5"/>
    </row>
    <row r="132" spans="1:7" ht="13.5" customHeight="1" x14ac:dyDescent="0.2">
      <c r="A132" s="97" t="s">
        <v>148</v>
      </c>
      <c r="B132" s="96" t="s">
        <v>833</v>
      </c>
      <c r="C132" s="95" t="s">
        <v>2022</v>
      </c>
      <c r="D132" s="95" t="s">
        <v>217</v>
      </c>
      <c r="E132" s="94" t="s">
        <v>832</v>
      </c>
      <c r="F132" s="147" t="str">
        <f t="shared" si="3"/>
        <v>Very Low</v>
      </c>
      <c r="G132" s="5"/>
    </row>
    <row r="133" spans="1:7" ht="13.5" customHeight="1" x14ac:dyDescent="0.2">
      <c r="A133" s="97" t="s">
        <v>148</v>
      </c>
      <c r="B133" s="96" t="s">
        <v>831</v>
      </c>
      <c r="C133" s="95" t="s">
        <v>830</v>
      </c>
      <c r="D133" s="95" t="s">
        <v>231</v>
      </c>
      <c r="E133" s="94" t="s">
        <v>829</v>
      </c>
      <c r="F133" s="147" t="str">
        <f t="shared" si="3"/>
        <v>Very Low</v>
      </c>
      <c r="G133" s="5"/>
    </row>
    <row r="134" spans="1:7" ht="13.5" customHeight="1" x14ac:dyDescent="0.2">
      <c r="A134" s="97" t="s">
        <v>148</v>
      </c>
      <c r="B134" s="96" t="s">
        <v>825</v>
      </c>
      <c r="C134" s="95" t="s">
        <v>2023</v>
      </c>
      <c r="D134" s="95" t="s">
        <v>217</v>
      </c>
      <c r="E134" s="94" t="s">
        <v>824</v>
      </c>
      <c r="F134" s="147" t="str">
        <f t="shared" si="3"/>
        <v>Very Low</v>
      </c>
      <c r="G134" s="5"/>
    </row>
    <row r="135" spans="1:7" ht="13.5" customHeight="1" x14ac:dyDescent="0.2">
      <c r="A135" s="97" t="s">
        <v>148</v>
      </c>
      <c r="B135" s="96" t="s">
        <v>821</v>
      </c>
      <c r="C135" s="95" t="s">
        <v>820</v>
      </c>
      <c r="D135" s="95" t="s">
        <v>217</v>
      </c>
      <c r="E135" s="94" t="s">
        <v>819</v>
      </c>
      <c r="F135" s="147" t="str">
        <f t="shared" si="3"/>
        <v>Very Low</v>
      </c>
      <c r="G135" s="5"/>
    </row>
    <row r="136" spans="1:7" ht="13.5" customHeight="1" x14ac:dyDescent="0.2">
      <c r="A136" s="97" t="s">
        <v>148</v>
      </c>
      <c r="B136" s="96" t="s">
        <v>119</v>
      </c>
      <c r="C136" s="95" t="s">
        <v>816</v>
      </c>
      <c r="D136" s="95" t="s">
        <v>217</v>
      </c>
      <c r="E136" s="94" t="s">
        <v>815</v>
      </c>
      <c r="F136" s="147" t="str">
        <f t="shared" si="3"/>
        <v>Very Low</v>
      </c>
      <c r="G136" s="5"/>
    </row>
    <row r="137" spans="1:7" ht="13.5" customHeight="1" x14ac:dyDescent="0.2">
      <c r="A137" s="97" t="s">
        <v>148</v>
      </c>
      <c r="B137" s="96" t="s">
        <v>814</v>
      </c>
      <c r="C137" s="95" t="s">
        <v>813</v>
      </c>
      <c r="D137" s="95" t="s">
        <v>217</v>
      </c>
      <c r="E137" s="94" t="s">
        <v>812</v>
      </c>
      <c r="F137" s="147" t="str">
        <f t="shared" si="3"/>
        <v>Very Low</v>
      </c>
      <c r="G137" s="5"/>
    </row>
    <row r="138" spans="1:7" ht="13.5" customHeight="1" x14ac:dyDescent="0.2">
      <c r="A138" s="97" t="s">
        <v>148</v>
      </c>
      <c r="B138" s="96" t="s">
        <v>2051</v>
      </c>
      <c r="C138" s="95" t="s">
        <v>2052</v>
      </c>
      <c r="D138" s="95" t="s">
        <v>217</v>
      </c>
      <c r="E138" s="94" t="s">
        <v>2053</v>
      </c>
      <c r="F138" s="147" t="str">
        <f t="shared" si="3"/>
        <v>Very Low</v>
      </c>
      <c r="G138" s="5"/>
    </row>
    <row r="139" spans="1:7" ht="13.5" customHeight="1" x14ac:dyDescent="0.2">
      <c r="A139" s="97" t="s">
        <v>148</v>
      </c>
      <c r="B139" s="96" t="s">
        <v>2054</v>
      </c>
      <c r="C139" s="95" t="s">
        <v>2055</v>
      </c>
      <c r="D139" s="95" t="s">
        <v>217</v>
      </c>
      <c r="E139" s="94" t="s">
        <v>2056</v>
      </c>
      <c r="F139" s="147" t="str">
        <f t="shared" si="3"/>
        <v>Very Low</v>
      </c>
      <c r="G139" s="5"/>
    </row>
    <row r="140" spans="1:7" ht="13.5" customHeight="1" x14ac:dyDescent="0.2">
      <c r="A140" s="97" t="s">
        <v>148</v>
      </c>
      <c r="B140" s="96" t="s">
        <v>806</v>
      </c>
      <c r="C140" s="98" t="s">
        <v>805</v>
      </c>
      <c r="D140" s="95" t="s">
        <v>217</v>
      </c>
      <c r="E140" s="100" t="s">
        <v>804</v>
      </c>
      <c r="F140" s="147" t="str">
        <f t="shared" si="3"/>
        <v>Very Low</v>
      </c>
      <c r="G140" s="5"/>
    </row>
    <row r="141" spans="1:7" ht="13.5" customHeight="1" x14ac:dyDescent="0.2">
      <c r="A141" s="97" t="s">
        <v>148</v>
      </c>
      <c r="B141" s="96" t="s">
        <v>800</v>
      </c>
      <c r="C141" s="95" t="s">
        <v>799</v>
      </c>
      <c r="D141" s="95" t="s">
        <v>231</v>
      </c>
      <c r="E141" s="45" t="s">
        <v>798</v>
      </c>
      <c r="F141" s="147" t="str">
        <f t="shared" si="3"/>
        <v>Very Low</v>
      </c>
      <c r="G141" s="5"/>
    </row>
    <row r="142" spans="1:7" ht="13.5" customHeight="1" x14ac:dyDescent="0.2">
      <c r="A142" s="97" t="s">
        <v>148</v>
      </c>
      <c r="B142" s="96" t="s">
        <v>793</v>
      </c>
      <c r="C142" s="98" t="s">
        <v>792</v>
      </c>
      <c r="D142" s="95" t="s">
        <v>231</v>
      </c>
      <c r="E142" s="100" t="s">
        <v>791</v>
      </c>
      <c r="F142" s="147" t="str">
        <f t="shared" si="3"/>
        <v>Very Low</v>
      </c>
      <c r="G142" s="5"/>
    </row>
    <row r="143" spans="1:7" ht="13.5" customHeight="1" x14ac:dyDescent="0.2">
      <c r="A143" s="97" t="s">
        <v>148</v>
      </c>
      <c r="B143" s="96" t="s">
        <v>787</v>
      </c>
      <c r="C143" s="95" t="s">
        <v>786</v>
      </c>
      <c r="D143" s="95" t="s">
        <v>217</v>
      </c>
      <c r="E143" s="94" t="s">
        <v>785</v>
      </c>
      <c r="F143" s="147" t="str">
        <f t="shared" si="3"/>
        <v>Very Low</v>
      </c>
      <c r="G143" s="5"/>
    </row>
    <row r="144" spans="1:7" ht="13.5" customHeight="1" x14ac:dyDescent="0.2">
      <c r="A144" s="97" t="s">
        <v>148</v>
      </c>
      <c r="B144" s="96" t="s">
        <v>781</v>
      </c>
      <c r="C144" s="98" t="s">
        <v>780</v>
      </c>
      <c r="D144" s="95" t="s">
        <v>231</v>
      </c>
      <c r="E144" s="100" t="s">
        <v>779</v>
      </c>
      <c r="F144" s="147" t="str">
        <f t="shared" si="3"/>
        <v>Very Low</v>
      </c>
      <c r="G144" s="5"/>
    </row>
    <row r="145" spans="1:7" ht="13.5" customHeight="1" x14ac:dyDescent="0.2">
      <c r="A145" s="97" t="s">
        <v>148</v>
      </c>
      <c r="B145" s="96" t="s">
        <v>778</v>
      </c>
      <c r="C145" s="98" t="s">
        <v>777</v>
      </c>
      <c r="D145" s="95" t="s">
        <v>231</v>
      </c>
      <c r="E145" s="100" t="s">
        <v>776</v>
      </c>
      <c r="F145" s="147" t="str">
        <f t="shared" si="3"/>
        <v>Very Low</v>
      </c>
      <c r="G145" s="5"/>
    </row>
    <row r="146" spans="1:7" ht="13.5" customHeight="1" x14ac:dyDescent="0.2">
      <c r="A146" s="97" t="s">
        <v>148</v>
      </c>
      <c r="B146" s="96" t="s">
        <v>775</v>
      </c>
      <c r="C146" s="98" t="s">
        <v>774</v>
      </c>
      <c r="D146" s="95" t="s">
        <v>217</v>
      </c>
      <c r="E146" s="100" t="s">
        <v>773</v>
      </c>
      <c r="F146" s="147" t="str">
        <f t="shared" si="3"/>
        <v>Very Low</v>
      </c>
      <c r="G146" s="5"/>
    </row>
    <row r="147" spans="1:7" ht="13.5" customHeight="1" x14ac:dyDescent="0.2">
      <c r="A147" s="97" t="s">
        <v>148</v>
      </c>
      <c r="B147" s="96" t="s">
        <v>772</v>
      </c>
      <c r="C147" s="98" t="s">
        <v>771</v>
      </c>
      <c r="D147" s="95" t="s">
        <v>231</v>
      </c>
      <c r="E147" s="100" t="s">
        <v>770</v>
      </c>
      <c r="F147" s="147" t="str">
        <f t="shared" si="3"/>
        <v>Very Low</v>
      </c>
      <c r="G147" s="5"/>
    </row>
    <row r="148" spans="1:7" ht="13.5" customHeight="1" x14ac:dyDescent="0.2">
      <c r="A148" s="97" t="s">
        <v>148</v>
      </c>
      <c r="B148" s="96" t="s">
        <v>769</v>
      </c>
      <c r="C148" s="95" t="s">
        <v>768</v>
      </c>
      <c r="D148" s="95" t="s">
        <v>217</v>
      </c>
      <c r="E148" s="94" t="s">
        <v>767</v>
      </c>
      <c r="F148" s="147" t="str">
        <f t="shared" si="3"/>
        <v>Very Low</v>
      </c>
      <c r="G148" s="5"/>
    </row>
    <row r="149" spans="1:7" ht="13.5" customHeight="1" x14ac:dyDescent="0.2">
      <c r="A149" s="97" t="s">
        <v>148</v>
      </c>
      <c r="B149" s="96" t="s">
        <v>2265</v>
      </c>
      <c r="C149" s="95" t="s">
        <v>2267</v>
      </c>
      <c r="D149" s="95" t="s">
        <v>286</v>
      </c>
      <c r="E149" s="99" t="s">
        <v>2266</v>
      </c>
      <c r="F149" s="147" t="str">
        <f t="shared" si="3"/>
        <v>Low</v>
      </c>
      <c r="G149" s="5"/>
    </row>
    <row r="150" spans="1:7" ht="13.5" customHeight="1" x14ac:dyDescent="0.2">
      <c r="A150" s="97" t="s">
        <v>148</v>
      </c>
      <c r="B150" s="96" t="s">
        <v>763</v>
      </c>
      <c r="C150" s="95" t="s">
        <v>2269</v>
      </c>
      <c r="D150" s="95" t="s">
        <v>286</v>
      </c>
      <c r="E150" s="99" t="s">
        <v>762</v>
      </c>
      <c r="F150" s="147" t="str">
        <f t="shared" si="3"/>
        <v>Low</v>
      </c>
      <c r="G150" s="5"/>
    </row>
    <row r="151" spans="1:7" ht="13.5" customHeight="1" x14ac:dyDescent="0.2">
      <c r="A151" s="97" t="s">
        <v>148</v>
      </c>
      <c r="B151" s="96" t="s">
        <v>761</v>
      </c>
      <c r="C151" s="98" t="s">
        <v>760</v>
      </c>
      <c r="D151" s="95" t="s">
        <v>286</v>
      </c>
      <c r="E151" s="100" t="s">
        <v>759</v>
      </c>
      <c r="F151" s="147" t="str">
        <f t="shared" si="3"/>
        <v>Low</v>
      </c>
      <c r="G151" s="5"/>
    </row>
    <row r="152" spans="1:7" ht="13.5" customHeight="1" x14ac:dyDescent="0.2">
      <c r="A152" s="97" t="s">
        <v>148</v>
      </c>
      <c r="B152" s="96" t="s">
        <v>2264</v>
      </c>
      <c r="C152" s="95" t="s">
        <v>2268</v>
      </c>
      <c r="D152" s="95" t="s">
        <v>286</v>
      </c>
      <c r="E152" s="99" t="s">
        <v>2270</v>
      </c>
      <c r="F152" s="147" t="str">
        <f t="shared" ref="F152:F215" si="4">IF(LEN(D152)=0,IF(LEN(B152)=0,"","?"),IF(LOWER(LEFT(D152,9))="ibmperson","Very Low",IF(OR(LOWER(LEFT(D152,7))="profile",LOWER(D152)="indirect"),"Medium",IF(OR(LOWER(LEFT(D152,3))="ibm",LOWER(D152)="internal",LOWER(D152)="upi"),"Low",IF(OR(LOWER(D152)="leaders",LOWER(D152)="imageserv"),"Very High","High")))))</f>
        <v>Low</v>
      </c>
      <c r="G152" s="5"/>
    </row>
    <row r="153" spans="1:7" ht="13.5" customHeight="1" x14ac:dyDescent="0.2">
      <c r="A153" s="97" t="s">
        <v>148</v>
      </c>
      <c r="B153" s="96" t="s">
        <v>758</v>
      </c>
      <c r="C153" s="95" t="s">
        <v>757</v>
      </c>
      <c r="D153" s="95" t="s">
        <v>286</v>
      </c>
      <c r="E153" s="99" t="s">
        <v>756</v>
      </c>
      <c r="F153" s="147" t="str">
        <f t="shared" si="4"/>
        <v>Low</v>
      </c>
      <c r="G153" s="5"/>
    </row>
    <row r="154" spans="1:7" ht="13.5" customHeight="1" x14ac:dyDescent="0.2">
      <c r="A154" s="97" t="s">
        <v>148</v>
      </c>
      <c r="B154" s="96" t="s">
        <v>755</v>
      </c>
      <c r="C154" s="98" t="s">
        <v>754</v>
      </c>
      <c r="D154" s="95" t="s">
        <v>286</v>
      </c>
      <c r="E154" s="100" t="s">
        <v>753</v>
      </c>
      <c r="F154" s="147" t="str">
        <f t="shared" si="4"/>
        <v>Low</v>
      </c>
      <c r="G154" s="5"/>
    </row>
    <row r="155" spans="1:7" ht="13.5" customHeight="1" x14ac:dyDescent="0.2">
      <c r="A155" s="97" t="s">
        <v>148</v>
      </c>
      <c r="B155" s="96" t="s">
        <v>752</v>
      </c>
      <c r="C155" s="95" t="s">
        <v>2024</v>
      </c>
      <c r="D155" s="95" t="s">
        <v>238</v>
      </c>
      <c r="E155" s="94" t="s">
        <v>751</v>
      </c>
      <c r="F155" s="147" t="str">
        <f t="shared" si="4"/>
        <v>Low</v>
      </c>
      <c r="G155" s="5"/>
    </row>
    <row r="156" spans="1:7" ht="13.5" customHeight="1" x14ac:dyDescent="0.2">
      <c r="A156" s="97" t="s">
        <v>148</v>
      </c>
      <c r="B156" s="96" t="s">
        <v>748</v>
      </c>
      <c r="C156" s="95" t="s">
        <v>747</v>
      </c>
      <c r="D156" s="95" t="s">
        <v>238</v>
      </c>
      <c r="E156" s="94" t="s">
        <v>746</v>
      </c>
      <c r="F156" s="147" t="str">
        <f t="shared" si="4"/>
        <v>Low</v>
      </c>
      <c r="G156" s="5"/>
    </row>
    <row r="157" spans="1:7" ht="13.5" customHeight="1" x14ac:dyDescent="0.2">
      <c r="A157" s="97" t="s">
        <v>148</v>
      </c>
      <c r="B157" s="96" t="s">
        <v>742</v>
      </c>
      <c r="C157" s="95" t="s">
        <v>741</v>
      </c>
      <c r="D157" s="95" t="s">
        <v>238</v>
      </c>
      <c r="E157" s="94" t="s">
        <v>740</v>
      </c>
      <c r="F157" s="147" t="str">
        <f t="shared" si="4"/>
        <v>Low</v>
      </c>
      <c r="G157" s="5"/>
    </row>
    <row r="158" spans="1:7" ht="13.5" customHeight="1" x14ac:dyDescent="0.2">
      <c r="A158" s="97" t="s">
        <v>148</v>
      </c>
      <c r="B158" s="96" t="s">
        <v>736</v>
      </c>
      <c r="C158" s="95" t="s">
        <v>241</v>
      </c>
      <c r="D158" s="95" t="s">
        <v>238</v>
      </c>
      <c r="E158" s="94" t="s">
        <v>735</v>
      </c>
      <c r="F158" s="147" t="str">
        <f t="shared" si="4"/>
        <v>Low</v>
      </c>
      <c r="G158" s="5"/>
    </row>
    <row r="159" spans="1:7" ht="13.5" customHeight="1" x14ac:dyDescent="0.2">
      <c r="A159" s="97" t="s">
        <v>148</v>
      </c>
      <c r="B159" s="96" t="s">
        <v>2634</v>
      </c>
      <c r="C159" s="95" t="s">
        <v>444</v>
      </c>
      <c r="D159" s="95" t="s">
        <v>238</v>
      </c>
      <c r="E159" s="99" t="s">
        <v>732</v>
      </c>
      <c r="F159" s="147" t="str">
        <f t="shared" si="4"/>
        <v>Low</v>
      </c>
      <c r="G159" s="5"/>
    </row>
    <row r="160" spans="1:7" ht="13.5" customHeight="1" x14ac:dyDescent="0.2">
      <c r="A160" s="97" t="s">
        <v>148</v>
      </c>
      <c r="B160" s="96" t="s">
        <v>731</v>
      </c>
      <c r="C160" s="98" t="s">
        <v>730</v>
      </c>
      <c r="D160" s="98" t="s">
        <v>238</v>
      </c>
      <c r="E160" s="100" t="s">
        <v>729</v>
      </c>
      <c r="F160" s="147" t="str">
        <f t="shared" si="4"/>
        <v>Low</v>
      </c>
      <c r="G160" s="5"/>
    </row>
    <row r="161" spans="1:8" ht="13.5" customHeight="1" x14ac:dyDescent="0.2">
      <c r="A161" s="97" t="s">
        <v>148</v>
      </c>
      <c r="B161" s="96" t="s">
        <v>723</v>
      </c>
      <c r="C161" s="98" t="s">
        <v>722</v>
      </c>
      <c r="D161" s="95" t="s">
        <v>238</v>
      </c>
      <c r="E161" s="45" t="s">
        <v>721</v>
      </c>
      <c r="F161" s="147" t="str">
        <f t="shared" si="4"/>
        <v>Low</v>
      </c>
      <c r="G161" s="5"/>
      <c r="H161" s="112"/>
    </row>
    <row r="162" spans="1:8" ht="13.5" customHeight="1" x14ac:dyDescent="0.2">
      <c r="A162" s="97" t="s">
        <v>148</v>
      </c>
      <c r="B162" s="96" t="s">
        <v>131</v>
      </c>
      <c r="C162" s="98" t="s">
        <v>358</v>
      </c>
      <c r="D162" s="98" t="s">
        <v>217</v>
      </c>
      <c r="E162" s="100" t="s">
        <v>717</v>
      </c>
      <c r="F162" s="147" t="str">
        <f t="shared" si="4"/>
        <v>Very Low</v>
      </c>
      <c r="G162" s="5"/>
    </row>
    <row r="163" spans="1:8" ht="13.5" customHeight="1" x14ac:dyDescent="0.2">
      <c r="A163" s="97" t="s">
        <v>148</v>
      </c>
      <c r="B163" s="96" t="s">
        <v>713</v>
      </c>
      <c r="C163" s="98" t="s">
        <v>468</v>
      </c>
      <c r="D163" s="95" t="s">
        <v>231</v>
      </c>
      <c r="E163" s="45" t="s">
        <v>2681</v>
      </c>
      <c r="F163" s="147" t="str">
        <f t="shared" si="4"/>
        <v>Very Low</v>
      </c>
      <c r="G163" s="5"/>
    </row>
    <row r="164" spans="1:8" ht="13.5" customHeight="1" x14ac:dyDescent="0.2">
      <c r="A164" s="97" t="s">
        <v>148</v>
      </c>
      <c r="B164" s="96" t="s">
        <v>709</v>
      </c>
      <c r="C164" s="98" t="s">
        <v>708</v>
      </c>
      <c r="D164" s="98" t="s">
        <v>217</v>
      </c>
      <c r="E164" s="100" t="s">
        <v>707</v>
      </c>
      <c r="F164" s="147" t="str">
        <f t="shared" si="4"/>
        <v>Very Low</v>
      </c>
      <c r="G164" s="5"/>
    </row>
    <row r="165" spans="1:8" ht="13.5" customHeight="1" x14ac:dyDescent="0.2">
      <c r="A165" s="97" t="s">
        <v>148</v>
      </c>
      <c r="B165" s="96" t="s">
        <v>323</v>
      </c>
      <c r="C165" s="95" t="s">
        <v>322</v>
      </c>
      <c r="D165" s="95" t="s">
        <v>217</v>
      </c>
      <c r="E165" s="94" t="s">
        <v>321</v>
      </c>
      <c r="F165" s="147" t="str">
        <f t="shared" si="4"/>
        <v>Very Low</v>
      </c>
      <c r="G165" s="5"/>
    </row>
    <row r="166" spans="1:8" ht="13.5" customHeight="1" x14ac:dyDescent="0.2">
      <c r="A166" s="97" t="s">
        <v>148</v>
      </c>
      <c r="B166" s="96" t="s">
        <v>706</v>
      </c>
      <c r="C166" s="98" t="s">
        <v>444</v>
      </c>
      <c r="D166" s="95" t="s">
        <v>217</v>
      </c>
      <c r="E166" s="45" t="s">
        <v>705</v>
      </c>
      <c r="F166" s="147" t="str">
        <f t="shared" si="4"/>
        <v>Very Low</v>
      </c>
      <c r="G166" s="5"/>
    </row>
    <row r="167" spans="1:8" ht="13.5" customHeight="1" x14ac:dyDescent="0.2">
      <c r="A167" s="97" t="s">
        <v>148</v>
      </c>
      <c r="B167" s="96" t="s">
        <v>702</v>
      </c>
      <c r="C167" s="98" t="s">
        <v>701</v>
      </c>
      <c r="D167" s="95" t="s">
        <v>299</v>
      </c>
      <c r="E167" s="45" t="s">
        <v>700</v>
      </c>
      <c r="F167" s="147" t="str">
        <f t="shared" si="4"/>
        <v>Low</v>
      </c>
      <c r="G167" s="5"/>
    </row>
    <row r="168" spans="1:8" ht="13.5" customHeight="1" x14ac:dyDescent="0.2">
      <c r="A168" s="97" t="s">
        <v>148</v>
      </c>
      <c r="B168" s="96" t="s">
        <v>2560</v>
      </c>
      <c r="C168" s="98" t="s">
        <v>704</v>
      </c>
      <c r="D168" s="95" t="s">
        <v>217</v>
      </c>
      <c r="E168" s="45" t="s">
        <v>703</v>
      </c>
      <c r="F168" s="147" t="str">
        <f t="shared" si="4"/>
        <v>Very Low</v>
      </c>
      <c r="G168" s="5"/>
    </row>
    <row r="169" spans="1:8" ht="13.5" customHeight="1" x14ac:dyDescent="0.2">
      <c r="A169" s="97" t="s">
        <v>148</v>
      </c>
      <c r="B169" s="96" t="s">
        <v>699</v>
      </c>
      <c r="C169" s="98" t="s">
        <v>439</v>
      </c>
      <c r="D169" s="96" t="s">
        <v>217</v>
      </c>
      <c r="E169" s="100" t="s">
        <v>698</v>
      </c>
      <c r="F169" s="147" t="str">
        <f t="shared" si="4"/>
        <v>Very Low</v>
      </c>
      <c r="G169" s="5"/>
    </row>
    <row r="170" spans="1:8" ht="13.5" customHeight="1" x14ac:dyDescent="0.2">
      <c r="A170" s="97" t="s">
        <v>148</v>
      </c>
      <c r="B170" s="96" t="s">
        <v>691</v>
      </c>
      <c r="C170" s="98" t="s">
        <v>690</v>
      </c>
      <c r="D170" s="95" t="s">
        <v>299</v>
      </c>
      <c r="E170" s="45" t="s">
        <v>689</v>
      </c>
      <c r="F170" s="147" t="str">
        <f t="shared" si="4"/>
        <v>Low</v>
      </c>
      <c r="G170" s="5"/>
    </row>
    <row r="171" spans="1:8" ht="13.5" customHeight="1" x14ac:dyDescent="0.2">
      <c r="A171" s="97" t="s">
        <v>148</v>
      </c>
      <c r="B171" s="96" t="s">
        <v>2069</v>
      </c>
      <c r="C171" s="98" t="s">
        <v>2249</v>
      </c>
      <c r="D171" s="95" t="s">
        <v>299</v>
      </c>
      <c r="E171" s="45" t="s">
        <v>2070</v>
      </c>
      <c r="F171" s="147" t="str">
        <f t="shared" si="4"/>
        <v>Low</v>
      </c>
      <c r="G171" s="5"/>
    </row>
    <row r="172" spans="1:8" ht="13.5" customHeight="1" x14ac:dyDescent="0.2">
      <c r="A172" s="97" t="s">
        <v>148</v>
      </c>
      <c r="B172" s="96" t="s">
        <v>2561</v>
      </c>
      <c r="C172" s="98" t="s">
        <v>693</v>
      </c>
      <c r="D172" s="95" t="s">
        <v>299</v>
      </c>
      <c r="E172" s="45" t="s">
        <v>692</v>
      </c>
      <c r="F172" s="147" t="str">
        <f t="shared" si="4"/>
        <v>Low</v>
      </c>
      <c r="G172" s="5"/>
    </row>
    <row r="173" spans="1:8" ht="13.5" customHeight="1" x14ac:dyDescent="0.2">
      <c r="A173" s="97" t="s">
        <v>148</v>
      </c>
      <c r="B173" s="96" t="s">
        <v>688</v>
      </c>
      <c r="C173" s="98" t="s">
        <v>316</v>
      </c>
      <c r="D173" s="95" t="s">
        <v>299</v>
      </c>
      <c r="E173" s="45" t="s">
        <v>687</v>
      </c>
      <c r="F173" s="147" t="str">
        <f t="shared" si="4"/>
        <v>Low</v>
      </c>
      <c r="G173" s="5"/>
    </row>
    <row r="174" spans="1:8" ht="13.5" customHeight="1" x14ac:dyDescent="0.2">
      <c r="A174" s="97" t="s">
        <v>148</v>
      </c>
      <c r="B174" s="96" t="s">
        <v>686</v>
      </c>
      <c r="C174" s="98" t="s">
        <v>459</v>
      </c>
      <c r="D174" s="95" t="s">
        <v>228</v>
      </c>
      <c r="E174" s="45" t="s">
        <v>685</v>
      </c>
      <c r="F174" s="147" t="str">
        <f t="shared" si="4"/>
        <v>Low</v>
      </c>
      <c r="G174" s="5"/>
    </row>
    <row r="175" spans="1:8" ht="13.5" customHeight="1" x14ac:dyDescent="0.2">
      <c r="A175" s="97" t="s">
        <v>148</v>
      </c>
      <c r="B175" s="96" t="s">
        <v>684</v>
      </c>
      <c r="C175" s="98" t="s">
        <v>280</v>
      </c>
      <c r="D175" s="95" t="s">
        <v>228</v>
      </c>
      <c r="E175" s="45" t="s">
        <v>683</v>
      </c>
      <c r="F175" s="147" t="str">
        <f t="shared" si="4"/>
        <v>Low</v>
      </c>
      <c r="G175" s="5"/>
    </row>
    <row r="176" spans="1:8" ht="13.5" customHeight="1" x14ac:dyDescent="0.2">
      <c r="A176" s="97" t="s">
        <v>148</v>
      </c>
      <c r="B176" s="96" t="s">
        <v>679</v>
      </c>
      <c r="C176" s="98" t="s">
        <v>436</v>
      </c>
      <c r="D176" s="95" t="s">
        <v>217</v>
      </c>
      <c r="E176" s="94" t="s">
        <v>678</v>
      </c>
      <c r="F176" s="147" t="str">
        <f t="shared" si="4"/>
        <v>Very Low</v>
      </c>
      <c r="G176" s="5"/>
    </row>
    <row r="177" spans="1:7" ht="13.5" customHeight="1" x14ac:dyDescent="0.2">
      <c r="A177" s="97" t="s">
        <v>148</v>
      </c>
      <c r="B177" s="96" t="s">
        <v>133</v>
      </c>
      <c r="C177" s="98" t="s">
        <v>670</v>
      </c>
      <c r="D177" s="95" t="s">
        <v>293</v>
      </c>
      <c r="E177" s="45" t="s">
        <v>669</v>
      </c>
      <c r="F177" s="147" t="str">
        <f t="shared" si="4"/>
        <v>Low</v>
      </c>
      <c r="G177" s="5"/>
    </row>
    <row r="178" spans="1:7" ht="13.5" customHeight="1" x14ac:dyDescent="0.2">
      <c r="A178" s="97" t="s">
        <v>148</v>
      </c>
      <c r="B178" s="96" t="s">
        <v>662</v>
      </c>
      <c r="C178" s="95" t="s">
        <v>661</v>
      </c>
      <c r="D178" s="95" t="s">
        <v>293</v>
      </c>
      <c r="E178" s="94" t="s">
        <v>660</v>
      </c>
      <c r="F178" s="147" t="str">
        <f t="shared" si="4"/>
        <v>Low</v>
      </c>
      <c r="G178" s="5"/>
    </row>
    <row r="179" spans="1:7" ht="13.5" customHeight="1" x14ac:dyDescent="0.2">
      <c r="A179" s="97" t="s">
        <v>148</v>
      </c>
      <c r="B179" s="96" t="s">
        <v>655</v>
      </c>
      <c r="C179" s="95" t="s">
        <v>654</v>
      </c>
      <c r="D179" s="95" t="s">
        <v>231</v>
      </c>
      <c r="E179" s="94" t="s">
        <v>653</v>
      </c>
      <c r="F179" s="147" t="str">
        <f t="shared" si="4"/>
        <v>Very Low</v>
      </c>
      <c r="G179" s="5"/>
    </row>
    <row r="180" spans="1:7" ht="13.5" customHeight="1" x14ac:dyDescent="0.2">
      <c r="A180" s="97" t="s">
        <v>148</v>
      </c>
      <c r="B180" s="96" t="s">
        <v>132</v>
      </c>
      <c r="C180" s="95" t="s">
        <v>652</v>
      </c>
      <c r="D180" s="95" t="s">
        <v>293</v>
      </c>
      <c r="E180" s="94" t="s">
        <v>2690</v>
      </c>
      <c r="F180" s="147" t="str">
        <f t="shared" si="4"/>
        <v>Low</v>
      </c>
      <c r="G180" s="5"/>
    </row>
    <row r="181" spans="1:7" ht="13.5" customHeight="1" x14ac:dyDescent="0.2">
      <c r="A181" s="97" t="s">
        <v>148</v>
      </c>
      <c r="B181" s="96" t="s">
        <v>651</v>
      </c>
      <c r="C181" s="95" t="s">
        <v>279</v>
      </c>
      <c r="D181" s="95" t="s">
        <v>217</v>
      </c>
      <c r="E181" s="94" t="s">
        <v>650</v>
      </c>
      <c r="F181" s="147" t="str">
        <f t="shared" si="4"/>
        <v>Very Low</v>
      </c>
      <c r="G181" s="5"/>
    </row>
    <row r="182" spans="1:7" ht="13.5" customHeight="1" x14ac:dyDescent="0.2">
      <c r="A182" s="97" t="s">
        <v>148</v>
      </c>
      <c r="B182" s="96" t="s">
        <v>2695</v>
      </c>
      <c r="C182" s="95" t="s">
        <v>646</v>
      </c>
      <c r="D182" s="95" t="s">
        <v>2013</v>
      </c>
      <c r="E182" s="94" t="s">
        <v>645</v>
      </c>
      <c r="F182" s="147" t="str">
        <f t="shared" si="4"/>
        <v>Medium</v>
      </c>
      <c r="G182" s="5"/>
    </row>
    <row r="183" spans="1:7" ht="13.5" customHeight="1" x14ac:dyDescent="0.2">
      <c r="A183" s="97" t="s">
        <v>148</v>
      </c>
      <c r="B183" s="96" t="s">
        <v>642</v>
      </c>
      <c r="C183" s="95" t="s">
        <v>489</v>
      </c>
      <c r="D183" s="95" t="s">
        <v>217</v>
      </c>
      <c r="E183" s="94" t="s">
        <v>488</v>
      </c>
      <c r="F183" s="147" t="str">
        <f t="shared" si="4"/>
        <v>Very Low</v>
      </c>
      <c r="G183" s="5"/>
    </row>
    <row r="184" spans="1:7" ht="13.5" customHeight="1" x14ac:dyDescent="0.2">
      <c r="A184" s="97" t="s">
        <v>148</v>
      </c>
      <c r="B184" s="96" t="s">
        <v>2399</v>
      </c>
      <c r="C184" s="98" t="s">
        <v>395</v>
      </c>
      <c r="D184" s="95" t="s">
        <v>410</v>
      </c>
      <c r="E184" s="45" t="s">
        <v>641</v>
      </c>
      <c r="F184" s="147" t="str">
        <f t="shared" si="4"/>
        <v>Low</v>
      </c>
      <c r="G184" s="5"/>
    </row>
    <row r="185" spans="1:7" ht="13.5" customHeight="1" x14ac:dyDescent="0.2">
      <c r="A185" s="97" t="s">
        <v>148</v>
      </c>
      <c r="B185" s="96" t="s">
        <v>115</v>
      </c>
      <c r="C185" s="95" t="s">
        <v>633</v>
      </c>
      <c r="D185" s="95" t="s">
        <v>217</v>
      </c>
      <c r="E185" s="94" t="s">
        <v>632</v>
      </c>
      <c r="F185" s="147" t="str">
        <f t="shared" si="4"/>
        <v>Very Low</v>
      </c>
      <c r="G185" s="5"/>
    </row>
    <row r="186" spans="1:7" ht="13.5" customHeight="1" x14ac:dyDescent="0.2">
      <c r="A186" s="97" t="s">
        <v>148</v>
      </c>
      <c r="B186" s="96" t="s">
        <v>120</v>
      </c>
      <c r="C186" s="95" t="s">
        <v>630</v>
      </c>
      <c r="D186" s="95" t="s">
        <v>629</v>
      </c>
      <c r="E186" s="94" t="s">
        <v>628</v>
      </c>
      <c r="F186" s="147" t="str">
        <f t="shared" si="4"/>
        <v>Very High</v>
      </c>
      <c r="G186" s="5"/>
    </row>
    <row r="187" spans="1:7" ht="13.5" customHeight="1" x14ac:dyDescent="0.2">
      <c r="A187" s="97" t="s">
        <v>148</v>
      </c>
      <c r="B187" s="96" t="s">
        <v>135</v>
      </c>
      <c r="C187" s="95" t="s">
        <v>2029</v>
      </c>
      <c r="D187" s="95" t="s">
        <v>477</v>
      </c>
      <c r="E187" s="94" t="s">
        <v>2030</v>
      </c>
      <c r="F187" s="147" t="str">
        <f t="shared" si="4"/>
        <v>Medium</v>
      </c>
      <c r="G187" s="5"/>
    </row>
    <row r="188" spans="1:7" ht="13.5" customHeight="1" x14ac:dyDescent="0.2">
      <c r="A188" s="97" t="s">
        <v>148</v>
      </c>
      <c r="B188" s="96" t="s">
        <v>2028</v>
      </c>
      <c r="C188" s="98" t="s">
        <v>627</v>
      </c>
      <c r="D188" s="95" t="s">
        <v>286</v>
      </c>
      <c r="E188" s="45" t="s">
        <v>2031</v>
      </c>
      <c r="F188" s="147" t="str">
        <f t="shared" si="4"/>
        <v>Low</v>
      </c>
      <c r="G188" s="5"/>
    </row>
    <row r="189" spans="1:7" ht="13.5" customHeight="1" x14ac:dyDescent="0.2">
      <c r="A189" s="97" t="s">
        <v>148</v>
      </c>
      <c r="B189" s="96" t="s">
        <v>2696</v>
      </c>
      <c r="C189" s="95" t="s">
        <v>626</v>
      </c>
      <c r="D189" s="95" t="s">
        <v>477</v>
      </c>
      <c r="E189" s="94" t="s">
        <v>620</v>
      </c>
      <c r="F189" s="147" t="str">
        <f t="shared" si="4"/>
        <v>Medium</v>
      </c>
      <c r="G189" s="5"/>
    </row>
    <row r="190" spans="1:7" ht="13.5" customHeight="1" x14ac:dyDescent="0.2">
      <c r="A190" s="97" t="s">
        <v>148</v>
      </c>
      <c r="B190" s="96" t="s">
        <v>625</v>
      </c>
      <c r="C190" s="98" t="s">
        <v>624</v>
      </c>
      <c r="D190" s="95" t="s">
        <v>2013</v>
      </c>
      <c r="E190" s="94" t="s">
        <v>623</v>
      </c>
      <c r="F190" s="147" t="str">
        <f t="shared" si="4"/>
        <v>Medium</v>
      </c>
      <c r="G190" s="5"/>
    </row>
    <row r="191" spans="1:7" ht="13.5" customHeight="1" x14ac:dyDescent="0.2">
      <c r="A191" s="97" t="s">
        <v>148</v>
      </c>
      <c r="B191" s="96" t="s">
        <v>2697</v>
      </c>
      <c r="C191" s="95" t="s">
        <v>622</v>
      </c>
      <c r="D191" s="95" t="s">
        <v>477</v>
      </c>
      <c r="E191" s="94" t="s">
        <v>620</v>
      </c>
      <c r="F191" s="147" t="str">
        <f t="shared" si="4"/>
        <v>Medium</v>
      </c>
      <c r="G191" s="5"/>
    </row>
    <row r="192" spans="1:7" ht="13.5" customHeight="1" x14ac:dyDescent="0.2">
      <c r="A192" s="97" t="s">
        <v>148</v>
      </c>
      <c r="B192" s="96" t="s">
        <v>2698</v>
      </c>
      <c r="C192" s="95" t="s">
        <v>621</v>
      </c>
      <c r="D192" s="95" t="s">
        <v>2013</v>
      </c>
      <c r="E192" s="94" t="s">
        <v>620</v>
      </c>
      <c r="F192" s="147" t="str">
        <f t="shared" si="4"/>
        <v>Medium</v>
      </c>
      <c r="G192" s="5"/>
    </row>
    <row r="193" spans="1:7" ht="13.5" customHeight="1" x14ac:dyDescent="0.2">
      <c r="A193" s="97" t="s">
        <v>148</v>
      </c>
      <c r="B193" s="96" t="s">
        <v>2719</v>
      </c>
      <c r="C193" s="98" t="s">
        <v>279</v>
      </c>
      <c r="D193" s="95" t="s">
        <v>2013</v>
      </c>
      <c r="E193" s="45" t="s">
        <v>619</v>
      </c>
      <c r="F193" s="147" t="str">
        <f t="shared" si="4"/>
        <v>Medium</v>
      </c>
      <c r="G193" s="5"/>
    </row>
    <row r="194" spans="1:7" ht="13.5" customHeight="1" x14ac:dyDescent="0.2">
      <c r="A194" s="97" t="s">
        <v>148</v>
      </c>
      <c r="B194" s="96" t="s">
        <v>618</v>
      </c>
      <c r="C194" s="95" t="s">
        <v>617</v>
      </c>
      <c r="D194" s="95" t="s">
        <v>2013</v>
      </c>
      <c r="E194" s="94" t="s">
        <v>616</v>
      </c>
      <c r="F194" s="147" t="str">
        <f t="shared" si="4"/>
        <v>Medium</v>
      </c>
      <c r="G194" s="5"/>
    </row>
    <row r="195" spans="1:7" ht="13.5" customHeight="1" x14ac:dyDescent="0.2">
      <c r="A195" s="97" t="s">
        <v>148</v>
      </c>
      <c r="B195" s="96" t="s">
        <v>609</v>
      </c>
      <c r="C195" s="95" t="s">
        <v>608</v>
      </c>
      <c r="D195" s="95" t="s">
        <v>217</v>
      </c>
      <c r="E195" s="94" t="s">
        <v>607</v>
      </c>
      <c r="F195" s="147" t="str">
        <f t="shared" si="4"/>
        <v>Very Low</v>
      </c>
      <c r="G195" s="5"/>
    </row>
    <row r="196" spans="1:7" ht="13.5" customHeight="1" x14ac:dyDescent="0.2">
      <c r="A196" s="97" t="s">
        <v>148</v>
      </c>
      <c r="B196" s="96" t="s">
        <v>281</v>
      </c>
      <c r="C196" s="95" t="s">
        <v>280</v>
      </c>
      <c r="D196" s="95" t="s">
        <v>2013</v>
      </c>
      <c r="E196" s="94" t="s">
        <v>603</v>
      </c>
      <c r="F196" s="147" t="str">
        <f t="shared" si="4"/>
        <v>Medium</v>
      </c>
      <c r="G196" s="5"/>
    </row>
    <row r="197" spans="1:7" ht="13.5" customHeight="1" x14ac:dyDescent="0.2">
      <c r="A197" s="97" t="s">
        <v>148</v>
      </c>
      <c r="B197" s="96" t="s">
        <v>118</v>
      </c>
      <c r="C197" s="95" t="s">
        <v>602</v>
      </c>
      <c r="D197" s="95" t="s">
        <v>217</v>
      </c>
      <c r="E197" s="45" t="s">
        <v>601</v>
      </c>
      <c r="F197" s="147" t="str">
        <f t="shared" si="4"/>
        <v>Very Low</v>
      </c>
      <c r="G197" s="5"/>
    </row>
    <row r="198" spans="1:7" ht="13.5" customHeight="1" x14ac:dyDescent="0.2">
      <c r="A198" s="97" t="s">
        <v>148</v>
      </c>
      <c r="B198" s="96" t="s">
        <v>597</v>
      </c>
      <c r="C198" s="95" t="s">
        <v>596</v>
      </c>
      <c r="D198" s="95" t="s">
        <v>231</v>
      </c>
      <c r="E198" s="45" t="s">
        <v>595</v>
      </c>
      <c r="F198" s="147" t="str">
        <f t="shared" si="4"/>
        <v>Very Low</v>
      </c>
      <c r="G198" s="5"/>
    </row>
    <row r="199" spans="1:7" ht="13.5" customHeight="1" x14ac:dyDescent="0.2">
      <c r="A199" s="97" t="s">
        <v>148</v>
      </c>
      <c r="B199" s="96" t="s">
        <v>594</v>
      </c>
      <c r="C199" s="95" t="s">
        <v>593</v>
      </c>
      <c r="D199" s="95" t="s">
        <v>217</v>
      </c>
      <c r="E199" s="94" t="s">
        <v>592</v>
      </c>
      <c r="F199" s="147" t="str">
        <f t="shared" si="4"/>
        <v>Very Low</v>
      </c>
      <c r="G199" s="5"/>
    </row>
    <row r="200" spans="1:7" ht="13.5" customHeight="1" x14ac:dyDescent="0.2">
      <c r="A200" s="97" t="s">
        <v>148</v>
      </c>
      <c r="B200" s="96" t="s">
        <v>588</v>
      </c>
      <c r="C200" s="95" t="s">
        <v>587</v>
      </c>
      <c r="D200" s="95" t="s">
        <v>217</v>
      </c>
      <c r="E200" s="94" t="s">
        <v>586</v>
      </c>
      <c r="F200" s="147" t="str">
        <f t="shared" si="4"/>
        <v>Very Low</v>
      </c>
      <c r="G200" s="5"/>
    </row>
    <row r="201" spans="1:7" ht="13.5" customHeight="1" x14ac:dyDescent="0.2">
      <c r="A201" s="97" t="s">
        <v>148</v>
      </c>
      <c r="B201" s="96" t="s">
        <v>582</v>
      </c>
      <c r="C201" s="95" t="s">
        <v>581</v>
      </c>
      <c r="D201" s="95" t="s">
        <v>217</v>
      </c>
      <c r="E201" s="94" t="s">
        <v>580</v>
      </c>
      <c r="F201" s="147" t="str">
        <f t="shared" si="4"/>
        <v>Very Low</v>
      </c>
      <c r="G201" s="5"/>
    </row>
    <row r="202" spans="1:7" ht="13.5" customHeight="1" x14ac:dyDescent="0.2">
      <c r="A202" s="97" t="s">
        <v>148</v>
      </c>
      <c r="B202" s="96" t="s">
        <v>579</v>
      </c>
      <c r="C202" s="95" t="s">
        <v>578</v>
      </c>
      <c r="D202" s="95" t="s">
        <v>217</v>
      </c>
      <c r="E202" s="94" t="s">
        <v>577</v>
      </c>
      <c r="F202" s="147" t="str">
        <f t="shared" si="4"/>
        <v>Very Low</v>
      </c>
      <c r="G202" s="5"/>
    </row>
    <row r="203" spans="1:7" ht="13.5" customHeight="1" x14ac:dyDescent="0.2">
      <c r="A203" s="97" t="s">
        <v>148</v>
      </c>
      <c r="B203" s="96" t="s">
        <v>576</v>
      </c>
      <c r="C203" s="95" t="s">
        <v>575</v>
      </c>
      <c r="D203" s="95" t="s">
        <v>231</v>
      </c>
      <c r="E203" s="94" t="s">
        <v>574</v>
      </c>
      <c r="F203" s="147" t="str">
        <f t="shared" si="4"/>
        <v>Very Low</v>
      </c>
      <c r="G203" s="5"/>
    </row>
    <row r="204" spans="1:7" ht="13.5" customHeight="1" x14ac:dyDescent="0.2">
      <c r="A204" s="97" t="s">
        <v>148</v>
      </c>
      <c r="B204" s="96" t="s">
        <v>570</v>
      </c>
      <c r="C204" s="95" t="s">
        <v>569</v>
      </c>
      <c r="D204" s="95" t="s">
        <v>217</v>
      </c>
      <c r="E204" s="94" t="s">
        <v>568</v>
      </c>
      <c r="F204" s="147" t="str">
        <f t="shared" si="4"/>
        <v>Very Low</v>
      </c>
      <c r="G204" s="5"/>
    </row>
    <row r="205" spans="1:7" ht="13.5" customHeight="1" x14ac:dyDescent="0.2">
      <c r="A205" s="97" t="s">
        <v>148</v>
      </c>
      <c r="B205" s="96" t="s">
        <v>567</v>
      </c>
      <c r="C205" s="95" t="s">
        <v>566</v>
      </c>
      <c r="D205" s="95" t="s">
        <v>217</v>
      </c>
      <c r="E205" s="94" t="s">
        <v>565</v>
      </c>
      <c r="F205" s="147" t="str">
        <f t="shared" si="4"/>
        <v>Very Low</v>
      </c>
      <c r="G205" s="5"/>
    </row>
    <row r="206" spans="1:7" ht="13.5" customHeight="1" x14ac:dyDescent="0.2">
      <c r="A206" s="97" t="s">
        <v>148</v>
      </c>
      <c r="B206" s="96" t="s">
        <v>561</v>
      </c>
      <c r="C206" s="95" t="s">
        <v>560</v>
      </c>
      <c r="D206" s="95" t="s">
        <v>217</v>
      </c>
      <c r="E206" s="94" t="s">
        <v>559</v>
      </c>
      <c r="F206" s="147" t="str">
        <f t="shared" si="4"/>
        <v>Very Low</v>
      </c>
      <c r="G206" s="5"/>
    </row>
    <row r="207" spans="1:7" ht="13.5" customHeight="1" x14ac:dyDescent="0.2">
      <c r="A207" s="97" t="s">
        <v>148</v>
      </c>
      <c r="B207" s="96" t="s">
        <v>555</v>
      </c>
      <c r="C207" s="95" t="s">
        <v>554</v>
      </c>
      <c r="D207" s="95" t="s">
        <v>217</v>
      </c>
      <c r="E207" s="94" t="s">
        <v>345</v>
      </c>
      <c r="F207" s="147" t="str">
        <f t="shared" si="4"/>
        <v>Very Low</v>
      </c>
      <c r="G207" s="55"/>
    </row>
    <row r="208" spans="1:7" ht="13.5" customHeight="1" x14ac:dyDescent="0.2">
      <c r="A208" s="97" t="s">
        <v>148</v>
      </c>
      <c r="B208" s="96" t="s">
        <v>550</v>
      </c>
      <c r="C208" s="95" t="s">
        <v>549</v>
      </c>
      <c r="D208" s="95" t="s">
        <v>217</v>
      </c>
      <c r="E208" s="94" t="s">
        <v>548</v>
      </c>
      <c r="F208" s="147" t="str">
        <f t="shared" si="4"/>
        <v>Very Low</v>
      </c>
      <c r="G208" s="5"/>
    </row>
    <row r="209" spans="1:8" ht="13.5" customHeight="1" x14ac:dyDescent="0.2">
      <c r="A209" s="97" t="s">
        <v>148</v>
      </c>
      <c r="B209" s="96" t="s">
        <v>544</v>
      </c>
      <c r="C209" s="95" t="s">
        <v>543</v>
      </c>
      <c r="D209" s="95" t="s">
        <v>217</v>
      </c>
      <c r="E209" s="94" t="s">
        <v>542</v>
      </c>
      <c r="F209" s="147" t="str">
        <f t="shared" si="4"/>
        <v>Very Low</v>
      </c>
      <c r="G209" s="5"/>
    </row>
    <row r="210" spans="1:8" ht="13.5" customHeight="1" x14ac:dyDescent="0.2">
      <c r="A210" s="97" t="s">
        <v>148</v>
      </c>
      <c r="B210" s="96" t="s">
        <v>527</v>
      </c>
      <c r="C210" s="95" t="s">
        <v>307</v>
      </c>
      <c r="D210" s="95" t="s">
        <v>217</v>
      </c>
      <c r="E210" s="94" t="s">
        <v>526</v>
      </c>
      <c r="F210" s="147" t="str">
        <f t="shared" si="4"/>
        <v>Very Low</v>
      </c>
      <c r="G210" s="5"/>
    </row>
    <row r="211" spans="1:8" ht="13.5" customHeight="1" x14ac:dyDescent="0.2">
      <c r="A211" s="97" t="s">
        <v>148</v>
      </c>
      <c r="B211" s="96" t="s">
        <v>525</v>
      </c>
      <c r="C211" s="95" t="s">
        <v>2253</v>
      </c>
      <c r="D211" s="95" t="s">
        <v>231</v>
      </c>
      <c r="E211" s="94" t="s">
        <v>2254</v>
      </c>
      <c r="F211" s="147" t="str">
        <f t="shared" si="4"/>
        <v>Very Low</v>
      </c>
      <c r="G211" s="5"/>
    </row>
    <row r="212" spans="1:8" ht="13.5" customHeight="1" x14ac:dyDescent="0.2">
      <c r="A212" s="97" t="s">
        <v>148</v>
      </c>
      <c r="B212" s="96" t="s">
        <v>2555</v>
      </c>
      <c r="C212" s="95" t="s">
        <v>310</v>
      </c>
      <c r="D212" s="95" t="s">
        <v>217</v>
      </c>
      <c r="E212" s="94" t="s">
        <v>522</v>
      </c>
      <c r="F212" s="147" t="str">
        <f t="shared" si="4"/>
        <v>Very Low</v>
      </c>
      <c r="G212" s="5"/>
    </row>
    <row r="213" spans="1:8" ht="13.5" customHeight="1" x14ac:dyDescent="0.2">
      <c r="A213" s="97" t="s">
        <v>148</v>
      </c>
      <c r="B213" s="96" t="s">
        <v>521</v>
      </c>
      <c r="C213" s="95" t="s">
        <v>2256</v>
      </c>
      <c r="D213" s="95" t="s">
        <v>520</v>
      </c>
      <c r="E213" s="94" t="s">
        <v>519</v>
      </c>
      <c r="F213" s="147" t="str">
        <f t="shared" si="4"/>
        <v>Medium</v>
      </c>
      <c r="G213" s="5"/>
    </row>
    <row r="214" spans="1:8" ht="13.5" customHeight="1" x14ac:dyDescent="0.2">
      <c r="A214" s="97" t="s">
        <v>148</v>
      </c>
      <c r="B214" s="96" t="s">
        <v>518</v>
      </c>
      <c r="C214" s="98" t="s">
        <v>304</v>
      </c>
      <c r="D214" s="98" t="s">
        <v>217</v>
      </c>
      <c r="E214" s="100" t="s">
        <v>517</v>
      </c>
      <c r="F214" s="147" t="str">
        <f t="shared" si="4"/>
        <v>Very Low</v>
      </c>
      <c r="G214" s="5"/>
    </row>
    <row r="215" spans="1:8" ht="13.5" customHeight="1" x14ac:dyDescent="0.2">
      <c r="A215" s="97" t="s">
        <v>148</v>
      </c>
      <c r="B215" s="96" t="s">
        <v>516</v>
      </c>
      <c r="C215" s="98" t="s">
        <v>433</v>
      </c>
      <c r="D215" s="98" t="s">
        <v>231</v>
      </c>
      <c r="E215" s="100" t="s">
        <v>432</v>
      </c>
      <c r="F215" s="147" t="str">
        <f t="shared" si="4"/>
        <v>Very Low</v>
      </c>
      <c r="G215" s="5"/>
    </row>
    <row r="216" spans="1:8" ht="13.5" customHeight="1" x14ac:dyDescent="0.2">
      <c r="A216" s="97" t="s">
        <v>148</v>
      </c>
      <c r="B216" s="96" t="s">
        <v>515</v>
      </c>
      <c r="C216" s="95" t="s">
        <v>395</v>
      </c>
      <c r="D216" s="95" t="s">
        <v>357</v>
      </c>
      <c r="E216" s="99" t="s">
        <v>514</v>
      </c>
      <c r="F216" s="147" t="str">
        <f t="shared" ref="F216:F279" si="5">IF(LEN(D216)=0,IF(LEN(B216)=0,"","?"),IF(LOWER(LEFT(D216,9))="ibmperson","Very Low",IF(OR(LOWER(LEFT(D216,7))="profile",LOWER(D216)="indirect"),"Medium",IF(OR(LOWER(LEFT(D216,3))="ibm",LOWER(D216)="internal",LOWER(D216)="upi"),"Low",IF(OR(LOWER(D216)="leaders",LOWER(D216)="imageserv"),"Very High","High")))))</f>
        <v>Low</v>
      </c>
      <c r="G216" s="5"/>
    </row>
    <row r="217" spans="1:8" ht="13.5" customHeight="1" x14ac:dyDescent="0.2">
      <c r="A217" s="97" t="s">
        <v>148</v>
      </c>
      <c r="B217" s="96" t="s">
        <v>513</v>
      </c>
      <c r="C217" s="95" t="s">
        <v>512</v>
      </c>
      <c r="D217" s="95" t="s">
        <v>357</v>
      </c>
      <c r="E217" s="94" t="s">
        <v>511</v>
      </c>
      <c r="F217" s="147" t="str">
        <f t="shared" si="5"/>
        <v>Low</v>
      </c>
      <c r="G217" s="5"/>
    </row>
    <row r="218" spans="1:8" ht="13.5" customHeight="1" x14ac:dyDescent="0.2">
      <c r="A218" s="97" t="s">
        <v>148</v>
      </c>
      <c r="B218" s="96" t="s">
        <v>510</v>
      </c>
      <c r="C218" s="95" t="s">
        <v>509</v>
      </c>
      <c r="D218" s="95" t="s">
        <v>217</v>
      </c>
      <c r="E218" s="94" t="s">
        <v>508</v>
      </c>
      <c r="F218" s="147" t="str">
        <f t="shared" si="5"/>
        <v>Very Low</v>
      </c>
      <c r="G218" s="5"/>
    </row>
    <row r="219" spans="1:8" ht="13.5" customHeight="1" x14ac:dyDescent="0.2">
      <c r="A219" s="97" t="s">
        <v>148</v>
      </c>
      <c r="B219" s="96" t="s">
        <v>507</v>
      </c>
      <c r="C219" s="95" t="s">
        <v>506</v>
      </c>
      <c r="D219" s="95" t="s">
        <v>217</v>
      </c>
      <c r="E219" s="94" t="s">
        <v>505</v>
      </c>
      <c r="F219" s="147" t="str">
        <f t="shared" si="5"/>
        <v>Very Low</v>
      </c>
      <c r="G219" s="5"/>
    </row>
    <row r="220" spans="1:8" ht="13.5" customHeight="1" x14ac:dyDescent="0.2">
      <c r="A220" s="97" t="s">
        <v>148</v>
      </c>
      <c r="B220" s="96" t="s">
        <v>126</v>
      </c>
      <c r="C220" s="95" t="s">
        <v>452</v>
      </c>
      <c r="D220" s="95" t="s">
        <v>217</v>
      </c>
      <c r="E220" s="94" t="s">
        <v>501</v>
      </c>
      <c r="F220" s="147" t="str">
        <f t="shared" si="5"/>
        <v>Very Low</v>
      </c>
      <c r="G220" s="5"/>
    </row>
    <row r="221" spans="1:8" ht="13.5" customHeight="1" x14ac:dyDescent="0.2">
      <c r="A221" s="97" t="s">
        <v>148</v>
      </c>
      <c r="B221" s="96" t="s">
        <v>500</v>
      </c>
      <c r="C221" s="95" t="s">
        <v>499</v>
      </c>
      <c r="D221" s="95" t="s">
        <v>217</v>
      </c>
      <c r="E221" s="94" t="s">
        <v>498</v>
      </c>
      <c r="F221" s="147" t="str">
        <f t="shared" si="5"/>
        <v>Very Low</v>
      </c>
      <c r="G221" s="5"/>
    </row>
    <row r="222" spans="1:8" s="112" customFormat="1" ht="13.5" customHeight="1" x14ac:dyDescent="0.2">
      <c r="A222" s="97" t="s">
        <v>148</v>
      </c>
      <c r="B222" s="96" t="s">
        <v>494</v>
      </c>
      <c r="C222" s="95" t="s">
        <v>449</v>
      </c>
      <c r="D222" s="95" t="s">
        <v>217</v>
      </c>
      <c r="E222" s="94" t="s">
        <v>493</v>
      </c>
      <c r="F222" s="147" t="str">
        <f t="shared" si="5"/>
        <v>Very Low</v>
      </c>
      <c r="G222" s="5"/>
      <c r="H222" s="5"/>
    </row>
    <row r="223" spans="1:8" ht="13.5" customHeight="1" x14ac:dyDescent="0.2">
      <c r="A223" s="97" t="s">
        <v>148</v>
      </c>
      <c r="B223" s="96" t="s">
        <v>487</v>
      </c>
      <c r="C223" s="95" t="s">
        <v>486</v>
      </c>
      <c r="D223" s="95" t="s">
        <v>231</v>
      </c>
      <c r="E223" s="94" t="s">
        <v>485</v>
      </c>
      <c r="F223" s="147" t="str">
        <f t="shared" si="5"/>
        <v>Very Low</v>
      </c>
      <c r="G223" s="5"/>
    </row>
    <row r="224" spans="1:8" ht="13.5" customHeight="1" x14ac:dyDescent="0.2">
      <c r="A224" s="97" t="s">
        <v>148</v>
      </c>
      <c r="B224" s="96" t="s">
        <v>484</v>
      </c>
      <c r="C224" s="95" t="s">
        <v>483</v>
      </c>
      <c r="D224" s="95" t="s">
        <v>2013</v>
      </c>
      <c r="E224" s="94" t="s">
        <v>482</v>
      </c>
      <c r="F224" s="147" t="str">
        <f t="shared" si="5"/>
        <v>Medium</v>
      </c>
      <c r="G224" s="5"/>
    </row>
    <row r="225" spans="1:7" ht="13.5" customHeight="1" x14ac:dyDescent="0.2">
      <c r="A225" s="97" t="s">
        <v>148</v>
      </c>
      <c r="B225" s="96" t="s">
        <v>481</v>
      </c>
      <c r="C225" s="95" t="s">
        <v>480</v>
      </c>
      <c r="D225" s="95" t="s">
        <v>217</v>
      </c>
      <c r="E225" s="94" t="s">
        <v>345</v>
      </c>
      <c r="F225" s="147" t="str">
        <f t="shared" si="5"/>
        <v>Very Low</v>
      </c>
      <c r="G225" s="5"/>
    </row>
    <row r="226" spans="1:7" ht="13.5" customHeight="1" x14ac:dyDescent="0.2">
      <c r="A226" s="97" t="s">
        <v>148</v>
      </c>
      <c r="B226" s="96" t="s">
        <v>472</v>
      </c>
      <c r="C226" s="95" t="s">
        <v>471</v>
      </c>
      <c r="D226" s="95" t="s">
        <v>217</v>
      </c>
      <c r="E226" s="94" t="s">
        <v>470</v>
      </c>
      <c r="F226" s="147" t="str">
        <f t="shared" si="5"/>
        <v>Very Low</v>
      </c>
      <c r="G226" s="5"/>
    </row>
    <row r="227" spans="1:7" ht="13.5" customHeight="1" x14ac:dyDescent="0.2">
      <c r="A227" s="97"/>
      <c r="B227" s="96" t="s">
        <v>469</v>
      </c>
      <c r="C227" s="95" t="s">
        <v>468</v>
      </c>
      <c r="D227" s="95" t="s">
        <v>467</v>
      </c>
      <c r="E227" s="94" t="s">
        <v>466</v>
      </c>
      <c r="F227" s="147" t="str">
        <f t="shared" si="5"/>
        <v>Low</v>
      </c>
      <c r="G227" s="5"/>
    </row>
    <row r="228" spans="1:7" ht="13.5" customHeight="1" x14ac:dyDescent="0.2">
      <c r="A228" s="97"/>
      <c r="B228" s="96" t="s">
        <v>465</v>
      </c>
      <c r="C228" s="95" t="s">
        <v>462</v>
      </c>
      <c r="D228" s="95" t="s">
        <v>402</v>
      </c>
      <c r="E228" s="94" t="s">
        <v>464</v>
      </c>
      <c r="F228" s="147" t="str">
        <f t="shared" si="5"/>
        <v>Low</v>
      </c>
      <c r="G228" s="5"/>
    </row>
    <row r="229" spans="1:7" ht="13.5" customHeight="1" x14ac:dyDescent="0.2">
      <c r="A229" s="97"/>
      <c r="B229" s="96" t="s">
        <v>463</v>
      </c>
      <c r="C229" s="95" t="s">
        <v>462</v>
      </c>
      <c r="D229" s="95" t="s">
        <v>410</v>
      </c>
      <c r="E229" s="94" t="s">
        <v>461</v>
      </c>
      <c r="F229" s="147" t="str">
        <f t="shared" si="5"/>
        <v>Low</v>
      </c>
      <c r="G229" s="5"/>
    </row>
    <row r="230" spans="1:7" ht="13.5" customHeight="1" x14ac:dyDescent="0.2">
      <c r="A230" s="97"/>
      <c r="B230" s="96" t="s">
        <v>460</v>
      </c>
      <c r="C230" s="95" t="s">
        <v>459</v>
      </c>
      <c r="D230" s="95" t="s">
        <v>458</v>
      </c>
      <c r="E230" s="94" t="s">
        <v>457</v>
      </c>
      <c r="F230" s="147" t="str">
        <f t="shared" si="5"/>
        <v>Very Low</v>
      </c>
      <c r="G230" s="5"/>
    </row>
    <row r="231" spans="1:7" ht="13.5" customHeight="1" x14ac:dyDescent="0.2">
      <c r="A231" s="97"/>
      <c r="B231" s="96" t="s">
        <v>456</v>
      </c>
      <c r="C231" s="95" t="s">
        <v>455</v>
      </c>
      <c r="D231" s="95" t="s">
        <v>330</v>
      </c>
      <c r="E231" s="94" t="s">
        <v>454</v>
      </c>
      <c r="F231" s="147" t="str">
        <f t="shared" si="5"/>
        <v>Low</v>
      </c>
      <c r="G231" s="5"/>
    </row>
    <row r="232" spans="1:7" ht="13.5" customHeight="1" x14ac:dyDescent="0.2">
      <c r="A232" s="97"/>
      <c r="B232" s="96" t="s">
        <v>453</v>
      </c>
      <c r="C232" s="95" t="s">
        <v>452</v>
      </c>
      <c r="D232" s="95" t="s">
        <v>244</v>
      </c>
      <c r="E232" s="94" t="s">
        <v>451</v>
      </c>
      <c r="F232" s="147" t="str">
        <f t="shared" si="5"/>
        <v>Low</v>
      </c>
      <c r="G232" s="5"/>
    </row>
    <row r="233" spans="1:7" ht="13.5" customHeight="1" x14ac:dyDescent="0.2">
      <c r="A233" s="97"/>
      <c r="B233" s="96" t="s">
        <v>450</v>
      </c>
      <c r="C233" s="95" t="s">
        <v>449</v>
      </c>
      <c r="D233" s="95" t="s">
        <v>238</v>
      </c>
      <c r="E233" s="94" t="s">
        <v>448</v>
      </c>
      <c r="F233" s="147" t="str">
        <f t="shared" si="5"/>
        <v>Low</v>
      </c>
      <c r="G233" s="5"/>
    </row>
    <row r="234" spans="1:7" ht="13.5" customHeight="1" x14ac:dyDescent="0.2">
      <c r="A234" s="97"/>
      <c r="B234" s="96" t="s">
        <v>447</v>
      </c>
      <c r="C234" s="95" t="s">
        <v>358</v>
      </c>
      <c r="D234" s="95" t="s">
        <v>293</v>
      </c>
      <c r="E234" s="94" t="s">
        <v>356</v>
      </c>
      <c r="F234" s="147" t="str">
        <f t="shared" si="5"/>
        <v>Low</v>
      </c>
      <c r="G234" s="5"/>
    </row>
    <row r="235" spans="1:7" ht="13.5" customHeight="1" x14ac:dyDescent="0.2">
      <c r="A235" s="97"/>
      <c r="B235" s="96" t="s">
        <v>446</v>
      </c>
      <c r="C235" s="95" t="s">
        <v>444</v>
      </c>
      <c r="D235" s="95" t="s">
        <v>402</v>
      </c>
      <c r="E235" s="94" t="s">
        <v>443</v>
      </c>
      <c r="F235" s="147" t="str">
        <f t="shared" si="5"/>
        <v>Low</v>
      </c>
      <c r="G235" s="5"/>
    </row>
    <row r="236" spans="1:7" ht="13.5" customHeight="1" x14ac:dyDescent="0.2">
      <c r="A236" s="97"/>
      <c r="B236" s="96" t="s">
        <v>445</v>
      </c>
      <c r="C236" s="95" t="s">
        <v>444</v>
      </c>
      <c r="D236" s="95" t="s">
        <v>410</v>
      </c>
      <c r="E236" s="94" t="s">
        <v>443</v>
      </c>
      <c r="F236" s="147" t="str">
        <f t="shared" si="5"/>
        <v>Low</v>
      </c>
      <c r="G236" s="5"/>
    </row>
    <row r="237" spans="1:7" ht="13.5" customHeight="1" x14ac:dyDescent="0.2">
      <c r="A237" s="97"/>
      <c r="B237" s="96" t="s">
        <v>442</v>
      </c>
      <c r="C237" s="95" t="s">
        <v>439</v>
      </c>
      <c r="D237" s="95" t="s">
        <v>228</v>
      </c>
      <c r="E237" s="94" t="s">
        <v>441</v>
      </c>
      <c r="F237" s="147" t="str">
        <f t="shared" si="5"/>
        <v>Low</v>
      </c>
      <c r="G237" s="5"/>
    </row>
    <row r="238" spans="1:7" ht="13.5" customHeight="1" x14ac:dyDescent="0.2">
      <c r="A238" s="97"/>
      <c r="B238" s="96" t="s">
        <v>440</v>
      </c>
      <c r="C238" s="95" t="s">
        <v>439</v>
      </c>
      <c r="D238" s="95" t="s">
        <v>299</v>
      </c>
      <c r="E238" s="94" t="s">
        <v>438</v>
      </c>
      <c r="F238" s="147" t="str">
        <f t="shared" si="5"/>
        <v>Low</v>
      </c>
      <c r="G238" s="5"/>
    </row>
    <row r="239" spans="1:7" ht="13.5" customHeight="1" x14ac:dyDescent="0.2">
      <c r="A239" s="97"/>
      <c r="B239" s="96" t="s">
        <v>437</v>
      </c>
      <c r="C239" s="95" t="s">
        <v>436</v>
      </c>
      <c r="D239" s="95" t="s">
        <v>299</v>
      </c>
      <c r="E239" s="94" t="s">
        <v>435</v>
      </c>
      <c r="F239" s="147" t="str">
        <f t="shared" si="5"/>
        <v>Low</v>
      </c>
      <c r="G239" s="5"/>
    </row>
    <row r="240" spans="1:7" ht="13.5" customHeight="1" x14ac:dyDescent="0.2">
      <c r="A240" s="97"/>
      <c r="B240" s="96" t="s">
        <v>434</v>
      </c>
      <c r="C240" s="95" t="s">
        <v>433</v>
      </c>
      <c r="D240" s="95" t="s">
        <v>357</v>
      </c>
      <c r="E240" s="94" t="s">
        <v>432</v>
      </c>
      <c r="F240" s="147" t="str">
        <f t="shared" si="5"/>
        <v>Low</v>
      </c>
      <c r="G240" s="5"/>
    </row>
    <row r="241" spans="1:7" ht="13.5" customHeight="1" x14ac:dyDescent="0.2">
      <c r="A241" s="97"/>
      <c r="B241" s="96" t="s">
        <v>431</v>
      </c>
      <c r="C241" s="95" t="s">
        <v>254</v>
      </c>
      <c r="D241" s="95" t="s">
        <v>299</v>
      </c>
      <c r="E241" s="94" t="s">
        <v>253</v>
      </c>
      <c r="F241" s="147" t="str">
        <f t="shared" si="5"/>
        <v>Low</v>
      </c>
      <c r="G241" s="5"/>
    </row>
    <row r="242" spans="1:7" ht="13.5" customHeight="1" x14ac:dyDescent="0.2">
      <c r="A242" s="97"/>
      <c r="B242" s="96" t="s">
        <v>430</v>
      </c>
      <c r="C242" s="95" t="s">
        <v>245</v>
      </c>
      <c r="D242" s="95" t="s">
        <v>238</v>
      </c>
      <c r="E242" s="94" t="s">
        <v>429</v>
      </c>
      <c r="F242" s="147" t="str">
        <f t="shared" si="5"/>
        <v>Low</v>
      </c>
      <c r="G242" s="5"/>
    </row>
    <row r="243" spans="1:7" ht="13.5" customHeight="1" x14ac:dyDescent="0.2">
      <c r="A243" s="97"/>
      <c r="B243" s="96" t="s">
        <v>2623</v>
      </c>
      <c r="C243" s="95" t="s">
        <v>2292</v>
      </c>
      <c r="D243" s="95" t="s">
        <v>2333</v>
      </c>
      <c r="E243" s="94" t="s">
        <v>2307</v>
      </c>
      <c r="F243" s="147" t="str">
        <f t="shared" si="5"/>
        <v>Low</v>
      </c>
      <c r="G243" s="5"/>
    </row>
    <row r="244" spans="1:7" ht="13.5" customHeight="1" x14ac:dyDescent="0.2">
      <c r="A244" s="97"/>
      <c r="B244" s="96" t="s">
        <v>112</v>
      </c>
      <c r="C244" s="95" t="s">
        <v>537</v>
      </c>
      <c r="D244" s="95" t="s">
        <v>477</v>
      </c>
      <c r="E244" s="94" t="s">
        <v>536</v>
      </c>
      <c r="F244" s="147" t="str">
        <f t="shared" si="5"/>
        <v>Medium</v>
      </c>
      <c r="G244" s="5"/>
    </row>
    <row r="245" spans="1:7" ht="13.5" customHeight="1" x14ac:dyDescent="0.2">
      <c r="A245" s="97"/>
      <c r="B245" s="96" t="s">
        <v>428</v>
      </c>
      <c r="C245" s="95" t="s">
        <v>427</v>
      </c>
      <c r="D245" s="95" t="s">
        <v>217</v>
      </c>
      <c r="E245" s="94" t="s">
        <v>426</v>
      </c>
      <c r="F245" s="147" t="str">
        <f t="shared" si="5"/>
        <v>Very Low</v>
      </c>
      <c r="G245" s="5"/>
    </row>
    <row r="246" spans="1:7" ht="13.5" customHeight="1" x14ac:dyDescent="0.2">
      <c r="A246" s="97"/>
      <c r="B246" s="96" t="s">
        <v>2364</v>
      </c>
      <c r="C246" s="95" t="s">
        <v>2361</v>
      </c>
      <c r="D246" s="95" t="s">
        <v>2333</v>
      </c>
      <c r="E246" s="94" t="s">
        <v>2353</v>
      </c>
      <c r="F246" s="147" t="str">
        <f t="shared" si="5"/>
        <v>Low</v>
      </c>
      <c r="G246" s="5"/>
    </row>
    <row r="247" spans="1:7" ht="13.5" customHeight="1" x14ac:dyDescent="0.2">
      <c r="A247" s="97"/>
      <c r="B247" s="96" t="s">
        <v>2615</v>
      </c>
      <c r="C247" s="95" t="s">
        <v>310</v>
      </c>
      <c r="D247" s="95" t="s">
        <v>2333</v>
      </c>
      <c r="E247" s="94" t="s">
        <v>522</v>
      </c>
      <c r="F247" s="147" t="str">
        <f t="shared" si="5"/>
        <v>Low</v>
      </c>
      <c r="G247" s="5"/>
    </row>
    <row r="248" spans="1:7" ht="13.5" customHeight="1" x14ac:dyDescent="0.2">
      <c r="A248" s="97"/>
      <c r="B248" s="96" t="s">
        <v>2616</v>
      </c>
      <c r="C248" s="95" t="s">
        <v>2356</v>
      </c>
      <c r="D248" s="95" t="s">
        <v>2333</v>
      </c>
      <c r="E248" s="45" t="s">
        <v>2357</v>
      </c>
      <c r="F248" s="147" t="str">
        <f t="shared" si="5"/>
        <v>Low</v>
      </c>
      <c r="G248" s="5"/>
    </row>
    <row r="249" spans="1:7" ht="13.5" customHeight="1" x14ac:dyDescent="0.2">
      <c r="A249" s="97"/>
      <c r="B249" s="96" t="s">
        <v>2624</v>
      </c>
      <c r="C249" s="95" t="s">
        <v>2255</v>
      </c>
      <c r="D249" s="95" t="s">
        <v>520</v>
      </c>
      <c r="E249" s="150" t="s">
        <v>523</v>
      </c>
      <c r="F249" s="147" t="str">
        <f t="shared" si="5"/>
        <v>Medium</v>
      </c>
      <c r="G249" s="5"/>
    </row>
    <row r="250" spans="1:7" ht="13.5" customHeight="1" x14ac:dyDescent="0.2">
      <c r="A250" s="97"/>
      <c r="B250" s="96" t="s">
        <v>2625</v>
      </c>
      <c r="C250" s="95" t="s">
        <v>2362</v>
      </c>
      <c r="D250" s="95" t="s">
        <v>2333</v>
      </c>
      <c r="E250" s="45" t="s">
        <v>2358</v>
      </c>
      <c r="F250" s="147" t="str">
        <f t="shared" si="5"/>
        <v>Low</v>
      </c>
      <c r="G250" s="5"/>
    </row>
    <row r="251" spans="1:7" ht="13.5" customHeight="1" x14ac:dyDescent="0.2">
      <c r="A251" s="97"/>
      <c r="B251" s="96" t="s">
        <v>2626</v>
      </c>
      <c r="C251" s="95" t="s">
        <v>2354</v>
      </c>
      <c r="D251" s="95" t="s">
        <v>2333</v>
      </c>
      <c r="E251" s="45" t="s">
        <v>2355</v>
      </c>
      <c r="F251" s="147" t="str">
        <f t="shared" si="5"/>
        <v>Low</v>
      </c>
      <c r="G251" s="5"/>
    </row>
    <row r="252" spans="1:7" ht="13.5" customHeight="1" x14ac:dyDescent="0.2">
      <c r="A252" s="97"/>
      <c r="B252" s="96" t="s">
        <v>2627</v>
      </c>
      <c r="C252" s="95" t="s">
        <v>2359</v>
      </c>
      <c r="D252" s="95" t="s">
        <v>2333</v>
      </c>
      <c r="E252" s="45" t="s">
        <v>2360</v>
      </c>
      <c r="F252" s="147" t="str">
        <f t="shared" si="5"/>
        <v>Low</v>
      </c>
      <c r="G252" s="5"/>
    </row>
    <row r="253" spans="1:7" ht="13.5" customHeight="1" x14ac:dyDescent="0.2">
      <c r="A253" s="97"/>
      <c r="B253" s="96" t="s">
        <v>2339</v>
      </c>
      <c r="C253" s="95" t="s">
        <v>2343</v>
      </c>
      <c r="D253" s="95" t="s">
        <v>2333</v>
      </c>
      <c r="E253" s="94" t="s">
        <v>1135</v>
      </c>
      <c r="F253" s="147" t="str">
        <f t="shared" si="5"/>
        <v>Low</v>
      </c>
      <c r="G253" s="5"/>
    </row>
    <row r="254" spans="1:7" ht="13.5" customHeight="1" x14ac:dyDescent="0.2">
      <c r="A254" s="97"/>
      <c r="B254" s="96" t="s">
        <v>2340</v>
      </c>
      <c r="C254" s="95" t="s">
        <v>2344</v>
      </c>
      <c r="D254" s="95" t="s">
        <v>2333</v>
      </c>
      <c r="E254" s="94" t="s">
        <v>1133</v>
      </c>
      <c r="F254" s="147" t="str">
        <f t="shared" si="5"/>
        <v>Low</v>
      </c>
      <c r="G254" s="5"/>
    </row>
    <row r="255" spans="1:7" ht="13.5" customHeight="1" x14ac:dyDescent="0.2">
      <c r="A255" s="97"/>
      <c r="B255" s="96" t="s">
        <v>425</v>
      </c>
      <c r="C255" s="95" t="s">
        <v>424</v>
      </c>
      <c r="D255" s="95" t="s">
        <v>217</v>
      </c>
      <c r="E255" s="94" t="s">
        <v>423</v>
      </c>
      <c r="F255" s="147" t="str">
        <f t="shared" si="5"/>
        <v>Very Low</v>
      </c>
      <c r="G255" s="5"/>
    </row>
    <row r="256" spans="1:7" ht="13.5" customHeight="1" x14ac:dyDescent="0.2">
      <c r="A256" s="97"/>
      <c r="B256" s="96" t="s">
        <v>2341</v>
      </c>
      <c r="C256" s="95" t="s">
        <v>2346</v>
      </c>
      <c r="D256" s="95" t="s">
        <v>2333</v>
      </c>
      <c r="E256" s="94" t="s">
        <v>2619</v>
      </c>
      <c r="F256" s="147" t="str">
        <f t="shared" si="5"/>
        <v>Low</v>
      </c>
      <c r="G256" s="5"/>
    </row>
    <row r="257" spans="1:7" ht="13.5" customHeight="1" x14ac:dyDescent="0.2">
      <c r="A257" s="97"/>
      <c r="B257" s="96" t="s">
        <v>2628</v>
      </c>
      <c r="C257" s="95" t="s">
        <v>2363</v>
      </c>
      <c r="D257" s="95" t="s">
        <v>2333</v>
      </c>
      <c r="E257" s="45" t="s">
        <v>2351</v>
      </c>
      <c r="F257" s="147" t="str">
        <f t="shared" si="5"/>
        <v>Low</v>
      </c>
      <c r="G257" s="5"/>
    </row>
    <row r="258" spans="1:7" ht="13.5" customHeight="1" x14ac:dyDescent="0.2">
      <c r="A258" s="97"/>
      <c r="B258" s="96" t="s">
        <v>2629</v>
      </c>
      <c r="C258" s="95" t="s">
        <v>2345</v>
      </c>
      <c r="D258" s="95" t="s">
        <v>2333</v>
      </c>
      <c r="E258" s="45" t="s">
        <v>2350</v>
      </c>
      <c r="F258" s="147" t="str">
        <f t="shared" si="5"/>
        <v>Low</v>
      </c>
      <c r="G258" s="5"/>
    </row>
    <row r="259" spans="1:7" ht="13.5" customHeight="1" x14ac:dyDescent="0.2">
      <c r="A259" s="97"/>
      <c r="B259" s="96" t="s">
        <v>2599</v>
      </c>
      <c r="C259" s="95" t="s">
        <v>2601</v>
      </c>
      <c r="D259" s="95" t="s">
        <v>2333</v>
      </c>
      <c r="E259" s="45" t="s">
        <v>2583</v>
      </c>
      <c r="F259" s="147" t="str">
        <f t="shared" si="5"/>
        <v>Low</v>
      </c>
      <c r="G259" s="5"/>
    </row>
    <row r="260" spans="1:7" ht="13.5" customHeight="1" x14ac:dyDescent="0.2">
      <c r="A260" s="97"/>
      <c r="B260" s="96" t="s">
        <v>2620</v>
      </c>
      <c r="C260" s="95" t="s">
        <v>2348</v>
      </c>
      <c r="D260" s="95" t="s">
        <v>2333</v>
      </c>
      <c r="E260" s="94" t="s">
        <v>2622</v>
      </c>
      <c r="F260" s="147" t="str">
        <f t="shared" si="5"/>
        <v>Low</v>
      </c>
      <c r="G260" s="5"/>
    </row>
    <row r="261" spans="1:7" ht="13.5" customHeight="1" x14ac:dyDescent="0.2">
      <c r="A261" s="97"/>
      <c r="B261" s="96" t="s">
        <v>2342</v>
      </c>
      <c r="C261" s="95" t="s">
        <v>2347</v>
      </c>
      <c r="D261" s="95" t="s">
        <v>2333</v>
      </c>
      <c r="E261" s="94" t="s">
        <v>1124</v>
      </c>
      <c r="F261" s="147" t="str">
        <f t="shared" si="5"/>
        <v>Low</v>
      </c>
      <c r="G261" s="5"/>
    </row>
    <row r="262" spans="1:7" ht="13.5" customHeight="1" x14ac:dyDescent="0.2">
      <c r="A262" s="97"/>
      <c r="B262" s="96" t="s">
        <v>422</v>
      </c>
      <c r="C262" s="95" t="s">
        <v>421</v>
      </c>
      <c r="D262" s="95" t="s">
        <v>231</v>
      </c>
      <c r="E262" s="94" t="s">
        <v>345</v>
      </c>
      <c r="F262" s="147" t="str">
        <f t="shared" si="5"/>
        <v>Very Low</v>
      </c>
      <c r="G262" s="5"/>
    </row>
    <row r="263" spans="1:7" ht="13.5" customHeight="1" x14ac:dyDescent="0.2">
      <c r="A263" s="97"/>
      <c r="B263" s="96" t="s">
        <v>2635</v>
      </c>
      <c r="C263" s="95" t="s">
        <v>2309</v>
      </c>
      <c r="D263" s="95" t="s">
        <v>2333</v>
      </c>
      <c r="E263" s="45" t="s">
        <v>2315</v>
      </c>
      <c r="F263" s="147" t="str">
        <f t="shared" si="5"/>
        <v>Low</v>
      </c>
      <c r="G263" s="5"/>
    </row>
    <row r="264" spans="1:7" ht="13.5" customHeight="1" x14ac:dyDescent="0.2">
      <c r="A264" s="97"/>
      <c r="B264" s="96" t="s">
        <v>2630</v>
      </c>
      <c r="C264" s="95" t="s">
        <v>2308</v>
      </c>
      <c r="D264" s="95" t="s">
        <v>2333</v>
      </c>
      <c r="E264" s="45" t="s">
        <v>2314</v>
      </c>
      <c r="F264" s="147" t="str">
        <f t="shared" si="5"/>
        <v>Low</v>
      </c>
      <c r="G264" s="5"/>
    </row>
    <row r="265" spans="1:7" ht="13.5" customHeight="1" x14ac:dyDescent="0.2">
      <c r="A265" s="97"/>
      <c r="B265" s="96" t="s">
        <v>2636</v>
      </c>
      <c r="C265" s="95" t="s">
        <v>2310</v>
      </c>
      <c r="D265" s="95" t="s">
        <v>2333</v>
      </c>
      <c r="E265" s="45" t="s">
        <v>2319</v>
      </c>
      <c r="F265" s="147" t="str">
        <f t="shared" si="5"/>
        <v>Low</v>
      </c>
      <c r="G265" s="5"/>
    </row>
    <row r="266" spans="1:7" ht="13.5" customHeight="1" x14ac:dyDescent="0.2">
      <c r="A266" s="97"/>
      <c r="B266" s="96" t="s">
        <v>2637</v>
      </c>
      <c r="C266" s="95" t="s">
        <v>2313</v>
      </c>
      <c r="D266" s="95" t="s">
        <v>2333</v>
      </c>
      <c r="E266" s="94" t="s">
        <v>2317</v>
      </c>
      <c r="F266" s="147" t="str">
        <f t="shared" si="5"/>
        <v>Low</v>
      </c>
      <c r="G266" s="5"/>
    </row>
    <row r="267" spans="1:7" ht="13.5" customHeight="1" x14ac:dyDescent="0.2">
      <c r="A267" s="97"/>
      <c r="B267" s="96" t="s">
        <v>2631</v>
      </c>
      <c r="C267" s="95" t="s">
        <v>2321</v>
      </c>
      <c r="D267" s="95" t="s">
        <v>2333</v>
      </c>
      <c r="E267" s="94" t="s">
        <v>2323</v>
      </c>
      <c r="F267" s="147" t="str">
        <f t="shared" si="5"/>
        <v>Low</v>
      </c>
      <c r="G267" s="5"/>
    </row>
    <row r="268" spans="1:7" ht="13.5" customHeight="1" x14ac:dyDescent="0.2">
      <c r="A268" s="97"/>
      <c r="B268" s="96" t="s">
        <v>2632</v>
      </c>
      <c r="C268" s="95" t="s">
        <v>2320</v>
      </c>
      <c r="D268" s="95" t="s">
        <v>2333</v>
      </c>
      <c r="E268" s="94" t="s">
        <v>2324</v>
      </c>
      <c r="F268" s="147" t="str">
        <f t="shared" si="5"/>
        <v>Low</v>
      </c>
      <c r="G268" s="5"/>
    </row>
    <row r="269" spans="1:7" ht="13.5" customHeight="1" x14ac:dyDescent="0.2">
      <c r="A269" s="97"/>
      <c r="B269" s="96" t="s">
        <v>2638</v>
      </c>
      <c r="C269" s="95" t="s">
        <v>2311</v>
      </c>
      <c r="D269" s="95" t="s">
        <v>2333</v>
      </c>
      <c r="E269" s="94" t="s">
        <v>2318</v>
      </c>
      <c r="F269" s="147" t="str">
        <f t="shared" si="5"/>
        <v>Low</v>
      </c>
      <c r="G269" s="5"/>
    </row>
    <row r="270" spans="1:7" ht="13.5" customHeight="1" x14ac:dyDescent="0.2">
      <c r="A270" s="97"/>
      <c r="B270" s="96" t="s">
        <v>2639</v>
      </c>
      <c r="C270" s="95" t="s">
        <v>2322</v>
      </c>
      <c r="D270" s="95" t="s">
        <v>2333</v>
      </c>
      <c r="E270" s="94" t="s">
        <v>2325</v>
      </c>
      <c r="F270" s="147" t="str">
        <f t="shared" si="5"/>
        <v>Low</v>
      </c>
      <c r="G270" s="5"/>
    </row>
    <row r="271" spans="1:7" ht="13.5" customHeight="1" x14ac:dyDescent="0.2">
      <c r="A271" s="97"/>
      <c r="B271" s="96" t="s">
        <v>2640</v>
      </c>
      <c r="C271" s="95" t="s">
        <v>2312</v>
      </c>
      <c r="D271" s="95" t="s">
        <v>2333</v>
      </c>
      <c r="E271" s="94" t="s">
        <v>2316</v>
      </c>
      <c r="F271" s="147" t="str">
        <f t="shared" si="5"/>
        <v>Low</v>
      </c>
      <c r="G271" s="5"/>
    </row>
    <row r="272" spans="1:7" ht="13.5" customHeight="1" x14ac:dyDescent="0.2">
      <c r="A272" s="97"/>
      <c r="B272" s="96" t="s">
        <v>420</v>
      </c>
      <c r="C272" s="95" t="s">
        <v>419</v>
      </c>
      <c r="D272" s="95" t="s">
        <v>231</v>
      </c>
      <c r="E272" s="94" t="s">
        <v>345</v>
      </c>
      <c r="F272" s="147" t="str">
        <f t="shared" si="5"/>
        <v>Very Low</v>
      </c>
      <c r="G272" s="5"/>
    </row>
    <row r="273" spans="1:7" ht="13.5" customHeight="1" x14ac:dyDescent="0.2">
      <c r="A273" s="97"/>
      <c r="B273" s="96" t="s">
        <v>418</v>
      </c>
      <c r="C273" s="95" t="s">
        <v>417</v>
      </c>
      <c r="D273" s="95" t="s">
        <v>231</v>
      </c>
      <c r="E273" s="94" t="s">
        <v>416</v>
      </c>
      <c r="F273" s="147" t="str">
        <f t="shared" si="5"/>
        <v>Very Low</v>
      </c>
      <c r="G273" s="5"/>
    </row>
    <row r="274" spans="1:7" ht="13.5" customHeight="1" x14ac:dyDescent="0.2">
      <c r="A274" s="97"/>
      <c r="B274" s="96" t="s">
        <v>415</v>
      </c>
      <c r="C274" s="95" t="s">
        <v>414</v>
      </c>
      <c r="D274" s="95" t="s">
        <v>221</v>
      </c>
      <c r="E274" s="94" t="s">
        <v>413</v>
      </c>
      <c r="F274" s="147" t="str">
        <f t="shared" si="5"/>
        <v>High</v>
      </c>
      <c r="G274" s="93" t="s">
        <v>2644</v>
      </c>
    </row>
    <row r="275" spans="1:7" ht="13.5" customHeight="1" x14ac:dyDescent="0.2">
      <c r="A275" s="97"/>
      <c r="B275" s="96" t="s">
        <v>412</v>
      </c>
      <c r="C275" s="95" t="s">
        <v>93</v>
      </c>
      <c r="D275" s="95" t="s">
        <v>402</v>
      </c>
      <c r="E275" s="94" t="s">
        <v>237</v>
      </c>
      <c r="F275" s="147" t="str">
        <f t="shared" si="5"/>
        <v>Low</v>
      </c>
      <c r="G275" s="5"/>
    </row>
    <row r="276" spans="1:7" ht="13.5" customHeight="1" x14ac:dyDescent="0.2">
      <c r="A276" s="97"/>
      <c r="B276" s="96" t="s">
        <v>411</v>
      </c>
      <c r="C276" s="95" t="s">
        <v>93</v>
      </c>
      <c r="D276" s="95" t="s">
        <v>410</v>
      </c>
      <c r="E276" s="94" t="s">
        <v>237</v>
      </c>
      <c r="F276" s="147" t="str">
        <f t="shared" si="5"/>
        <v>Low</v>
      </c>
      <c r="G276" s="5"/>
    </row>
    <row r="277" spans="1:7" ht="13.5" customHeight="1" x14ac:dyDescent="0.2">
      <c r="A277" s="97"/>
      <c r="B277" s="96" t="s">
        <v>409</v>
      </c>
      <c r="C277" s="95" t="s">
        <v>408</v>
      </c>
      <c r="D277" s="95" t="s">
        <v>221</v>
      </c>
      <c r="E277" s="94" t="s">
        <v>407</v>
      </c>
      <c r="F277" s="147" t="str">
        <f t="shared" si="5"/>
        <v>High</v>
      </c>
      <c r="G277" s="93" t="s">
        <v>2644</v>
      </c>
    </row>
    <row r="278" spans="1:7" ht="13.5" customHeight="1" x14ac:dyDescent="0.2">
      <c r="A278" s="97"/>
      <c r="B278" s="96" t="s">
        <v>2414</v>
      </c>
      <c r="C278" s="95" t="s">
        <v>2417</v>
      </c>
      <c r="D278" s="95" t="s">
        <v>2333</v>
      </c>
      <c r="E278" s="94" t="s">
        <v>466</v>
      </c>
      <c r="F278" s="147" t="str">
        <f t="shared" si="5"/>
        <v>Low</v>
      </c>
      <c r="G278" s="5"/>
    </row>
    <row r="279" spans="1:7" ht="13.5" customHeight="1" x14ac:dyDescent="0.2">
      <c r="A279" s="97"/>
      <c r="B279" s="96" t="s">
        <v>2415</v>
      </c>
      <c r="C279" s="95" t="s">
        <v>2418</v>
      </c>
      <c r="D279" s="95" t="s">
        <v>2333</v>
      </c>
      <c r="E279" s="94" t="s">
        <v>1109</v>
      </c>
      <c r="F279" s="147" t="str">
        <f t="shared" si="5"/>
        <v>Low</v>
      </c>
      <c r="G279" s="5"/>
    </row>
    <row r="280" spans="1:7" ht="13.5" customHeight="1" x14ac:dyDescent="0.2">
      <c r="A280" s="97"/>
      <c r="B280" s="96" t="s">
        <v>2416</v>
      </c>
      <c r="C280" s="95" t="s">
        <v>2419</v>
      </c>
      <c r="D280" s="95" t="s">
        <v>2333</v>
      </c>
      <c r="E280" s="94" t="s">
        <v>1106</v>
      </c>
      <c r="F280" s="147" t="str">
        <f t="shared" ref="F280:F343" si="6">IF(LEN(D280)=0,IF(LEN(B280)=0,"","?"),IF(LOWER(LEFT(D280,9))="ibmperson","Very Low",IF(OR(LOWER(LEFT(D280,7))="profile",LOWER(D280)="indirect"),"Medium",IF(OR(LOWER(LEFT(D280,3))="ibm",LOWER(D280)="internal",LOWER(D280)="upi"),"Low",IF(OR(LOWER(D280)="leaders",LOWER(D280)="imageserv"),"Very High","High")))))</f>
        <v>Low</v>
      </c>
      <c r="G280" s="5"/>
    </row>
    <row r="281" spans="1:7" ht="13.5" customHeight="1" x14ac:dyDescent="0.2">
      <c r="A281" s="97"/>
      <c r="B281" s="96" t="s">
        <v>1102</v>
      </c>
      <c r="C281" s="95" t="s">
        <v>1101</v>
      </c>
      <c r="D281" s="95" t="s">
        <v>477</v>
      </c>
      <c r="E281" s="94" t="s">
        <v>1100</v>
      </c>
      <c r="F281" s="147" t="str">
        <f t="shared" si="6"/>
        <v>Medium</v>
      </c>
      <c r="G281" s="5"/>
    </row>
    <row r="282" spans="1:7" ht="13.5" customHeight="1" x14ac:dyDescent="0.2">
      <c r="A282" s="97"/>
      <c r="B282" s="96" t="s">
        <v>2412</v>
      </c>
      <c r="C282" s="95" t="s">
        <v>2413</v>
      </c>
      <c r="D282" s="95" t="s">
        <v>2333</v>
      </c>
      <c r="E282" s="94" t="s">
        <v>1103</v>
      </c>
      <c r="F282" s="147" t="str">
        <f t="shared" si="6"/>
        <v>Low</v>
      </c>
      <c r="G282" s="5"/>
    </row>
    <row r="283" spans="1:7" ht="13.5" customHeight="1" x14ac:dyDescent="0.2">
      <c r="A283" s="97"/>
      <c r="B283" s="96" t="s">
        <v>2512</v>
      </c>
      <c r="C283" s="95" t="s">
        <v>2514</v>
      </c>
      <c r="D283" s="95" t="s">
        <v>2333</v>
      </c>
      <c r="E283" s="94" t="s">
        <v>2515</v>
      </c>
      <c r="F283" s="147" t="str">
        <f t="shared" si="6"/>
        <v>Low</v>
      </c>
      <c r="G283" s="5"/>
    </row>
    <row r="284" spans="1:7" ht="13.5" customHeight="1" x14ac:dyDescent="0.2">
      <c r="A284" s="97"/>
      <c r="B284" s="96" t="s">
        <v>2513</v>
      </c>
      <c r="C284" s="95" t="s">
        <v>2611</v>
      </c>
      <c r="D284" s="95" t="s">
        <v>2333</v>
      </c>
      <c r="E284" s="94" t="s">
        <v>2516</v>
      </c>
      <c r="F284" s="147" t="str">
        <f t="shared" si="6"/>
        <v>Low</v>
      </c>
      <c r="G284" s="5"/>
    </row>
    <row r="285" spans="1:7" ht="13.5" customHeight="1" x14ac:dyDescent="0.2">
      <c r="A285" s="97"/>
      <c r="B285" s="96" t="s">
        <v>2469</v>
      </c>
      <c r="C285" s="95" t="s">
        <v>708</v>
      </c>
      <c r="D285" s="95" t="s">
        <v>2333</v>
      </c>
      <c r="E285" s="94" t="s">
        <v>2470</v>
      </c>
      <c r="F285" s="147" t="str">
        <f t="shared" si="6"/>
        <v>Low</v>
      </c>
      <c r="G285" s="5"/>
    </row>
    <row r="286" spans="1:7" ht="13.5" customHeight="1" x14ac:dyDescent="0.2">
      <c r="A286" s="97"/>
      <c r="B286" s="96" t="s">
        <v>2471</v>
      </c>
      <c r="C286" s="95" t="s">
        <v>322</v>
      </c>
      <c r="D286" s="95" t="s">
        <v>2333</v>
      </c>
      <c r="E286" s="94" t="s">
        <v>321</v>
      </c>
      <c r="F286" s="147" t="str">
        <f t="shared" si="6"/>
        <v>Low</v>
      </c>
      <c r="G286" s="5"/>
    </row>
    <row r="287" spans="1:7" ht="13.5" customHeight="1" x14ac:dyDescent="0.2">
      <c r="A287" s="97"/>
      <c r="B287" s="96" t="s">
        <v>2035</v>
      </c>
      <c r="C287" s="95" t="s">
        <v>2034</v>
      </c>
      <c r="D287" s="95" t="s">
        <v>231</v>
      </c>
      <c r="E287" s="94" t="s">
        <v>2036</v>
      </c>
      <c r="F287" s="147" t="str">
        <f t="shared" si="6"/>
        <v>Very Low</v>
      </c>
      <c r="G287" s="5"/>
    </row>
    <row r="288" spans="1:7" ht="13.5" customHeight="1" x14ac:dyDescent="0.2">
      <c r="A288" s="97"/>
      <c r="B288" s="96" t="s">
        <v>406</v>
      </c>
      <c r="C288" s="95" t="s">
        <v>405</v>
      </c>
      <c r="D288" s="95" t="s">
        <v>231</v>
      </c>
      <c r="E288" s="94" t="s">
        <v>404</v>
      </c>
      <c r="F288" s="147" t="str">
        <f t="shared" si="6"/>
        <v>Very Low</v>
      </c>
      <c r="G288" s="5"/>
    </row>
    <row r="289" spans="1:7" ht="13.5" customHeight="1" x14ac:dyDescent="0.2">
      <c r="A289" s="97"/>
      <c r="B289" s="96" t="s">
        <v>403</v>
      </c>
      <c r="C289" s="95" t="s">
        <v>395</v>
      </c>
      <c r="D289" s="95" t="s">
        <v>402</v>
      </c>
      <c r="E289" s="94" t="s">
        <v>401</v>
      </c>
      <c r="F289" s="147" t="str">
        <f t="shared" si="6"/>
        <v>Low</v>
      </c>
      <c r="G289" s="5"/>
    </row>
    <row r="290" spans="1:7" ht="13.5" customHeight="1" x14ac:dyDescent="0.2">
      <c r="A290" s="97"/>
      <c r="B290" s="96" t="s">
        <v>400</v>
      </c>
      <c r="C290" s="95" t="s">
        <v>395</v>
      </c>
      <c r="D290" s="95" t="s">
        <v>299</v>
      </c>
      <c r="E290" s="94" t="s">
        <v>394</v>
      </c>
      <c r="F290" s="147" t="str">
        <f t="shared" si="6"/>
        <v>Low</v>
      </c>
      <c r="G290" s="5"/>
    </row>
    <row r="291" spans="1:7" ht="13.5" customHeight="1" x14ac:dyDescent="0.2">
      <c r="A291" s="97"/>
      <c r="B291" s="96" t="s">
        <v>399</v>
      </c>
      <c r="C291" s="95" t="s">
        <v>395</v>
      </c>
      <c r="D291" s="95" t="s">
        <v>330</v>
      </c>
      <c r="E291" s="94" t="s">
        <v>398</v>
      </c>
      <c r="F291" s="147" t="str">
        <f t="shared" si="6"/>
        <v>Low</v>
      </c>
      <c r="G291" s="5"/>
    </row>
    <row r="292" spans="1:7" ht="13.5" customHeight="1" x14ac:dyDescent="0.2">
      <c r="A292" s="97"/>
      <c r="B292" s="96" t="s">
        <v>397</v>
      </c>
      <c r="C292" s="95" t="s">
        <v>395</v>
      </c>
      <c r="D292" s="95" t="s">
        <v>293</v>
      </c>
      <c r="E292" s="94" t="s">
        <v>394</v>
      </c>
      <c r="F292" s="147" t="str">
        <f t="shared" si="6"/>
        <v>Low</v>
      </c>
      <c r="G292" s="5"/>
    </row>
    <row r="293" spans="1:7" ht="13.5" customHeight="1" x14ac:dyDescent="0.2">
      <c r="A293" s="97"/>
      <c r="B293" s="96" t="s">
        <v>396</v>
      </c>
      <c r="C293" s="95" t="s">
        <v>395</v>
      </c>
      <c r="D293" s="95" t="s">
        <v>217</v>
      </c>
      <c r="E293" s="94" t="s">
        <v>394</v>
      </c>
      <c r="F293" s="147" t="str">
        <f t="shared" si="6"/>
        <v>Very Low</v>
      </c>
      <c r="G293" s="5"/>
    </row>
    <row r="294" spans="1:7" ht="13.5" customHeight="1" x14ac:dyDescent="0.2">
      <c r="A294" s="97"/>
      <c r="B294" s="96" t="s">
        <v>393</v>
      </c>
      <c r="C294" s="95" t="s">
        <v>93</v>
      </c>
      <c r="D294" s="95" t="s">
        <v>299</v>
      </c>
      <c r="E294" s="94" t="s">
        <v>237</v>
      </c>
      <c r="F294" s="147" t="str">
        <f t="shared" si="6"/>
        <v>Low</v>
      </c>
      <c r="G294" s="5"/>
    </row>
    <row r="295" spans="1:7" ht="13.5" customHeight="1" x14ac:dyDescent="0.2">
      <c r="A295" s="97"/>
      <c r="B295" s="96" t="s">
        <v>2483</v>
      </c>
      <c r="C295" s="95" t="s">
        <v>2484</v>
      </c>
      <c r="D295" s="95" t="s">
        <v>2333</v>
      </c>
      <c r="E295" s="94" t="s">
        <v>2485</v>
      </c>
      <c r="F295" s="147" t="str">
        <f t="shared" si="6"/>
        <v>Low</v>
      </c>
      <c r="G295" s="5"/>
    </row>
    <row r="296" spans="1:7" ht="13.5" customHeight="1" x14ac:dyDescent="0.2">
      <c r="A296" s="97"/>
      <c r="B296" s="96" t="s">
        <v>2486</v>
      </c>
      <c r="C296" s="95" t="s">
        <v>2487</v>
      </c>
      <c r="D296" s="95" t="s">
        <v>2333</v>
      </c>
      <c r="E296" s="94" t="s">
        <v>2485</v>
      </c>
      <c r="F296" s="147" t="str">
        <f t="shared" si="6"/>
        <v>Low</v>
      </c>
      <c r="G296" s="5"/>
    </row>
    <row r="297" spans="1:7" ht="13.5" customHeight="1" x14ac:dyDescent="0.2">
      <c r="A297" s="97"/>
      <c r="B297" s="96" t="s">
        <v>2488</v>
      </c>
      <c r="C297" s="95" t="s">
        <v>2489</v>
      </c>
      <c r="D297" s="95" t="s">
        <v>2333</v>
      </c>
      <c r="E297" s="94" t="s">
        <v>2485</v>
      </c>
      <c r="F297" s="147" t="str">
        <f t="shared" si="6"/>
        <v>Low</v>
      </c>
      <c r="G297" s="5"/>
    </row>
    <row r="298" spans="1:7" ht="13.5" customHeight="1" x14ac:dyDescent="0.2">
      <c r="A298" s="97"/>
      <c r="B298" s="96" t="s">
        <v>2377</v>
      </c>
      <c r="C298" s="95" t="s">
        <v>2048</v>
      </c>
      <c r="D298" s="95" t="s">
        <v>2333</v>
      </c>
      <c r="E298" s="94" t="s">
        <v>2049</v>
      </c>
      <c r="F298" s="147" t="str">
        <f t="shared" si="6"/>
        <v>Low</v>
      </c>
      <c r="G298" s="5"/>
    </row>
    <row r="299" spans="1:7" ht="13.5" customHeight="1" x14ac:dyDescent="0.2">
      <c r="A299" s="97"/>
      <c r="B299" s="96" t="s">
        <v>2595</v>
      </c>
      <c r="C299" s="95" t="s">
        <v>392</v>
      </c>
      <c r="D299" s="95" t="s">
        <v>217</v>
      </c>
      <c r="E299" s="94" t="s">
        <v>391</v>
      </c>
      <c r="F299" s="147" t="str">
        <f t="shared" si="6"/>
        <v>Very Low</v>
      </c>
      <c r="G299" s="5"/>
    </row>
    <row r="300" spans="1:7" ht="13.5" customHeight="1" x14ac:dyDescent="0.2">
      <c r="A300" s="97"/>
      <c r="B300" s="96" t="s">
        <v>2597</v>
      </c>
      <c r="C300" s="95" t="s">
        <v>392</v>
      </c>
      <c r="D300" s="95" t="s">
        <v>2333</v>
      </c>
      <c r="E300" s="94" t="s">
        <v>391</v>
      </c>
      <c r="F300" s="147" t="str">
        <f t="shared" si="6"/>
        <v>Low</v>
      </c>
      <c r="G300" s="5"/>
    </row>
    <row r="301" spans="1:7" ht="13.5" customHeight="1" x14ac:dyDescent="0.2">
      <c r="A301" s="97"/>
      <c r="B301" s="96" t="s">
        <v>2596</v>
      </c>
      <c r="C301" s="95" t="s">
        <v>390</v>
      </c>
      <c r="D301" s="95" t="s">
        <v>217</v>
      </c>
      <c r="E301" s="94" t="s">
        <v>389</v>
      </c>
      <c r="F301" s="147" t="str">
        <f t="shared" si="6"/>
        <v>Very Low</v>
      </c>
      <c r="G301" s="5"/>
    </row>
    <row r="302" spans="1:7" ht="13.5" customHeight="1" x14ac:dyDescent="0.2">
      <c r="A302" s="97"/>
      <c r="B302" s="96" t="s">
        <v>2598</v>
      </c>
      <c r="C302" s="95" t="s">
        <v>390</v>
      </c>
      <c r="D302" s="95" t="s">
        <v>2333</v>
      </c>
      <c r="E302" s="94" t="s">
        <v>389</v>
      </c>
      <c r="F302" s="147" t="str">
        <f t="shared" si="6"/>
        <v>Low</v>
      </c>
      <c r="G302" s="5"/>
    </row>
    <row r="303" spans="1:7" ht="13.5" customHeight="1" x14ac:dyDescent="0.2">
      <c r="A303" s="97"/>
      <c r="B303" s="96" t="s">
        <v>2378</v>
      </c>
      <c r="C303" s="95" t="s">
        <v>2050</v>
      </c>
      <c r="D303" s="95" t="s">
        <v>2333</v>
      </c>
      <c r="E303" s="94" t="s">
        <v>2038</v>
      </c>
      <c r="F303" s="147" t="str">
        <f t="shared" si="6"/>
        <v>Low</v>
      </c>
      <c r="G303" s="5"/>
    </row>
    <row r="304" spans="1:7" ht="13.5" customHeight="1" x14ac:dyDescent="0.2">
      <c r="A304" s="97"/>
      <c r="B304" s="96" t="s">
        <v>2552</v>
      </c>
      <c r="C304" s="95" t="s">
        <v>2553</v>
      </c>
      <c r="D304" s="95" t="s">
        <v>2333</v>
      </c>
      <c r="E304" s="94" t="s">
        <v>2554</v>
      </c>
      <c r="F304" s="147" t="str">
        <f t="shared" si="6"/>
        <v>Low</v>
      </c>
      <c r="G304" s="5"/>
    </row>
    <row r="305" spans="1:7" ht="13.5" customHeight="1" x14ac:dyDescent="0.2">
      <c r="A305" s="97"/>
      <c r="B305" s="96" t="s">
        <v>388</v>
      </c>
      <c r="C305" s="95" t="s">
        <v>387</v>
      </c>
      <c r="D305" s="95" t="s">
        <v>231</v>
      </c>
      <c r="E305" s="94" t="s">
        <v>386</v>
      </c>
      <c r="F305" s="147" t="str">
        <f t="shared" si="6"/>
        <v>Very Low</v>
      </c>
      <c r="G305" s="5"/>
    </row>
    <row r="306" spans="1:7" ht="13.5" customHeight="1" x14ac:dyDescent="0.2">
      <c r="A306" s="97"/>
      <c r="B306" s="96" t="s">
        <v>1094</v>
      </c>
      <c r="C306" s="95" t="s">
        <v>1093</v>
      </c>
      <c r="D306" s="95" t="s">
        <v>2013</v>
      </c>
      <c r="E306" s="94" t="s">
        <v>1092</v>
      </c>
      <c r="F306" s="147" t="str">
        <f t="shared" si="6"/>
        <v>Medium</v>
      </c>
      <c r="G306" s="5"/>
    </row>
    <row r="307" spans="1:7" ht="13.5" customHeight="1" x14ac:dyDescent="0.2">
      <c r="A307" s="97"/>
      <c r="B307" s="96" t="s">
        <v>2379</v>
      </c>
      <c r="C307" s="95" t="s">
        <v>325</v>
      </c>
      <c r="D307" s="95" t="s">
        <v>2333</v>
      </c>
      <c r="E307" s="94" t="s">
        <v>1095</v>
      </c>
      <c r="F307" s="147" t="str">
        <f t="shared" si="6"/>
        <v>Low</v>
      </c>
      <c r="G307" s="5"/>
    </row>
    <row r="308" spans="1:7" ht="13.5" customHeight="1" x14ac:dyDescent="0.2">
      <c r="A308" s="97"/>
      <c r="B308" s="96" t="s">
        <v>385</v>
      </c>
      <c r="C308" s="95" t="s">
        <v>384</v>
      </c>
      <c r="D308" s="95" t="s">
        <v>231</v>
      </c>
      <c r="E308" s="94" t="s">
        <v>383</v>
      </c>
      <c r="F308" s="147" t="str">
        <f t="shared" si="6"/>
        <v>Very Low</v>
      </c>
      <c r="G308" s="5"/>
    </row>
    <row r="309" spans="1:7" ht="13.5" customHeight="1" x14ac:dyDescent="0.2">
      <c r="A309" s="97"/>
      <c r="B309" s="96" t="s">
        <v>2409</v>
      </c>
      <c r="C309" s="95" t="s">
        <v>1090</v>
      </c>
      <c r="D309" s="95" t="s">
        <v>2333</v>
      </c>
      <c r="E309" s="94" t="s">
        <v>1089</v>
      </c>
      <c r="F309" s="147" t="str">
        <f t="shared" si="6"/>
        <v>Low</v>
      </c>
      <c r="G309" s="5"/>
    </row>
    <row r="310" spans="1:7" ht="13.5" customHeight="1" x14ac:dyDescent="0.2">
      <c r="A310" s="97"/>
      <c r="B310" s="96" t="s">
        <v>382</v>
      </c>
      <c r="C310" s="95" t="s">
        <v>381</v>
      </c>
      <c r="D310" s="95" t="s">
        <v>231</v>
      </c>
      <c r="E310" s="94" t="s">
        <v>380</v>
      </c>
      <c r="F310" s="147" t="str">
        <f t="shared" si="6"/>
        <v>Very Low</v>
      </c>
      <c r="G310" s="5"/>
    </row>
    <row r="311" spans="1:7" ht="13.5" customHeight="1" x14ac:dyDescent="0.2">
      <c r="A311" s="97"/>
      <c r="B311" s="96" t="s">
        <v>1085</v>
      </c>
      <c r="C311" s="95" t="s">
        <v>1084</v>
      </c>
      <c r="D311" s="95" t="s">
        <v>2013</v>
      </c>
      <c r="E311" s="94" t="s">
        <v>1083</v>
      </c>
      <c r="F311" s="147" t="str">
        <f t="shared" si="6"/>
        <v>Medium</v>
      </c>
      <c r="G311" s="5"/>
    </row>
    <row r="312" spans="1:7" ht="13.5" customHeight="1" x14ac:dyDescent="0.2">
      <c r="A312" s="97"/>
      <c r="B312" s="96" t="s">
        <v>2422</v>
      </c>
      <c r="C312" s="95" t="s">
        <v>2534</v>
      </c>
      <c r="D312" s="95" t="s">
        <v>2333</v>
      </c>
      <c r="E312" s="94" t="s">
        <v>1083</v>
      </c>
      <c r="F312" s="147" t="str">
        <f t="shared" si="6"/>
        <v>Low</v>
      </c>
      <c r="G312" s="5"/>
    </row>
    <row r="313" spans="1:7" ht="13.5" customHeight="1" x14ac:dyDescent="0.2">
      <c r="A313" s="97"/>
      <c r="B313" s="96" t="s">
        <v>2423</v>
      </c>
      <c r="C313" s="95" t="s">
        <v>1087</v>
      </c>
      <c r="D313" s="95" t="s">
        <v>2333</v>
      </c>
      <c r="E313" s="94" t="s">
        <v>2424</v>
      </c>
      <c r="F313" s="147" t="str">
        <f t="shared" si="6"/>
        <v>Low</v>
      </c>
      <c r="G313" s="5"/>
    </row>
    <row r="314" spans="1:7" ht="13.5" customHeight="1" x14ac:dyDescent="0.2">
      <c r="A314" s="97"/>
      <c r="B314" s="96" t="s">
        <v>2425</v>
      </c>
      <c r="C314" s="95" t="s">
        <v>375</v>
      </c>
      <c r="D314" s="95" t="s">
        <v>2333</v>
      </c>
      <c r="E314" s="94" t="s">
        <v>374</v>
      </c>
      <c r="F314" s="147" t="str">
        <f t="shared" si="6"/>
        <v>Low</v>
      </c>
      <c r="G314" s="5"/>
    </row>
    <row r="315" spans="1:7" ht="13.5" customHeight="1" x14ac:dyDescent="0.2">
      <c r="A315" s="97"/>
      <c r="B315" s="96" t="s">
        <v>2426</v>
      </c>
      <c r="C315" s="95" t="s">
        <v>372</v>
      </c>
      <c r="D315" s="95" t="s">
        <v>2333</v>
      </c>
      <c r="E315" s="94" t="s">
        <v>371</v>
      </c>
      <c r="F315" s="147" t="str">
        <f t="shared" si="6"/>
        <v>Low</v>
      </c>
      <c r="G315" s="5"/>
    </row>
    <row r="316" spans="1:7" ht="13.5" customHeight="1" x14ac:dyDescent="0.2">
      <c r="A316" s="97"/>
      <c r="B316" s="96" t="s">
        <v>370</v>
      </c>
      <c r="C316" s="95" t="s">
        <v>369</v>
      </c>
      <c r="D316" s="95" t="s">
        <v>217</v>
      </c>
      <c r="E316" s="94" t="s">
        <v>368</v>
      </c>
      <c r="F316" s="147" t="str">
        <f t="shared" si="6"/>
        <v>Very Low</v>
      </c>
      <c r="G316" s="5"/>
    </row>
    <row r="317" spans="1:7" ht="13.5" customHeight="1" x14ac:dyDescent="0.2">
      <c r="A317" s="97"/>
      <c r="B317" s="96" t="s">
        <v>367</v>
      </c>
      <c r="C317" s="95" t="s">
        <v>366</v>
      </c>
      <c r="D317" s="95" t="s">
        <v>217</v>
      </c>
      <c r="E317" s="94" t="s">
        <v>365</v>
      </c>
      <c r="F317" s="147" t="str">
        <f t="shared" si="6"/>
        <v>Very Low</v>
      </c>
      <c r="G317" s="5"/>
    </row>
    <row r="318" spans="1:7" ht="13.5" customHeight="1" x14ac:dyDescent="0.2">
      <c r="A318" s="97"/>
      <c r="B318" s="96" t="s">
        <v>2400</v>
      </c>
      <c r="C318" s="95" t="s">
        <v>462</v>
      </c>
      <c r="D318" s="95" t="s">
        <v>2333</v>
      </c>
      <c r="E318" s="94" t="s">
        <v>1076</v>
      </c>
      <c r="F318" s="147" t="str">
        <f t="shared" si="6"/>
        <v>Low</v>
      </c>
      <c r="G318" s="5"/>
    </row>
    <row r="319" spans="1:7" ht="13.5" customHeight="1" x14ac:dyDescent="0.2">
      <c r="A319" s="97"/>
      <c r="B319" s="96" t="s">
        <v>2606</v>
      </c>
      <c r="C319" s="95" t="s">
        <v>2607</v>
      </c>
      <c r="D319" s="95" t="s">
        <v>2333</v>
      </c>
      <c r="E319" s="94" t="s">
        <v>2583</v>
      </c>
      <c r="F319" s="147" t="str">
        <f t="shared" si="6"/>
        <v>Low</v>
      </c>
      <c r="G319" s="5"/>
    </row>
    <row r="320" spans="1:7" ht="13.5" customHeight="1" x14ac:dyDescent="0.2">
      <c r="A320" s="97"/>
      <c r="B320" s="96" t="s">
        <v>1075</v>
      </c>
      <c r="C320" s="95" t="s">
        <v>459</v>
      </c>
      <c r="D320" s="95" t="s">
        <v>2333</v>
      </c>
      <c r="E320" s="94" t="s">
        <v>2647</v>
      </c>
      <c r="F320" s="147" t="str">
        <f t="shared" si="6"/>
        <v>Low</v>
      </c>
      <c r="G320" s="5"/>
    </row>
    <row r="321" spans="1:7" ht="13.5" customHeight="1" x14ac:dyDescent="0.2">
      <c r="A321" s="97"/>
      <c r="B321" s="96" t="s">
        <v>2645</v>
      </c>
      <c r="C321" s="95" t="s">
        <v>1074</v>
      </c>
      <c r="D321" s="95" t="s">
        <v>231</v>
      </c>
      <c r="E321" s="94" t="s">
        <v>2646</v>
      </c>
      <c r="F321" s="147" t="str">
        <f t="shared" si="6"/>
        <v>Very Low</v>
      </c>
      <c r="G321" s="5"/>
    </row>
    <row r="322" spans="1:7" ht="13.5" customHeight="1" x14ac:dyDescent="0.2">
      <c r="A322" s="97"/>
      <c r="B322" s="96" t="s">
        <v>2649</v>
      </c>
      <c r="C322" s="98" t="s">
        <v>614</v>
      </c>
      <c r="D322" s="95" t="s">
        <v>231</v>
      </c>
      <c r="E322" s="45" t="s">
        <v>613</v>
      </c>
      <c r="F322" s="147" t="str">
        <f t="shared" si="6"/>
        <v>Very Low</v>
      </c>
      <c r="G322" s="5"/>
    </row>
    <row r="323" spans="1:7" ht="13.5" customHeight="1" x14ac:dyDescent="0.2">
      <c r="A323" s="97"/>
      <c r="B323" s="96" t="s">
        <v>1069</v>
      </c>
      <c r="C323" s="95" t="s">
        <v>611</v>
      </c>
      <c r="D323" s="95" t="s">
        <v>477</v>
      </c>
      <c r="E323" s="94" t="s">
        <v>610</v>
      </c>
      <c r="F323" s="147" t="str">
        <f t="shared" si="6"/>
        <v>Medium</v>
      </c>
      <c r="G323" s="5"/>
    </row>
    <row r="324" spans="1:7" ht="13.5" customHeight="1" x14ac:dyDescent="0.2">
      <c r="A324" s="97"/>
      <c r="B324" s="96" t="s">
        <v>364</v>
      </c>
      <c r="C324" s="95" t="s">
        <v>363</v>
      </c>
      <c r="D324" s="95" t="s">
        <v>231</v>
      </c>
      <c r="E324" s="94" t="s">
        <v>362</v>
      </c>
      <c r="F324" s="147" t="str">
        <f t="shared" si="6"/>
        <v>Very Low</v>
      </c>
      <c r="G324" s="5"/>
    </row>
    <row r="325" spans="1:7" ht="13.5" customHeight="1" x14ac:dyDescent="0.2">
      <c r="A325" s="97"/>
      <c r="B325" s="96" t="s">
        <v>1065</v>
      </c>
      <c r="C325" s="95" t="s">
        <v>1064</v>
      </c>
      <c r="D325" s="95" t="s">
        <v>2013</v>
      </c>
      <c r="E325" s="94" t="s">
        <v>1063</v>
      </c>
      <c r="F325" s="147" t="str">
        <f t="shared" si="6"/>
        <v>Medium</v>
      </c>
      <c r="G325" s="5"/>
    </row>
    <row r="326" spans="1:7" ht="13.5" customHeight="1" x14ac:dyDescent="0.2">
      <c r="A326" s="97"/>
      <c r="B326" s="96" t="s">
        <v>2401</v>
      </c>
      <c r="C326" s="95" t="s">
        <v>2402</v>
      </c>
      <c r="D326" s="95" t="s">
        <v>2333</v>
      </c>
      <c r="E326" s="94" t="s">
        <v>1066</v>
      </c>
      <c r="F326" s="147" t="str">
        <f t="shared" si="6"/>
        <v>Low</v>
      </c>
      <c r="G326" s="5"/>
    </row>
    <row r="327" spans="1:7" ht="13.5" customHeight="1" x14ac:dyDescent="0.2">
      <c r="A327" s="97"/>
      <c r="B327" s="96" t="s">
        <v>1060</v>
      </c>
      <c r="C327" s="95" t="s">
        <v>1059</v>
      </c>
      <c r="D327" s="95" t="s">
        <v>477</v>
      </c>
      <c r="E327" s="94" t="s">
        <v>1058</v>
      </c>
      <c r="F327" s="147" t="str">
        <f t="shared" si="6"/>
        <v>Medium</v>
      </c>
      <c r="G327" s="101"/>
    </row>
    <row r="328" spans="1:7" ht="13.5" customHeight="1" x14ac:dyDescent="0.2">
      <c r="A328" s="97"/>
      <c r="B328" s="96" t="s">
        <v>2403</v>
      </c>
      <c r="C328" s="95" t="s">
        <v>2404</v>
      </c>
      <c r="D328" s="95" t="s">
        <v>2333</v>
      </c>
      <c r="E328" s="94" t="s">
        <v>1061</v>
      </c>
      <c r="F328" s="147" t="str">
        <f t="shared" si="6"/>
        <v>Low</v>
      </c>
      <c r="G328" s="5"/>
    </row>
    <row r="329" spans="1:7" ht="13.5" customHeight="1" x14ac:dyDescent="0.2">
      <c r="A329" s="97"/>
      <c r="B329" s="96" t="s">
        <v>361</v>
      </c>
      <c r="C329" s="95" t="s">
        <v>360</v>
      </c>
      <c r="D329" s="95" t="s">
        <v>330</v>
      </c>
      <c r="E329" s="94" t="s">
        <v>359</v>
      </c>
      <c r="F329" s="147" t="str">
        <f t="shared" si="6"/>
        <v>Low</v>
      </c>
      <c r="G329" s="5"/>
    </row>
    <row r="330" spans="1:7" ht="13.5" customHeight="1" x14ac:dyDescent="0.2">
      <c r="A330" s="97"/>
      <c r="B330" s="96" t="s">
        <v>1057</v>
      </c>
      <c r="C330" s="95" t="s">
        <v>2177</v>
      </c>
      <c r="D330" s="95" t="s">
        <v>221</v>
      </c>
      <c r="E330" s="94" t="s">
        <v>1056</v>
      </c>
      <c r="F330" s="147" t="str">
        <f t="shared" si="6"/>
        <v>High</v>
      </c>
      <c r="G330" s="93" t="s">
        <v>2644</v>
      </c>
    </row>
    <row r="331" spans="1:7" ht="13.5" customHeight="1" x14ac:dyDescent="0.2">
      <c r="A331" s="97"/>
      <c r="B331" s="96" t="s">
        <v>2500</v>
      </c>
      <c r="C331" s="95" t="s">
        <v>2505</v>
      </c>
      <c r="D331" s="95" t="s">
        <v>2333</v>
      </c>
      <c r="E331" s="94" t="s">
        <v>1053</v>
      </c>
      <c r="F331" s="147" t="str">
        <f t="shared" si="6"/>
        <v>Low</v>
      </c>
      <c r="G331" s="5"/>
    </row>
    <row r="332" spans="1:7" ht="13.5" customHeight="1" x14ac:dyDescent="0.2">
      <c r="A332" s="97"/>
      <c r="B332" s="96" t="s">
        <v>2501</v>
      </c>
      <c r="C332" s="95" t="s">
        <v>2499</v>
      </c>
      <c r="D332" s="95" t="s">
        <v>2333</v>
      </c>
      <c r="E332" s="94" t="s">
        <v>2652</v>
      </c>
      <c r="F332" s="147" t="str">
        <f t="shared" si="6"/>
        <v>Low</v>
      </c>
    </row>
    <row r="333" spans="1:7" ht="13.5" customHeight="1" x14ac:dyDescent="0.2">
      <c r="A333" s="97"/>
      <c r="B333" s="96" t="s">
        <v>2650</v>
      </c>
      <c r="C333" s="95" t="s">
        <v>1046</v>
      </c>
      <c r="D333" s="95" t="s">
        <v>2333</v>
      </c>
      <c r="E333" s="94" t="s">
        <v>1045</v>
      </c>
      <c r="F333" s="147" t="str">
        <f t="shared" si="6"/>
        <v>Low</v>
      </c>
    </row>
    <row r="334" spans="1:7" ht="13.5" customHeight="1" x14ac:dyDescent="0.2">
      <c r="A334" s="97"/>
      <c r="B334" s="96" t="s">
        <v>2651</v>
      </c>
      <c r="C334" s="95" t="s">
        <v>2493</v>
      </c>
      <c r="D334" s="95" t="s">
        <v>2333</v>
      </c>
      <c r="E334" s="94" t="s">
        <v>2653</v>
      </c>
      <c r="F334" s="147" t="str">
        <f t="shared" si="6"/>
        <v>Low</v>
      </c>
      <c r="G334" s="5"/>
    </row>
    <row r="335" spans="1:7" ht="13.5" customHeight="1" x14ac:dyDescent="0.2">
      <c r="A335" s="97"/>
      <c r="B335" s="96" t="s">
        <v>2502</v>
      </c>
      <c r="C335" s="95" t="s">
        <v>2495</v>
      </c>
      <c r="D335" s="95" t="s">
        <v>2333</v>
      </c>
      <c r="E335" s="94" t="s">
        <v>2654</v>
      </c>
      <c r="F335" s="147" t="str">
        <f t="shared" si="6"/>
        <v>Low</v>
      </c>
      <c r="G335" s="5"/>
    </row>
    <row r="336" spans="1:7" ht="13.5" customHeight="1" x14ac:dyDescent="0.2">
      <c r="A336" s="97"/>
      <c r="B336" s="96" t="s">
        <v>2503</v>
      </c>
      <c r="C336" s="95" t="s">
        <v>2497</v>
      </c>
      <c r="D336" s="95" t="s">
        <v>2333</v>
      </c>
      <c r="E336" s="94" t="s">
        <v>2655</v>
      </c>
      <c r="F336" s="147" t="str">
        <f t="shared" si="6"/>
        <v>Low</v>
      </c>
      <c r="G336" s="5"/>
    </row>
    <row r="337" spans="1:7" ht="13.5" customHeight="1" x14ac:dyDescent="0.2">
      <c r="A337" s="97"/>
      <c r="B337" s="96" t="s">
        <v>2504</v>
      </c>
      <c r="C337" s="95" t="s">
        <v>2492</v>
      </c>
      <c r="D337" s="95" t="s">
        <v>2333</v>
      </c>
      <c r="E337" s="94" t="s">
        <v>2656</v>
      </c>
      <c r="F337" s="147" t="str">
        <f t="shared" si="6"/>
        <v>Low</v>
      </c>
      <c r="G337" s="5"/>
    </row>
    <row r="338" spans="1:7" ht="13.5" customHeight="1" x14ac:dyDescent="0.2">
      <c r="A338" s="97"/>
      <c r="B338" s="96" t="s">
        <v>2491</v>
      </c>
      <c r="C338" s="95" t="s">
        <v>2492</v>
      </c>
      <c r="D338" s="95" t="s">
        <v>2333</v>
      </c>
      <c r="E338" s="94" t="s">
        <v>2657</v>
      </c>
      <c r="F338" s="147" t="str">
        <f t="shared" si="6"/>
        <v>Low</v>
      </c>
      <c r="G338" s="5"/>
    </row>
    <row r="339" spans="1:7" ht="13.5" customHeight="1" x14ac:dyDescent="0.2">
      <c r="A339" s="97"/>
      <c r="B339" s="96" t="s">
        <v>2498</v>
      </c>
      <c r="C339" s="95" t="s">
        <v>2499</v>
      </c>
      <c r="D339" s="95" t="s">
        <v>2333</v>
      </c>
      <c r="E339" s="94" t="s">
        <v>2658</v>
      </c>
      <c r="F339" s="147" t="str">
        <f t="shared" si="6"/>
        <v>Low</v>
      </c>
    </row>
    <row r="340" spans="1:7" ht="13.5" customHeight="1" x14ac:dyDescent="0.2">
      <c r="A340" s="97"/>
      <c r="B340" s="96" t="s">
        <v>2557</v>
      </c>
      <c r="C340" s="95" t="s">
        <v>1046</v>
      </c>
      <c r="D340" s="95" t="s">
        <v>2333</v>
      </c>
      <c r="E340" s="94" t="s">
        <v>1045</v>
      </c>
      <c r="F340" s="147" t="str">
        <f t="shared" si="6"/>
        <v>Low</v>
      </c>
    </row>
    <row r="341" spans="1:7" ht="13.5" customHeight="1" x14ac:dyDescent="0.2">
      <c r="A341" s="97"/>
      <c r="B341" s="96" t="s">
        <v>2490</v>
      </c>
      <c r="C341" s="95" t="s">
        <v>2493</v>
      </c>
      <c r="D341" s="95" t="s">
        <v>2333</v>
      </c>
      <c r="E341" s="94" t="s">
        <v>2653</v>
      </c>
      <c r="F341" s="147" t="str">
        <f t="shared" si="6"/>
        <v>Low</v>
      </c>
      <c r="G341" s="5"/>
    </row>
    <row r="342" spans="1:7" ht="13.5" customHeight="1" x14ac:dyDescent="0.2">
      <c r="A342" s="97"/>
      <c r="B342" s="96" t="s">
        <v>2494</v>
      </c>
      <c r="C342" s="95" t="s">
        <v>2495</v>
      </c>
      <c r="D342" s="95" t="s">
        <v>2333</v>
      </c>
      <c r="E342" s="94" t="s">
        <v>2659</v>
      </c>
      <c r="F342" s="147" t="str">
        <f t="shared" si="6"/>
        <v>Low</v>
      </c>
      <c r="G342" s="5"/>
    </row>
    <row r="343" spans="1:7" ht="13.5" customHeight="1" x14ac:dyDescent="0.2">
      <c r="A343" s="97"/>
      <c r="B343" s="96" t="s">
        <v>2496</v>
      </c>
      <c r="C343" s="95" t="s">
        <v>2497</v>
      </c>
      <c r="D343" s="95" t="s">
        <v>2333</v>
      </c>
      <c r="E343" s="94" t="s">
        <v>2655</v>
      </c>
      <c r="F343" s="147" t="str">
        <f t="shared" si="6"/>
        <v>Low</v>
      </c>
      <c r="G343" s="5"/>
    </row>
    <row r="344" spans="1:7" ht="13.5" customHeight="1" x14ac:dyDescent="0.2">
      <c r="A344" s="97"/>
      <c r="B344" s="96" t="s">
        <v>358</v>
      </c>
      <c r="C344" s="95" t="s">
        <v>358</v>
      </c>
      <c r="D344" s="95" t="s">
        <v>357</v>
      </c>
      <c r="E344" s="94" t="s">
        <v>356</v>
      </c>
      <c r="F344" s="147" t="str">
        <f t="shared" ref="F344:F407" si="7">IF(LEN(D344)=0,IF(LEN(B344)=0,"","?"),IF(LOWER(LEFT(D344,9))="ibmperson","Very Low",IF(OR(LOWER(LEFT(D344,7))="profile",LOWER(D344)="indirect"),"Medium",IF(OR(LOWER(LEFT(D344,3))="ibm",LOWER(D344)="internal",LOWER(D344)="upi"),"Low",IF(OR(LOWER(D344)="leaders",LOWER(D344)="imageserv"),"Very High","High")))))</f>
        <v>Low</v>
      </c>
      <c r="G344" s="5"/>
    </row>
    <row r="345" spans="1:7" ht="13.5" customHeight="1" x14ac:dyDescent="0.2">
      <c r="A345" s="97"/>
      <c r="B345" s="96" t="s">
        <v>2463</v>
      </c>
      <c r="C345" s="95" t="s">
        <v>2464</v>
      </c>
      <c r="D345" s="95" t="s">
        <v>2333</v>
      </c>
      <c r="E345" s="94" t="s">
        <v>2465</v>
      </c>
      <c r="F345" s="147" t="str">
        <f t="shared" si="7"/>
        <v>Low</v>
      </c>
      <c r="G345" s="101"/>
    </row>
    <row r="346" spans="1:7" ht="13.5" customHeight="1" x14ac:dyDescent="0.2">
      <c r="A346" s="97"/>
      <c r="B346" s="96" t="s">
        <v>1039</v>
      </c>
      <c r="C346" s="95" t="s">
        <v>1038</v>
      </c>
      <c r="D346" s="95" t="s">
        <v>221</v>
      </c>
      <c r="E346" s="94" t="s">
        <v>1037</v>
      </c>
      <c r="F346" s="147" t="str">
        <f t="shared" si="7"/>
        <v>High</v>
      </c>
      <c r="G346" s="93" t="s">
        <v>2644</v>
      </c>
    </row>
    <row r="347" spans="1:7" ht="13.5" customHeight="1" x14ac:dyDescent="0.2">
      <c r="A347" s="97"/>
      <c r="B347" s="96" t="s">
        <v>1036</v>
      </c>
      <c r="C347" s="95" t="s">
        <v>1035</v>
      </c>
      <c r="D347" s="95" t="s">
        <v>221</v>
      </c>
      <c r="E347" s="94" t="s">
        <v>1034</v>
      </c>
      <c r="F347" s="147" t="str">
        <f t="shared" si="7"/>
        <v>High</v>
      </c>
      <c r="G347" s="93" t="s">
        <v>2644</v>
      </c>
    </row>
    <row r="348" spans="1:7" ht="13.5" customHeight="1" x14ac:dyDescent="0.2">
      <c r="A348" s="97"/>
      <c r="B348" s="96" t="s">
        <v>1033</v>
      </c>
      <c r="C348" s="95" t="s">
        <v>1032</v>
      </c>
      <c r="D348" s="95" t="s">
        <v>221</v>
      </c>
      <c r="E348" s="94" t="s">
        <v>1031</v>
      </c>
      <c r="F348" s="147" t="str">
        <f t="shared" si="7"/>
        <v>High</v>
      </c>
      <c r="G348" s="93" t="s">
        <v>2644</v>
      </c>
    </row>
    <row r="349" spans="1:7" ht="13.5" customHeight="1" x14ac:dyDescent="0.2">
      <c r="A349" s="97"/>
      <c r="B349" s="96" t="s">
        <v>1030</v>
      </c>
      <c r="C349" s="95" t="s">
        <v>1029</v>
      </c>
      <c r="D349" s="95" t="s">
        <v>221</v>
      </c>
      <c r="E349" s="94" t="s">
        <v>1028</v>
      </c>
      <c r="F349" s="147" t="str">
        <f t="shared" si="7"/>
        <v>High</v>
      </c>
      <c r="G349" s="93" t="s">
        <v>2644</v>
      </c>
    </row>
    <row r="350" spans="1:7" ht="13.5" customHeight="1" x14ac:dyDescent="0.2">
      <c r="A350" s="97"/>
      <c r="B350" s="96" t="s">
        <v>1027</v>
      </c>
      <c r="C350" s="95" t="s">
        <v>1026</v>
      </c>
      <c r="D350" s="95" t="s">
        <v>221</v>
      </c>
      <c r="E350" s="94" t="s">
        <v>1025</v>
      </c>
      <c r="F350" s="147" t="str">
        <f t="shared" si="7"/>
        <v>High</v>
      </c>
      <c r="G350" s="93" t="s">
        <v>2644</v>
      </c>
    </row>
    <row r="351" spans="1:7" ht="13.5" customHeight="1" x14ac:dyDescent="0.2">
      <c r="B351" s="96" t="s">
        <v>1024</v>
      </c>
      <c r="C351" s="95" t="s">
        <v>1023</v>
      </c>
      <c r="D351" s="95" t="s">
        <v>221</v>
      </c>
      <c r="E351" s="45" t="s">
        <v>1022</v>
      </c>
      <c r="F351" s="147" t="str">
        <f t="shared" si="7"/>
        <v>High</v>
      </c>
      <c r="G351" s="93" t="s">
        <v>2644</v>
      </c>
    </row>
    <row r="352" spans="1:7" ht="13.5" customHeight="1" x14ac:dyDescent="0.2">
      <c r="A352" s="97"/>
      <c r="B352" s="96" t="s">
        <v>1021</v>
      </c>
      <c r="C352" s="95" t="s">
        <v>1020</v>
      </c>
      <c r="D352" s="95" t="s">
        <v>221</v>
      </c>
      <c r="E352" s="94" t="s">
        <v>1019</v>
      </c>
      <c r="F352" s="147" t="str">
        <f t="shared" si="7"/>
        <v>High</v>
      </c>
      <c r="G352" s="93" t="s">
        <v>2644</v>
      </c>
    </row>
    <row r="353" spans="1:7" ht="13.5" customHeight="1" x14ac:dyDescent="0.2">
      <c r="A353" s="97"/>
      <c r="B353" s="96" t="s">
        <v>1018</v>
      </c>
      <c r="C353" s="95" t="s">
        <v>1017</v>
      </c>
      <c r="D353" s="95" t="s">
        <v>221</v>
      </c>
      <c r="E353" s="94" t="s">
        <v>1016</v>
      </c>
      <c r="F353" s="147" t="str">
        <f t="shared" si="7"/>
        <v>High</v>
      </c>
      <c r="G353" s="93" t="s">
        <v>2644</v>
      </c>
    </row>
    <row r="354" spans="1:7" ht="13.5" customHeight="1" x14ac:dyDescent="0.2">
      <c r="A354" s="97"/>
      <c r="B354" s="96" t="s">
        <v>1015</v>
      </c>
      <c r="C354" s="95" t="s">
        <v>1014</v>
      </c>
      <c r="D354" s="95" t="s">
        <v>221</v>
      </c>
      <c r="E354" s="94" t="s">
        <v>1013</v>
      </c>
      <c r="F354" s="147" t="str">
        <f t="shared" si="7"/>
        <v>High</v>
      </c>
      <c r="G354" s="93" t="s">
        <v>2644</v>
      </c>
    </row>
    <row r="355" spans="1:7" ht="13.5" customHeight="1" x14ac:dyDescent="0.2">
      <c r="A355" s="97"/>
      <c r="B355" s="96" t="s">
        <v>2475</v>
      </c>
      <c r="C355" s="95" t="s">
        <v>2476</v>
      </c>
      <c r="D355" s="95" t="s">
        <v>2333</v>
      </c>
      <c r="E355" s="94" t="s">
        <v>2661</v>
      </c>
      <c r="F355" s="147" t="str">
        <f t="shared" si="7"/>
        <v>Low</v>
      </c>
      <c r="G355" s="101"/>
    </row>
    <row r="356" spans="1:7" ht="13.5" customHeight="1" x14ac:dyDescent="0.2">
      <c r="A356" s="97"/>
      <c r="B356" s="96" t="s">
        <v>1011</v>
      </c>
      <c r="C356" s="95" t="s">
        <v>1010</v>
      </c>
      <c r="D356" s="95" t="s">
        <v>221</v>
      </c>
      <c r="E356" s="94" t="s">
        <v>1009</v>
      </c>
      <c r="F356" s="147" t="str">
        <f t="shared" si="7"/>
        <v>High</v>
      </c>
      <c r="G356" s="93" t="s">
        <v>2644</v>
      </c>
    </row>
    <row r="357" spans="1:7" ht="13.5" customHeight="1" x14ac:dyDescent="0.2">
      <c r="A357" s="97"/>
      <c r="B357" s="96" t="s">
        <v>1006</v>
      </c>
      <c r="C357" s="95" t="s">
        <v>1005</v>
      </c>
      <c r="D357" s="95" t="s">
        <v>221</v>
      </c>
      <c r="E357" s="94" t="s">
        <v>1004</v>
      </c>
      <c r="F357" s="147" t="str">
        <f t="shared" si="7"/>
        <v>High</v>
      </c>
      <c r="G357" s="93" t="s">
        <v>2644</v>
      </c>
    </row>
    <row r="358" spans="1:7" ht="13.5" customHeight="1" x14ac:dyDescent="0.2">
      <c r="A358" s="97"/>
      <c r="B358" s="96" t="s">
        <v>1003</v>
      </c>
      <c r="C358" s="95" t="s">
        <v>1002</v>
      </c>
      <c r="D358" s="95" t="s">
        <v>221</v>
      </c>
      <c r="E358" s="94" t="s">
        <v>1001</v>
      </c>
      <c r="F358" s="147" t="str">
        <f t="shared" si="7"/>
        <v>High</v>
      </c>
      <c r="G358" s="93" t="s">
        <v>2644</v>
      </c>
    </row>
    <row r="359" spans="1:7" ht="13.5" customHeight="1" x14ac:dyDescent="0.2">
      <c r="A359" s="97"/>
      <c r="B359" s="96" t="s">
        <v>134</v>
      </c>
      <c r="C359" s="95" t="s">
        <v>1000</v>
      </c>
      <c r="D359" s="95" t="s">
        <v>221</v>
      </c>
      <c r="E359" s="94" t="s">
        <v>997</v>
      </c>
      <c r="F359" s="147" t="str">
        <f t="shared" si="7"/>
        <v>High</v>
      </c>
      <c r="G359" s="93" t="s">
        <v>2644</v>
      </c>
    </row>
    <row r="360" spans="1:7" ht="13.5" customHeight="1" x14ac:dyDescent="0.2">
      <c r="A360" s="97"/>
      <c r="B360" s="96" t="s">
        <v>999</v>
      </c>
      <c r="C360" s="95" t="s">
        <v>998</v>
      </c>
      <c r="D360" s="95" t="s">
        <v>221</v>
      </c>
      <c r="E360" s="94" t="s">
        <v>997</v>
      </c>
      <c r="F360" s="147" t="str">
        <f t="shared" si="7"/>
        <v>High</v>
      </c>
      <c r="G360" s="93" t="s">
        <v>2644</v>
      </c>
    </row>
    <row r="361" spans="1:7" ht="13.5" customHeight="1" x14ac:dyDescent="0.2">
      <c r="A361" s="97"/>
      <c r="B361" s="96" t="s">
        <v>996</v>
      </c>
      <c r="C361" s="95" t="s">
        <v>995</v>
      </c>
      <c r="D361" s="95" t="s">
        <v>2333</v>
      </c>
      <c r="E361" s="94" t="s">
        <v>994</v>
      </c>
      <c r="F361" s="147" t="str">
        <f t="shared" si="7"/>
        <v>Low</v>
      </c>
      <c r="G361" s="5"/>
    </row>
    <row r="362" spans="1:7" ht="13.5" customHeight="1" x14ac:dyDescent="0.2">
      <c r="B362" s="96" t="s">
        <v>2660</v>
      </c>
      <c r="C362" s="95" t="s">
        <v>995</v>
      </c>
      <c r="D362" s="95" t="s">
        <v>217</v>
      </c>
      <c r="E362" s="94" t="s">
        <v>994</v>
      </c>
      <c r="F362" s="147" t="str">
        <f t="shared" si="7"/>
        <v>Very Low</v>
      </c>
      <c r="G362" s="5"/>
    </row>
    <row r="363" spans="1:7" ht="13.5" customHeight="1" x14ac:dyDescent="0.2">
      <c r="B363" s="96" t="s">
        <v>993</v>
      </c>
      <c r="C363" s="95" t="s">
        <v>992</v>
      </c>
      <c r="D363" s="95" t="s">
        <v>477</v>
      </c>
      <c r="E363" s="94" t="s">
        <v>991</v>
      </c>
      <c r="F363" s="147" t="str">
        <f t="shared" si="7"/>
        <v>Medium</v>
      </c>
      <c r="G363" s="5"/>
    </row>
    <row r="364" spans="1:7" ht="13.5" customHeight="1" x14ac:dyDescent="0.2">
      <c r="A364" s="97"/>
      <c r="B364" s="96" t="s">
        <v>990</v>
      </c>
      <c r="C364" s="95" t="s">
        <v>2381</v>
      </c>
      <c r="D364" s="95" t="s">
        <v>2333</v>
      </c>
      <c r="E364" s="94" t="s">
        <v>2382</v>
      </c>
      <c r="F364" s="147" t="str">
        <f t="shared" si="7"/>
        <v>Low</v>
      </c>
      <c r="G364" s="101"/>
    </row>
    <row r="365" spans="1:7" ht="13.5" customHeight="1" x14ac:dyDescent="0.2">
      <c r="B365" s="96" t="s">
        <v>2380</v>
      </c>
      <c r="C365" s="95" t="s">
        <v>989</v>
      </c>
      <c r="D365" s="95" t="s">
        <v>221</v>
      </c>
      <c r="E365" s="94" t="s">
        <v>988</v>
      </c>
      <c r="F365" s="147" t="str">
        <f t="shared" si="7"/>
        <v>High</v>
      </c>
      <c r="G365" s="93" t="s">
        <v>2644</v>
      </c>
    </row>
    <row r="366" spans="1:7" ht="13.5" customHeight="1" x14ac:dyDescent="0.2">
      <c r="A366" s="97"/>
      <c r="B366" s="96" t="s">
        <v>987</v>
      </c>
      <c r="C366" s="95" t="s">
        <v>2017</v>
      </c>
      <c r="D366" s="95" t="s">
        <v>221</v>
      </c>
      <c r="E366" s="94" t="s">
        <v>986</v>
      </c>
      <c r="F366" s="147" t="str">
        <f t="shared" si="7"/>
        <v>High</v>
      </c>
      <c r="G366" s="93" t="s">
        <v>2644</v>
      </c>
    </row>
    <row r="367" spans="1:7" ht="13.5" customHeight="1" x14ac:dyDescent="0.2">
      <c r="A367" s="97"/>
      <c r="B367" s="96" t="s">
        <v>985</v>
      </c>
      <c r="C367" s="95" t="s">
        <v>2018</v>
      </c>
      <c r="D367" s="95" t="s">
        <v>221</v>
      </c>
      <c r="E367" s="94" t="s">
        <v>984</v>
      </c>
      <c r="F367" s="147" t="str">
        <f t="shared" si="7"/>
        <v>High</v>
      </c>
      <c r="G367" s="93" t="s">
        <v>2644</v>
      </c>
    </row>
    <row r="368" spans="1:7" ht="13.5" customHeight="1" x14ac:dyDescent="0.2">
      <c r="A368" s="97"/>
      <c r="B368" s="96" t="s">
        <v>983</v>
      </c>
      <c r="C368" s="95" t="s">
        <v>982</v>
      </c>
      <c r="D368" s="95" t="s">
        <v>221</v>
      </c>
      <c r="E368" s="94" t="s">
        <v>981</v>
      </c>
      <c r="F368" s="147" t="str">
        <f t="shared" si="7"/>
        <v>High</v>
      </c>
      <c r="G368" s="93" t="s">
        <v>2644</v>
      </c>
    </row>
    <row r="369" spans="1:7" ht="13.5" customHeight="1" x14ac:dyDescent="0.2">
      <c r="A369" s="97"/>
      <c r="B369" s="96" t="s">
        <v>978</v>
      </c>
      <c r="C369" s="95" t="s">
        <v>977</v>
      </c>
      <c r="D369" s="95" t="s">
        <v>221</v>
      </c>
      <c r="E369" s="94" t="s">
        <v>976</v>
      </c>
      <c r="F369" s="147" t="str">
        <f t="shared" si="7"/>
        <v>High</v>
      </c>
      <c r="G369" s="93" t="s">
        <v>2644</v>
      </c>
    </row>
    <row r="370" spans="1:7" ht="13.5" customHeight="1" x14ac:dyDescent="0.2">
      <c r="A370" s="97"/>
      <c r="B370" s="96" t="s">
        <v>2510</v>
      </c>
      <c r="C370" s="95" t="s">
        <v>2509</v>
      </c>
      <c r="D370" s="95" t="s">
        <v>2333</v>
      </c>
      <c r="E370" s="94" t="s">
        <v>2511</v>
      </c>
      <c r="F370" s="147" t="str">
        <f t="shared" si="7"/>
        <v>Low</v>
      </c>
      <c r="G370" s="101"/>
    </row>
    <row r="371" spans="1:7" ht="13.5" customHeight="1" x14ac:dyDescent="0.2">
      <c r="A371" s="97"/>
      <c r="B371" s="96" t="s">
        <v>975</v>
      </c>
      <c r="C371" s="95" t="s">
        <v>974</v>
      </c>
      <c r="D371" s="95" t="s">
        <v>221</v>
      </c>
      <c r="E371" s="94" t="s">
        <v>973</v>
      </c>
      <c r="F371" s="147" t="str">
        <f t="shared" si="7"/>
        <v>High</v>
      </c>
      <c r="G371" s="93" t="s">
        <v>2644</v>
      </c>
    </row>
    <row r="372" spans="1:7" ht="13.5" customHeight="1" x14ac:dyDescent="0.2">
      <c r="A372" s="97"/>
      <c r="B372" s="96" t="s">
        <v>972</v>
      </c>
      <c r="C372" s="95" t="s">
        <v>971</v>
      </c>
      <c r="D372" s="95" t="s">
        <v>221</v>
      </c>
      <c r="E372" s="94" t="s">
        <v>970</v>
      </c>
      <c r="F372" s="147" t="str">
        <f t="shared" si="7"/>
        <v>High</v>
      </c>
      <c r="G372" s="93" t="s">
        <v>2644</v>
      </c>
    </row>
    <row r="373" spans="1:7" ht="13.5" customHeight="1" x14ac:dyDescent="0.2">
      <c r="A373" s="97"/>
      <c r="B373" s="96" t="s">
        <v>969</v>
      </c>
      <c r="C373" s="95" t="s">
        <v>968</v>
      </c>
      <c r="D373" s="95" t="s">
        <v>221</v>
      </c>
      <c r="E373" s="94" t="s">
        <v>967</v>
      </c>
      <c r="F373" s="147" t="str">
        <f t="shared" si="7"/>
        <v>High</v>
      </c>
      <c r="G373" s="93" t="s">
        <v>2644</v>
      </c>
    </row>
    <row r="374" spans="1:7" ht="13.5" customHeight="1" x14ac:dyDescent="0.2">
      <c r="A374" s="97"/>
      <c r="B374" s="96" t="s">
        <v>964</v>
      </c>
      <c r="C374" s="96" t="s">
        <v>963</v>
      </c>
      <c r="D374" s="96" t="s">
        <v>221</v>
      </c>
      <c r="E374" s="99" t="s">
        <v>962</v>
      </c>
      <c r="F374" s="147" t="str">
        <f t="shared" si="7"/>
        <v>High</v>
      </c>
      <c r="G374" s="93" t="s">
        <v>2644</v>
      </c>
    </row>
    <row r="375" spans="1:7" ht="13.5" customHeight="1" x14ac:dyDescent="0.2">
      <c r="A375" s="97"/>
      <c r="B375" s="96" t="s">
        <v>961</v>
      </c>
      <c r="C375" s="95" t="s">
        <v>960</v>
      </c>
      <c r="D375" s="95" t="s">
        <v>221</v>
      </c>
      <c r="E375" s="94" t="s">
        <v>959</v>
      </c>
      <c r="F375" s="147" t="str">
        <f t="shared" si="7"/>
        <v>High</v>
      </c>
      <c r="G375" s="93" t="s">
        <v>2644</v>
      </c>
    </row>
    <row r="376" spans="1:7" ht="13.5" customHeight="1" x14ac:dyDescent="0.2">
      <c r="A376" s="97"/>
      <c r="B376" s="96" t="s">
        <v>355</v>
      </c>
      <c r="C376" s="95" t="s">
        <v>354</v>
      </c>
      <c r="D376" s="95" t="s">
        <v>231</v>
      </c>
      <c r="E376" s="94" t="s">
        <v>345</v>
      </c>
      <c r="F376" s="147" t="str">
        <f t="shared" si="7"/>
        <v>Very Low</v>
      </c>
      <c r="G376" s="5"/>
    </row>
    <row r="377" spans="1:7" ht="13.5" customHeight="1" x14ac:dyDescent="0.2">
      <c r="A377" s="97"/>
      <c r="B377" s="96" t="s">
        <v>353</v>
      </c>
      <c r="C377" s="95" t="s">
        <v>352</v>
      </c>
      <c r="D377" s="95" t="s">
        <v>231</v>
      </c>
      <c r="E377" s="94" t="s">
        <v>345</v>
      </c>
      <c r="F377" s="147" t="str">
        <f t="shared" si="7"/>
        <v>Very Low</v>
      </c>
      <c r="G377" s="5"/>
    </row>
    <row r="378" spans="1:7" ht="13.5" customHeight="1" x14ac:dyDescent="0.2">
      <c r="A378" s="97"/>
      <c r="B378" s="96" t="s">
        <v>351</v>
      </c>
      <c r="C378" s="95" t="s">
        <v>350</v>
      </c>
      <c r="D378" s="95" t="s">
        <v>231</v>
      </c>
      <c r="E378" s="45" t="s">
        <v>345</v>
      </c>
      <c r="F378" s="147" t="str">
        <f t="shared" si="7"/>
        <v>Very Low</v>
      </c>
      <c r="G378" s="5"/>
    </row>
    <row r="379" spans="1:7" ht="13.5" customHeight="1" x14ac:dyDescent="0.2">
      <c r="A379" s="97"/>
      <c r="B379" s="96" t="s">
        <v>349</v>
      </c>
      <c r="C379" s="96" t="s">
        <v>348</v>
      </c>
      <c r="D379" s="96" t="s">
        <v>231</v>
      </c>
      <c r="E379" s="100" t="s">
        <v>345</v>
      </c>
      <c r="F379" s="147" t="str">
        <f t="shared" si="7"/>
        <v>Very Low</v>
      </c>
      <c r="G379" s="5"/>
    </row>
    <row r="380" spans="1:7" ht="13.5" customHeight="1" x14ac:dyDescent="0.2">
      <c r="A380" s="97"/>
      <c r="B380" s="96" t="s">
        <v>347</v>
      </c>
      <c r="C380" s="95" t="s">
        <v>346</v>
      </c>
      <c r="D380" s="95" t="s">
        <v>231</v>
      </c>
      <c r="E380" s="94" t="s">
        <v>345</v>
      </c>
      <c r="F380" s="147" t="str">
        <f t="shared" si="7"/>
        <v>Very Low</v>
      </c>
      <c r="G380" s="5"/>
    </row>
    <row r="381" spans="1:7" ht="13.5" customHeight="1" x14ac:dyDescent="0.2">
      <c r="A381" s="97"/>
      <c r="B381" s="96" t="s">
        <v>344</v>
      </c>
      <c r="C381" s="95" t="s">
        <v>343</v>
      </c>
      <c r="D381" s="95" t="s">
        <v>231</v>
      </c>
      <c r="E381" s="94" t="s">
        <v>342</v>
      </c>
      <c r="F381" s="147" t="str">
        <f t="shared" si="7"/>
        <v>Very Low</v>
      </c>
      <c r="G381" s="5"/>
    </row>
    <row r="382" spans="1:7" ht="13.5" customHeight="1" x14ac:dyDescent="0.2">
      <c r="A382" s="97"/>
      <c r="B382" s="96" t="s">
        <v>341</v>
      </c>
      <c r="C382" s="95" t="s">
        <v>340</v>
      </c>
      <c r="D382" s="95" t="s">
        <v>231</v>
      </c>
      <c r="E382" s="94" t="s">
        <v>339</v>
      </c>
      <c r="F382" s="147" t="str">
        <f t="shared" si="7"/>
        <v>Very Low</v>
      </c>
      <c r="G382" s="5"/>
    </row>
    <row r="383" spans="1:7" ht="13.5" customHeight="1" x14ac:dyDescent="0.2">
      <c r="A383" s="97"/>
      <c r="B383" s="96" t="s">
        <v>338</v>
      </c>
      <c r="C383" s="95" t="s">
        <v>337</v>
      </c>
      <c r="D383" s="95" t="s">
        <v>231</v>
      </c>
      <c r="E383" s="94" t="s">
        <v>336</v>
      </c>
      <c r="F383" s="147" t="str">
        <f t="shared" si="7"/>
        <v>Very Low</v>
      </c>
      <c r="G383" s="5"/>
    </row>
    <row r="384" spans="1:7" ht="13.5" customHeight="1" x14ac:dyDescent="0.2">
      <c r="A384" s="97"/>
      <c r="B384" s="96" t="s">
        <v>335</v>
      </c>
      <c r="C384" s="95" t="s">
        <v>334</v>
      </c>
      <c r="D384" s="95" t="s">
        <v>231</v>
      </c>
      <c r="E384" s="94" t="s">
        <v>333</v>
      </c>
      <c r="F384" s="147" t="str">
        <f t="shared" si="7"/>
        <v>Very Low</v>
      </c>
      <c r="G384" s="5"/>
    </row>
    <row r="385" spans="1:7" ht="13.5" customHeight="1" x14ac:dyDescent="0.2">
      <c r="A385" s="97"/>
      <c r="B385" s="96" t="s">
        <v>2725</v>
      </c>
      <c r="C385" s="95" t="s">
        <v>2407</v>
      </c>
      <c r="D385" s="95" t="s">
        <v>2333</v>
      </c>
      <c r="E385" s="94" t="s">
        <v>2408</v>
      </c>
      <c r="F385" s="147" t="str">
        <f t="shared" si="7"/>
        <v>Low</v>
      </c>
      <c r="G385" s="5"/>
    </row>
    <row r="386" spans="1:7" ht="13.5" customHeight="1" x14ac:dyDescent="0.2">
      <c r="A386" s="97"/>
      <c r="B386" s="96" t="s">
        <v>2410</v>
      </c>
      <c r="C386" s="95" t="s">
        <v>946</v>
      </c>
      <c r="D386" s="95" t="s">
        <v>2333</v>
      </c>
      <c r="E386" s="94" t="s">
        <v>945</v>
      </c>
      <c r="F386" s="147" t="str">
        <f t="shared" si="7"/>
        <v>Low</v>
      </c>
      <c r="G386" s="5"/>
    </row>
    <row r="387" spans="1:7" ht="13.5" customHeight="1" x14ac:dyDescent="0.2">
      <c r="A387" s="97"/>
      <c r="B387" s="96" t="s">
        <v>332</v>
      </c>
      <c r="C387" s="95" t="s">
        <v>331</v>
      </c>
      <c r="D387" s="95" t="s">
        <v>330</v>
      </c>
      <c r="E387" s="94" t="s">
        <v>329</v>
      </c>
      <c r="F387" s="147" t="str">
        <f t="shared" si="7"/>
        <v>Low</v>
      </c>
      <c r="G387" s="5"/>
    </row>
    <row r="388" spans="1:7" ht="13.5" customHeight="1" x14ac:dyDescent="0.2">
      <c r="A388" s="97"/>
      <c r="B388" s="96" t="s">
        <v>941</v>
      </c>
      <c r="C388" s="95" t="s">
        <v>940</v>
      </c>
      <c r="D388" s="95" t="s">
        <v>231</v>
      </c>
      <c r="E388" s="94" t="s">
        <v>2663</v>
      </c>
      <c r="F388" s="147" t="str">
        <f t="shared" si="7"/>
        <v>Very Low</v>
      </c>
      <c r="G388" s="5"/>
    </row>
    <row r="389" spans="1:7" ht="13.5" customHeight="1" x14ac:dyDescent="0.2">
      <c r="A389" s="97"/>
      <c r="B389" s="96" t="s">
        <v>939</v>
      </c>
      <c r="C389" s="95" t="s">
        <v>938</v>
      </c>
      <c r="D389" s="95" t="s">
        <v>2013</v>
      </c>
      <c r="E389" s="94" t="s">
        <v>937</v>
      </c>
      <c r="F389" s="147" t="str">
        <f t="shared" si="7"/>
        <v>Medium</v>
      </c>
      <c r="G389" s="5"/>
    </row>
    <row r="390" spans="1:7" ht="13.5" customHeight="1" x14ac:dyDescent="0.2">
      <c r="A390" s="97"/>
      <c r="B390" s="96" t="s">
        <v>2405</v>
      </c>
      <c r="C390" s="95" t="s">
        <v>2406</v>
      </c>
      <c r="D390" s="95" t="s">
        <v>2333</v>
      </c>
      <c r="E390" s="94" t="s">
        <v>2662</v>
      </c>
      <c r="F390" s="147" t="str">
        <f t="shared" si="7"/>
        <v>Low</v>
      </c>
      <c r="G390" s="5"/>
    </row>
    <row r="391" spans="1:7" ht="13.5" customHeight="1" x14ac:dyDescent="0.2">
      <c r="A391" s="97"/>
      <c r="B391" s="96" t="s">
        <v>328</v>
      </c>
      <c r="C391" s="95" t="s">
        <v>328</v>
      </c>
      <c r="D391" s="95" t="s">
        <v>231</v>
      </c>
      <c r="E391" s="94" t="s">
        <v>327</v>
      </c>
      <c r="F391" s="147" t="str">
        <f t="shared" si="7"/>
        <v>Very Low</v>
      </c>
      <c r="G391" s="5"/>
    </row>
    <row r="392" spans="1:7" ht="13.5" customHeight="1" x14ac:dyDescent="0.2">
      <c r="A392" s="97"/>
      <c r="B392" s="96" t="s">
        <v>2664</v>
      </c>
      <c r="C392" s="95" t="s">
        <v>2417</v>
      </c>
      <c r="D392" s="95" t="s">
        <v>2333</v>
      </c>
      <c r="E392" s="94" t="s">
        <v>466</v>
      </c>
      <c r="F392" s="147" t="str">
        <f t="shared" si="7"/>
        <v>Low</v>
      </c>
      <c r="G392" s="5"/>
    </row>
    <row r="393" spans="1:7" ht="13.5" customHeight="1" x14ac:dyDescent="0.2">
      <c r="A393" s="97"/>
      <c r="B393" s="96" t="s">
        <v>2665</v>
      </c>
      <c r="C393" s="95" t="s">
        <v>2418</v>
      </c>
      <c r="D393" s="95" t="s">
        <v>2333</v>
      </c>
      <c r="E393" s="94" t="s">
        <v>1109</v>
      </c>
      <c r="F393" s="147" t="str">
        <f t="shared" si="7"/>
        <v>Low</v>
      </c>
      <c r="G393" s="5"/>
    </row>
    <row r="394" spans="1:7" ht="13.5" customHeight="1" x14ac:dyDescent="0.2">
      <c r="A394" s="97"/>
      <c r="B394" s="96" t="s">
        <v>2666</v>
      </c>
      <c r="C394" s="95" t="s">
        <v>2419</v>
      </c>
      <c r="D394" s="95" t="s">
        <v>2333</v>
      </c>
      <c r="E394" s="94" t="s">
        <v>1106</v>
      </c>
      <c r="F394" s="147" t="str">
        <f t="shared" si="7"/>
        <v>Low</v>
      </c>
      <c r="G394" s="5"/>
    </row>
    <row r="395" spans="1:7" ht="13.5" customHeight="1" x14ac:dyDescent="0.2">
      <c r="A395" s="97"/>
      <c r="B395" s="96" t="s">
        <v>2667</v>
      </c>
      <c r="C395" s="95" t="s">
        <v>2413</v>
      </c>
      <c r="D395" s="95" t="s">
        <v>2333</v>
      </c>
      <c r="E395" s="94" t="s">
        <v>1103</v>
      </c>
      <c r="F395" s="147" t="str">
        <f t="shared" si="7"/>
        <v>Low</v>
      </c>
      <c r="G395" s="5"/>
    </row>
    <row r="396" spans="1:7" ht="13.5" customHeight="1" x14ac:dyDescent="0.2">
      <c r="A396" s="97"/>
      <c r="B396" s="96" t="s">
        <v>326</v>
      </c>
      <c r="C396" s="95" t="s">
        <v>325</v>
      </c>
      <c r="D396" s="95" t="s">
        <v>221</v>
      </c>
      <c r="E396" s="94" t="s">
        <v>324</v>
      </c>
      <c r="F396" s="147" t="str">
        <f t="shared" si="7"/>
        <v>High</v>
      </c>
      <c r="G396" s="93" t="s">
        <v>2644</v>
      </c>
    </row>
    <row r="397" spans="1:7" ht="13.5" customHeight="1" x14ac:dyDescent="0.2">
      <c r="A397" s="97"/>
      <c r="B397" s="96" t="s">
        <v>927</v>
      </c>
      <c r="C397" s="95" t="s">
        <v>926</v>
      </c>
      <c r="D397" s="95" t="s">
        <v>2013</v>
      </c>
      <c r="E397" s="94" t="s">
        <v>925</v>
      </c>
      <c r="F397" s="147" t="str">
        <f t="shared" si="7"/>
        <v>Medium</v>
      </c>
      <c r="G397" s="5"/>
    </row>
    <row r="398" spans="1:7" ht="13.5" customHeight="1" x14ac:dyDescent="0.2">
      <c r="A398" s="149"/>
      <c r="B398" s="96" t="s">
        <v>2365</v>
      </c>
      <c r="C398" s="95" t="s">
        <v>2519</v>
      </c>
      <c r="D398" s="95" t="s">
        <v>2333</v>
      </c>
      <c r="E398" s="94" t="s">
        <v>2518</v>
      </c>
      <c r="F398" s="147" t="str">
        <f t="shared" si="7"/>
        <v>Low</v>
      </c>
      <c r="G398" s="112"/>
    </row>
    <row r="399" spans="1:7" ht="13.5" customHeight="1" x14ac:dyDescent="0.2">
      <c r="A399" s="97"/>
      <c r="B399" s="96" t="s">
        <v>2522</v>
      </c>
      <c r="C399" s="95" t="s">
        <v>2524</v>
      </c>
      <c r="D399" s="95" t="s">
        <v>2333</v>
      </c>
      <c r="E399" s="94" t="s">
        <v>2523</v>
      </c>
      <c r="F399" s="147" t="str">
        <f t="shared" si="7"/>
        <v>Low</v>
      </c>
    </row>
    <row r="400" spans="1:7" ht="13.5" customHeight="1" x14ac:dyDescent="0.2">
      <c r="A400" s="97"/>
      <c r="B400" s="96" t="s">
        <v>2559</v>
      </c>
      <c r="C400" s="95" t="s">
        <v>693</v>
      </c>
      <c r="D400" s="95" t="s">
        <v>2333</v>
      </c>
      <c r="E400" s="100" t="s">
        <v>920</v>
      </c>
      <c r="F400" s="147" t="str">
        <f t="shared" si="7"/>
        <v>Low</v>
      </c>
      <c r="G400" s="5"/>
    </row>
    <row r="401" spans="1:7" ht="13.5" customHeight="1" x14ac:dyDescent="0.2">
      <c r="A401" s="97"/>
      <c r="B401" s="96" t="s">
        <v>2366</v>
      </c>
      <c r="C401" s="95" t="s">
        <v>2520</v>
      </c>
      <c r="D401" s="95" t="s">
        <v>2333</v>
      </c>
      <c r="E401" s="94" t="s">
        <v>2521</v>
      </c>
      <c r="F401" s="147" t="str">
        <f t="shared" si="7"/>
        <v>Low</v>
      </c>
      <c r="G401" s="5"/>
    </row>
    <row r="402" spans="1:7" ht="13.5" customHeight="1" x14ac:dyDescent="0.2">
      <c r="A402" s="97"/>
      <c r="B402" s="96" t="s">
        <v>2527</v>
      </c>
      <c r="C402" s="95" t="s">
        <v>2529</v>
      </c>
      <c r="D402" s="95" t="s">
        <v>2333</v>
      </c>
      <c r="E402" s="94" t="s">
        <v>2525</v>
      </c>
      <c r="F402" s="147" t="str">
        <f t="shared" si="7"/>
        <v>Low</v>
      </c>
      <c r="G402" s="5"/>
    </row>
    <row r="403" spans="1:7" ht="13.5" customHeight="1" x14ac:dyDescent="0.2">
      <c r="A403" s="97"/>
      <c r="B403" s="96" t="s">
        <v>918</v>
      </c>
      <c r="C403" s="95" t="s">
        <v>2368</v>
      </c>
      <c r="D403" s="95" t="s">
        <v>2333</v>
      </c>
      <c r="E403" s="94" t="s">
        <v>2670</v>
      </c>
      <c r="F403" s="147" t="str">
        <f t="shared" si="7"/>
        <v>Low</v>
      </c>
      <c r="G403" s="5"/>
    </row>
    <row r="404" spans="1:7" ht="13.5" customHeight="1" x14ac:dyDescent="0.2">
      <c r="A404" s="97"/>
      <c r="B404" s="96" t="s">
        <v>2668</v>
      </c>
      <c r="C404" s="95" t="s">
        <v>917</v>
      </c>
      <c r="D404" s="95" t="s">
        <v>231</v>
      </c>
      <c r="E404" s="94" t="s">
        <v>2669</v>
      </c>
      <c r="F404" s="147" t="str">
        <f t="shared" si="7"/>
        <v>Very Low</v>
      </c>
      <c r="G404" s="5"/>
    </row>
    <row r="405" spans="1:7" ht="13.5" customHeight="1" x14ac:dyDescent="0.2">
      <c r="A405" s="97"/>
      <c r="B405" s="96" t="s">
        <v>2528</v>
      </c>
      <c r="C405" s="95" t="s">
        <v>2530</v>
      </c>
      <c r="D405" s="95" t="s">
        <v>2333</v>
      </c>
      <c r="E405" s="94" t="s">
        <v>2526</v>
      </c>
      <c r="F405" s="147" t="str">
        <f t="shared" si="7"/>
        <v>Low</v>
      </c>
      <c r="G405" s="5"/>
    </row>
    <row r="406" spans="1:7" ht="13.5" customHeight="1" x14ac:dyDescent="0.2">
      <c r="A406" s="97"/>
      <c r="B406" s="96" t="s">
        <v>914</v>
      </c>
      <c r="C406" s="95" t="s">
        <v>913</v>
      </c>
      <c r="D406" s="95" t="s">
        <v>231</v>
      </c>
      <c r="E406" s="94" t="s">
        <v>2671</v>
      </c>
      <c r="F406" s="147" t="str">
        <f t="shared" si="7"/>
        <v>Very Low</v>
      </c>
      <c r="G406" s="5"/>
    </row>
    <row r="407" spans="1:7" ht="13.5" customHeight="1" x14ac:dyDescent="0.2">
      <c r="A407" s="97"/>
      <c r="B407" s="96" t="s">
        <v>912</v>
      </c>
      <c r="C407" s="95" t="s">
        <v>911</v>
      </c>
      <c r="D407" s="95" t="s">
        <v>231</v>
      </c>
      <c r="E407" s="94" t="s">
        <v>910</v>
      </c>
      <c r="F407" s="147" t="str">
        <f t="shared" si="7"/>
        <v>Very Low</v>
      </c>
      <c r="G407" s="5"/>
    </row>
    <row r="408" spans="1:7" ht="13.5" customHeight="1" x14ac:dyDescent="0.2">
      <c r="A408" s="97"/>
      <c r="B408" s="96" t="s">
        <v>2517</v>
      </c>
      <c r="C408" s="95" t="s">
        <v>2367</v>
      </c>
      <c r="D408" s="95" t="s">
        <v>2333</v>
      </c>
      <c r="E408" s="94" t="s">
        <v>2518</v>
      </c>
      <c r="F408" s="147" t="str">
        <f t="shared" ref="F408:F471" si="8">IF(LEN(D408)=0,IF(LEN(B408)=0,"","?"),IF(LOWER(LEFT(D408,9))="ibmperson","Very Low",IF(OR(LOWER(LEFT(D408,7))="profile",LOWER(D408)="indirect"),"Medium",IF(OR(LOWER(LEFT(D408,3))="ibm",LOWER(D408)="internal",LOWER(D408)="upi"),"Low",IF(OR(LOWER(D408)="leaders",LOWER(D408)="imageserv"),"Very High","High")))))</f>
        <v>Low</v>
      </c>
      <c r="G408" s="5"/>
    </row>
    <row r="409" spans="1:7" ht="13.5" customHeight="1" x14ac:dyDescent="0.2">
      <c r="A409" s="97"/>
      <c r="B409" s="96" t="s">
        <v>2371</v>
      </c>
      <c r="C409" s="98" t="s">
        <v>2372</v>
      </c>
      <c r="D409" s="95" t="s">
        <v>2333</v>
      </c>
      <c r="E409" s="100" t="s">
        <v>2373</v>
      </c>
      <c r="F409" s="147" t="str">
        <f t="shared" si="8"/>
        <v>Low</v>
      </c>
      <c r="G409" s="5"/>
    </row>
    <row r="410" spans="1:7" ht="13.5" customHeight="1" x14ac:dyDescent="0.2">
      <c r="A410" s="97"/>
      <c r="B410" s="96" t="s">
        <v>2578</v>
      </c>
      <c r="C410" s="95" t="s">
        <v>2579</v>
      </c>
      <c r="D410" s="95" t="s">
        <v>2333</v>
      </c>
      <c r="E410" s="94" t="s">
        <v>2580</v>
      </c>
      <c r="F410" s="147" t="str">
        <f t="shared" si="8"/>
        <v>Low</v>
      </c>
      <c r="G410" s="5"/>
    </row>
    <row r="411" spans="1:7" ht="13.5" customHeight="1" x14ac:dyDescent="0.2">
      <c r="A411" s="97"/>
      <c r="B411" s="96" t="s">
        <v>2531</v>
      </c>
      <c r="C411" s="95" t="s">
        <v>2532</v>
      </c>
      <c r="D411" s="95" t="s">
        <v>2333</v>
      </c>
      <c r="E411" s="94" t="s">
        <v>2533</v>
      </c>
      <c r="F411" s="147" t="str">
        <f t="shared" si="8"/>
        <v>Low</v>
      </c>
    </row>
    <row r="412" spans="1:7" ht="13.5" customHeight="1" x14ac:dyDescent="0.2">
      <c r="A412" s="97"/>
      <c r="B412" s="96" t="s">
        <v>842</v>
      </c>
      <c r="C412" s="98" t="s">
        <v>841</v>
      </c>
      <c r="D412" s="95" t="s">
        <v>477</v>
      </c>
      <c r="E412" s="100" t="s">
        <v>840</v>
      </c>
      <c r="F412" s="147" t="str">
        <f t="shared" si="8"/>
        <v>Medium</v>
      </c>
      <c r="G412" s="5"/>
    </row>
    <row r="413" spans="1:7" ht="13.5" customHeight="1" x14ac:dyDescent="0.2">
      <c r="A413" s="97"/>
      <c r="B413" s="96" t="s">
        <v>139</v>
      </c>
      <c r="C413" s="95" t="s">
        <v>2326</v>
      </c>
      <c r="D413" s="95" t="s">
        <v>2333</v>
      </c>
      <c r="E413" s="94" t="s">
        <v>2327</v>
      </c>
      <c r="F413" s="147" t="str">
        <f t="shared" si="8"/>
        <v>Low</v>
      </c>
      <c r="G413" s="5"/>
    </row>
    <row r="414" spans="1:7" ht="13.5" customHeight="1" x14ac:dyDescent="0.2">
      <c r="A414" s="97"/>
      <c r="B414" s="96" t="s">
        <v>2672</v>
      </c>
      <c r="C414" s="95" t="s">
        <v>839</v>
      </c>
      <c r="D414" s="95" t="s">
        <v>231</v>
      </c>
      <c r="E414" s="94" t="s">
        <v>838</v>
      </c>
      <c r="F414" s="147" t="str">
        <f t="shared" si="8"/>
        <v>Very Low</v>
      </c>
      <c r="G414" s="5"/>
    </row>
    <row r="415" spans="1:7" ht="13.5" customHeight="1" x14ac:dyDescent="0.2">
      <c r="A415" s="97"/>
      <c r="B415" s="96" t="s">
        <v>828</v>
      </c>
      <c r="C415" s="95" t="s">
        <v>827</v>
      </c>
      <c r="D415" s="95" t="s">
        <v>477</v>
      </c>
      <c r="E415" s="94" t="s">
        <v>826</v>
      </c>
      <c r="F415" s="147" t="str">
        <f t="shared" si="8"/>
        <v>Medium</v>
      </c>
      <c r="G415" s="5"/>
    </row>
    <row r="416" spans="1:7" ht="13.5" customHeight="1" x14ac:dyDescent="0.2">
      <c r="A416" s="97"/>
      <c r="B416" s="96" t="s">
        <v>2328</v>
      </c>
      <c r="C416" s="95" t="s">
        <v>2331</v>
      </c>
      <c r="D416" s="95" t="s">
        <v>2333</v>
      </c>
      <c r="E416" s="94" t="s">
        <v>2383</v>
      </c>
      <c r="F416" s="147" t="str">
        <f t="shared" si="8"/>
        <v>Low</v>
      </c>
      <c r="G416" s="5"/>
    </row>
    <row r="417" spans="1:7" ht="13.5" customHeight="1" x14ac:dyDescent="0.2">
      <c r="A417" s="97"/>
      <c r="B417" s="96" t="s">
        <v>823</v>
      </c>
      <c r="C417" s="95" t="s">
        <v>822</v>
      </c>
      <c r="D417" s="95" t="s">
        <v>231</v>
      </c>
      <c r="E417" s="94" t="s">
        <v>2674</v>
      </c>
      <c r="F417" s="147" t="str">
        <f t="shared" si="8"/>
        <v>Very Low</v>
      </c>
      <c r="G417" s="5"/>
    </row>
    <row r="418" spans="1:7" ht="13.5" customHeight="1" x14ac:dyDescent="0.2">
      <c r="A418" s="97"/>
      <c r="B418" s="96" t="s">
        <v>818</v>
      </c>
      <c r="C418" s="95" t="s">
        <v>817</v>
      </c>
      <c r="D418" s="95" t="s">
        <v>477</v>
      </c>
      <c r="E418" s="94" t="s">
        <v>2673</v>
      </c>
      <c r="F418" s="147" t="str">
        <f t="shared" si="8"/>
        <v>Medium</v>
      </c>
      <c r="G418" s="5"/>
    </row>
    <row r="419" spans="1:7" ht="13.5" customHeight="1" x14ac:dyDescent="0.2">
      <c r="A419" s="97"/>
      <c r="B419" s="96" t="s">
        <v>2374</v>
      </c>
      <c r="C419" s="95" t="s">
        <v>2420</v>
      </c>
      <c r="D419" s="95" t="s">
        <v>2333</v>
      </c>
      <c r="E419" s="94" t="s">
        <v>2421</v>
      </c>
      <c r="F419" s="147" t="str">
        <f t="shared" si="8"/>
        <v>Low</v>
      </c>
      <c r="G419" s="5"/>
    </row>
    <row r="420" spans="1:7" ht="13.5" customHeight="1" x14ac:dyDescent="0.2">
      <c r="A420" s="97"/>
      <c r="B420" s="96" t="s">
        <v>2375</v>
      </c>
      <c r="C420" s="95" t="s">
        <v>2052</v>
      </c>
      <c r="D420" s="95" t="s">
        <v>2333</v>
      </c>
      <c r="E420" s="94" t="s">
        <v>2675</v>
      </c>
      <c r="F420" s="147" t="str">
        <f t="shared" si="8"/>
        <v>Low</v>
      </c>
      <c r="G420" s="5"/>
    </row>
    <row r="421" spans="1:7" ht="13.5" customHeight="1" x14ac:dyDescent="0.2">
      <c r="A421" s="97"/>
      <c r="B421" s="96" t="s">
        <v>2376</v>
      </c>
      <c r="C421" s="95" t="s">
        <v>2055</v>
      </c>
      <c r="D421" s="95" t="s">
        <v>2333</v>
      </c>
      <c r="E421" s="94" t="s">
        <v>2676</v>
      </c>
      <c r="F421" s="147" t="str">
        <f t="shared" si="8"/>
        <v>Low</v>
      </c>
      <c r="G421" s="5"/>
    </row>
    <row r="422" spans="1:7" ht="13.5" customHeight="1" x14ac:dyDescent="0.2">
      <c r="A422" s="97"/>
      <c r="B422" s="96" t="s">
        <v>811</v>
      </c>
      <c r="C422" s="98" t="s">
        <v>810</v>
      </c>
      <c r="D422" s="95" t="s">
        <v>2013</v>
      </c>
      <c r="E422" s="100" t="s">
        <v>807</v>
      </c>
      <c r="F422" s="147" t="str">
        <f t="shared" si="8"/>
        <v>Medium</v>
      </c>
      <c r="G422" s="5"/>
    </row>
    <row r="423" spans="1:7" ht="13.5" customHeight="1" x14ac:dyDescent="0.2">
      <c r="A423" s="97"/>
      <c r="B423" s="96" t="s">
        <v>2369</v>
      </c>
      <c r="C423" s="95" t="s">
        <v>816</v>
      </c>
      <c r="D423" s="95" t="s">
        <v>2333</v>
      </c>
      <c r="E423" s="94" t="s">
        <v>815</v>
      </c>
      <c r="F423" s="147" t="str">
        <f t="shared" si="8"/>
        <v>Low</v>
      </c>
      <c r="G423" s="5"/>
    </row>
    <row r="424" spans="1:7" ht="13.5" customHeight="1" x14ac:dyDescent="0.2">
      <c r="A424" s="97"/>
      <c r="B424" s="96" t="s">
        <v>809</v>
      </c>
      <c r="C424" s="95" t="s">
        <v>808</v>
      </c>
      <c r="D424" s="95" t="s">
        <v>2013</v>
      </c>
      <c r="E424" s="94" t="s">
        <v>807</v>
      </c>
      <c r="F424" s="147" t="str">
        <f t="shared" si="8"/>
        <v>Medium</v>
      </c>
      <c r="G424" s="5"/>
    </row>
    <row r="425" spans="1:7" ht="13.5" customHeight="1" x14ac:dyDescent="0.2">
      <c r="A425" s="97"/>
      <c r="B425" s="96" t="s">
        <v>803</v>
      </c>
      <c r="C425" s="95" t="s">
        <v>802</v>
      </c>
      <c r="D425" s="95" t="s">
        <v>2013</v>
      </c>
      <c r="E425" s="94" t="s">
        <v>801</v>
      </c>
      <c r="F425" s="147" t="str">
        <f t="shared" si="8"/>
        <v>Medium</v>
      </c>
      <c r="G425" s="5"/>
    </row>
    <row r="426" spans="1:7" ht="13.5" customHeight="1" x14ac:dyDescent="0.2">
      <c r="A426" s="97"/>
      <c r="B426" s="96" t="s">
        <v>140</v>
      </c>
      <c r="C426" s="95" t="s">
        <v>2330</v>
      </c>
      <c r="D426" s="95" t="s">
        <v>2333</v>
      </c>
      <c r="E426" s="94" t="s">
        <v>2680</v>
      </c>
      <c r="F426" s="147" t="str">
        <f t="shared" si="8"/>
        <v>Low</v>
      </c>
      <c r="G426" s="5"/>
    </row>
    <row r="427" spans="1:7" ht="13.5" customHeight="1" x14ac:dyDescent="0.2">
      <c r="A427" s="97"/>
      <c r="B427" s="96" t="s">
        <v>796</v>
      </c>
      <c r="C427" s="98" t="s">
        <v>795</v>
      </c>
      <c r="D427" s="95" t="s">
        <v>477</v>
      </c>
      <c r="E427" s="100" t="s">
        <v>794</v>
      </c>
      <c r="F427" s="147" t="str">
        <f t="shared" si="8"/>
        <v>Medium</v>
      </c>
      <c r="G427" s="5"/>
    </row>
    <row r="428" spans="1:7" ht="13.5" customHeight="1" x14ac:dyDescent="0.2">
      <c r="A428" s="97"/>
      <c r="B428" s="96" t="s">
        <v>2466</v>
      </c>
      <c r="C428" s="98" t="s">
        <v>2467</v>
      </c>
      <c r="D428" s="95" t="s">
        <v>2333</v>
      </c>
      <c r="E428" s="100" t="s">
        <v>2468</v>
      </c>
      <c r="F428" s="147" t="str">
        <f t="shared" si="8"/>
        <v>Low</v>
      </c>
      <c r="G428" s="5"/>
    </row>
    <row r="429" spans="1:7" ht="13.5" customHeight="1" x14ac:dyDescent="0.2">
      <c r="A429" s="97"/>
      <c r="B429" s="96" t="s">
        <v>2679</v>
      </c>
      <c r="C429" s="98" t="s">
        <v>797</v>
      </c>
      <c r="D429" s="95" t="s">
        <v>231</v>
      </c>
      <c r="E429" s="100" t="s">
        <v>2678</v>
      </c>
      <c r="F429" s="147" t="str">
        <f t="shared" si="8"/>
        <v>Very Low</v>
      </c>
      <c r="G429" s="5"/>
    </row>
    <row r="430" spans="1:7" ht="13.5" customHeight="1" x14ac:dyDescent="0.2">
      <c r="A430" s="97"/>
      <c r="B430" s="96" t="s">
        <v>790</v>
      </c>
      <c r="C430" s="98" t="s">
        <v>789</v>
      </c>
      <c r="D430" s="95" t="s">
        <v>477</v>
      </c>
      <c r="E430" s="94" t="s">
        <v>788</v>
      </c>
      <c r="F430" s="147" t="str">
        <f t="shared" si="8"/>
        <v>Medium</v>
      </c>
      <c r="G430" s="5"/>
    </row>
    <row r="431" spans="1:7" ht="13.5" customHeight="1" x14ac:dyDescent="0.2">
      <c r="A431" s="97"/>
      <c r="B431" s="96" t="s">
        <v>2329</v>
      </c>
      <c r="C431" s="95" t="s">
        <v>2332</v>
      </c>
      <c r="D431" s="95" t="s">
        <v>2333</v>
      </c>
      <c r="E431" s="94" t="s">
        <v>2384</v>
      </c>
      <c r="F431" s="147" t="str">
        <f t="shared" si="8"/>
        <v>Low</v>
      </c>
      <c r="G431" s="5"/>
    </row>
    <row r="432" spans="1:7" ht="13.5" customHeight="1" x14ac:dyDescent="0.2">
      <c r="A432" s="97"/>
      <c r="B432" s="96" t="s">
        <v>784</v>
      </c>
      <c r="C432" s="98" t="s">
        <v>783</v>
      </c>
      <c r="D432" s="95" t="s">
        <v>477</v>
      </c>
      <c r="E432" s="100" t="s">
        <v>782</v>
      </c>
      <c r="F432" s="147" t="str">
        <f t="shared" si="8"/>
        <v>Medium</v>
      </c>
      <c r="G432" s="5"/>
    </row>
    <row r="433" spans="1:7" ht="13.5" customHeight="1" x14ac:dyDescent="0.2">
      <c r="A433" s="97"/>
      <c r="B433" s="96" t="s">
        <v>766</v>
      </c>
      <c r="C433" s="98" t="s">
        <v>765</v>
      </c>
      <c r="D433" s="98" t="s">
        <v>477</v>
      </c>
      <c r="E433" s="100" t="s">
        <v>764</v>
      </c>
      <c r="F433" s="147" t="str">
        <f t="shared" si="8"/>
        <v>Medium</v>
      </c>
      <c r="G433" s="5"/>
    </row>
    <row r="434" spans="1:7" ht="13.5" customHeight="1" x14ac:dyDescent="0.2">
      <c r="A434" s="97"/>
      <c r="B434" s="96" t="s">
        <v>2473</v>
      </c>
      <c r="C434" s="95" t="s">
        <v>2474</v>
      </c>
      <c r="D434" s="95" t="s">
        <v>2333</v>
      </c>
      <c r="E434" s="94" t="s">
        <v>767</v>
      </c>
      <c r="F434" s="147" t="str">
        <f t="shared" si="8"/>
        <v>Low</v>
      </c>
      <c r="G434" s="5"/>
    </row>
    <row r="435" spans="1:7" ht="13.5" customHeight="1" x14ac:dyDescent="0.2">
      <c r="A435" s="97"/>
      <c r="B435" s="96" t="s">
        <v>2633</v>
      </c>
      <c r="C435" s="95" t="s">
        <v>2309</v>
      </c>
      <c r="D435" s="95" t="s">
        <v>2333</v>
      </c>
      <c r="E435" s="94" t="s">
        <v>2315</v>
      </c>
      <c r="F435" s="147" t="str">
        <f t="shared" si="8"/>
        <v>Low</v>
      </c>
      <c r="G435" s="5"/>
    </row>
    <row r="436" spans="1:7" ht="13.5" customHeight="1" x14ac:dyDescent="0.2">
      <c r="A436" s="97"/>
      <c r="B436" s="96" t="s">
        <v>114</v>
      </c>
      <c r="C436" s="95" t="s">
        <v>750</v>
      </c>
      <c r="D436" s="95" t="s">
        <v>2013</v>
      </c>
      <c r="E436" s="94" t="s">
        <v>749</v>
      </c>
      <c r="F436" s="147" t="str">
        <f t="shared" si="8"/>
        <v>Medium</v>
      </c>
      <c r="G436" s="5"/>
    </row>
    <row r="437" spans="1:7" ht="13.5" customHeight="1" x14ac:dyDescent="0.2">
      <c r="A437" s="97"/>
      <c r="B437" s="96" t="s">
        <v>2386</v>
      </c>
      <c r="C437" s="95" t="s">
        <v>2308</v>
      </c>
      <c r="D437" s="95" t="s">
        <v>2333</v>
      </c>
      <c r="E437" s="94" t="s">
        <v>2314</v>
      </c>
      <c r="F437" s="147" t="str">
        <f t="shared" si="8"/>
        <v>Low</v>
      </c>
      <c r="G437" s="5"/>
    </row>
    <row r="438" spans="1:7" ht="13.5" customHeight="1" x14ac:dyDescent="0.2">
      <c r="A438" s="97"/>
      <c r="B438" s="96" t="s">
        <v>745</v>
      </c>
      <c r="C438" s="95" t="s">
        <v>744</v>
      </c>
      <c r="D438" s="95" t="s">
        <v>2013</v>
      </c>
      <c r="E438" s="94" t="s">
        <v>743</v>
      </c>
      <c r="F438" s="147" t="str">
        <f t="shared" si="8"/>
        <v>Medium</v>
      </c>
      <c r="G438" s="5"/>
    </row>
    <row r="439" spans="1:7" ht="13.5" customHeight="1" x14ac:dyDescent="0.2">
      <c r="A439" s="97"/>
      <c r="B439" s="96" t="s">
        <v>739</v>
      </c>
      <c r="C439" s="95" t="s">
        <v>738</v>
      </c>
      <c r="D439" s="95" t="s">
        <v>2013</v>
      </c>
      <c r="E439" s="94" t="s">
        <v>737</v>
      </c>
      <c r="F439" s="147" t="str">
        <f t="shared" si="8"/>
        <v>Medium</v>
      </c>
      <c r="G439" s="5"/>
    </row>
    <row r="440" spans="1:7" ht="13.5" customHeight="1" x14ac:dyDescent="0.2">
      <c r="A440" s="97"/>
      <c r="B440" s="96" t="s">
        <v>128</v>
      </c>
      <c r="C440" s="98" t="s">
        <v>734</v>
      </c>
      <c r="D440" s="98" t="s">
        <v>2013</v>
      </c>
      <c r="E440" s="100" t="s">
        <v>733</v>
      </c>
      <c r="F440" s="147" t="str">
        <f t="shared" si="8"/>
        <v>Medium</v>
      </c>
      <c r="G440" s="5"/>
    </row>
    <row r="441" spans="1:7" ht="13.5" customHeight="1" x14ac:dyDescent="0.2">
      <c r="A441" s="97"/>
      <c r="B441" s="96" t="s">
        <v>2387</v>
      </c>
      <c r="C441" s="95" t="s">
        <v>2310</v>
      </c>
      <c r="D441" s="95" t="s">
        <v>2333</v>
      </c>
      <c r="E441" s="94" t="s">
        <v>2319</v>
      </c>
      <c r="F441" s="147" t="str">
        <f t="shared" si="8"/>
        <v>Low</v>
      </c>
      <c r="G441" s="5"/>
    </row>
    <row r="442" spans="1:7" ht="13.5" customHeight="1" x14ac:dyDescent="0.2">
      <c r="A442" s="97"/>
      <c r="B442" s="96" t="s">
        <v>2388</v>
      </c>
      <c r="C442" s="95" t="s">
        <v>2313</v>
      </c>
      <c r="D442" s="95" t="s">
        <v>2333</v>
      </c>
      <c r="E442" s="94" t="s">
        <v>2317</v>
      </c>
      <c r="F442" s="147" t="str">
        <f t="shared" si="8"/>
        <v>Low</v>
      </c>
      <c r="G442" s="5"/>
    </row>
    <row r="443" spans="1:7" ht="13.5" customHeight="1" x14ac:dyDescent="0.2">
      <c r="A443" s="97"/>
      <c r="B443" s="96" t="s">
        <v>2642</v>
      </c>
      <c r="C443" s="95" t="s">
        <v>2321</v>
      </c>
      <c r="D443" s="95" t="s">
        <v>2333</v>
      </c>
      <c r="E443" s="94" t="s">
        <v>2323</v>
      </c>
      <c r="F443" s="147" t="str">
        <f t="shared" si="8"/>
        <v>Low</v>
      </c>
      <c r="G443" s="5"/>
    </row>
    <row r="444" spans="1:7" ht="13.5" customHeight="1" x14ac:dyDescent="0.2">
      <c r="A444" s="97"/>
      <c r="B444" s="96" t="s">
        <v>2643</v>
      </c>
      <c r="C444" s="95" t="s">
        <v>2320</v>
      </c>
      <c r="D444" s="95" t="s">
        <v>2333</v>
      </c>
      <c r="E444" s="94" t="s">
        <v>2324</v>
      </c>
      <c r="F444" s="147" t="str">
        <f t="shared" si="8"/>
        <v>Low</v>
      </c>
      <c r="G444" s="5"/>
    </row>
    <row r="445" spans="1:7" ht="13.5" customHeight="1" x14ac:dyDescent="0.2">
      <c r="A445" s="97"/>
      <c r="B445" s="96" t="s">
        <v>728</v>
      </c>
      <c r="C445" s="98" t="s">
        <v>657</v>
      </c>
      <c r="D445" s="95" t="s">
        <v>2013</v>
      </c>
      <c r="E445" s="100" t="s">
        <v>727</v>
      </c>
      <c r="F445" s="147" t="str">
        <f t="shared" si="8"/>
        <v>Medium</v>
      </c>
      <c r="G445" s="55"/>
    </row>
    <row r="446" spans="1:7" ht="13.5" customHeight="1" x14ac:dyDescent="0.2">
      <c r="A446" s="97"/>
      <c r="B446" s="96" t="s">
        <v>2389</v>
      </c>
      <c r="C446" s="95" t="s">
        <v>2311</v>
      </c>
      <c r="D446" s="95" t="s">
        <v>2333</v>
      </c>
      <c r="E446" s="94" t="s">
        <v>2318</v>
      </c>
      <c r="F446" s="147" t="str">
        <f t="shared" si="8"/>
        <v>Low</v>
      </c>
      <c r="G446" s="5"/>
    </row>
    <row r="447" spans="1:7" ht="13.5" customHeight="1" x14ac:dyDescent="0.2">
      <c r="A447" s="97"/>
      <c r="B447" s="96" t="s">
        <v>2641</v>
      </c>
      <c r="C447" s="95" t="s">
        <v>2322</v>
      </c>
      <c r="D447" s="95" t="s">
        <v>2333</v>
      </c>
      <c r="E447" s="94" t="s">
        <v>2325</v>
      </c>
      <c r="F447" s="147" t="str">
        <f t="shared" si="8"/>
        <v>Low</v>
      </c>
      <c r="G447" s="5"/>
    </row>
    <row r="448" spans="1:7" ht="13.5" customHeight="1" x14ac:dyDescent="0.2">
      <c r="A448" s="97"/>
      <c r="B448" s="96" t="s">
        <v>2568</v>
      </c>
      <c r="C448" s="98" t="s">
        <v>2570</v>
      </c>
      <c r="D448" s="98" t="s">
        <v>2333</v>
      </c>
      <c r="E448" s="100" t="s">
        <v>2612</v>
      </c>
      <c r="F448" s="147" t="str">
        <f t="shared" si="8"/>
        <v>Low</v>
      </c>
      <c r="G448" s="5"/>
    </row>
    <row r="449" spans="1:7" ht="13.5" customHeight="1" x14ac:dyDescent="0.2">
      <c r="A449" s="97"/>
      <c r="B449" s="96" t="s">
        <v>726</v>
      </c>
      <c r="C449" s="98" t="s">
        <v>725</v>
      </c>
      <c r="D449" s="98" t="s">
        <v>477</v>
      </c>
      <c r="E449" s="100" t="s">
        <v>724</v>
      </c>
      <c r="F449" s="147" t="str">
        <f t="shared" si="8"/>
        <v>Medium</v>
      </c>
      <c r="G449" s="5"/>
    </row>
    <row r="450" spans="1:7" ht="13.5" customHeight="1" x14ac:dyDescent="0.2">
      <c r="A450" s="97"/>
      <c r="B450" s="96" t="s">
        <v>2569</v>
      </c>
      <c r="C450" s="98" t="s">
        <v>2572</v>
      </c>
      <c r="D450" s="98" t="s">
        <v>2333</v>
      </c>
      <c r="E450" s="100" t="s">
        <v>2571</v>
      </c>
      <c r="F450" s="147" t="str">
        <f t="shared" si="8"/>
        <v>Low</v>
      </c>
      <c r="G450" s="5"/>
    </row>
    <row r="451" spans="1:7" ht="13.5" customHeight="1" x14ac:dyDescent="0.2">
      <c r="A451" s="97"/>
      <c r="B451" s="96" t="s">
        <v>720</v>
      </c>
      <c r="C451" s="98" t="s">
        <v>719</v>
      </c>
      <c r="D451" s="95" t="s">
        <v>2013</v>
      </c>
      <c r="E451" s="45" t="s">
        <v>718</v>
      </c>
      <c r="F451" s="147" t="str">
        <f t="shared" si="8"/>
        <v>Medium</v>
      </c>
      <c r="G451" s="5"/>
    </row>
    <row r="452" spans="1:7" ht="13.5" customHeight="1" x14ac:dyDescent="0.2">
      <c r="A452" s="97"/>
      <c r="B452" s="96" t="s">
        <v>2390</v>
      </c>
      <c r="C452" s="95" t="s">
        <v>2312</v>
      </c>
      <c r="D452" s="95" t="s">
        <v>2333</v>
      </c>
      <c r="E452" s="94" t="s">
        <v>2316</v>
      </c>
      <c r="F452" s="147" t="str">
        <f t="shared" si="8"/>
        <v>Low</v>
      </c>
      <c r="G452" s="5"/>
    </row>
    <row r="453" spans="1:7" ht="13.5" customHeight="1" x14ac:dyDescent="0.2">
      <c r="A453" s="97"/>
      <c r="B453" s="96" t="s">
        <v>716</v>
      </c>
      <c r="C453" s="98" t="s">
        <v>715</v>
      </c>
      <c r="D453" s="95" t="s">
        <v>477</v>
      </c>
      <c r="E453" s="45" t="s">
        <v>714</v>
      </c>
      <c r="F453" s="147" t="str">
        <f t="shared" si="8"/>
        <v>Medium</v>
      </c>
      <c r="G453" s="5"/>
    </row>
    <row r="454" spans="1:7" ht="13.5" customHeight="1" x14ac:dyDescent="0.2">
      <c r="A454" s="97"/>
      <c r="B454" s="96" t="s">
        <v>2411</v>
      </c>
      <c r="C454" s="98" t="s">
        <v>2428</v>
      </c>
      <c r="D454" s="98" t="s">
        <v>2333</v>
      </c>
      <c r="E454" s="100" t="s">
        <v>717</v>
      </c>
      <c r="F454" s="147" t="str">
        <f t="shared" si="8"/>
        <v>Low</v>
      </c>
      <c r="G454" s="5"/>
    </row>
    <row r="455" spans="1:7" ht="13.5" customHeight="1" x14ac:dyDescent="0.2">
      <c r="A455" s="97"/>
      <c r="B455" s="96" t="s">
        <v>2427</v>
      </c>
      <c r="C455" s="98" t="s">
        <v>358</v>
      </c>
      <c r="D455" s="98" t="s">
        <v>2333</v>
      </c>
      <c r="E455" s="100" t="s">
        <v>717</v>
      </c>
      <c r="F455" s="147" t="str">
        <f t="shared" si="8"/>
        <v>Low</v>
      </c>
      <c r="G455" s="5"/>
    </row>
    <row r="456" spans="1:7" ht="13.5" customHeight="1" x14ac:dyDescent="0.2">
      <c r="A456" s="97"/>
      <c r="B456" s="96" t="s">
        <v>712</v>
      </c>
      <c r="C456" s="95" t="s">
        <v>711</v>
      </c>
      <c r="D456" s="95" t="s">
        <v>221</v>
      </c>
      <c r="E456" s="94" t="s">
        <v>710</v>
      </c>
      <c r="F456" s="147" t="str">
        <f t="shared" si="8"/>
        <v>High</v>
      </c>
      <c r="G456" s="93" t="s">
        <v>2644</v>
      </c>
    </row>
    <row r="457" spans="1:7" ht="13.5" customHeight="1" x14ac:dyDescent="0.2">
      <c r="A457" s="97"/>
      <c r="B457" s="96" t="s">
        <v>2472</v>
      </c>
      <c r="C457" s="95" t="s">
        <v>322</v>
      </c>
      <c r="D457" s="95" t="s">
        <v>2333</v>
      </c>
      <c r="E457" s="94" t="s">
        <v>321</v>
      </c>
      <c r="F457" s="147" t="str">
        <f t="shared" si="8"/>
        <v>Low</v>
      </c>
      <c r="G457" s="5"/>
    </row>
    <row r="458" spans="1:7" ht="13.5" customHeight="1" x14ac:dyDescent="0.2">
      <c r="A458" s="97"/>
      <c r="B458" s="96" t="s">
        <v>2385</v>
      </c>
      <c r="C458" s="98" t="s">
        <v>1098</v>
      </c>
      <c r="D458" s="95" t="s">
        <v>2333</v>
      </c>
      <c r="E458" s="45" t="s">
        <v>2686</v>
      </c>
      <c r="F458" s="147" t="str">
        <f t="shared" si="8"/>
        <v>Low</v>
      </c>
      <c r="G458" s="5"/>
    </row>
    <row r="459" spans="1:7" ht="13.5" customHeight="1" x14ac:dyDescent="0.2">
      <c r="A459" s="97"/>
      <c r="B459" s="96" t="s">
        <v>2370</v>
      </c>
      <c r="C459" s="98" t="s">
        <v>444</v>
      </c>
      <c r="D459" s="95" t="s">
        <v>2333</v>
      </c>
      <c r="E459" s="45" t="s">
        <v>705</v>
      </c>
      <c r="F459" s="147" t="str">
        <f t="shared" si="8"/>
        <v>Low</v>
      </c>
      <c r="G459" s="5"/>
    </row>
    <row r="460" spans="1:7" ht="13.5" customHeight="1" x14ac:dyDescent="0.2">
      <c r="A460" s="97"/>
      <c r="B460" s="96" t="s">
        <v>320</v>
      </c>
      <c r="C460" s="95" t="s">
        <v>319</v>
      </c>
      <c r="D460" s="95" t="s">
        <v>217</v>
      </c>
      <c r="E460" s="94" t="s">
        <v>318</v>
      </c>
      <c r="F460" s="147" t="str">
        <f t="shared" si="8"/>
        <v>Very Low</v>
      </c>
      <c r="G460" s="5"/>
    </row>
    <row r="461" spans="1:7" ht="13.5" customHeight="1" x14ac:dyDescent="0.2">
      <c r="A461" s="97"/>
      <c r="B461" s="96" t="s">
        <v>2682</v>
      </c>
      <c r="C461" s="98" t="s">
        <v>2391</v>
      </c>
      <c r="D461" s="96" t="s">
        <v>2333</v>
      </c>
      <c r="E461" s="100" t="s">
        <v>2683</v>
      </c>
      <c r="F461" s="147" t="str">
        <f t="shared" si="8"/>
        <v>Low</v>
      </c>
      <c r="G461" s="5"/>
    </row>
    <row r="462" spans="1:7" ht="13.5" customHeight="1" x14ac:dyDescent="0.2">
      <c r="A462" s="97"/>
      <c r="B462" s="96" t="s">
        <v>697</v>
      </c>
      <c r="C462" s="95" t="s">
        <v>696</v>
      </c>
      <c r="D462" s="95" t="s">
        <v>231</v>
      </c>
      <c r="E462" s="94" t="s">
        <v>2684</v>
      </c>
      <c r="F462" s="147" t="str">
        <f t="shared" si="8"/>
        <v>Very Low</v>
      </c>
      <c r="G462" s="5"/>
    </row>
    <row r="463" spans="1:7" ht="13.5" customHeight="1" x14ac:dyDescent="0.2">
      <c r="A463" s="97"/>
      <c r="B463" s="96" t="s">
        <v>695</v>
      </c>
      <c r="C463" s="98" t="s">
        <v>694</v>
      </c>
      <c r="D463" s="95" t="s">
        <v>477</v>
      </c>
      <c r="E463" s="45" t="s">
        <v>2685</v>
      </c>
      <c r="F463" s="147" t="str">
        <f t="shared" si="8"/>
        <v>Medium</v>
      </c>
      <c r="G463" s="5"/>
    </row>
    <row r="464" spans="1:7" ht="13.5" customHeight="1" x14ac:dyDescent="0.2">
      <c r="A464" s="97"/>
      <c r="B464" s="96" t="s">
        <v>2057</v>
      </c>
      <c r="C464" s="98" t="s">
        <v>2058</v>
      </c>
      <c r="D464" s="95" t="s">
        <v>286</v>
      </c>
      <c r="E464" s="45" t="s">
        <v>2059</v>
      </c>
      <c r="F464" s="147" t="str">
        <f t="shared" si="8"/>
        <v>Low</v>
      </c>
      <c r="G464" s="93" t="s">
        <v>2644</v>
      </c>
    </row>
    <row r="465" spans="1:7" ht="13.5" customHeight="1" x14ac:dyDescent="0.2">
      <c r="A465" s="97"/>
      <c r="B465" s="96" t="s">
        <v>2066</v>
      </c>
      <c r="C465" s="98" t="s">
        <v>2067</v>
      </c>
      <c r="D465" s="95" t="s">
        <v>286</v>
      </c>
      <c r="E465" s="45" t="s">
        <v>2068</v>
      </c>
      <c r="F465" s="147" t="str">
        <f t="shared" si="8"/>
        <v>Low</v>
      </c>
      <c r="G465" s="93" t="s">
        <v>2644</v>
      </c>
    </row>
    <row r="466" spans="1:7" ht="13.5" customHeight="1" x14ac:dyDescent="0.2">
      <c r="A466" s="97"/>
      <c r="B466" s="96" t="s">
        <v>2060</v>
      </c>
      <c r="C466" s="98" t="s">
        <v>2061</v>
      </c>
      <c r="D466" s="95" t="s">
        <v>286</v>
      </c>
      <c r="E466" s="45" t="s">
        <v>2062</v>
      </c>
      <c r="F466" s="147" t="str">
        <f t="shared" si="8"/>
        <v>Low</v>
      </c>
      <c r="G466" s="93" t="s">
        <v>2644</v>
      </c>
    </row>
    <row r="467" spans="1:7" ht="13.5" customHeight="1" x14ac:dyDescent="0.2">
      <c r="A467" s="97"/>
      <c r="B467" s="96" t="s">
        <v>2063</v>
      </c>
      <c r="C467" s="98" t="s">
        <v>2064</v>
      </c>
      <c r="D467" s="95" t="s">
        <v>286</v>
      </c>
      <c r="E467" s="45" t="s">
        <v>2065</v>
      </c>
      <c r="F467" s="147" t="str">
        <f t="shared" si="8"/>
        <v>Low</v>
      </c>
      <c r="G467" s="93" t="s">
        <v>2644</v>
      </c>
    </row>
    <row r="468" spans="1:7" ht="13.5" customHeight="1" x14ac:dyDescent="0.2">
      <c r="A468" s="97"/>
      <c r="B468" s="96" t="s">
        <v>317</v>
      </c>
      <c r="C468" s="95" t="s">
        <v>316</v>
      </c>
      <c r="D468" s="95" t="s">
        <v>228</v>
      </c>
      <c r="E468" s="94" t="s">
        <v>315</v>
      </c>
      <c r="F468" s="147" t="str">
        <f t="shared" si="8"/>
        <v>Low</v>
      </c>
      <c r="G468" s="5"/>
    </row>
    <row r="469" spans="1:7" ht="13.5" customHeight="1" x14ac:dyDescent="0.2">
      <c r="A469" s="97"/>
      <c r="B469" s="96" t="s">
        <v>314</v>
      </c>
      <c r="C469" s="95" t="s">
        <v>313</v>
      </c>
      <c r="D469" s="95" t="s">
        <v>228</v>
      </c>
      <c r="E469" s="94" t="s">
        <v>312</v>
      </c>
      <c r="F469" s="147" t="str">
        <f t="shared" si="8"/>
        <v>Low</v>
      </c>
      <c r="G469" s="5"/>
    </row>
    <row r="470" spans="1:7" ht="13.5" customHeight="1" x14ac:dyDescent="0.2">
      <c r="A470" s="97"/>
      <c r="B470" s="96" t="s">
        <v>311</v>
      </c>
      <c r="C470" s="95" t="s">
        <v>310</v>
      </c>
      <c r="D470" s="95" t="s">
        <v>299</v>
      </c>
      <c r="E470" s="94" t="s">
        <v>309</v>
      </c>
      <c r="F470" s="147" t="str">
        <f t="shared" si="8"/>
        <v>Low</v>
      </c>
      <c r="G470" s="5"/>
    </row>
    <row r="471" spans="1:7" ht="13.5" customHeight="1" x14ac:dyDescent="0.2">
      <c r="A471" s="97"/>
      <c r="B471" s="96" t="s">
        <v>308</v>
      </c>
      <c r="C471" s="95" t="s">
        <v>307</v>
      </c>
      <c r="D471" s="95" t="s">
        <v>299</v>
      </c>
      <c r="E471" s="94" t="s">
        <v>306</v>
      </c>
      <c r="F471" s="147" t="str">
        <f t="shared" si="8"/>
        <v>Low</v>
      </c>
      <c r="G471" s="5"/>
    </row>
    <row r="472" spans="1:7" ht="13.5" customHeight="1" x14ac:dyDescent="0.2">
      <c r="A472" s="97"/>
      <c r="B472" s="96" t="s">
        <v>305</v>
      </c>
      <c r="C472" s="95" t="s">
        <v>304</v>
      </c>
      <c r="D472" s="95" t="s">
        <v>299</v>
      </c>
      <c r="E472" s="94" t="s">
        <v>303</v>
      </c>
      <c r="F472" s="147" t="str">
        <f t="shared" ref="F472:F535" si="9">IF(LEN(D472)=0,IF(LEN(B472)=0,"","?"),IF(LOWER(LEFT(D472,9))="ibmperson","Very Low",IF(OR(LOWER(LEFT(D472,7))="profile",LOWER(D472)="indirect"),"Medium",IF(OR(LOWER(LEFT(D472,3))="ibm",LOWER(D472)="internal",LOWER(D472)="upi"),"Low",IF(OR(LOWER(D472)="leaders",LOWER(D472)="imageserv"),"Very High","High")))))</f>
        <v>Low</v>
      </c>
      <c r="G472" s="5"/>
    </row>
    <row r="473" spans="1:7" ht="13.5" customHeight="1" x14ac:dyDescent="0.2">
      <c r="A473" s="97"/>
      <c r="B473" s="96" t="s">
        <v>682</v>
      </c>
      <c r="C473" s="98" t="s">
        <v>681</v>
      </c>
      <c r="D473" s="95" t="s">
        <v>477</v>
      </c>
      <c r="E473" s="45" t="s">
        <v>680</v>
      </c>
      <c r="F473" s="147" t="str">
        <f t="shared" si="9"/>
        <v>Medium</v>
      </c>
      <c r="G473" s="5"/>
    </row>
    <row r="474" spans="1:7" ht="13.5" customHeight="1" x14ac:dyDescent="0.2">
      <c r="A474" s="97"/>
      <c r="B474" s="96" t="s">
        <v>2392</v>
      </c>
      <c r="C474" s="98" t="s">
        <v>2393</v>
      </c>
      <c r="D474" s="96" t="s">
        <v>2333</v>
      </c>
      <c r="E474" s="45" t="s">
        <v>2396</v>
      </c>
      <c r="F474" s="147" t="str">
        <f t="shared" si="9"/>
        <v>Low</v>
      </c>
      <c r="G474" s="5"/>
    </row>
    <row r="475" spans="1:7" ht="13.5" customHeight="1" x14ac:dyDescent="0.2">
      <c r="A475" s="97"/>
      <c r="B475" s="96" t="s">
        <v>302</v>
      </c>
      <c r="C475" s="98" t="s">
        <v>280</v>
      </c>
      <c r="D475" s="95" t="s">
        <v>299</v>
      </c>
      <c r="E475" s="94" t="s">
        <v>301</v>
      </c>
      <c r="F475" s="147" t="str">
        <f t="shared" si="9"/>
        <v>Low</v>
      </c>
      <c r="G475" s="5"/>
    </row>
    <row r="476" spans="1:7" ht="13.5" customHeight="1" x14ac:dyDescent="0.2">
      <c r="A476" s="97"/>
      <c r="B476" s="96" t="s">
        <v>2720</v>
      </c>
      <c r="C476" s="98" t="s">
        <v>2394</v>
      </c>
      <c r="D476" s="96" t="s">
        <v>2333</v>
      </c>
      <c r="E476" s="100" t="s">
        <v>2395</v>
      </c>
      <c r="F476" s="147" t="str">
        <f t="shared" si="9"/>
        <v>Low</v>
      </c>
      <c r="G476" s="5"/>
    </row>
    <row r="477" spans="1:7" ht="13.5" customHeight="1" x14ac:dyDescent="0.2">
      <c r="A477" s="97"/>
      <c r="B477" s="96" t="s">
        <v>300</v>
      </c>
      <c r="C477" s="95" t="s">
        <v>248</v>
      </c>
      <c r="D477" s="95" t="s">
        <v>299</v>
      </c>
      <c r="E477" s="94" t="s">
        <v>247</v>
      </c>
      <c r="F477" s="147" t="str">
        <f t="shared" si="9"/>
        <v>Low</v>
      </c>
      <c r="G477" s="5"/>
    </row>
    <row r="478" spans="1:7" ht="13.5" customHeight="1" x14ac:dyDescent="0.2">
      <c r="A478" s="97"/>
      <c r="B478" s="96" t="s">
        <v>298</v>
      </c>
      <c r="C478" s="95" t="s">
        <v>297</v>
      </c>
      <c r="D478" s="95" t="s">
        <v>231</v>
      </c>
      <c r="E478" s="94" t="s">
        <v>296</v>
      </c>
      <c r="F478" s="147" t="str">
        <f t="shared" si="9"/>
        <v>Very Low</v>
      </c>
      <c r="G478" s="5"/>
    </row>
    <row r="479" spans="1:7" ht="13.5" customHeight="1" x14ac:dyDescent="0.2">
      <c r="A479" s="97"/>
      <c r="B479" s="96" t="s">
        <v>2397</v>
      </c>
      <c r="C479" s="98" t="s">
        <v>436</v>
      </c>
      <c r="D479" s="95" t="s">
        <v>2333</v>
      </c>
      <c r="E479" s="94" t="s">
        <v>678</v>
      </c>
      <c r="F479" s="147" t="str">
        <f t="shared" si="9"/>
        <v>Low</v>
      </c>
      <c r="G479" s="5"/>
    </row>
    <row r="480" spans="1:7" ht="13.5" customHeight="1" x14ac:dyDescent="0.2">
      <c r="A480" s="97"/>
      <c r="B480" s="96" t="s">
        <v>124</v>
      </c>
      <c r="C480" s="98" t="s">
        <v>677</v>
      </c>
      <c r="D480" s="95" t="s">
        <v>221</v>
      </c>
      <c r="E480" s="45" t="s">
        <v>676</v>
      </c>
      <c r="F480" s="147" t="str">
        <f t="shared" si="9"/>
        <v>High</v>
      </c>
      <c r="G480" s="93" t="s">
        <v>2644</v>
      </c>
    </row>
    <row r="481" spans="1:7" ht="13.5" customHeight="1" x14ac:dyDescent="0.2">
      <c r="A481" s="97"/>
      <c r="B481" s="96" t="s">
        <v>675</v>
      </c>
      <c r="C481" s="95" t="s">
        <v>2337</v>
      </c>
      <c r="D481" s="95" t="s">
        <v>2333</v>
      </c>
      <c r="E481" s="94" t="s">
        <v>674</v>
      </c>
      <c r="F481" s="147" t="str">
        <f t="shared" si="9"/>
        <v>Low</v>
      </c>
      <c r="G481" s="5"/>
    </row>
    <row r="482" spans="1:7" ht="13.5" customHeight="1" x14ac:dyDescent="0.2">
      <c r="A482" s="97"/>
      <c r="B482" s="96" t="s">
        <v>2334</v>
      </c>
      <c r="C482" s="95" t="s">
        <v>2025</v>
      </c>
      <c r="D482" s="95" t="s">
        <v>238</v>
      </c>
      <c r="E482" s="94" t="s">
        <v>674</v>
      </c>
      <c r="F482" s="147" t="str">
        <f t="shared" si="9"/>
        <v>Low</v>
      </c>
      <c r="G482" s="5"/>
    </row>
    <row r="483" spans="1:7" ht="13.5" customHeight="1" x14ac:dyDescent="0.2">
      <c r="A483" s="97"/>
      <c r="B483" s="96" t="s">
        <v>673</v>
      </c>
      <c r="C483" s="98" t="s">
        <v>2338</v>
      </c>
      <c r="D483" s="95" t="s">
        <v>2333</v>
      </c>
      <c r="E483" s="45" t="s">
        <v>672</v>
      </c>
      <c r="F483" s="147" t="str">
        <f t="shared" si="9"/>
        <v>Low</v>
      </c>
      <c r="G483" s="5"/>
    </row>
    <row r="484" spans="1:7" ht="13.5" customHeight="1" x14ac:dyDescent="0.2">
      <c r="A484" s="97"/>
      <c r="B484" s="96" t="s">
        <v>2335</v>
      </c>
      <c r="C484" s="98" t="s">
        <v>2026</v>
      </c>
      <c r="D484" s="95" t="s">
        <v>238</v>
      </c>
      <c r="E484" s="45" t="s">
        <v>672</v>
      </c>
      <c r="F484" s="147" t="str">
        <f t="shared" si="9"/>
        <v>Low</v>
      </c>
      <c r="G484" s="5"/>
    </row>
    <row r="485" spans="1:7" ht="13.5" customHeight="1" x14ac:dyDescent="0.2">
      <c r="A485" s="97"/>
      <c r="B485" s="96" t="s">
        <v>2336</v>
      </c>
      <c r="C485" s="98" t="s">
        <v>2027</v>
      </c>
      <c r="D485" s="95" t="s">
        <v>238</v>
      </c>
      <c r="E485" s="45" t="s">
        <v>671</v>
      </c>
      <c r="F485" s="147" t="str">
        <f t="shared" si="9"/>
        <v>Low</v>
      </c>
      <c r="G485" s="5"/>
    </row>
    <row r="486" spans="1:7" ht="13.5" customHeight="1" x14ac:dyDescent="0.2">
      <c r="A486" s="97"/>
      <c r="B486" s="96" t="s">
        <v>2429</v>
      </c>
      <c r="C486" s="98" t="s">
        <v>2430</v>
      </c>
      <c r="D486" s="95" t="s">
        <v>2333</v>
      </c>
      <c r="E486" s="45" t="s">
        <v>669</v>
      </c>
      <c r="F486" s="147" t="str">
        <f t="shared" si="9"/>
        <v>Low</v>
      </c>
      <c r="G486" s="5"/>
    </row>
    <row r="487" spans="1:7" ht="13.5" customHeight="1" x14ac:dyDescent="0.2">
      <c r="A487" s="97"/>
      <c r="B487" s="96" t="s">
        <v>295</v>
      </c>
      <c r="C487" s="95" t="s">
        <v>294</v>
      </c>
      <c r="D487" s="95" t="s">
        <v>293</v>
      </c>
      <c r="E487" s="94" t="s">
        <v>292</v>
      </c>
      <c r="F487" s="147" t="str">
        <f t="shared" si="9"/>
        <v>Low</v>
      </c>
      <c r="G487" s="5"/>
    </row>
    <row r="488" spans="1:7" ht="13.5" customHeight="1" x14ac:dyDescent="0.2">
      <c r="A488" s="97"/>
      <c r="B488" s="96" t="s">
        <v>668</v>
      </c>
      <c r="C488" s="98" t="s">
        <v>667</v>
      </c>
      <c r="D488" s="95" t="s">
        <v>293</v>
      </c>
      <c r="E488" s="94" t="s">
        <v>666</v>
      </c>
      <c r="F488" s="147" t="str">
        <f t="shared" si="9"/>
        <v>Low</v>
      </c>
      <c r="G488" s="5"/>
    </row>
    <row r="489" spans="1:7" ht="13.5" customHeight="1" x14ac:dyDescent="0.2">
      <c r="A489" s="97"/>
      <c r="B489" s="96" t="s">
        <v>665</v>
      </c>
      <c r="C489" s="95" t="s">
        <v>664</v>
      </c>
      <c r="D489" s="95" t="s">
        <v>221</v>
      </c>
      <c r="E489" s="94" t="s">
        <v>663</v>
      </c>
      <c r="F489" s="147" t="str">
        <f t="shared" si="9"/>
        <v>High</v>
      </c>
      <c r="G489" s="93" t="s">
        <v>2644</v>
      </c>
    </row>
    <row r="490" spans="1:7" ht="13.5" customHeight="1" x14ac:dyDescent="0.2">
      <c r="A490" s="97"/>
      <c r="B490" s="96" t="s">
        <v>130</v>
      </c>
      <c r="C490" s="95" t="s">
        <v>659</v>
      </c>
      <c r="D490" s="95" t="s">
        <v>477</v>
      </c>
      <c r="E490" s="94" t="s">
        <v>658</v>
      </c>
      <c r="F490" s="147" t="str">
        <f t="shared" si="9"/>
        <v>Medium</v>
      </c>
      <c r="G490" s="5"/>
    </row>
    <row r="491" spans="1:7" ht="13.5" customHeight="1" x14ac:dyDescent="0.2">
      <c r="A491" s="97"/>
      <c r="B491" s="96" t="s">
        <v>2535</v>
      </c>
      <c r="C491" s="98" t="s">
        <v>2536</v>
      </c>
      <c r="D491" s="95" t="s">
        <v>2333</v>
      </c>
      <c r="E491" s="94" t="s">
        <v>2537</v>
      </c>
      <c r="F491" s="147" t="str">
        <f t="shared" si="9"/>
        <v>Low</v>
      </c>
      <c r="G491" s="5"/>
    </row>
    <row r="492" spans="1:7" ht="13.5" customHeight="1" x14ac:dyDescent="0.2">
      <c r="A492" s="97"/>
      <c r="B492" s="96" t="s">
        <v>125</v>
      </c>
      <c r="C492" s="98" t="s">
        <v>657</v>
      </c>
      <c r="D492" s="95" t="s">
        <v>221</v>
      </c>
      <c r="E492" s="45" t="s">
        <v>656</v>
      </c>
      <c r="F492" s="147" t="str">
        <f t="shared" si="9"/>
        <v>High</v>
      </c>
      <c r="G492" s="93" t="s">
        <v>2644</v>
      </c>
    </row>
    <row r="493" spans="1:7" ht="13.5" customHeight="1" x14ac:dyDescent="0.2">
      <c r="A493" s="97"/>
      <c r="B493" s="96" t="s">
        <v>2687</v>
      </c>
      <c r="C493" s="98" t="s">
        <v>2432</v>
      </c>
      <c r="D493" s="95" t="s">
        <v>2333</v>
      </c>
      <c r="E493" s="94" t="s">
        <v>2689</v>
      </c>
      <c r="F493" s="147" t="str">
        <f t="shared" si="9"/>
        <v>Low</v>
      </c>
      <c r="G493" s="5"/>
    </row>
    <row r="494" spans="1:7" ht="13.5" customHeight="1" x14ac:dyDescent="0.2">
      <c r="A494" s="97"/>
      <c r="B494" s="96" t="s">
        <v>2688</v>
      </c>
      <c r="C494" s="98" t="s">
        <v>2431</v>
      </c>
      <c r="D494" s="95" t="s">
        <v>2333</v>
      </c>
      <c r="E494" s="94" t="s">
        <v>2691</v>
      </c>
      <c r="F494" s="147" t="str">
        <f t="shared" si="9"/>
        <v>Low</v>
      </c>
      <c r="G494" s="5"/>
    </row>
    <row r="495" spans="1:7" ht="13.5" customHeight="1" x14ac:dyDescent="0.2">
      <c r="A495" s="97"/>
      <c r="B495" s="96" t="s">
        <v>291</v>
      </c>
      <c r="C495" s="95" t="s">
        <v>290</v>
      </c>
      <c r="D495" s="95" t="s">
        <v>217</v>
      </c>
      <c r="E495" s="94" t="s">
        <v>289</v>
      </c>
      <c r="F495" s="147" t="str">
        <f t="shared" si="9"/>
        <v>Very Low</v>
      </c>
      <c r="G495" s="5"/>
    </row>
    <row r="496" spans="1:7" ht="13.5" customHeight="1" x14ac:dyDescent="0.2">
      <c r="A496" s="97"/>
      <c r="B496" s="96" t="s">
        <v>649</v>
      </c>
      <c r="C496" s="98" t="s">
        <v>648</v>
      </c>
      <c r="D496" s="95" t="s">
        <v>2013</v>
      </c>
      <c r="E496" s="45" t="s">
        <v>647</v>
      </c>
      <c r="F496" s="147" t="str">
        <f t="shared" si="9"/>
        <v>Medium</v>
      </c>
      <c r="G496" s="5"/>
    </row>
    <row r="497" spans="1:7" ht="13.5" customHeight="1" x14ac:dyDescent="0.2">
      <c r="A497" s="97"/>
      <c r="B497" s="96" t="s">
        <v>2508</v>
      </c>
      <c r="C497" s="98" t="s">
        <v>2506</v>
      </c>
      <c r="D497" s="95" t="s">
        <v>2333</v>
      </c>
      <c r="E497" s="94" t="s">
        <v>2507</v>
      </c>
      <c r="F497" s="147" t="str">
        <f t="shared" si="9"/>
        <v>Low</v>
      </c>
      <c r="G497" s="5"/>
    </row>
    <row r="498" spans="1:7" ht="13.5" customHeight="1" x14ac:dyDescent="0.2">
      <c r="A498" s="97"/>
      <c r="B498" s="96" t="s">
        <v>113</v>
      </c>
      <c r="C498" s="98" t="s">
        <v>644</v>
      </c>
      <c r="D498" s="95" t="s">
        <v>477</v>
      </c>
      <c r="E498" s="94" t="s">
        <v>643</v>
      </c>
      <c r="F498" s="147" t="str">
        <f t="shared" si="9"/>
        <v>Medium</v>
      </c>
      <c r="G498" s="5"/>
    </row>
    <row r="499" spans="1:7" ht="13.5" customHeight="1" x14ac:dyDescent="0.2">
      <c r="A499" s="97"/>
      <c r="B499" s="96" t="s">
        <v>640</v>
      </c>
      <c r="C499" s="98" t="s">
        <v>639</v>
      </c>
      <c r="D499" s="95" t="s">
        <v>2013</v>
      </c>
      <c r="E499" s="45" t="s">
        <v>638</v>
      </c>
      <c r="F499" s="147" t="str">
        <f t="shared" si="9"/>
        <v>Medium</v>
      </c>
      <c r="G499" s="5"/>
    </row>
    <row r="500" spans="1:7" ht="13.5" customHeight="1" x14ac:dyDescent="0.2">
      <c r="A500" s="97"/>
      <c r="B500" s="96" t="s">
        <v>2398</v>
      </c>
      <c r="C500" s="95" t="s">
        <v>489</v>
      </c>
      <c r="D500" s="95" t="s">
        <v>2333</v>
      </c>
      <c r="E500" s="94" t="s">
        <v>488</v>
      </c>
      <c r="F500" s="147" t="str">
        <f t="shared" si="9"/>
        <v>Low</v>
      </c>
      <c r="G500" s="5"/>
    </row>
    <row r="501" spans="1:7" ht="13.5" customHeight="1" x14ac:dyDescent="0.2">
      <c r="A501" s="97"/>
      <c r="B501" s="96" t="s">
        <v>637</v>
      </c>
      <c r="C501" s="95" t="s">
        <v>636</v>
      </c>
      <c r="D501" s="95" t="s">
        <v>477</v>
      </c>
      <c r="E501" s="94" t="s">
        <v>2692</v>
      </c>
      <c r="F501" s="147" t="str">
        <f t="shared" si="9"/>
        <v>Medium</v>
      </c>
      <c r="G501" s="5"/>
    </row>
    <row r="502" spans="1:7" ht="13.5" customHeight="1" x14ac:dyDescent="0.2">
      <c r="A502" s="97"/>
      <c r="B502" s="96" t="s">
        <v>635</v>
      </c>
      <c r="C502" s="95" t="s">
        <v>634</v>
      </c>
      <c r="D502" s="95" t="s">
        <v>477</v>
      </c>
      <c r="E502" s="94" t="s">
        <v>2692</v>
      </c>
      <c r="F502" s="147" t="str">
        <f t="shared" si="9"/>
        <v>Medium</v>
      </c>
      <c r="G502" s="5"/>
    </row>
    <row r="503" spans="1:7" ht="13.5" customHeight="1" x14ac:dyDescent="0.2">
      <c r="A503" s="97"/>
      <c r="B503" s="96" t="s">
        <v>631</v>
      </c>
      <c r="C503" s="95" t="s">
        <v>280</v>
      </c>
      <c r="D503" s="95" t="s">
        <v>2013</v>
      </c>
      <c r="E503" s="94" t="s">
        <v>603</v>
      </c>
      <c r="F503" s="147" t="str">
        <f t="shared" si="9"/>
        <v>Medium</v>
      </c>
      <c r="G503" s="5"/>
    </row>
    <row r="504" spans="1:7" ht="13.5" customHeight="1" x14ac:dyDescent="0.2">
      <c r="A504" s="97"/>
      <c r="B504" s="96" t="s">
        <v>2433</v>
      </c>
      <c r="C504" s="95" t="s">
        <v>1059</v>
      </c>
      <c r="D504" s="95" t="s">
        <v>2333</v>
      </c>
      <c r="E504" s="94" t="s">
        <v>632</v>
      </c>
      <c r="F504" s="147" t="str">
        <f t="shared" si="9"/>
        <v>Low</v>
      </c>
      <c r="G504" s="5"/>
    </row>
    <row r="505" spans="1:7" ht="13.5" customHeight="1" x14ac:dyDescent="0.2">
      <c r="A505" s="97"/>
      <c r="B505" s="96" t="s">
        <v>288</v>
      </c>
      <c r="C505" s="95" t="s">
        <v>287</v>
      </c>
      <c r="D505" s="95" t="s">
        <v>286</v>
      </c>
      <c r="E505" s="94" t="s">
        <v>285</v>
      </c>
      <c r="F505" s="147" t="str">
        <f t="shared" si="9"/>
        <v>Low</v>
      </c>
      <c r="G505" s="5"/>
    </row>
    <row r="506" spans="1:7" ht="13.5" customHeight="1" x14ac:dyDescent="0.2">
      <c r="A506" s="97"/>
      <c r="B506" s="96" t="s">
        <v>2434</v>
      </c>
      <c r="C506" s="95" t="s">
        <v>1059</v>
      </c>
      <c r="D506" s="95" t="s">
        <v>2333</v>
      </c>
      <c r="E506" s="94" t="s">
        <v>632</v>
      </c>
      <c r="F506" s="147" t="str">
        <f t="shared" si="9"/>
        <v>Low</v>
      </c>
      <c r="G506" s="5"/>
    </row>
    <row r="507" spans="1:7" ht="13.5" customHeight="1" x14ac:dyDescent="0.2">
      <c r="A507" s="97"/>
      <c r="B507" s="96" t="s">
        <v>615</v>
      </c>
      <c r="C507" s="98" t="s">
        <v>2435</v>
      </c>
      <c r="D507" s="95" t="s">
        <v>2333</v>
      </c>
      <c r="E507" s="45" t="s">
        <v>613</v>
      </c>
      <c r="F507" s="147" t="str">
        <f t="shared" si="9"/>
        <v>Low</v>
      </c>
      <c r="G507" s="5"/>
    </row>
    <row r="508" spans="1:7" ht="13.5" customHeight="1" x14ac:dyDescent="0.2">
      <c r="A508" s="97"/>
      <c r="B508" s="96" t="s">
        <v>2694</v>
      </c>
      <c r="C508" s="98" t="s">
        <v>614</v>
      </c>
      <c r="D508" s="95" t="s">
        <v>231</v>
      </c>
      <c r="E508" s="45" t="s">
        <v>2693</v>
      </c>
      <c r="F508" s="147" t="str">
        <f t="shared" si="9"/>
        <v>Very Low</v>
      </c>
      <c r="G508" s="5"/>
    </row>
    <row r="509" spans="1:7" ht="13.5" customHeight="1" x14ac:dyDescent="0.2">
      <c r="A509" s="97"/>
      <c r="B509" s="96" t="s">
        <v>612</v>
      </c>
      <c r="C509" s="98" t="s">
        <v>611</v>
      </c>
      <c r="D509" s="95" t="s">
        <v>477</v>
      </c>
      <c r="E509" s="45" t="s">
        <v>610</v>
      </c>
      <c r="F509" s="147" t="str">
        <f t="shared" si="9"/>
        <v>Medium</v>
      </c>
      <c r="G509" s="5"/>
    </row>
    <row r="510" spans="1:7" ht="13.5" customHeight="1" x14ac:dyDescent="0.2">
      <c r="A510" s="97"/>
      <c r="B510" s="96" t="s">
        <v>284</v>
      </c>
      <c r="C510" s="95" t="s">
        <v>283</v>
      </c>
      <c r="D510" s="95" t="s">
        <v>217</v>
      </c>
      <c r="E510" s="94" t="s">
        <v>282</v>
      </c>
      <c r="F510" s="147" t="str">
        <f t="shared" si="9"/>
        <v>Very Low</v>
      </c>
      <c r="G510" s="5"/>
    </row>
    <row r="511" spans="1:7" ht="13.5" customHeight="1" x14ac:dyDescent="0.2">
      <c r="A511" s="97"/>
      <c r="B511" s="96" t="s">
        <v>606</v>
      </c>
      <c r="C511" s="98" t="s">
        <v>605</v>
      </c>
      <c r="D511" s="96" t="s">
        <v>477</v>
      </c>
      <c r="E511" s="100" t="s">
        <v>604</v>
      </c>
      <c r="F511" s="147" t="str">
        <f t="shared" si="9"/>
        <v>Medium</v>
      </c>
      <c r="G511" s="5"/>
    </row>
    <row r="512" spans="1:7" ht="13.5" customHeight="1" x14ac:dyDescent="0.2">
      <c r="A512" s="97"/>
      <c r="B512" s="96" t="s">
        <v>2436</v>
      </c>
      <c r="C512" s="95" t="s">
        <v>608</v>
      </c>
      <c r="D512" s="95" t="s">
        <v>2333</v>
      </c>
      <c r="E512" s="94" t="s">
        <v>607</v>
      </c>
      <c r="F512" s="147" t="str">
        <f t="shared" si="9"/>
        <v>Low</v>
      </c>
      <c r="G512" s="5"/>
    </row>
    <row r="513" spans="1:7" ht="13.5" customHeight="1" x14ac:dyDescent="0.2">
      <c r="A513" s="97"/>
      <c r="B513" s="96" t="s">
        <v>2699</v>
      </c>
      <c r="C513" s="95" t="s">
        <v>280</v>
      </c>
      <c r="D513" s="95" t="s">
        <v>217</v>
      </c>
      <c r="E513" s="94" t="s">
        <v>2257</v>
      </c>
      <c r="F513" s="147" t="str">
        <f t="shared" si="9"/>
        <v>Very Low</v>
      </c>
      <c r="G513" s="5"/>
    </row>
    <row r="514" spans="1:7" ht="13.5" customHeight="1" x14ac:dyDescent="0.2">
      <c r="A514" s="97"/>
      <c r="B514" s="96" t="s">
        <v>2700</v>
      </c>
      <c r="C514" s="95" t="s">
        <v>279</v>
      </c>
      <c r="D514" s="95" t="s">
        <v>2333</v>
      </c>
      <c r="E514" s="94" t="s">
        <v>2563</v>
      </c>
      <c r="F514" s="147" t="str">
        <f t="shared" si="9"/>
        <v>Low</v>
      </c>
      <c r="G514" s="5"/>
    </row>
    <row r="515" spans="1:7" ht="13.5" customHeight="1" x14ac:dyDescent="0.2">
      <c r="A515" s="97"/>
      <c r="B515" s="96" t="s">
        <v>2701</v>
      </c>
      <c r="C515" s="95" t="s">
        <v>279</v>
      </c>
      <c r="D515" s="95" t="s">
        <v>221</v>
      </c>
      <c r="E515" s="94" t="s">
        <v>278</v>
      </c>
      <c r="F515" s="147" t="str">
        <f t="shared" si="9"/>
        <v>High</v>
      </c>
      <c r="G515" s="93" t="s">
        <v>2644</v>
      </c>
    </row>
    <row r="516" spans="1:7" ht="13.5" customHeight="1" x14ac:dyDescent="0.2">
      <c r="A516" s="97"/>
      <c r="B516" s="96" t="s">
        <v>2460</v>
      </c>
      <c r="C516" s="95" t="s">
        <v>2461</v>
      </c>
      <c r="D516" s="95" t="s">
        <v>2333</v>
      </c>
      <c r="E516" s="94" t="s">
        <v>2462</v>
      </c>
      <c r="F516" s="147" t="str">
        <f t="shared" si="9"/>
        <v>Low</v>
      </c>
      <c r="G516" s="5"/>
    </row>
    <row r="517" spans="1:7" ht="13.5" customHeight="1" x14ac:dyDescent="0.2">
      <c r="A517" s="97"/>
      <c r="B517" s="96" t="s">
        <v>2608</v>
      </c>
      <c r="C517" s="95" t="s">
        <v>2610</v>
      </c>
      <c r="D517" s="95" t="s">
        <v>2333</v>
      </c>
      <c r="E517" s="94" t="s">
        <v>2609</v>
      </c>
      <c r="F517" s="147" t="str">
        <f t="shared" si="9"/>
        <v>Low</v>
      </c>
      <c r="G517" s="5"/>
    </row>
    <row r="518" spans="1:7" ht="13.5" customHeight="1" x14ac:dyDescent="0.2">
      <c r="A518" s="97"/>
      <c r="B518" s="96" t="s">
        <v>277</v>
      </c>
      <c r="C518" s="95" t="s">
        <v>93</v>
      </c>
      <c r="D518" s="95" t="s">
        <v>217</v>
      </c>
      <c r="E518" s="94" t="s">
        <v>237</v>
      </c>
      <c r="F518" s="147" t="str">
        <f t="shared" si="9"/>
        <v>Very Low</v>
      </c>
      <c r="G518" s="5"/>
    </row>
    <row r="519" spans="1:7" ht="13.5" customHeight="1" x14ac:dyDescent="0.2">
      <c r="A519" s="97"/>
      <c r="B519" s="96" t="s">
        <v>276</v>
      </c>
      <c r="C519" s="95" t="s">
        <v>275</v>
      </c>
      <c r="D519" s="95" t="s">
        <v>217</v>
      </c>
      <c r="E519" s="94" t="s">
        <v>274</v>
      </c>
      <c r="F519" s="147" t="str">
        <f t="shared" si="9"/>
        <v>Very Low</v>
      </c>
      <c r="G519" s="5"/>
    </row>
    <row r="520" spans="1:7" ht="13.5" customHeight="1" x14ac:dyDescent="0.2">
      <c r="A520" s="97"/>
      <c r="B520" s="96" t="s">
        <v>2702</v>
      </c>
      <c r="C520" s="95" t="s">
        <v>2456</v>
      </c>
      <c r="D520" s="95" t="s">
        <v>2333</v>
      </c>
      <c r="E520" s="94" t="s">
        <v>2458</v>
      </c>
      <c r="F520" s="147" t="str">
        <f t="shared" si="9"/>
        <v>Low</v>
      </c>
      <c r="G520" s="5"/>
    </row>
    <row r="521" spans="1:7" ht="13.5" customHeight="1" x14ac:dyDescent="0.2">
      <c r="A521" s="97"/>
      <c r="B521" s="96" t="s">
        <v>2703</v>
      </c>
      <c r="C521" s="95" t="s">
        <v>2457</v>
      </c>
      <c r="D521" s="95" t="s">
        <v>2333</v>
      </c>
      <c r="E521" s="94" t="s">
        <v>2459</v>
      </c>
      <c r="F521" s="147" t="str">
        <f t="shared" si="9"/>
        <v>Low</v>
      </c>
      <c r="G521" s="5"/>
    </row>
    <row r="522" spans="1:7" ht="13.5" customHeight="1" x14ac:dyDescent="0.2">
      <c r="A522" s="97"/>
      <c r="B522" s="96" t="s">
        <v>600</v>
      </c>
      <c r="C522" s="96" t="s">
        <v>599</v>
      </c>
      <c r="D522" s="96" t="s">
        <v>477</v>
      </c>
      <c r="E522" s="100" t="s">
        <v>598</v>
      </c>
      <c r="F522" s="147" t="str">
        <f t="shared" si="9"/>
        <v>Medium</v>
      </c>
      <c r="G522" s="5"/>
    </row>
    <row r="523" spans="1:7" ht="13.5" customHeight="1" x14ac:dyDescent="0.2">
      <c r="A523" s="97"/>
      <c r="B523" s="96" t="s">
        <v>2437</v>
      </c>
      <c r="C523" s="96" t="s">
        <v>2440</v>
      </c>
      <c r="D523" s="96" t="s">
        <v>2333</v>
      </c>
      <c r="E523" s="100" t="s">
        <v>2438</v>
      </c>
      <c r="F523" s="147" t="str">
        <f t="shared" si="9"/>
        <v>Low</v>
      </c>
      <c r="G523" s="5"/>
    </row>
    <row r="524" spans="1:7" ht="13.5" customHeight="1" x14ac:dyDescent="0.2">
      <c r="A524" s="97"/>
      <c r="B524" s="96" t="s">
        <v>591</v>
      </c>
      <c r="C524" s="95" t="s">
        <v>590</v>
      </c>
      <c r="D524" s="95" t="s">
        <v>2013</v>
      </c>
      <c r="E524" s="45" t="s">
        <v>589</v>
      </c>
      <c r="F524" s="147" t="str">
        <f t="shared" si="9"/>
        <v>Medium</v>
      </c>
      <c r="G524" s="5"/>
    </row>
    <row r="525" spans="1:7" ht="13.5" customHeight="1" x14ac:dyDescent="0.2">
      <c r="A525" s="97"/>
      <c r="B525" s="96" t="s">
        <v>2441</v>
      </c>
      <c r="C525" s="96" t="s">
        <v>2442</v>
      </c>
      <c r="D525" s="95" t="s">
        <v>2333</v>
      </c>
      <c r="E525" s="94" t="s">
        <v>592</v>
      </c>
      <c r="F525" s="147" t="str">
        <f t="shared" si="9"/>
        <v>Low</v>
      </c>
      <c r="G525" s="5"/>
    </row>
    <row r="526" spans="1:7" ht="13.5" customHeight="1" x14ac:dyDescent="0.2">
      <c r="A526" s="97"/>
      <c r="B526" s="96" t="s">
        <v>585</v>
      </c>
      <c r="C526" s="95" t="s">
        <v>584</v>
      </c>
      <c r="D526" s="95" t="s">
        <v>477</v>
      </c>
      <c r="E526" s="94" t="s">
        <v>583</v>
      </c>
      <c r="F526" s="147" t="str">
        <f t="shared" si="9"/>
        <v>Medium</v>
      </c>
      <c r="G526" s="5"/>
    </row>
    <row r="527" spans="1:7" ht="13.5" customHeight="1" x14ac:dyDescent="0.2">
      <c r="A527" s="97"/>
      <c r="B527" s="96" t="s">
        <v>2445</v>
      </c>
      <c r="C527" s="95" t="s">
        <v>2446</v>
      </c>
      <c r="D527" s="95" t="s">
        <v>2333</v>
      </c>
      <c r="E527" s="94" t="s">
        <v>586</v>
      </c>
      <c r="F527" s="147" t="str">
        <f t="shared" si="9"/>
        <v>Low</v>
      </c>
      <c r="G527" s="5"/>
    </row>
    <row r="528" spans="1:7" ht="13.5" customHeight="1" x14ac:dyDescent="0.2">
      <c r="A528" s="97"/>
      <c r="B528" s="96" t="s">
        <v>2443</v>
      </c>
      <c r="C528" s="95" t="s">
        <v>2444</v>
      </c>
      <c r="D528" s="95" t="s">
        <v>2333</v>
      </c>
      <c r="E528" s="94" t="s">
        <v>580</v>
      </c>
      <c r="F528" s="147" t="str">
        <f t="shared" si="9"/>
        <v>Low</v>
      </c>
      <c r="G528" s="5"/>
    </row>
    <row r="529" spans="1:7" ht="13.5" customHeight="1" x14ac:dyDescent="0.2">
      <c r="A529" s="97"/>
      <c r="B529" s="96" t="s">
        <v>573</v>
      </c>
      <c r="C529" s="95" t="s">
        <v>572</v>
      </c>
      <c r="D529" s="95" t="s">
        <v>477</v>
      </c>
      <c r="E529" s="94" t="s">
        <v>571</v>
      </c>
      <c r="F529" s="147" t="str">
        <f t="shared" si="9"/>
        <v>Medium</v>
      </c>
      <c r="G529" s="5"/>
    </row>
    <row r="530" spans="1:7" ht="13.5" customHeight="1" x14ac:dyDescent="0.2">
      <c r="A530" s="97"/>
      <c r="B530" s="96" t="s">
        <v>2447</v>
      </c>
      <c r="C530" s="95" t="s">
        <v>2448</v>
      </c>
      <c r="D530" s="95" t="s">
        <v>2333</v>
      </c>
      <c r="E530" s="94" t="s">
        <v>574</v>
      </c>
      <c r="F530" s="147" t="str">
        <f t="shared" si="9"/>
        <v>Low</v>
      </c>
      <c r="G530" s="5"/>
    </row>
    <row r="531" spans="1:7" ht="13.5" customHeight="1" x14ac:dyDescent="0.2">
      <c r="A531" s="97"/>
      <c r="B531" s="96" t="s">
        <v>2449</v>
      </c>
      <c r="C531" s="95" t="s">
        <v>2448</v>
      </c>
      <c r="D531" s="95" t="s">
        <v>2333</v>
      </c>
      <c r="E531" s="94" t="s">
        <v>574</v>
      </c>
      <c r="F531" s="147" t="str">
        <f t="shared" si="9"/>
        <v>Low</v>
      </c>
      <c r="G531" s="5"/>
    </row>
    <row r="532" spans="1:7" ht="13.5" customHeight="1" x14ac:dyDescent="0.2">
      <c r="A532" s="97"/>
      <c r="B532" s="96" t="s">
        <v>2439</v>
      </c>
      <c r="C532" s="96" t="s">
        <v>2440</v>
      </c>
      <c r="D532" s="96" t="s">
        <v>2333</v>
      </c>
      <c r="E532" s="100" t="s">
        <v>2438</v>
      </c>
      <c r="F532" s="147" t="str">
        <f t="shared" si="9"/>
        <v>Low</v>
      </c>
      <c r="G532" s="5"/>
    </row>
    <row r="533" spans="1:7" ht="13.5" customHeight="1" x14ac:dyDescent="0.2">
      <c r="A533" s="97"/>
      <c r="B533" s="96" t="s">
        <v>2450</v>
      </c>
      <c r="C533" s="96" t="s">
        <v>2442</v>
      </c>
      <c r="D533" s="95" t="s">
        <v>2333</v>
      </c>
      <c r="E533" s="94" t="s">
        <v>592</v>
      </c>
      <c r="F533" s="147" t="str">
        <f t="shared" si="9"/>
        <v>Low</v>
      </c>
      <c r="G533" s="5"/>
    </row>
    <row r="534" spans="1:7" ht="13.5" customHeight="1" x14ac:dyDescent="0.2">
      <c r="A534" s="97"/>
      <c r="B534" s="96" t="s">
        <v>564</v>
      </c>
      <c r="C534" s="95" t="s">
        <v>563</v>
      </c>
      <c r="D534" s="95" t="s">
        <v>477</v>
      </c>
      <c r="E534" s="94" t="s">
        <v>562</v>
      </c>
      <c r="F534" s="147" t="str">
        <f t="shared" si="9"/>
        <v>Medium</v>
      </c>
      <c r="G534" s="5"/>
    </row>
    <row r="535" spans="1:7" ht="13.5" customHeight="1" x14ac:dyDescent="0.2">
      <c r="A535" s="97"/>
      <c r="B535" s="96" t="s">
        <v>2602</v>
      </c>
      <c r="C535" s="95" t="s">
        <v>566</v>
      </c>
      <c r="D535" s="95" t="s">
        <v>2333</v>
      </c>
      <c r="E535" s="94" t="s">
        <v>565</v>
      </c>
      <c r="F535" s="147" t="str">
        <f t="shared" si="9"/>
        <v>Low</v>
      </c>
      <c r="G535" s="5"/>
    </row>
    <row r="536" spans="1:7" ht="13.5" customHeight="1" x14ac:dyDescent="0.2">
      <c r="A536" s="97"/>
      <c r="B536" s="96" t="s">
        <v>558</v>
      </c>
      <c r="C536" s="95" t="s">
        <v>557</v>
      </c>
      <c r="D536" s="95" t="s">
        <v>477</v>
      </c>
      <c r="E536" s="94" t="s">
        <v>556</v>
      </c>
      <c r="F536" s="147" t="str">
        <f t="shared" ref="F536:F599" si="10">IF(LEN(D536)=0,IF(LEN(B536)=0,"","?"),IF(LOWER(LEFT(D536,9))="ibmperson","Very Low",IF(OR(LOWER(LEFT(D536,7))="profile",LOWER(D536)="indirect"),"Medium",IF(OR(LOWER(LEFT(D536,3))="ibm",LOWER(D536)="internal",LOWER(D536)="upi"),"Low",IF(OR(LOWER(D536)="leaders",LOWER(D536)="imageserv"),"Very High","High")))))</f>
        <v>Medium</v>
      </c>
      <c r="G536" s="5"/>
    </row>
    <row r="537" spans="1:7" ht="13.5" customHeight="1" x14ac:dyDescent="0.2">
      <c r="A537" s="97"/>
      <c r="B537" s="96" t="s">
        <v>2603</v>
      </c>
      <c r="C537" s="95" t="s">
        <v>560</v>
      </c>
      <c r="D537" s="95" t="s">
        <v>2333</v>
      </c>
      <c r="E537" s="94" t="s">
        <v>559</v>
      </c>
      <c r="F537" s="147" t="str">
        <f t="shared" si="10"/>
        <v>Low</v>
      </c>
      <c r="G537" s="5"/>
    </row>
    <row r="538" spans="1:7" ht="13.5" customHeight="1" x14ac:dyDescent="0.2">
      <c r="A538" s="97"/>
      <c r="B538" s="96" t="s">
        <v>553</v>
      </c>
      <c r="C538" s="95" t="s">
        <v>552</v>
      </c>
      <c r="D538" s="95" t="s">
        <v>477</v>
      </c>
      <c r="E538" s="94" t="s">
        <v>551</v>
      </c>
      <c r="F538" s="147" t="str">
        <f t="shared" si="10"/>
        <v>Medium</v>
      </c>
      <c r="G538" s="5"/>
    </row>
    <row r="539" spans="1:7" ht="13.5" customHeight="1" x14ac:dyDescent="0.2">
      <c r="A539" s="97"/>
      <c r="B539" s="96" t="s">
        <v>2604</v>
      </c>
      <c r="C539" s="95" t="s">
        <v>554</v>
      </c>
      <c r="D539" s="95" t="s">
        <v>2333</v>
      </c>
      <c r="E539" s="94" t="s">
        <v>345</v>
      </c>
      <c r="F539" s="147" t="str">
        <f t="shared" si="10"/>
        <v>Low</v>
      </c>
      <c r="G539" s="55"/>
    </row>
    <row r="540" spans="1:7" ht="13.5" customHeight="1" x14ac:dyDescent="0.2">
      <c r="A540" s="97"/>
      <c r="B540" s="96" t="s">
        <v>547</v>
      </c>
      <c r="C540" s="95" t="s">
        <v>546</v>
      </c>
      <c r="D540" s="95" t="s">
        <v>477</v>
      </c>
      <c r="E540" s="94" t="s">
        <v>545</v>
      </c>
      <c r="F540" s="147" t="str">
        <f t="shared" si="10"/>
        <v>Medium</v>
      </c>
      <c r="G540" s="5"/>
    </row>
    <row r="541" spans="1:7" ht="13.5" customHeight="1" x14ac:dyDescent="0.2">
      <c r="A541" s="97"/>
      <c r="B541" s="96" t="s">
        <v>2605</v>
      </c>
      <c r="C541" s="95" t="s">
        <v>549</v>
      </c>
      <c r="D541" s="95" t="s">
        <v>2333</v>
      </c>
      <c r="E541" s="94" t="s">
        <v>548</v>
      </c>
      <c r="F541" s="147" t="str">
        <f t="shared" si="10"/>
        <v>Low</v>
      </c>
      <c r="G541" s="5"/>
    </row>
    <row r="542" spans="1:7" ht="13.5" customHeight="1" x14ac:dyDescent="0.2">
      <c r="A542" s="97"/>
      <c r="B542" s="96" t="s">
        <v>541</v>
      </c>
      <c r="C542" s="95" t="s">
        <v>540</v>
      </c>
      <c r="D542" s="95" t="s">
        <v>477</v>
      </c>
      <c r="E542" s="45" t="s">
        <v>539</v>
      </c>
      <c r="F542" s="147" t="str">
        <f t="shared" si="10"/>
        <v>Medium</v>
      </c>
      <c r="G542" s="5"/>
    </row>
    <row r="543" spans="1:7" ht="13.5" customHeight="1" x14ac:dyDescent="0.2">
      <c r="A543" s="97"/>
      <c r="B543" s="96" t="s">
        <v>2451</v>
      </c>
      <c r="C543" s="95" t="s">
        <v>2452</v>
      </c>
      <c r="D543" s="95" t="s">
        <v>2333</v>
      </c>
      <c r="E543" s="94" t="s">
        <v>542</v>
      </c>
      <c r="F543" s="147" t="str">
        <f t="shared" si="10"/>
        <v>Low</v>
      </c>
      <c r="G543" s="5"/>
    </row>
    <row r="544" spans="1:7" ht="13.5" customHeight="1" x14ac:dyDescent="0.2">
      <c r="A544" s="97"/>
      <c r="B544" s="96" t="s">
        <v>2453</v>
      </c>
      <c r="C544" s="95" t="s">
        <v>2454</v>
      </c>
      <c r="D544" s="95" t="s">
        <v>2333</v>
      </c>
      <c r="E544" s="94" t="s">
        <v>2455</v>
      </c>
      <c r="F544" s="147" t="str">
        <f t="shared" si="10"/>
        <v>Low</v>
      </c>
      <c r="G544" s="5"/>
    </row>
    <row r="545" spans="1:7" ht="13.5" customHeight="1" x14ac:dyDescent="0.2">
      <c r="A545" s="97"/>
      <c r="B545" s="96" t="s">
        <v>2704</v>
      </c>
      <c r="C545" s="95" t="s">
        <v>2292</v>
      </c>
      <c r="D545" s="95" t="s">
        <v>2333</v>
      </c>
      <c r="E545" s="94" t="s">
        <v>2307</v>
      </c>
      <c r="F545" s="147" t="str">
        <f t="shared" si="10"/>
        <v>Low</v>
      </c>
      <c r="G545" s="5"/>
    </row>
    <row r="546" spans="1:7" ht="13.5" customHeight="1" x14ac:dyDescent="0.2">
      <c r="A546" s="97"/>
      <c r="B546" s="96" t="s">
        <v>538</v>
      </c>
      <c r="C546" s="95" t="s">
        <v>537</v>
      </c>
      <c r="D546" s="95" t="s">
        <v>477</v>
      </c>
      <c r="E546" s="94" t="s">
        <v>536</v>
      </c>
      <c r="F546" s="147" t="str">
        <f t="shared" si="10"/>
        <v>Medium</v>
      </c>
      <c r="G546" s="5"/>
    </row>
    <row r="547" spans="1:7" ht="13.5" customHeight="1" x14ac:dyDescent="0.2">
      <c r="A547" s="97"/>
      <c r="B547" s="96" t="s">
        <v>2546</v>
      </c>
      <c r="C547" s="95" t="s">
        <v>2540</v>
      </c>
      <c r="D547" s="95" t="s">
        <v>2333</v>
      </c>
      <c r="E547" s="94" t="s">
        <v>2302</v>
      </c>
      <c r="F547" s="147" t="str">
        <f t="shared" si="10"/>
        <v>Low</v>
      </c>
      <c r="G547" s="5"/>
    </row>
    <row r="548" spans="1:7" ht="13.5" customHeight="1" x14ac:dyDescent="0.2">
      <c r="A548" s="97"/>
      <c r="B548" s="96" t="s">
        <v>2545</v>
      </c>
      <c r="C548" s="95" t="s">
        <v>2541</v>
      </c>
      <c r="D548" s="95" t="s">
        <v>2333</v>
      </c>
      <c r="E548" s="94" t="s">
        <v>2303</v>
      </c>
      <c r="F548" s="147" t="str">
        <f t="shared" si="10"/>
        <v>Low</v>
      </c>
      <c r="G548" s="5"/>
    </row>
    <row r="549" spans="1:7" ht="13.5" customHeight="1" x14ac:dyDescent="0.2">
      <c r="A549" s="97"/>
      <c r="B549" s="96" t="s">
        <v>2544</v>
      </c>
      <c r="C549" s="95" t="s">
        <v>2542</v>
      </c>
      <c r="D549" s="95" t="s">
        <v>2333</v>
      </c>
      <c r="E549" s="94" t="s">
        <v>2304</v>
      </c>
      <c r="F549" s="147" t="str">
        <f t="shared" si="10"/>
        <v>Low</v>
      </c>
      <c r="G549" s="5"/>
    </row>
    <row r="550" spans="1:7" ht="13.5" customHeight="1" x14ac:dyDescent="0.2">
      <c r="A550" s="97"/>
      <c r="B550" s="96" t="s">
        <v>2706</v>
      </c>
      <c r="C550" s="95" t="s">
        <v>2298</v>
      </c>
      <c r="D550" s="95" t="s">
        <v>2333</v>
      </c>
      <c r="E550" s="94" t="s">
        <v>2301</v>
      </c>
      <c r="F550" s="147" t="str">
        <f t="shared" si="10"/>
        <v>Low</v>
      </c>
      <c r="G550" s="5"/>
    </row>
    <row r="551" spans="1:7" ht="13.5" customHeight="1" x14ac:dyDescent="0.2">
      <c r="A551" s="97"/>
      <c r="B551" s="96" t="s">
        <v>2707</v>
      </c>
      <c r="C551" s="95" t="s">
        <v>2293</v>
      </c>
      <c r="D551" s="95" t="s">
        <v>2333</v>
      </c>
      <c r="E551" s="94" t="s">
        <v>2302</v>
      </c>
      <c r="F551" s="147" t="str">
        <f t="shared" si="10"/>
        <v>Low</v>
      </c>
      <c r="G551" s="5"/>
    </row>
    <row r="552" spans="1:7" ht="13.5" customHeight="1" x14ac:dyDescent="0.2">
      <c r="A552" s="97"/>
      <c r="B552" s="96" t="s">
        <v>2708</v>
      </c>
      <c r="C552" s="95" t="s">
        <v>2294</v>
      </c>
      <c r="D552" s="95" t="s">
        <v>2333</v>
      </c>
      <c r="E552" s="94" t="s">
        <v>2303</v>
      </c>
      <c r="F552" s="147" t="str">
        <f t="shared" si="10"/>
        <v>Low</v>
      </c>
      <c r="G552" s="5"/>
    </row>
    <row r="553" spans="1:7" ht="13.5" customHeight="1" x14ac:dyDescent="0.2">
      <c r="A553" s="97"/>
      <c r="B553" s="96" t="s">
        <v>2709</v>
      </c>
      <c r="C553" s="95" t="s">
        <v>2295</v>
      </c>
      <c r="D553" s="95" t="s">
        <v>2333</v>
      </c>
      <c r="E553" s="94" t="s">
        <v>2304</v>
      </c>
      <c r="F553" s="147" t="str">
        <f t="shared" si="10"/>
        <v>Low</v>
      </c>
      <c r="G553" s="5"/>
    </row>
    <row r="554" spans="1:7" ht="13.5" customHeight="1" x14ac:dyDescent="0.2">
      <c r="A554" s="97"/>
      <c r="B554" s="96" t="s">
        <v>2710</v>
      </c>
      <c r="C554" s="95" t="s">
        <v>2299</v>
      </c>
      <c r="D554" s="95" t="s">
        <v>2333</v>
      </c>
      <c r="E554" s="94" t="s">
        <v>2300</v>
      </c>
      <c r="F554" s="147" t="str">
        <f t="shared" si="10"/>
        <v>Low</v>
      </c>
      <c r="G554" s="5"/>
    </row>
    <row r="555" spans="1:7" ht="13.5" customHeight="1" x14ac:dyDescent="0.2">
      <c r="A555" s="97"/>
      <c r="B555" s="96" t="s">
        <v>2711</v>
      </c>
      <c r="C555" s="95" t="s">
        <v>2297</v>
      </c>
      <c r="D555" s="95" t="s">
        <v>2333</v>
      </c>
      <c r="E555" s="94" t="s">
        <v>2305</v>
      </c>
      <c r="F555" s="147" t="str">
        <f t="shared" si="10"/>
        <v>Low</v>
      </c>
      <c r="G555" s="5"/>
    </row>
    <row r="556" spans="1:7" ht="13.5" customHeight="1" x14ac:dyDescent="0.2">
      <c r="A556" s="97"/>
      <c r="B556" s="96" t="s">
        <v>2712</v>
      </c>
      <c r="C556" s="95" t="s">
        <v>2296</v>
      </c>
      <c r="D556" s="95" t="s">
        <v>2333</v>
      </c>
      <c r="E556" s="94" t="s">
        <v>2306</v>
      </c>
      <c r="F556" s="147" t="str">
        <f t="shared" si="10"/>
        <v>Low</v>
      </c>
      <c r="G556" s="5"/>
    </row>
    <row r="557" spans="1:7" ht="13.5" customHeight="1" x14ac:dyDescent="0.2">
      <c r="A557" s="97"/>
      <c r="B557" s="96" t="s">
        <v>2543</v>
      </c>
      <c r="C557" s="95" t="s">
        <v>2547</v>
      </c>
      <c r="D557" s="95" t="s">
        <v>2333</v>
      </c>
      <c r="E557" s="94" t="s">
        <v>2551</v>
      </c>
      <c r="F557" s="147" t="str">
        <f t="shared" si="10"/>
        <v>Low</v>
      </c>
      <c r="G557" s="5"/>
    </row>
    <row r="558" spans="1:7" ht="13.5" customHeight="1" x14ac:dyDescent="0.2">
      <c r="A558" s="97"/>
      <c r="B558" s="96" t="s">
        <v>2548</v>
      </c>
      <c r="C558" s="95" t="s">
        <v>2549</v>
      </c>
      <c r="D558" s="95" t="s">
        <v>2333</v>
      </c>
      <c r="E558" s="94" t="s">
        <v>2550</v>
      </c>
      <c r="F558" s="147" t="str">
        <f t="shared" si="10"/>
        <v>Low</v>
      </c>
      <c r="G558" s="5"/>
    </row>
    <row r="559" spans="1:7" ht="13.5" customHeight="1" x14ac:dyDescent="0.2">
      <c r="A559" s="97"/>
      <c r="B559" s="96" t="s">
        <v>535</v>
      </c>
      <c r="C559" s="95" t="s">
        <v>2538</v>
      </c>
      <c r="D559" s="95" t="s">
        <v>2333</v>
      </c>
      <c r="E559" s="94" t="s">
        <v>2705</v>
      </c>
      <c r="F559" s="147" t="str">
        <f t="shared" si="10"/>
        <v>Low</v>
      </c>
      <c r="G559" s="5"/>
    </row>
    <row r="560" spans="1:7" ht="13.5" customHeight="1" x14ac:dyDescent="0.2">
      <c r="A560" s="97"/>
      <c r="B560" s="96" t="s">
        <v>137</v>
      </c>
      <c r="C560" s="95" t="s">
        <v>532</v>
      </c>
      <c r="D560" s="95" t="s">
        <v>477</v>
      </c>
      <c r="E560" s="94" t="s">
        <v>531</v>
      </c>
      <c r="F560" s="147" t="str">
        <f t="shared" si="10"/>
        <v>Medium</v>
      </c>
      <c r="G560" s="5"/>
    </row>
    <row r="561" spans="1:7" ht="13.5" customHeight="1" x14ac:dyDescent="0.2">
      <c r="A561" s="97"/>
      <c r="B561" s="96" t="s">
        <v>2539</v>
      </c>
      <c r="C561" s="95" t="s">
        <v>534</v>
      </c>
      <c r="D561" s="95" t="s">
        <v>221</v>
      </c>
      <c r="E561" s="45" t="s">
        <v>533</v>
      </c>
      <c r="F561" s="147" t="str">
        <f t="shared" si="10"/>
        <v>High</v>
      </c>
      <c r="G561" s="93" t="s">
        <v>2644</v>
      </c>
    </row>
    <row r="562" spans="1:7" ht="13.5" customHeight="1" x14ac:dyDescent="0.2">
      <c r="A562" s="97"/>
      <c r="B562" s="96" t="s">
        <v>530</v>
      </c>
      <c r="C562" s="95" t="s">
        <v>529</v>
      </c>
      <c r="D562" s="95" t="s">
        <v>221</v>
      </c>
      <c r="E562" s="94" t="s">
        <v>528</v>
      </c>
      <c r="F562" s="147" t="str">
        <f t="shared" si="10"/>
        <v>High</v>
      </c>
      <c r="G562" s="93" t="s">
        <v>2644</v>
      </c>
    </row>
    <row r="563" spans="1:7" ht="13.5" customHeight="1" x14ac:dyDescent="0.2">
      <c r="A563" s="97"/>
      <c r="B563" s="96" t="s">
        <v>2573</v>
      </c>
      <c r="C563" s="95" t="s">
        <v>2574</v>
      </c>
      <c r="D563" s="95" t="s">
        <v>2333</v>
      </c>
      <c r="E563" s="94" t="s">
        <v>2575</v>
      </c>
      <c r="F563" s="147" t="str">
        <f t="shared" si="10"/>
        <v>Low</v>
      </c>
      <c r="G563" s="5"/>
    </row>
    <row r="564" spans="1:7" ht="13.5" customHeight="1" x14ac:dyDescent="0.2">
      <c r="A564" s="97"/>
      <c r="B564" s="96" t="s">
        <v>2352</v>
      </c>
      <c r="C564" s="95" t="s">
        <v>310</v>
      </c>
      <c r="D564" s="95" t="s">
        <v>2333</v>
      </c>
      <c r="E564" s="94" t="s">
        <v>522</v>
      </c>
      <c r="F564" s="147" t="str">
        <f t="shared" si="10"/>
        <v>Low</v>
      </c>
      <c r="G564" s="5"/>
    </row>
    <row r="565" spans="1:7" ht="13.5" customHeight="1" x14ac:dyDescent="0.2">
      <c r="A565" s="97"/>
      <c r="B565" s="96" t="s">
        <v>524</v>
      </c>
      <c r="C565" s="95" t="s">
        <v>2356</v>
      </c>
      <c r="D565" s="95" t="s">
        <v>2333</v>
      </c>
      <c r="E565" s="94" t="s">
        <v>2357</v>
      </c>
      <c r="F565" s="147" t="str">
        <f t="shared" si="10"/>
        <v>Low</v>
      </c>
      <c r="G565" s="5"/>
    </row>
    <row r="566" spans="1:7" ht="13.5" customHeight="1" x14ac:dyDescent="0.2">
      <c r="A566" s="97"/>
      <c r="B566" s="96" t="s">
        <v>2714</v>
      </c>
      <c r="C566" s="95" t="s">
        <v>2255</v>
      </c>
      <c r="D566" s="95" t="s">
        <v>520</v>
      </c>
      <c r="E566" s="94" t="s">
        <v>523</v>
      </c>
      <c r="F566" s="147" t="str">
        <f t="shared" si="10"/>
        <v>Medium</v>
      </c>
      <c r="G566" s="5"/>
    </row>
    <row r="567" spans="1:7" ht="13.5" customHeight="1" x14ac:dyDescent="0.2">
      <c r="A567" s="97"/>
      <c r="B567" s="96" t="s">
        <v>2715</v>
      </c>
      <c r="C567" s="95" t="s">
        <v>2362</v>
      </c>
      <c r="D567" s="95" t="s">
        <v>2333</v>
      </c>
      <c r="E567" s="94" t="s">
        <v>2358</v>
      </c>
      <c r="F567" s="147" t="str">
        <f t="shared" si="10"/>
        <v>Low</v>
      </c>
      <c r="G567" s="5"/>
    </row>
    <row r="568" spans="1:7" ht="13.5" customHeight="1" x14ac:dyDescent="0.2">
      <c r="A568" s="97"/>
      <c r="B568" s="96" t="s">
        <v>2716</v>
      </c>
      <c r="C568" s="95" t="s">
        <v>2354</v>
      </c>
      <c r="D568" s="95" t="s">
        <v>2333</v>
      </c>
      <c r="E568" s="94" t="s">
        <v>2355</v>
      </c>
      <c r="F568" s="147" t="str">
        <f t="shared" si="10"/>
        <v>Low</v>
      </c>
      <c r="G568" s="5"/>
    </row>
    <row r="569" spans="1:7" ht="13.5" customHeight="1" x14ac:dyDescent="0.2">
      <c r="A569" s="97"/>
      <c r="B569" s="96" t="s">
        <v>2717</v>
      </c>
      <c r="C569" s="95" t="s">
        <v>2359</v>
      </c>
      <c r="D569" s="95" t="s">
        <v>2333</v>
      </c>
      <c r="E569" s="94" t="s">
        <v>2360</v>
      </c>
      <c r="F569" s="147" t="str">
        <f t="shared" si="10"/>
        <v>Low</v>
      </c>
      <c r="G569" s="5"/>
    </row>
    <row r="570" spans="1:7" ht="13.5" customHeight="1" x14ac:dyDescent="0.2">
      <c r="A570" s="97"/>
      <c r="B570" s="96" t="s">
        <v>2713</v>
      </c>
      <c r="C570" s="95" t="s">
        <v>2361</v>
      </c>
      <c r="D570" s="95" t="s">
        <v>2333</v>
      </c>
      <c r="E570" s="94" t="s">
        <v>2353</v>
      </c>
      <c r="F570" s="147" t="str">
        <f t="shared" si="10"/>
        <v>Low</v>
      </c>
      <c r="G570" s="5"/>
    </row>
    <row r="571" spans="1:7" ht="13.5" customHeight="1" x14ac:dyDescent="0.2">
      <c r="A571" s="97"/>
      <c r="B571" s="96" t="s">
        <v>2562</v>
      </c>
      <c r="C571" s="95" t="s">
        <v>272</v>
      </c>
      <c r="D571" s="95" t="s">
        <v>2333</v>
      </c>
      <c r="E571" s="94" t="s">
        <v>271</v>
      </c>
      <c r="F571" s="147" t="str">
        <f t="shared" si="10"/>
        <v>Low</v>
      </c>
      <c r="G571" s="5"/>
    </row>
    <row r="572" spans="1:7" ht="13.5" customHeight="1" x14ac:dyDescent="0.2">
      <c r="A572" s="97"/>
      <c r="B572" s="96" t="s">
        <v>273</v>
      </c>
      <c r="C572" s="95" t="s">
        <v>272</v>
      </c>
      <c r="D572" s="95" t="s">
        <v>217</v>
      </c>
      <c r="E572" s="94" t="s">
        <v>271</v>
      </c>
      <c r="F572" s="147" t="str">
        <f t="shared" si="10"/>
        <v>Very Low</v>
      </c>
      <c r="G572" s="5"/>
    </row>
    <row r="573" spans="1:7" ht="13.5" customHeight="1" x14ac:dyDescent="0.2">
      <c r="A573" s="97"/>
      <c r="B573" s="96" t="s">
        <v>270</v>
      </c>
      <c r="C573" s="95" t="s">
        <v>270</v>
      </c>
      <c r="D573" s="95" t="s">
        <v>231</v>
      </c>
      <c r="E573" s="94" t="s">
        <v>269</v>
      </c>
      <c r="F573" s="147" t="str">
        <f t="shared" si="10"/>
        <v>Very Low</v>
      </c>
      <c r="G573" s="5"/>
    </row>
    <row r="574" spans="1:7" ht="13.5" customHeight="1" x14ac:dyDescent="0.2">
      <c r="A574" s="97"/>
      <c r="B574" s="96" t="s">
        <v>268</v>
      </c>
      <c r="C574" s="95" t="s">
        <v>268</v>
      </c>
      <c r="D574" s="95" t="s">
        <v>231</v>
      </c>
      <c r="E574" s="94" t="s">
        <v>267</v>
      </c>
      <c r="F574" s="147" t="str">
        <f t="shared" si="10"/>
        <v>Very Low</v>
      </c>
      <c r="G574" s="5"/>
    </row>
    <row r="575" spans="1:7" ht="13.5" customHeight="1" x14ac:dyDescent="0.2">
      <c r="A575" s="97"/>
      <c r="B575" s="96" t="s">
        <v>266</v>
      </c>
      <c r="C575" s="95" t="s">
        <v>266</v>
      </c>
      <c r="D575" s="95" t="s">
        <v>231</v>
      </c>
      <c r="E575" s="94" t="s">
        <v>265</v>
      </c>
      <c r="F575" s="147" t="str">
        <f t="shared" si="10"/>
        <v>Very Low</v>
      </c>
      <c r="G575" s="5"/>
    </row>
    <row r="576" spans="1:7" ht="13.5" customHeight="1" x14ac:dyDescent="0.2">
      <c r="A576" s="97"/>
      <c r="B576" s="96" t="s">
        <v>264</v>
      </c>
      <c r="C576" s="95" t="s">
        <v>263</v>
      </c>
      <c r="D576" s="95" t="s">
        <v>231</v>
      </c>
      <c r="E576" s="94" t="s">
        <v>262</v>
      </c>
      <c r="F576" s="147" t="str">
        <f t="shared" si="10"/>
        <v>Very Low</v>
      </c>
      <c r="G576" s="5"/>
    </row>
    <row r="577" spans="1:7" ht="13.5" customHeight="1" x14ac:dyDescent="0.2">
      <c r="A577" s="97"/>
      <c r="B577" s="96" t="s">
        <v>2480</v>
      </c>
      <c r="C577" s="95" t="s">
        <v>2481</v>
      </c>
      <c r="D577" s="95" t="s">
        <v>2333</v>
      </c>
      <c r="E577" s="94" t="s">
        <v>2482</v>
      </c>
      <c r="F577" s="147" t="str">
        <f t="shared" si="10"/>
        <v>Low</v>
      </c>
      <c r="G577" s="5"/>
    </row>
    <row r="578" spans="1:7" ht="13.5" customHeight="1" x14ac:dyDescent="0.2">
      <c r="A578" s="97"/>
      <c r="B578" s="96" t="s">
        <v>2477</v>
      </c>
      <c r="C578" s="95" t="s">
        <v>2478</v>
      </c>
      <c r="D578" s="95" t="s">
        <v>2333</v>
      </c>
      <c r="E578" s="94" t="s">
        <v>2479</v>
      </c>
      <c r="F578" s="147" t="str">
        <f t="shared" si="10"/>
        <v>Low</v>
      </c>
      <c r="G578" s="5"/>
    </row>
    <row r="579" spans="1:7" ht="13.5" customHeight="1" x14ac:dyDescent="0.2">
      <c r="A579" s="97"/>
      <c r="B579" s="96" t="s">
        <v>261</v>
      </c>
      <c r="C579" s="95" t="s">
        <v>260</v>
      </c>
      <c r="D579" s="95" t="s">
        <v>231</v>
      </c>
      <c r="E579" s="94" t="s">
        <v>259</v>
      </c>
      <c r="F579" s="147" t="str">
        <f t="shared" si="10"/>
        <v>Very Low</v>
      </c>
      <c r="G579" s="5"/>
    </row>
    <row r="580" spans="1:7" ht="13.5" customHeight="1" x14ac:dyDescent="0.2">
      <c r="A580" s="97"/>
      <c r="B580" s="96" t="s">
        <v>258</v>
      </c>
      <c r="C580" s="95" t="s">
        <v>257</v>
      </c>
      <c r="D580" s="95" t="s">
        <v>231</v>
      </c>
      <c r="E580" s="94" t="s">
        <v>256</v>
      </c>
      <c r="F580" s="147" t="str">
        <f t="shared" si="10"/>
        <v>Very Low</v>
      </c>
      <c r="G580" s="5"/>
    </row>
    <row r="581" spans="1:7" ht="13.5" customHeight="1" x14ac:dyDescent="0.2">
      <c r="A581" s="97"/>
      <c r="B581" s="96" t="s">
        <v>2564</v>
      </c>
      <c r="C581" s="98" t="s">
        <v>433</v>
      </c>
      <c r="D581" s="98" t="s">
        <v>2333</v>
      </c>
      <c r="E581" s="100" t="s">
        <v>432</v>
      </c>
      <c r="F581" s="147" t="str">
        <f t="shared" si="10"/>
        <v>Low</v>
      </c>
      <c r="G581" s="5"/>
    </row>
    <row r="582" spans="1:7" ht="13.5" customHeight="1" x14ac:dyDescent="0.2">
      <c r="A582" s="97"/>
      <c r="B582" s="96" t="s">
        <v>2565</v>
      </c>
      <c r="C582" s="95" t="s">
        <v>2566</v>
      </c>
      <c r="D582" s="95" t="s">
        <v>2333</v>
      </c>
      <c r="E582" s="99" t="s">
        <v>2567</v>
      </c>
      <c r="F582" s="147" t="str">
        <f t="shared" si="10"/>
        <v>Low</v>
      </c>
      <c r="G582" s="5"/>
    </row>
    <row r="583" spans="1:7" ht="13.5" customHeight="1" x14ac:dyDescent="0.2">
      <c r="A583" s="97"/>
      <c r="B583" s="96" t="s">
        <v>255</v>
      </c>
      <c r="C583" s="95" t="s">
        <v>254</v>
      </c>
      <c r="D583" s="95" t="s">
        <v>217</v>
      </c>
      <c r="E583" s="94" t="s">
        <v>253</v>
      </c>
      <c r="F583" s="147" t="str">
        <f t="shared" si="10"/>
        <v>Very Low</v>
      </c>
      <c r="G583" s="5"/>
    </row>
    <row r="584" spans="1:7" ht="13.5" customHeight="1" x14ac:dyDescent="0.2">
      <c r="A584" s="97"/>
      <c r="B584" s="96" t="s">
        <v>252</v>
      </c>
      <c r="C584" s="95" t="s">
        <v>251</v>
      </c>
      <c r="D584" s="95" t="s">
        <v>217</v>
      </c>
      <c r="E584" s="94" t="s">
        <v>250</v>
      </c>
      <c r="F584" s="147" t="str">
        <f t="shared" si="10"/>
        <v>Very Low</v>
      </c>
      <c r="G584" s="5"/>
    </row>
    <row r="585" spans="1:7" ht="13.5" customHeight="1" x14ac:dyDescent="0.2">
      <c r="A585" s="97"/>
      <c r="B585" s="96" t="s">
        <v>249</v>
      </c>
      <c r="C585" s="95" t="s">
        <v>248</v>
      </c>
      <c r="D585" s="95" t="s">
        <v>238</v>
      </c>
      <c r="E585" s="94" t="s">
        <v>247</v>
      </c>
      <c r="F585" s="147" t="str">
        <f t="shared" si="10"/>
        <v>Low</v>
      </c>
      <c r="G585" s="5"/>
    </row>
    <row r="586" spans="1:7" ht="13.5" customHeight="1" x14ac:dyDescent="0.2">
      <c r="A586" s="97"/>
      <c r="B586" s="96" t="s">
        <v>504</v>
      </c>
      <c r="C586" s="95" t="s">
        <v>503</v>
      </c>
      <c r="D586" s="95" t="s">
        <v>2013</v>
      </c>
      <c r="E586" s="94" t="s">
        <v>502</v>
      </c>
      <c r="F586" s="147" t="str">
        <f t="shared" si="10"/>
        <v>Medium</v>
      </c>
      <c r="G586" s="5"/>
    </row>
    <row r="587" spans="1:7" ht="13.5" customHeight="1" x14ac:dyDescent="0.2">
      <c r="A587" s="97"/>
      <c r="B587" s="96" t="s">
        <v>2581</v>
      </c>
      <c r="C587" s="95" t="s">
        <v>2582</v>
      </c>
      <c r="D587" s="95" t="s">
        <v>2333</v>
      </c>
      <c r="E587" s="94" t="s">
        <v>2583</v>
      </c>
      <c r="F587" s="147" t="str">
        <f t="shared" si="10"/>
        <v>Low</v>
      </c>
      <c r="G587" s="5"/>
    </row>
    <row r="588" spans="1:7" ht="13.5" customHeight="1" x14ac:dyDescent="0.2">
      <c r="A588" s="97"/>
      <c r="B588" s="96" t="s">
        <v>497</v>
      </c>
      <c r="C588" s="95" t="s">
        <v>496</v>
      </c>
      <c r="D588" s="95" t="s">
        <v>2013</v>
      </c>
      <c r="E588" s="94" t="s">
        <v>495</v>
      </c>
      <c r="F588" s="147" t="str">
        <f t="shared" si="10"/>
        <v>Medium</v>
      </c>
      <c r="G588" s="5"/>
    </row>
    <row r="589" spans="1:7" ht="13.5" customHeight="1" x14ac:dyDescent="0.2">
      <c r="A589" s="97"/>
      <c r="B589" s="96" t="s">
        <v>2584</v>
      </c>
      <c r="C589" s="95" t="s">
        <v>2585</v>
      </c>
      <c r="D589" s="95" t="s">
        <v>2333</v>
      </c>
      <c r="E589" s="94" t="s">
        <v>2586</v>
      </c>
      <c r="F589" s="147" t="str">
        <f t="shared" si="10"/>
        <v>Low</v>
      </c>
      <c r="G589" s="5"/>
    </row>
    <row r="590" spans="1:7" ht="13.5" customHeight="1" x14ac:dyDescent="0.2">
      <c r="A590" s="97"/>
      <c r="B590" s="96" t="s">
        <v>2592</v>
      </c>
      <c r="C590" s="95" t="s">
        <v>2593</v>
      </c>
      <c r="D590" s="95" t="s">
        <v>2333</v>
      </c>
      <c r="E590" s="94" t="s">
        <v>2594</v>
      </c>
      <c r="F590" s="147" t="str">
        <f t="shared" si="10"/>
        <v>Low</v>
      </c>
      <c r="G590" s="5"/>
    </row>
    <row r="591" spans="1:7" ht="13.5" customHeight="1" x14ac:dyDescent="0.2">
      <c r="A591" s="97"/>
      <c r="B591" s="96" t="s">
        <v>246</v>
      </c>
      <c r="C591" s="95" t="s">
        <v>245</v>
      </c>
      <c r="D591" s="95" t="s">
        <v>244</v>
      </c>
      <c r="E591" s="94" t="s">
        <v>243</v>
      </c>
      <c r="F591" s="147" t="str">
        <f t="shared" si="10"/>
        <v>Low</v>
      </c>
      <c r="G591" s="5"/>
    </row>
    <row r="592" spans="1:7" ht="13.5" customHeight="1" x14ac:dyDescent="0.2">
      <c r="A592" s="97"/>
      <c r="B592" s="96" t="s">
        <v>492</v>
      </c>
      <c r="C592" s="95" t="s">
        <v>491</v>
      </c>
      <c r="D592" s="95" t="s">
        <v>2013</v>
      </c>
      <c r="E592" s="94" t="s">
        <v>490</v>
      </c>
      <c r="F592" s="147" t="str">
        <f t="shared" si="10"/>
        <v>Medium</v>
      </c>
      <c r="G592" s="5"/>
    </row>
    <row r="593" spans="1:7" ht="13.5" customHeight="1" x14ac:dyDescent="0.2">
      <c r="A593" s="97"/>
      <c r="B593" s="96" t="s">
        <v>2587</v>
      </c>
      <c r="C593" s="95" t="s">
        <v>2588</v>
      </c>
      <c r="D593" s="95" t="s">
        <v>2333</v>
      </c>
      <c r="E593" s="94" t="s">
        <v>490</v>
      </c>
      <c r="F593" s="147" t="str">
        <f t="shared" si="10"/>
        <v>Low</v>
      </c>
      <c r="G593" s="5"/>
    </row>
    <row r="594" spans="1:7" ht="13.5" customHeight="1" x14ac:dyDescent="0.2">
      <c r="A594" s="97"/>
      <c r="B594" s="96" t="s">
        <v>127</v>
      </c>
      <c r="C594" s="95" t="s">
        <v>489</v>
      </c>
      <c r="D594" s="95" t="s">
        <v>2333</v>
      </c>
      <c r="E594" s="94" t="s">
        <v>488</v>
      </c>
      <c r="F594" s="147" t="str">
        <f t="shared" si="10"/>
        <v>Low</v>
      </c>
      <c r="G594" s="5"/>
    </row>
    <row r="595" spans="1:7" ht="13.5" customHeight="1" x14ac:dyDescent="0.2">
      <c r="A595" s="97"/>
      <c r="B595" s="96" t="s">
        <v>2718</v>
      </c>
      <c r="C595" s="95" t="s">
        <v>489</v>
      </c>
      <c r="D595" s="95" t="s">
        <v>217</v>
      </c>
      <c r="E595" s="94" t="s">
        <v>488</v>
      </c>
      <c r="F595" s="147" t="str">
        <f t="shared" si="10"/>
        <v>Very Low</v>
      </c>
      <c r="G595" s="5"/>
    </row>
    <row r="596" spans="1:7" ht="13.5" customHeight="1" x14ac:dyDescent="0.2">
      <c r="A596" s="97"/>
      <c r="B596" s="96" t="s">
        <v>242</v>
      </c>
      <c r="C596" s="95" t="s">
        <v>241</v>
      </c>
      <c r="D596" s="95" t="s">
        <v>217</v>
      </c>
      <c r="E596" s="94" t="s">
        <v>240</v>
      </c>
      <c r="F596" s="147" t="str">
        <f t="shared" si="10"/>
        <v>Very Low</v>
      </c>
      <c r="G596" s="5"/>
    </row>
    <row r="597" spans="1:7" ht="13.5" customHeight="1" x14ac:dyDescent="0.2">
      <c r="A597" s="97"/>
      <c r="B597" s="96" t="s">
        <v>2576</v>
      </c>
      <c r="C597" s="95" t="s">
        <v>2577</v>
      </c>
      <c r="D597" s="95" t="s">
        <v>2333</v>
      </c>
      <c r="E597" s="94" t="s">
        <v>345</v>
      </c>
      <c r="F597" s="147" t="str">
        <f t="shared" si="10"/>
        <v>Low</v>
      </c>
      <c r="G597" s="5"/>
    </row>
    <row r="598" spans="1:7" ht="13.5" customHeight="1" x14ac:dyDescent="0.2">
      <c r="A598" s="97"/>
      <c r="B598" s="96" t="s">
        <v>2589</v>
      </c>
      <c r="C598" s="95" t="s">
        <v>2590</v>
      </c>
      <c r="D598" s="95" t="s">
        <v>2333</v>
      </c>
      <c r="E598" s="94" t="s">
        <v>2591</v>
      </c>
      <c r="F598" s="147" t="str">
        <f t="shared" si="10"/>
        <v>Low</v>
      </c>
      <c r="G598" s="5"/>
    </row>
    <row r="599" spans="1:7" ht="13.5" customHeight="1" x14ac:dyDescent="0.2">
      <c r="A599" s="97"/>
      <c r="B599" s="96" t="s">
        <v>479</v>
      </c>
      <c r="C599" s="95" t="s">
        <v>478</v>
      </c>
      <c r="D599" s="95" t="s">
        <v>2013</v>
      </c>
      <c r="E599" s="94" t="s">
        <v>476</v>
      </c>
      <c r="F599" s="147" t="str">
        <f t="shared" si="10"/>
        <v>Medium</v>
      </c>
      <c r="G599" s="5"/>
    </row>
    <row r="600" spans="1:7" ht="13.5" customHeight="1" x14ac:dyDescent="0.2">
      <c r="A600" s="97"/>
      <c r="B600" s="96" t="s">
        <v>239</v>
      </c>
      <c r="C600" s="95" t="s">
        <v>93</v>
      </c>
      <c r="D600" s="95" t="s">
        <v>238</v>
      </c>
      <c r="E600" s="94" t="s">
        <v>237</v>
      </c>
      <c r="F600" s="147" t="str">
        <f t="shared" ref="F600:F656" si="11">IF(LEN(D600)=0,IF(LEN(B600)=0,"","?"),IF(LOWER(LEFT(D600,9))="ibmperson","Very Low",IF(OR(LOWER(LEFT(D600,7))="profile",LOWER(D600)="indirect"),"Medium",IF(OR(LOWER(LEFT(D600,3))="ibm",LOWER(D600)="internal",LOWER(D600)="upi"),"Low",IF(OR(LOWER(D600)="leaders",LOWER(D600)="imageserv"),"Very High","High")))))</f>
        <v>Low</v>
      </c>
      <c r="G600" s="5"/>
    </row>
    <row r="601" spans="1:7" ht="13.5" customHeight="1" x14ac:dyDescent="0.2">
      <c r="A601" s="97"/>
      <c r="B601" s="96" t="s">
        <v>475</v>
      </c>
      <c r="C601" s="95" t="s">
        <v>474</v>
      </c>
      <c r="D601" s="95" t="s">
        <v>244</v>
      </c>
      <c r="E601" s="94" t="s">
        <v>473</v>
      </c>
      <c r="F601" s="147" t="str">
        <f t="shared" si="11"/>
        <v>Low</v>
      </c>
      <c r="G601" s="5"/>
    </row>
    <row r="602" spans="1:7" ht="13.5" customHeight="1" x14ac:dyDescent="0.2">
      <c r="A602" s="97"/>
      <c r="B602" s="96" t="s">
        <v>236</v>
      </c>
      <c r="C602" s="95" t="s">
        <v>235</v>
      </c>
      <c r="D602" s="95" t="s">
        <v>231</v>
      </c>
      <c r="E602" s="94" t="s">
        <v>234</v>
      </c>
      <c r="F602" s="147" t="str">
        <f t="shared" si="11"/>
        <v>Very Low</v>
      </c>
      <c r="G602" s="5"/>
    </row>
    <row r="603" spans="1:7" ht="13.5" customHeight="1" x14ac:dyDescent="0.2">
      <c r="A603" s="97"/>
      <c r="B603" s="96" t="s">
        <v>233</v>
      </c>
      <c r="C603" s="95" t="s">
        <v>232</v>
      </c>
      <c r="D603" s="95" t="s">
        <v>231</v>
      </c>
      <c r="E603" s="94" t="s">
        <v>230</v>
      </c>
      <c r="F603" s="147" t="str">
        <f t="shared" si="11"/>
        <v>Very Low</v>
      </c>
      <c r="G603" s="5"/>
    </row>
    <row r="604" spans="1:7" ht="13.5" customHeight="1" x14ac:dyDescent="0.2">
      <c r="A604" s="97"/>
      <c r="B604" s="96" t="s">
        <v>229</v>
      </c>
      <c r="C604" s="95" t="s">
        <v>225</v>
      </c>
      <c r="D604" s="95" t="s">
        <v>228</v>
      </c>
      <c r="E604" s="94" t="s">
        <v>227</v>
      </c>
      <c r="F604" s="147" t="str">
        <f t="shared" si="11"/>
        <v>Low</v>
      </c>
      <c r="G604" s="5"/>
    </row>
    <row r="605" spans="1:7" ht="13.5" customHeight="1" x14ac:dyDescent="0.2">
      <c r="A605" s="97"/>
      <c r="B605" s="96" t="s">
        <v>226</v>
      </c>
      <c r="C605" s="95" t="s">
        <v>225</v>
      </c>
      <c r="D605" s="95" t="s">
        <v>217</v>
      </c>
      <c r="E605" s="94" t="s">
        <v>224</v>
      </c>
      <c r="F605" s="147" t="str">
        <f t="shared" si="11"/>
        <v>Very Low</v>
      </c>
      <c r="G605" s="5"/>
    </row>
    <row r="606" spans="1:7" ht="13.5" customHeight="1" x14ac:dyDescent="0.2">
      <c r="A606" s="97"/>
      <c r="B606" s="96" t="s">
        <v>223</v>
      </c>
      <c r="C606" s="95" t="s">
        <v>222</v>
      </c>
      <c r="D606" s="95" t="s">
        <v>221</v>
      </c>
      <c r="E606" s="94" t="s">
        <v>220</v>
      </c>
      <c r="F606" s="147" t="str">
        <f t="shared" si="11"/>
        <v>High</v>
      </c>
      <c r="G606" s="93" t="s">
        <v>2644</v>
      </c>
    </row>
    <row r="607" spans="1:7" ht="13.5" customHeight="1" x14ac:dyDescent="0.2">
      <c r="A607" s="97"/>
      <c r="B607" s="96" t="s">
        <v>219</v>
      </c>
      <c r="C607" s="95" t="s">
        <v>218</v>
      </c>
      <c r="D607" s="95" t="s">
        <v>217</v>
      </c>
      <c r="E607" s="94" t="s">
        <v>216</v>
      </c>
      <c r="F607" s="147" t="str">
        <f t="shared" si="11"/>
        <v>Very Low</v>
      </c>
      <c r="G607" s="5"/>
    </row>
    <row r="608" spans="1:7" ht="13.5" customHeight="1" x14ac:dyDescent="0.2">
      <c r="B608" s="96"/>
      <c r="F608" s="147" t="str">
        <f t="shared" si="11"/>
        <v/>
      </c>
      <c r="G608" s="5"/>
    </row>
    <row r="609" spans="2:7" ht="13.5" customHeight="1" x14ac:dyDescent="0.2">
      <c r="B609" s="96"/>
      <c r="F609" s="147" t="str">
        <f t="shared" si="11"/>
        <v/>
      </c>
      <c r="G609" s="5"/>
    </row>
    <row r="610" spans="2:7" ht="13.5" customHeight="1" x14ac:dyDescent="0.2">
      <c r="B610" s="96"/>
      <c r="F610" s="147" t="str">
        <f t="shared" si="11"/>
        <v/>
      </c>
      <c r="G610" s="5"/>
    </row>
    <row r="611" spans="2:7" ht="13.5" customHeight="1" x14ac:dyDescent="0.2">
      <c r="B611" s="96"/>
      <c r="F611" s="147" t="str">
        <f t="shared" si="11"/>
        <v/>
      </c>
      <c r="G611" s="5"/>
    </row>
    <row r="612" spans="2:7" ht="13.5" customHeight="1" x14ac:dyDescent="0.2">
      <c r="B612" s="96"/>
      <c r="F612" s="147" t="str">
        <f t="shared" si="11"/>
        <v/>
      </c>
      <c r="G612" s="5"/>
    </row>
    <row r="613" spans="2:7" ht="13.5" customHeight="1" x14ac:dyDescent="0.2">
      <c r="B613" s="96"/>
      <c r="F613" s="147" t="str">
        <f t="shared" si="11"/>
        <v/>
      </c>
      <c r="G613" s="5"/>
    </row>
    <row r="614" spans="2:7" ht="13.5" customHeight="1" x14ac:dyDescent="0.2">
      <c r="B614" s="96"/>
      <c r="F614" s="147" t="str">
        <f t="shared" si="11"/>
        <v/>
      </c>
      <c r="G614" s="5"/>
    </row>
    <row r="615" spans="2:7" ht="13.5" customHeight="1" x14ac:dyDescent="0.2">
      <c r="B615" s="96"/>
      <c r="F615" s="147" t="str">
        <f t="shared" si="11"/>
        <v/>
      </c>
      <c r="G615" s="5"/>
    </row>
    <row r="616" spans="2:7" ht="13.5" customHeight="1" x14ac:dyDescent="0.2">
      <c r="B616" s="96"/>
      <c r="F616" s="147" t="str">
        <f t="shared" si="11"/>
        <v/>
      </c>
      <c r="G616" s="5"/>
    </row>
    <row r="617" spans="2:7" ht="13.5" customHeight="1" x14ac:dyDescent="0.2">
      <c r="B617" s="96"/>
      <c r="F617" s="147" t="str">
        <f t="shared" si="11"/>
        <v/>
      </c>
      <c r="G617" s="5"/>
    </row>
    <row r="618" spans="2:7" ht="13.5" customHeight="1" x14ac:dyDescent="0.2">
      <c r="B618" s="96"/>
      <c r="F618" s="147" t="str">
        <f t="shared" si="11"/>
        <v/>
      </c>
      <c r="G618" s="5"/>
    </row>
    <row r="619" spans="2:7" ht="13.5" customHeight="1" x14ac:dyDescent="0.2">
      <c r="B619" s="96"/>
      <c r="F619" s="147" t="str">
        <f t="shared" si="11"/>
        <v/>
      </c>
      <c r="G619" s="5"/>
    </row>
    <row r="620" spans="2:7" ht="13.5" customHeight="1" x14ac:dyDescent="0.2">
      <c r="B620" s="96"/>
      <c r="F620" s="147" t="str">
        <f t="shared" si="11"/>
        <v/>
      </c>
      <c r="G620" s="5"/>
    </row>
    <row r="621" spans="2:7" ht="13.5" customHeight="1" x14ac:dyDescent="0.2">
      <c r="B621" s="96"/>
      <c r="F621" s="147" t="str">
        <f t="shared" si="11"/>
        <v/>
      </c>
      <c r="G621" s="5"/>
    </row>
    <row r="622" spans="2:7" ht="13.5" customHeight="1" x14ac:dyDescent="0.2">
      <c r="B622" s="96"/>
      <c r="F622" s="147" t="str">
        <f t="shared" si="11"/>
        <v/>
      </c>
      <c r="G622" s="5"/>
    </row>
    <row r="623" spans="2:7" ht="13.5" customHeight="1" x14ac:dyDescent="0.2">
      <c r="B623" s="96"/>
      <c r="F623" s="147" t="str">
        <f t="shared" si="11"/>
        <v/>
      </c>
      <c r="G623" s="5"/>
    </row>
    <row r="624" spans="2:7" ht="13.5" customHeight="1" x14ac:dyDescent="0.2">
      <c r="B624" s="96"/>
      <c r="F624" s="147" t="str">
        <f t="shared" si="11"/>
        <v/>
      </c>
      <c r="G624" s="5"/>
    </row>
    <row r="625" spans="2:7" ht="13.5" customHeight="1" x14ac:dyDescent="0.2">
      <c r="B625" s="96"/>
      <c r="F625" s="147" t="str">
        <f t="shared" si="11"/>
        <v/>
      </c>
      <c r="G625" s="5"/>
    </row>
    <row r="626" spans="2:7" ht="13.5" customHeight="1" x14ac:dyDescent="0.2">
      <c r="B626" s="96"/>
      <c r="F626" s="147" t="str">
        <f t="shared" si="11"/>
        <v/>
      </c>
      <c r="G626" s="5"/>
    </row>
    <row r="627" spans="2:7" ht="13.5" customHeight="1" x14ac:dyDescent="0.2">
      <c r="B627" s="96"/>
      <c r="F627" s="147" t="str">
        <f t="shared" si="11"/>
        <v/>
      </c>
      <c r="G627" s="5"/>
    </row>
    <row r="628" spans="2:7" ht="13.5" customHeight="1" x14ac:dyDescent="0.2">
      <c r="B628" s="96"/>
      <c r="F628" s="147" t="str">
        <f t="shared" si="11"/>
        <v/>
      </c>
      <c r="G628" s="5"/>
    </row>
    <row r="629" spans="2:7" ht="13.5" customHeight="1" x14ac:dyDescent="0.2">
      <c r="B629" s="96"/>
      <c r="F629" s="147" t="str">
        <f t="shared" si="11"/>
        <v/>
      </c>
      <c r="G629" s="5"/>
    </row>
    <row r="630" spans="2:7" ht="13.5" customHeight="1" x14ac:dyDescent="0.2">
      <c r="B630" s="96"/>
      <c r="F630" s="147" t="str">
        <f t="shared" si="11"/>
        <v/>
      </c>
      <c r="G630" s="5"/>
    </row>
    <row r="631" spans="2:7" ht="13.5" customHeight="1" x14ac:dyDescent="0.2">
      <c r="B631" s="96"/>
      <c r="F631" s="147" t="str">
        <f t="shared" si="11"/>
        <v/>
      </c>
      <c r="G631" s="5"/>
    </row>
    <row r="632" spans="2:7" ht="13.5" customHeight="1" x14ac:dyDescent="0.2">
      <c r="B632" s="96"/>
      <c r="F632" s="147" t="str">
        <f t="shared" si="11"/>
        <v/>
      </c>
      <c r="G632" s="5"/>
    </row>
    <row r="633" spans="2:7" ht="13.5" customHeight="1" x14ac:dyDescent="0.2">
      <c r="B633" s="96"/>
      <c r="F633" s="147" t="str">
        <f t="shared" si="11"/>
        <v/>
      </c>
      <c r="G633" s="5"/>
    </row>
    <row r="634" spans="2:7" ht="13.5" customHeight="1" x14ac:dyDescent="0.2">
      <c r="B634" s="96"/>
      <c r="F634" s="147" t="str">
        <f t="shared" si="11"/>
        <v/>
      </c>
      <c r="G634" s="5"/>
    </row>
    <row r="635" spans="2:7" ht="13.5" customHeight="1" x14ac:dyDescent="0.2">
      <c r="B635" s="96"/>
      <c r="F635" s="147" t="str">
        <f t="shared" si="11"/>
        <v/>
      </c>
      <c r="G635" s="5"/>
    </row>
    <row r="636" spans="2:7" ht="13.5" customHeight="1" x14ac:dyDescent="0.2">
      <c r="B636" s="96"/>
      <c r="F636" s="147" t="str">
        <f t="shared" si="11"/>
        <v/>
      </c>
      <c r="G636" s="5"/>
    </row>
    <row r="637" spans="2:7" ht="13.5" customHeight="1" x14ac:dyDescent="0.2">
      <c r="B637" s="96"/>
      <c r="F637" s="147" t="str">
        <f t="shared" si="11"/>
        <v/>
      </c>
      <c r="G637" s="5"/>
    </row>
    <row r="638" spans="2:7" ht="13.5" customHeight="1" x14ac:dyDescent="0.2">
      <c r="B638" s="96"/>
      <c r="F638" s="147" t="str">
        <f t="shared" si="11"/>
        <v/>
      </c>
      <c r="G638" s="5"/>
    </row>
    <row r="639" spans="2:7" ht="13.5" customHeight="1" x14ac:dyDescent="0.2">
      <c r="B639" s="96"/>
      <c r="F639" s="147" t="str">
        <f t="shared" si="11"/>
        <v/>
      </c>
      <c r="G639" s="5"/>
    </row>
    <row r="640" spans="2:7" ht="13.5" customHeight="1" x14ac:dyDescent="0.2">
      <c r="B640" s="96"/>
      <c r="F640" s="147" t="str">
        <f t="shared" si="11"/>
        <v/>
      </c>
      <c r="G640" s="5"/>
    </row>
    <row r="641" spans="2:7" ht="13.5" customHeight="1" x14ac:dyDescent="0.2">
      <c r="B641" s="96"/>
      <c r="F641" s="147" t="str">
        <f t="shared" si="11"/>
        <v/>
      </c>
      <c r="G641" s="5"/>
    </row>
    <row r="642" spans="2:7" ht="13.5" customHeight="1" x14ac:dyDescent="0.2">
      <c r="B642" s="96"/>
      <c r="F642" s="147" t="str">
        <f t="shared" si="11"/>
        <v/>
      </c>
      <c r="G642" s="5"/>
    </row>
    <row r="643" spans="2:7" ht="13.5" customHeight="1" x14ac:dyDescent="0.2">
      <c r="B643" s="96"/>
      <c r="F643" s="147" t="str">
        <f t="shared" si="11"/>
        <v/>
      </c>
      <c r="G643" s="5"/>
    </row>
    <row r="644" spans="2:7" ht="13.5" customHeight="1" x14ac:dyDescent="0.2">
      <c r="B644" s="96"/>
      <c r="F644" s="147" t="str">
        <f t="shared" si="11"/>
        <v/>
      </c>
      <c r="G644" s="5"/>
    </row>
    <row r="645" spans="2:7" ht="13.5" customHeight="1" x14ac:dyDescent="0.2">
      <c r="B645" s="96"/>
      <c r="F645" s="147" t="str">
        <f t="shared" si="11"/>
        <v/>
      </c>
      <c r="G645" s="5"/>
    </row>
    <row r="646" spans="2:7" ht="13.5" customHeight="1" x14ac:dyDescent="0.2">
      <c r="B646" s="96"/>
      <c r="F646" s="147" t="str">
        <f t="shared" si="11"/>
        <v/>
      </c>
      <c r="G646" s="5"/>
    </row>
    <row r="647" spans="2:7" ht="13.5" customHeight="1" x14ac:dyDescent="0.2">
      <c r="B647" s="96"/>
      <c r="F647" s="147" t="str">
        <f t="shared" si="11"/>
        <v/>
      </c>
      <c r="G647" s="5"/>
    </row>
    <row r="648" spans="2:7" ht="13.5" customHeight="1" x14ac:dyDescent="0.2">
      <c r="B648" s="96"/>
      <c r="F648" s="147" t="str">
        <f t="shared" si="11"/>
        <v/>
      </c>
      <c r="G648" s="5"/>
    </row>
    <row r="649" spans="2:7" ht="13.5" customHeight="1" x14ac:dyDescent="0.2">
      <c r="B649" s="96"/>
      <c r="F649" s="147" t="str">
        <f t="shared" si="11"/>
        <v/>
      </c>
      <c r="G649" s="5"/>
    </row>
    <row r="650" spans="2:7" ht="13.5" customHeight="1" x14ac:dyDescent="0.2">
      <c r="B650" s="96"/>
      <c r="F650" s="147" t="str">
        <f t="shared" si="11"/>
        <v/>
      </c>
      <c r="G650" s="5"/>
    </row>
    <row r="651" spans="2:7" ht="13.5" customHeight="1" x14ac:dyDescent="0.2">
      <c r="B651" s="96"/>
      <c r="F651" s="147" t="str">
        <f t="shared" si="11"/>
        <v/>
      </c>
      <c r="G651" s="5"/>
    </row>
    <row r="652" spans="2:7" x14ac:dyDescent="0.2">
      <c r="B652" s="96"/>
      <c r="F652" s="147" t="str">
        <f t="shared" si="11"/>
        <v/>
      </c>
      <c r="G652" s="5"/>
    </row>
    <row r="653" spans="2:7" x14ac:dyDescent="0.2">
      <c r="B653" s="96"/>
      <c r="F653" s="147" t="str">
        <f t="shared" si="11"/>
        <v/>
      </c>
      <c r="G653" s="5"/>
    </row>
    <row r="654" spans="2:7" x14ac:dyDescent="0.2">
      <c r="B654" s="96"/>
      <c r="F654" s="147" t="str">
        <f t="shared" si="11"/>
        <v/>
      </c>
      <c r="G654" s="5"/>
    </row>
    <row r="655" spans="2:7" x14ac:dyDescent="0.2">
      <c r="B655" s="96"/>
      <c r="F655" s="147" t="str">
        <f t="shared" si="11"/>
        <v/>
      </c>
      <c r="G655" s="5"/>
    </row>
    <row r="656" spans="2:7" x14ac:dyDescent="0.2">
      <c r="B656" s="96"/>
      <c r="F656" s="147" t="str">
        <f t="shared" si="11"/>
        <v/>
      </c>
      <c r="G656" s="5"/>
    </row>
  </sheetData>
  <autoFilter ref="B1:F656" xr:uid="{00000000-0009-0000-0000-000005000000}"/>
  <sortState xmlns:xlrd2="http://schemas.microsoft.com/office/spreadsheetml/2017/richdata2" ref="A1:I657">
    <sortCondition ref="A2"/>
    <sortCondition ref="B2"/>
  </sortState>
  <dataConsolidate link="1"/>
  <conditionalFormatting sqref="F2:F27 F42:F124 F129:F656 F29:F40">
    <cfRule type="expression" dxfId="57" priority="28" stopIfTrue="1">
      <formula>RIGHT(F2,4)="High"</formula>
    </cfRule>
    <cfRule type="expression" dxfId="56" priority="29" stopIfTrue="1">
      <formula>F2="Medium"</formula>
    </cfRule>
    <cfRule type="expression" dxfId="55" priority="30" stopIfTrue="1">
      <formula>F2="Low"</formula>
    </cfRule>
    <cfRule type="expression" dxfId="54" priority="31" stopIfTrue="1">
      <formula>F2="Very Low"</formula>
    </cfRule>
  </conditionalFormatting>
  <conditionalFormatting sqref="F41">
    <cfRule type="expression" dxfId="53" priority="16" stopIfTrue="1">
      <formula>RIGHT(F41,4)="High"</formula>
    </cfRule>
    <cfRule type="expression" dxfId="52" priority="17" stopIfTrue="1">
      <formula>F41="Medium"</formula>
    </cfRule>
    <cfRule type="expression" dxfId="51" priority="18" stopIfTrue="1">
      <formula>F41="Low"</formula>
    </cfRule>
    <cfRule type="expression" dxfId="50" priority="19" stopIfTrue="1">
      <formula>F41="Very Low"</formula>
    </cfRule>
  </conditionalFormatting>
  <conditionalFormatting sqref="B2:B27 B42:B124 B129:B656 B29:B40">
    <cfRule type="expression" dxfId="49" priority="247" stopIfTrue="1">
      <formula>COUNTIF($B$2:$B$656,$B2)&gt;1</formula>
    </cfRule>
    <cfRule type="expression" dxfId="48" priority="248" stopIfTrue="1">
      <formula>A2="x"</formula>
    </cfRule>
    <cfRule type="expression" dxfId="47" priority="249" stopIfTrue="1">
      <formula>NOT(A2="x")</formula>
    </cfRule>
  </conditionalFormatting>
  <conditionalFormatting sqref="B41">
    <cfRule type="expression" dxfId="46" priority="256" stopIfTrue="1">
      <formula>COUNTIF($B$2:$B$349,$B41)&gt;1</formula>
    </cfRule>
    <cfRule type="expression" dxfId="45" priority="257" stopIfTrue="1">
      <formula>A41="x"</formula>
    </cfRule>
    <cfRule type="expression" dxfId="44" priority="258" stopIfTrue="1">
      <formula>NOT(A41="x")</formula>
    </cfRule>
  </conditionalFormatting>
  <conditionalFormatting sqref="B125:B128">
    <cfRule type="expression" dxfId="43" priority="13" stopIfTrue="1">
      <formula>COUNTIF($B$2:$B$345,$B125)&gt;1</formula>
    </cfRule>
    <cfRule type="expression" dxfId="42" priority="14" stopIfTrue="1">
      <formula>A125="x"</formula>
    </cfRule>
    <cfRule type="expression" dxfId="41" priority="15" stopIfTrue="1">
      <formula>NOT(A125="x")</formula>
    </cfRule>
  </conditionalFormatting>
  <conditionalFormatting sqref="F125:F128">
    <cfRule type="expression" dxfId="40" priority="8" stopIfTrue="1">
      <formula>LEN(A125)=0</formula>
    </cfRule>
    <cfRule type="expression" dxfId="39" priority="9" stopIfTrue="1">
      <formula>RIGHT(F125,4)="High"</formula>
    </cfRule>
    <cfRule type="expression" dxfId="38" priority="10" stopIfTrue="1">
      <formula>F125="Medium"</formula>
    </cfRule>
    <cfRule type="expression" dxfId="37" priority="11" stopIfTrue="1">
      <formula>F125="Low"</formula>
    </cfRule>
    <cfRule type="expression" dxfId="36" priority="12" stopIfTrue="1">
      <formula>F125="Very Low"</formula>
    </cfRule>
  </conditionalFormatting>
  <conditionalFormatting sqref="F28">
    <cfRule type="expression" dxfId="35" priority="1" stopIfTrue="1">
      <formula>RIGHT(F28,4)="High"</formula>
    </cfRule>
    <cfRule type="expression" dxfId="34" priority="2" stopIfTrue="1">
      <formula>F28="Medium"</formula>
    </cfRule>
    <cfRule type="expression" dxfId="33" priority="3" stopIfTrue="1">
      <formula>F28="Low"</formula>
    </cfRule>
    <cfRule type="expression" dxfId="32" priority="4" stopIfTrue="1">
      <formula>F28="Very Low"</formula>
    </cfRule>
  </conditionalFormatting>
  <conditionalFormatting sqref="B28">
    <cfRule type="expression" dxfId="31" priority="5" stopIfTrue="1">
      <formula>COUNTIF($B$2:$B$672,$B28)&gt;1</formula>
    </cfRule>
    <cfRule type="expression" dxfId="30" priority="6" stopIfTrue="1">
      <formula>A28="x"</formula>
    </cfRule>
    <cfRule type="expression" dxfId="29" priority="7" stopIfTrue="1">
      <formula>NOT(A28="x")</formula>
    </cfRule>
  </conditionalFormatting>
  <pageMargins left="0.78740157499999996" right="0.78740157499999996" top="0.984251969" bottom="0.984251969" header="0.5" footer="0.5"/>
  <pageSetup paperSize="9" orientation="portrait" verticalDpi="4"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9" r:id="rId4" name="SetValueRange">
              <controlPr defaultSize="0" print="0" autoFill="0" autoPict="0" macro="[0]!RunByName">
                <anchor moveWithCells="1">
                  <from>
                    <xdr:col>4</xdr:col>
                    <xdr:colOff>1095375</xdr:colOff>
                    <xdr:row>0</xdr:row>
                    <xdr:rowOff>142875</xdr:rowOff>
                  </from>
                  <to>
                    <xdr:col>4</xdr:col>
                    <xdr:colOff>2190750</xdr:colOff>
                    <xdr:row>0</xdr:row>
                    <xdr:rowOff>361950</xdr:rowOff>
                  </to>
                </anchor>
              </controlPr>
            </control>
          </mc:Choice>
        </mc:AlternateContent>
        <mc:AlternateContent xmlns:mc="http://schemas.openxmlformats.org/markup-compatibility/2006">
          <mc:Choice Requires="x14">
            <control shapeId="5130" r:id="rId5" name="CopyValueRange">
              <controlPr defaultSize="0" print="0" autoFill="0" autoPict="0" macro="[0]!RunByName">
                <anchor moveWithCells="1">
                  <from>
                    <xdr:col>4</xdr:col>
                    <xdr:colOff>3343275</xdr:colOff>
                    <xdr:row>0</xdr:row>
                    <xdr:rowOff>133350</xdr:rowOff>
                  </from>
                  <to>
                    <xdr:col>4</xdr:col>
                    <xdr:colOff>4552950</xdr:colOff>
                    <xdr:row>0</xdr:row>
                    <xdr:rowOff>371475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pGeoMapping">
    <outlinePr summaryBelow="0"/>
  </sheetPr>
  <dimension ref="A1:P341"/>
  <sheetViews>
    <sheetView workbookViewId="0">
      <pane ySplit="2" topLeftCell="A3" activePane="bottomLeft" state="frozen"/>
      <selection activeCell="M9" sqref="M9"/>
      <selection pane="bottomLeft"/>
    </sheetView>
  </sheetViews>
  <sheetFormatPr defaultColWidth="9.28515625" defaultRowHeight="12.75" outlineLevelRow="3" outlineLevelCol="1" x14ac:dyDescent="0.2"/>
  <cols>
    <col min="1" max="1" width="4.7109375" style="5" customWidth="1" outlineLevel="1"/>
    <col min="2" max="2" width="7.28515625" style="5" customWidth="1" outlineLevel="1"/>
    <col min="3" max="3" width="7.7109375" style="5" customWidth="1" outlineLevel="1"/>
    <col min="4" max="4" width="18.42578125" style="5" customWidth="1"/>
    <col min="5" max="5" width="12.5703125" style="5" customWidth="1"/>
    <col min="6" max="6" width="12.42578125" style="5" bestFit="1" customWidth="1"/>
    <col min="7" max="7" width="9.28515625" style="5" customWidth="1"/>
    <col min="8" max="8" width="30.7109375" style="5" customWidth="1"/>
    <col min="9" max="9" width="29.7109375" style="5" customWidth="1"/>
    <col min="10" max="10" width="25.7109375" style="5" customWidth="1" outlineLevel="1"/>
    <col min="11" max="11" width="20" style="5" customWidth="1" outlineLevel="1"/>
    <col min="12" max="12" width="32.7109375" style="5" customWidth="1" outlineLevel="1"/>
    <col min="13" max="13" width="43" style="5" customWidth="1" outlineLevel="1"/>
    <col min="14" max="14" width="11.42578125" style="5" customWidth="1" outlineLevel="1"/>
    <col min="15" max="15" width="11.28515625" style="5" customWidth="1" outlineLevel="1"/>
    <col min="16" max="16" width="9.28515625" style="5" customWidth="1" outlineLevel="1"/>
    <col min="17" max="16384" width="9.28515625" style="5"/>
  </cols>
  <sheetData>
    <row r="1" spans="1:15" s="116" customFormat="1" ht="23.25" customHeight="1" x14ac:dyDescent="0.2">
      <c r="A1" s="116" t="s">
        <v>2002</v>
      </c>
      <c r="B1" s="116" t="s">
        <v>2001</v>
      </c>
      <c r="C1" s="116" t="s">
        <v>2000</v>
      </c>
      <c r="D1" s="116" t="s">
        <v>1999</v>
      </c>
      <c r="E1" s="116" t="s">
        <v>1998</v>
      </c>
      <c r="F1" s="116" t="s">
        <v>1997</v>
      </c>
      <c r="G1" s="116" t="s">
        <v>1996</v>
      </c>
      <c r="H1" s="116" t="s">
        <v>1995</v>
      </c>
      <c r="I1" s="116" t="s">
        <v>1994</v>
      </c>
      <c r="J1" s="116" t="s">
        <v>1993</v>
      </c>
      <c r="K1" s="116" t="s">
        <v>1992</v>
      </c>
      <c r="L1" s="116" t="s">
        <v>1991</v>
      </c>
      <c r="M1" s="116" t="s">
        <v>1990</v>
      </c>
      <c r="N1" s="116" t="s">
        <v>1989</v>
      </c>
      <c r="O1" s="116" t="s">
        <v>1988</v>
      </c>
    </row>
    <row r="2" spans="1:15" s="56" customFormat="1" x14ac:dyDescent="0.2">
      <c r="A2" s="56" t="s">
        <v>1987</v>
      </c>
      <c r="B2" s="56" t="s">
        <v>1986</v>
      </c>
      <c r="C2" s="56" t="s">
        <v>1985</v>
      </c>
      <c r="D2" s="56" t="s">
        <v>1984</v>
      </c>
      <c r="E2" s="56" t="s">
        <v>1983</v>
      </c>
      <c r="F2" s="56" t="s">
        <v>1982</v>
      </c>
      <c r="G2" s="56" t="s">
        <v>1981</v>
      </c>
      <c r="H2" s="56" t="s">
        <v>1980</v>
      </c>
      <c r="I2" s="56" t="s">
        <v>1979</v>
      </c>
      <c r="J2" s="56" t="s">
        <v>1978</v>
      </c>
      <c r="K2" s="56" t="s">
        <v>1977</v>
      </c>
      <c r="L2" s="56" t="s">
        <v>1976</v>
      </c>
      <c r="M2" s="56" t="s">
        <v>121</v>
      </c>
      <c r="N2" s="56" t="s">
        <v>1975</v>
      </c>
      <c r="O2" s="56" t="s">
        <v>1974</v>
      </c>
    </row>
    <row r="3" spans="1:15" x14ac:dyDescent="0.2">
      <c r="D3" s="113" t="s">
        <v>1973</v>
      </c>
      <c r="E3" s="113"/>
      <c r="F3" s="113" t="s">
        <v>1750</v>
      </c>
      <c r="G3" s="113" t="s">
        <v>1742</v>
      </c>
      <c r="H3" s="113" t="s">
        <v>1972</v>
      </c>
      <c r="I3" s="113" t="s">
        <v>1972</v>
      </c>
      <c r="K3" s="5" t="s">
        <v>1820</v>
      </c>
      <c r="N3" s="115"/>
      <c r="O3" s="115"/>
    </row>
    <row r="4" spans="1:15" outlineLevel="3" x14ac:dyDescent="0.2">
      <c r="D4" s="113" t="s">
        <v>1971</v>
      </c>
      <c r="E4" s="113"/>
      <c r="F4" s="113" t="s">
        <v>1902</v>
      </c>
      <c r="G4" s="113" t="s">
        <v>1742</v>
      </c>
      <c r="H4" s="113" t="s">
        <v>1970</v>
      </c>
      <c r="I4" s="113" t="s">
        <v>1969</v>
      </c>
      <c r="K4" s="5" t="s">
        <v>1820</v>
      </c>
      <c r="N4" s="115"/>
      <c r="O4" s="115"/>
    </row>
    <row r="5" spans="1:15" outlineLevel="3" x14ac:dyDescent="0.2">
      <c r="D5" s="113" t="s">
        <v>1968</v>
      </c>
      <c r="E5" s="113"/>
      <c r="F5" s="113" t="s">
        <v>1902</v>
      </c>
      <c r="G5" s="113" t="s">
        <v>1742</v>
      </c>
      <c r="H5" s="113" t="s">
        <v>1967</v>
      </c>
      <c r="I5" s="113" t="s">
        <v>1966</v>
      </c>
      <c r="K5" s="5" t="s">
        <v>1820</v>
      </c>
      <c r="N5" s="115"/>
      <c r="O5" s="115"/>
    </row>
    <row r="6" spans="1:15" outlineLevel="3" x14ac:dyDescent="0.2">
      <c r="D6" s="113" t="s">
        <v>1965</v>
      </c>
      <c r="E6" s="113"/>
      <c r="F6" s="113" t="s">
        <v>1902</v>
      </c>
      <c r="G6" s="113" t="s">
        <v>1742</v>
      </c>
      <c r="H6" s="113" t="s">
        <v>1964</v>
      </c>
      <c r="I6" s="113" t="s">
        <v>1963</v>
      </c>
      <c r="K6" s="5" t="s">
        <v>1820</v>
      </c>
      <c r="N6" s="115"/>
    </row>
    <row r="7" spans="1:15" outlineLevel="3" x14ac:dyDescent="0.2">
      <c r="D7" s="113" t="s">
        <v>1962</v>
      </c>
      <c r="E7" s="113"/>
      <c r="F7" s="113" t="s">
        <v>1902</v>
      </c>
      <c r="G7" s="113" t="s">
        <v>1742</v>
      </c>
      <c r="H7" s="113" t="s">
        <v>1961</v>
      </c>
      <c r="I7" s="113" t="s">
        <v>1960</v>
      </c>
      <c r="K7" s="5" t="s">
        <v>1820</v>
      </c>
      <c r="N7" s="115"/>
      <c r="O7" s="115"/>
    </row>
    <row r="8" spans="1:15" outlineLevel="3" x14ac:dyDescent="0.2">
      <c r="D8" s="113" t="s">
        <v>1959</v>
      </c>
      <c r="E8" s="113"/>
      <c r="F8" s="113" t="s">
        <v>1902</v>
      </c>
      <c r="G8" s="113" t="s">
        <v>1742</v>
      </c>
      <c r="H8" s="113" t="s">
        <v>1958</v>
      </c>
      <c r="I8" s="113" t="s">
        <v>1536</v>
      </c>
      <c r="K8" s="5" t="s">
        <v>1820</v>
      </c>
      <c r="N8" s="115"/>
      <c r="O8" s="115"/>
    </row>
    <row r="9" spans="1:15" outlineLevel="3" x14ac:dyDescent="0.2">
      <c r="D9" s="113" t="s">
        <v>1957</v>
      </c>
      <c r="E9" s="113"/>
      <c r="F9" s="113" t="s">
        <v>1902</v>
      </c>
      <c r="G9" s="113" t="s">
        <v>1742</v>
      </c>
      <c r="H9" s="113" t="s">
        <v>1956</v>
      </c>
      <c r="I9" s="113" t="s">
        <v>1955</v>
      </c>
      <c r="K9" s="5" t="s">
        <v>1820</v>
      </c>
      <c r="N9" s="115"/>
    </row>
    <row r="10" spans="1:15" outlineLevel="3" x14ac:dyDescent="0.2">
      <c r="D10" s="113" t="s">
        <v>1954</v>
      </c>
      <c r="E10" s="113"/>
      <c r="F10" s="113" t="s">
        <v>1902</v>
      </c>
      <c r="G10" s="113" t="s">
        <v>1742</v>
      </c>
      <c r="H10" s="113" t="s">
        <v>1953</v>
      </c>
      <c r="I10" s="113" t="s">
        <v>1952</v>
      </c>
      <c r="K10" s="5" t="s">
        <v>1820</v>
      </c>
      <c r="N10" s="115"/>
    </row>
    <row r="11" spans="1:15" outlineLevel="3" x14ac:dyDescent="0.2">
      <c r="D11" s="113" t="s">
        <v>1951</v>
      </c>
      <c r="E11" s="113"/>
      <c r="F11" s="113" t="s">
        <v>1902</v>
      </c>
      <c r="G11" s="113" t="s">
        <v>1742</v>
      </c>
      <c r="H11" s="113" t="s">
        <v>1950</v>
      </c>
      <c r="I11" s="113" t="s">
        <v>1949</v>
      </c>
      <c r="K11" s="5" t="s">
        <v>1820</v>
      </c>
      <c r="N11" s="115"/>
    </row>
    <row r="12" spans="1:15" outlineLevel="3" x14ac:dyDescent="0.2">
      <c r="D12" s="113" t="s">
        <v>1948</v>
      </c>
      <c r="E12" s="113"/>
      <c r="F12" s="113" t="s">
        <v>1902</v>
      </c>
      <c r="G12" s="113" t="s">
        <v>1742</v>
      </c>
      <c r="H12" s="113" t="s">
        <v>1947</v>
      </c>
      <c r="I12" s="113" t="s">
        <v>1946</v>
      </c>
      <c r="K12" s="5" t="s">
        <v>1820</v>
      </c>
      <c r="N12" s="115"/>
    </row>
    <row r="13" spans="1:15" outlineLevel="3" x14ac:dyDescent="0.2">
      <c r="D13" s="113" t="s">
        <v>1945</v>
      </c>
      <c r="E13" s="113"/>
      <c r="F13" s="113" t="s">
        <v>1902</v>
      </c>
      <c r="G13" s="113" t="s">
        <v>1742</v>
      </c>
      <c r="H13" s="113" t="s">
        <v>1944</v>
      </c>
      <c r="I13" s="113" t="s">
        <v>1943</v>
      </c>
      <c r="K13" s="5" t="s">
        <v>1820</v>
      </c>
      <c r="N13" s="115"/>
    </row>
    <row r="14" spans="1:15" outlineLevel="3" x14ac:dyDescent="0.2">
      <c r="D14" s="113" t="s">
        <v>1942</v>
      </c>
      <c r="E14" s="113"/>
      <c r="F14" s="113" t="s">
        <v>1902</v>
      </c>
      <c r="G14" s="113" t="s">
        <v>1742</v>
      </c>
      <c r="H14" s="113" t="s">
        <v>1941</v>
      </c>
      <c r="I14" s="113" t="s">
        <v>1940</v>
      </c>
      <c r="K14" s="5" t="s">
        <v>1820</v>
      </c>
      <c r="N14" s="115"/>
    </row>
    <row r="15" spans="1:15" outlineLevel="3" x14ac:dyDescent="0.2">
      <c r="D15" s="113" t="s">
        <v>1939</v>
      </c>
      <c r="E15" s="113"/>
      <c r="F15" s="113" t="s">
        <v>1902</v>
      </c>
      <c r="G15" s="113" t="s">
        <v>1742</v>
      </c>
      <c r="H15" s="113" t="s">
        <v>1938</v>
      </c>
      <c r="I15" s="113" t="s">
        <v>1937</v>
      </c>
      <c r="K15" s="5" t="s">
        <v>1820</v>
      </c>
      <c r="N15" s="115"/>
    </row>
    <row r="16" spans="1:15" outlineLevel="3" x14ac:dyDescent="0.2">
      <c r="D16" s="113" t="s">
        <v>1936</v>
      </c>
      <c r="E16" s="113"/>
      <c r="F16" s="113" t="s">
        <v>1902</v>
      </c>
      <c r="G16" s="113" t="s">
        <v>1742</v>
      </c>
      <c r="H16" s="113" t="s">
        <v>1935</v>
      </c>
      <c r="I16" s="113" t="s">
        <v>1934</v>
      </c>
      <c r="K16" s="5" t="s">
        <v>1820</v>
      </c>
      <c r="N16" s="115"/>
    </row>
    <row r="17" spans="4:15" outlineLevel="3" x14ac:dyDescent="0.2">
      <c r="D17" s="113" t="s">
        <v>1933</v>
      </c>
      <c r="E17" s="113"/>
      <c r="F17" s="113" t="s">
        <v>1902</v>
      </c>
      <c r="G17" s="113" t="s">
        <v>1742</v>
      </c>
      <c r="H17" s="113" t="s">
        <v>1932</v>
      </c>
      <c r="I17" s="113" t="s">
        <v>1931</v>
      </c>
      <c r="K17" s="5" t="s">
        <v>1820</v>
      </c>
      <c r="N17" s="115"/>
    </row>
    <row r="18" spans="4:15" outlineLevel="3" x14ac:dyDescent="0.2">
      <c r="D18" s="113" t="s">
        <v>1930</v>
      </c>
      <c r="E18" s="113"/>
      <c r="F18" s="113" t="s">
        <v>1902</v>
      </c>
      <c r="G18" s="113" t="s">
        <v>1742</v>
      </c>
      <c r="H18" s="113" t="s">
        <v>1929</v>
      </c>
      <c r="I18" s="113" t="s">
        <v>1928</v>
      </c>
      <c r="K18" s="5" t="s">
        <v>1820</v>
      </c>
      <c r="N18" s="115"/>
    </row>
    <row r="19" spans="4:15" outlineLevel="3" x14ac:dyDescent="0.2">
      <c r="D19" s="113" t="s">
        <v>1927</v>
      </c>
      <c r="E19" s="113"/>
      <c r="F19" s="113" t="s">
        <v>1902</v>
      </c>
      <c r="G19" s="113" t="s">
        <v>1742</v>
      </c>
      <c r="H19" s="113" t="s">
        <v>1926</v>
      </c>
      <c r="I19" s="113" t="s">
        <v>1925</v>
      </c>
      <c r="K19" s="5" t="s">
        <v>1820</v>
      </c>
      <c r="N19" s="115"/>
    </row>
    <row r="20" spans="4:15" outlineLevel="3" x14ac:dyDescent="0.2">
      <c r="D20" s="113" t="s">
        <v>1924</v>
      </c>
      <c r="E20" s="113"/>
      <c r="F20" s="113" t="s">
        <v>1902</v>
      </c>
      <c r="G20" s="113" t="s">
        <v>1742</v>
      </c>
      <c r="H20" s="113" t="s">
        <v>1923</v>
      </c>
      <c r="I20" s="113" t="s">
        <v>1922</v>
      </c>
      <c r="K20" s="5" t="s">
        <v>1820</v>
      </c>
      <c r="N20" s="115"/>
    </row>
    <row r="21" spans="4:15" outlineLevel="3" x14ac:dyDescent="0.2">
      <c r="D21" s="113" t="s">
        <v>1921</v>
      </c>
      <c r="E21" s="113"/>
      <c r="F21" s="113" t="s">
        <v>1902</v>
      </c>
      <c r="G21" s="113" t="s">
        <v>1742</v>
      </c>
      <c r="H21" s="113" t="s">
        <v>1920</v>
      </c>
      <c r="I21" s="113" t="s">
        <v>1919</v>
      </c>
      <c r="K21" s="5" t="s">
        <v>1820</v>
      </c>
      <c r="N21" s="115"/>
    </row>
    <row r="22" spans="4:15" outlineLevel="3" x14ac:dyDescent="0.2">
      <c r="D22" s="113" t="s">
        <v>1918</v>
      </c>
      <c r="E22" s="113"/>
      <c r="F22" s="113" t="s">
        <v>1902</v>
      </c>
      <c r="G22" s="113" t="s">
        <v>1742</v>
      </c>
      <c r="H22" s="113" t="s">
        <v>1917</v>
      </c>
      <c r="I22" s="113" t="s">
        <v>1916</v>
      </c>
      <c r="K22" s="5" t="s">
        <v>1820</v>
      </c>
      <c r="N22" s="115"/>
    </row>
    <row r="23" spans="4:15" outlineLevel="3" x14ac:dyDescent="0.2">
      <c r="D23" s="113" t="s">
        <v>1915</v>
      </c>
      <c r="E23" s="113"/>
      <c r="F23" s="113" t="s">
        <v>1902</v>
      </c>
      <c r="G23" s="113" t="s">
        <v>1742</v>
      </c>
      <c r="H23" s="113" t="s">
        <v>1914</v>
      </c>
      <c r="I23" s="113" t="s">
        <v>1913</v>
      </c>
      <c r="K23" s="5" t="s">
        <v>1820</v>
      </c>
      <c r="N23" s="115"/>
    </row>
    <row r="24" spans="4:15" outlineLevel="3" x14ac:dyDescent="0.2">
      <c r="D24" s="113" t="s">
        <v>1912</v>
      </c>
      <c r="E24" s="113"/>
      <c r="F24" s="113" t="s">
        <v>1902</v>
      </c>
      <c r="G24" s="113" t="s">
        <v>1742</v>
      </c>
      <c r="H24" s="113" t="s">
        <v>1911</v>
      </c>
      <c r="I24" s="113" t="s">
        <v>1910</v>
      </c>
      <c r="K24" s="5" t="s">
        <v>1820</v>
      </c>
      <c r="N24" s="115"/>
    </row>
    <row r="25" spans="4:15" outlineLevel="3" x14ac:dyDescent="0.2">
      <c r="D25" s="113" t="s">
        <v>1909</v>
      </c>
      <c r="E25" s="113"/>
      <c r="F25" s="113" t="s">
        <v>1902</v>
      </c>
      <c r="G25" s="113" t="s">
        <v>1742</v>
      </c>
      <c r="H25" s="113" t="s">
        <v>1908</v>
      </c>
      <c r="I25" s="113" t="s">
        <v>1907</v>
      </c>
      <c r="K25" s="5" t="s">
        <v>1820</v>
      </c>
      <c r="N25" s="115"/>
    </row>
    <row r="26" spans="4:15" outlineLevel="3" x14ac:dyDescent="0.2">
      <c r="D26" s="113" t="s">
        <v>1906</v>
      </c>
      <c r="E26" s="113"/>
      <c r="F26" s="113" t="s">
        <v>1902</v>
      </c>
      <c r="G26" s="113" t="s">
        <v>1742</v>
      </c>
      <c r="H26" s="113" t="s">
        <v>1905</v>
      </c>
      <c r="I26" s="113" t="s">
        <v>1904</v>
      </c>
      <c r="K26" s="5" t="s">
        <v>1820</v>
      </c>
      <c r="N26" s="115"/>
    </row>
    <row r="27" spans="4:15" outlineLevel="3" x14ac:dyDescent="0.2">
      <c r="D27" s="113" t="s">
        <v>1903</v>
      </c>
      <c r="E27" s="113"/>
      <c r="F27" s="113" t="s">
        <v>1902</v>
      </c>
      <c r="G27" s="113" t="s">
        <v>1742</v>
      </c>
      <c r="H27" s="113" t="s">
        <v>1901</v>
      </c>
      <c r="I27" s="113" t="s">
        <v>1900</v>
      </c>
      <c r="K27" s="5" t="s">
        <v>1820</v>
      </c>
      <c r="N27" s="115"/>
    </row>
    <row r="28" spans="4:15" outlineLevel="3" x14ac:dyDescent="0.2">
      <c r="D28" s="113" t="s">
        <v>1899</v>
      </c>
      <c r="E28" s="113"/>
      <c r="F28" s="113" t="s">
        <v>1823</v>
      </c>
      <c r="G28" s="113" t="s">
        <v>1742</v>
      </c>
      <c r="H28" s="113" t="s">
        <v>1898</v>
      </c>
      <c r="I28" s="113" t="s">
        <v>1897</v>
      </c>
      <c r="K28" s="5" t="s">
        <v>1820</v>
      </c>
      <c r="N28" s="115"/>
    </row>
    <row r="29" spans="4:15" outlineLevel="3" x14ac:dyDescent="0.2">
      <c r="D29" s="113" t="s">
        <v>1896</v>
      </c>
      <c r="E29" s="113"/>
      <c r="F29" s="113" t="s">
        <v>1823</v>
      </c>
      <c r="G29" s="113" t="s">
        <v>1742</v>
      </c>
      <c r="H29" s="113" t="s">
        <v>1895</v>
      </c>
      <c r="I29" s="113" t="s">
        <v>1894</v>
      </c>
      <c r="K29" s="5" t="s">
        <v>1820</v>
      </c>
      <c r="N29" s="115"/>
      <c r="O29" s="115"/>
    </row>
    <row r="30" spans="4:15" outlineLevel="3" x14ac:dyDescent="0.2">
      <c r="D30" s="113" t="s">
        <v>1893</v>
      </c>
      <c r="E30" s="113"/>
      <c r="F30" s="113" t="s">
        <v>1823</v>
      </c>
      <c r="G30" s="113" t="s">
        <v>1742</v>
      </c>
      <c r="H30" s="113" t="s">
        <v>1892</v>
      </c>
      <c r="I30" s="113" t="s">
        <v>1891</v>
      </c>
      <c r="K30" s="5" t="s">
        <v>1820</v>
      </c>
      <c r="N30" s="115"/>
      <c r="O30" s="115"/>
    </row>
    <row r="31" spans="4:15" outlineLevel="3" x14ac:dyDescent="0.2">
      <c r="D31" s="113" t="s">
        <v>1890</v>
      </c>
      <c r="E31" s="113"/>
      <c r="F31" s="113" t="s">
        <v>1823</v>
      </c>
      <c r="G31" s="113" t="s">
        <v>1742</v>
      </c>
      <c r="H31" s="113" t="s">
        <v>1889</v>
      </c>
      <c r="I31" s="113" t="s">
        <v>1888</v>
      </c>
      <c r="K31" s="5" t="s">
        <v>1820</v>
      </c>
      <c r="N31" s="115"/>
    </row>
    <row r="32" spans="4:15" outlineLevel="3" x14ac:dyDescent="0.2">
      <c r="D32" s="113" t="s">
        <v>1887</v>
      </c>
      <c r="E32" s="113"/>
      <c r="F32" s="113" t="s">
        <v>1823</v>
      </c>
      <c r="G32" s="113" t="s">
        <v>1742</v>
      </c>
      <c r="H32" s="113" t="s">
        <v>1886</v>
      </c>
      <c r="I32" s="113" t="s">
        <v>1885</v>
      </c>
      <c r="K32" s="5" t="s">
        <v>1820</v>
      </c>
      <c r="N32" s="115"/>
      <c r="O32" s="115"/>
    </row>
    <row r="33" spans="4:15" outlineLevel="3" x14ac:dyDescent="0.2">
      <c r="D33" s="113" t="s">
        <v>1884</v>
      </c>
      <c r="E33" s="113"/>
      <c r="F33" s="113" t="s">
        <v>1823</v>
      </c>
      <c r="G33" s="113" t="s">
        <v>1742</v>
      </c>
      <c r="H33" s="113" t="s">
        <v>1883</v>
      </c>
      <c r="I33" s="113" t="s">
        <v>1882</v>
      </c>
      <c r="K33" s="5" t="s">
        <v>1820</v>
      </c>
      <c r="N33" s="115"/>
      <c r="O33" s="115"/>
    </row>
    <row r="34" spans="4:15" outlineLevel="3" x14ac:dyDescent="0.2">
      <c r="D34" s="113" t="s">
        <v>1881</v>
      </c>
      <c r="E34" s="113"/>
      <c r="F34" s="113" t="s">
        <v>1823</v>
      </c>
      <c r="G34" s="113" t="s">
        <v>1742</v>
      </c>
      <c r="H34" s="113" t="s">
        <v>1880</v>
      </c>
      <c r="I34" s="113" t="s">
        <v>1879</v>
      </c>
      <c r="K34" s="5" t="s">
        <v>1820</v>
      </c>
      <c r="N34" s="115"/>
    </row>
    <row r="35" spans="4:15" outlineLevel="3" x14ac:dyDescent="0.2">
      <c r="D35" s="113" t="s">
        <v>1878</v>
      </c>
      <c r="E35" s="113"/>
      <c r="F35" s="113" t="s">
        <v>1823</v>
      </c>
      <c r="G35" s="113" t="s">
        <v>1742</v>
      </c>
      <c r="H35" s="113" t="s">
        <v>1877</v>
      </c>
      <c r="I35" s="113" t="s">
        <v>1876</v>
      </c>
      <c r="K35" s="5" t="s">
        <v>1820</v>
      </c>
      <c r="N35" s="115"/>
    </row>
    <row r="36" spans="4:15" outlineLevel="3" x14ac:dyDescent="0.2">
      <c r="D36" s="113" t="s">
        <v>1875</v>
      </c>
      <c r="E36" s="113"/>
      <c r="F36" s="113" t="s">
        <v>1823</v>
      </c>
      <c r="G36" s="113" t="s">
        <v>1742</v>
      </c>
      <c r="H36" s="113" t="s">
        <v>1874</v>
      </c>
      <c r="I36" s="113" t="s">
        <v>1873</v>
      </c>
      <c r="K36" s="5" t="s">
        <v>1820</v>
      </c>
      <c r="N36" s="115"/>
    </row>
    <row r="37" spans="4:15" outlineLevel="3" x14ac:dyDescent="0.2">
      <c r="D37" s="113" t="s">
        <v>1872</v>
      </c>
      <c r="E37" s="113"/>
      <c r="F37" s="113" t="s">
        <v>1823</v>
      </c>
      <c r="G37" s="113" t="s">
        <v>1742</v>
      </c>
      <c r="H37" s="113" t="s">
        <v>1871</v>
      </c>
      <c r="I37" s="113" t="s">
        <v>1870</v>
      </c>
      <c r="K37" s="5" t="s">
        <v>1820</v>
      </c>
      <c r="N37" s="115"/>
    </row>
    <row r="38" spans="4:15" outlineLevel="3" x14ac:dyDescent="0.2">
      <c r="D38" s="113" t="s">
        <v>1869</v>
      </c>
      <c r="E38" s="113"/>
      <c r="F38" s="113" t="s">
        <v>1823</v>
      </c>
      <c r="G38" s="113" t="s">
        <v>1742</v>
      </c>
      <c r="H38" s="113" t="s">
        <v>1868</v>
      </c>
      <c r="I38" s="113" t="s">
        <v>1867</v>
      </c>
      <c r="K38" s="5" t="s">
        <v>1820</v>
      </c>
      <c r="N38" s="115"/>
    </row>
    <row r="39" spans="4:15" outlineLevel="3" x14ac:dyDescent="0.2">
      <c r="D39" s="113" t="s">
        <v>1866</v>
      </c>
      <c r="E39" s="113"/>
      <c r="F39" s="113" t="s">
        <v>1823</v>
      </c>
      <c r="G39" s="113" t="s">
        <v>1742</v>
      </c>
      <c r="H39" s="113" t="s">
        <v>1865</v>
      </c>
      <c r="I39" s="113" t="s">
        <v>1864</v>
      </c>
      <c r="K39" s="5" t="s">
        <v>1820</v>
      </c>
      <c r="N39" s="115"/>
      <c r="O39" s="115"/>
    </row>
    <row r="40" spans="4:15" outlineLevel="3" x14ac:dyDescent="0.2">
      <c r="D40" s="113" t="s">
        <v>1863</v>
      </c>
      <c r="E40" s="113"/>
      <c r="F40" s="113" t="s">
        <v>1823</v>
      </c>
      <c r="G40" s="113" t="s">
        <v>1742</v>
      </c>
      <c r="H40" s="113" t="s">
        <v>1862</v>
      </c>
      <c r="I40" s="113" t="s">
        <v>1861</v>
      </c>
      <c r="K40" s="5" t="s">
        <v>1820</v>
      </c>
      <c r="N40" s="115"/>
      <c r="O40" s="115"/>
    </row>
    <row r="41" spans="4:15" outlineLevel="3" x14ac:dyDescent="0.2">
      <c r="D41" s="113" t="s">
        <v>1860</v>
      </c>
      <c r="E41" s="113"/>
      <c r="F41" s="113" t="s">
        <v>1823</v>
      </c>
      <c r="G41" s="113" t="s">
        <v>1742</v>
      </c>
      <c r="H41" s="113" t="s">
        <v>1859</v>
      </c>
      <c r="I41" s="113" t="s">
        <v>1858</v>
      </c>
      <c r="K41" s="5" t="s">
        <v>1820</v>
      </c>
      <c r="N41" s="115"/>
      <c r="O41" s="115"/>
    </row>
    <row r="42" spans="4:15" outlineLevel="3" x14ac:dyDescent="0.2">
      <c r="D42" s="113" t="s">
        <v>1857</v>
      </c>
      <c r="E42" s="113"/>
      <c r="F42" s="113" t="s">
        <v>1823</v>
      </c>
      <c r="G42" s="113" t="s">
        <v>1742</v>
      </c>
      <c r="H42" s="113" t="s">
        <v>1856</v>
      </c>
      <c r="I42" s="113" t="s">
        <v>1855</v>
      </c>
      <c r="K42" s="5" t="s">
        <v>1820</v>
      </c>
      <c r="N42" s="115"/>
      <c r="O42" s="115"/>
    </row>
    <row r="43" spans="4:15" outlineLevel="3" x14ac:dyDescent="0.2">
      <c r="D43" s="113" t="s">
        <v>1854</v>
      </c>
      <c r="E43" s="113"/>
      <c r="F43" s="113" t="s">
        <v>1823</v>
      </c>
      <c r="G43" s="113" t="s">
        <v>1742</v>
      </c>
      <c r="H43" s="113" t="s">
        <v>1853</v>
      </c>
      <c r="I43" s="113" t="s">
        <v>1852</v>
      </c>
      <c r="K43" s="5" t="s">
        <v>1820</v>
      </c>
      <c r="N43" s="115"/>
    </row>
    <row r="44" spans="4:15" outlineLevel="3" x14ac:dyDescent="0.2">
      <c r="D44" s="113" t="s">
        <v>1851</v>
      </c>
      <c r="E44" s="113"/>
      <c r="F44" s="113" t="s">
        <v>1823</v>
      </c>
      <c r="G44" s="113" t="s">
        <v>1742</v>
      </c>
      <c r="H44" s="113" t="s">
        <v>1850</v>
      </c>
      <c r="I44" s="113" t="s">
        <v>1849</v>
      </c>
      <c r="K44" s="5" t="s">
        <v>1820</v>
      </c>
      <c r="N44" s="115"/>
      <c r="O44" s="115"/>
    </row>
    <row r="45" spans="4:15" outlineLevel="3" x14ac:dyDescent="0.2">
      <c r="D45" s="113" t="s">
        <v>1848</v>
      </c>
      <c r="E45" s="113"/>
      <c r="F45" s="113" t="s">
        <v>1823</v>
      </c>
      <c r="G45" s="113" t="s">
        <v>1742</v>
      </c>
      <c r="H45" s="113" t="s">
        <v>1847</v>
      </c>
      <c r="I45" s="113" t="s">
        <v>1846</v>
      </c>
      <c r="K45" s="5" t="s">
        <v>1820</v>
      </c>
      <c r="N45" s="115"/>
    </row>
    <row r="46" spans="4:15" outlineLevel="3" x14ac:dyDescent="0.2">
      <c r="D46" s="113" t="s">
        <v>1845</v>
      </c>
      <c r="E46" s="113"/>
      <c r="F46" s="113" t="s">
        <v>1823</v>
      </c>
      <c r="G46" s="113" t="s">
        <v>1742</v>
      </c>
      <c r="H46" s="113" t="s">
        <v>1844</v>
      </c>
      <c r="I46" s="113" t="s">
        <v>1843</v>
      </c>
      <c r="K46" s="5" t="s">
        <v>1820</v>
      </c>
      <c r="N46" s="115"/>
      <c r="O46" s="115"/>
    </row>
    <row r="47" spans="4:15" outlineLevel="3" x14ac:dyDescent="0.2">
      <c r="D47" s="113" t="s">
        <v>1842</v>
      </c>
      <c r="E47" s="113"/>
      <c r="F47" s="113" t="s">
        <v>1823</v>
      </c>
      <c r="G47" s="113" t="s">
        <v>1742</v>
      </c>
      <c r="H47" s="113" t="s">
        <v>1841</v>
      </c>
      <c r="I47" s="113" t="s">
        <v>1840</v>
      </c>
      <c r="K47" s="5" t="s">
        <v>1820</v>
      </c>
      <c r="N47" s="115"/>
    </row>
    <row r="48" spans="4:15" outlineLevel="3" x14ac:dyDescent="0.2">
      <c r="D48" s="113" t="s">
        <v>1839</v>
      </c>
      <c r="E48" s="113"/>
      <c r="F48" s="113" t="s">
        <v>1823</v>
      </c>
      <c r="G48" s="113" t="s">
        <v>1742</v>
      </c>
      <c r="H48" s="113" t="s">
        <v>1838</v>
      </c>
      <c r="I48" s="113" t="s">
        <v>1837</v>
      </c>
      <c r="K48" s="5" t="s">
        <v>1820</v>
      </c>
      <c r="N48" s="115"/>
      <c r="O48" s="115"/>
    </row>
    <row r="49" spans="1:15" outlineLevel="3" x14ac:dyDescent="0.2">
      <c r="D49" s="113" t="s">
        <v>1836</v>
      </c>
      <c r="E49" s="113"/>
      <c r="F49" s="113" t="s">
        <v>1823</v>
      </c>
      <c r="G49" s="113" t="s">
        <v>1742</v>
      </c>
      <c r="H49" s="113" t="s">
        <v>1835</v>
      </c>
      <c r="I49" s="113" t="s">
        <v>1834</v>
      </c>
      <c r="K49" s="5" t="s">
        <v>1820</v>
      </c>
      <c r="N49" s="115"/>
    </row>
    <row r="50" spans="1:15" outlineLevel="3" x14ac:dyDescent="0.2">
      <c r="D50" s="113" t="s">
        <v>1833</v>
      </c>
      <c r="E50" s="113"/>
      <c r="F50" s="113" t="s">
        <v>1823</v>
      </c>
      <c r="G50" s="113" t="s">
        <v>1742</v>
      </c>
      <c r="H50" s="113" t="s">
        <v>1832</v>
      </c>
      <c r="I50" s="113" t="s">
        <v>1831</v>
      </c>
      <c r="K50" s="5" t="s">
        <v>1820</v>
      </c>
      <c r="N50" s="115"/>
      <c r="O50" s="115"/>
    </row>
    <row r="51" spans="1:15" outlineLevel="3" x14ac:dyDescent="0.2">
      <c r="D51" s="113" t="s">
        <v>1830</v>
      </c>
      <c r="E51" s="113"/>
      <c r="F51" s="113" t="s">
        <v>1823</v>
      </c>
      <c r="G51" s="113" t="s">
        <v>1742</v>
      </c>
      <c r="H51" s="113" t="s">
        <v>1829</v>
      </c>
      <c r="I51" s="113" t="s">
        <v>1828</v>
      </c>
      <c r="K51" s="5" t="s">
        <v>1820</v>
      </c>
      <c r="N51" s="115"/>
    </row>
    <row r="52" spans="1:15" outlineLevel="3" x14ac:dyDescent="0.2">
      <c r="D52" s="113" t="s">
        <v>1827</v>
      </c>
      <c r="E52" s="113"/>
      <c r="F52" s="113" t="s">
        <v>1823</v>
      </c>
      <c r="G52" s="113" t="s">
        <v>1742</v>
      </c>
      <c r="H52" s="113" t="s">
        <v>1826</v>
      </c>
      <c r="I52" s="113" t="s">
        <v>1825</v>
      </c>
      <c r="K52" s="5" t="s">
        <v>1820</v>
      </c>
      <c r="N52" s="115"/>
    </row>
    <row r="53" spans="1:15" outlineLevel="3" collapsed="1" x14ac:dyDescent="0.2">
      <c r="D53" s="5" t="s">
        <v>1824</v>
      </c>
      <c r="F53" s="5" t="s">
        <v>1823</v>
      </c>
      <c r="G53" s="5" t="s">
        <v>1742</v>
      </c>
      <c r="H53" s="5" t="s">
        <v>1822</v>
      </c>
      <c r="I53" s="5" t="s">
        <v>1821</v>
      </c>
      <c r="K53" s="5" t="s">
        <v>1820</v>
      </c>
      <c r="N53" s="115"/>
    </row>
    <row r="54" spans="1:15" x14ac:dyDescent="0.2">
      <c r="A54" s="5" t="s">
        <v>1543</v>
      </c>
      <c r="H54" s="5" t="s">
        <v>1742</v>
      </c>
      <c r="I54" s="5" t="s">
        <v>1819</v>
      </c>
      <c r="J54" s="5" t="s">
        <v>1819</v>
      </c>
      <c r="K54" s="5" t="s">
        <v>1167</v>
      </c>
      <c r="M54" s="5" t="s">
        <v>1818</v>
      </c>
      <c r="N54" s="115" t="s">
        <v>1782</v>
      </c>
    </row>
    <row r="55" spans="1:15" outlineLevel="1" x14ac:dyDescent="0.2">
      <c r="B55" s="5" t="s">
        <v>1817</v>
      </c>
      <c r="G55" s="5" t="s">
        <v>1742</v>
      </c>
      <c r="H55" s="5" t="s">
        <v>1767</v>
      </c>
      <c r="I55" s="5" t="s">
        <v>1767</v>
      </c>
      <c r="J55" s="5" t="s">
        <v>1767</v>
      </c>
      <c r="K55" s="5" t="s">
        <v>1167</v>
      </c>
      <c r="M55" s="5" t="s">
        <v>1816</v>
      </c>
      <c r="N55" s="115" t="s">
        <v>1748</v>
      </c>
    </row>
    <row r="56" spans="1:15" outlineLevel="2" x14ac:dyDescent="0.2">
      <c r="C56" s="5" t="s">
        <v>1815</v>
      </c>
      <c r="D56" s="5" t="s">
        <v>1815</v>
      </c>
      <c r="F56" s="5" t="s">
        <v>1767</v>
      </c>
      <c r="G56" s="5" t="s">
        <v>1742</v>
      </c>
      <c r="H56" s="5" t="s">
        <v>1814</v>
      </c>
      <c r="I56" s="5" t="s">
        <v>1814</v>
      </c>
      <c r="J56" s="5" t="s">
        <v>1814</v>
      </c>
      <c r="K56" s="5" t="s">
        <v>1167</v>
      </c>
      <c r="N56" s="115"/>
    </row>
    <row r="57" spans="1:15" outlineLevel="2" x14ac:dyDescent="0.2">
      <c r="C57" s="5" t="s">
        <v>1813</v>
      </c>
      <c r="D57" s="5" t="s">
        <v>1813</v>
      </c>
      <c r="F57" s="5" t="s">
        <v>1767</v>
      </c>
      <c r="G57" s="5" t="s">
        <v>1742</v>
      </c>
      <c r="H57" s="5" t="s">
        <v>1812</v>
      </c>
      <c r="I57" s="5" t="s">
        <v>1812</v>
      </c>
      <c r="J57" s="5" t="s">
        <v>1812</v>
      </c>
      <c r="K57" s="5" t="s">
        <v>1167</v>
      </c>
      <c r="N57" s="115" t="s">
        <v>1782</v>
      </c>
    </row>
    <row r="58" spans="1:15" outlineLevel="2" x14ac:dyDescent="0.2">
      <c r="C58" s="5" t="s">
        <v>1811</v>
      </c>
      <c r="D58" s="5" t="s">
        <v>1811</v>
      </c>
      <c r="F58" s="5" t="s">
        <v>1767</v>
      </c>
      <c r="G58" s="5" t="s">
        <v>1742</v>
      </c>
      <c r="H58" s="5" t="s">
        <v>1810</v>
      </c>
      <c r="I58" s="5" t="s">
        <v>1810</v>
      </c>
      <c r="J58" s="5" t="s">
        <v>1810</v>
      </c>
      <c r="K58" s="5" t="s">
        <v>1167</v>
      </c>
      <c r="N58" s="115"/>
    </row>
    <row r="59" spans="1:15" outlineLevel="2" x14ac:dyDescent="0.2">
      <c r="C59" s="5" t="s">
        <v>1809</v>
      </c>
      <c r="D59" s="5" t="s">
        <v>1809</v>
      </c>
      <c r="F59" s="5" t="s">
        <v>1767</v>
      </c>
      <c r="G59" s="5" t="s">
        <v>1742</v>
      </c>
      <c r="H59" s="5" t="s">
        <v>1808</v>
      </c>
      <c r="I59" s="5" t="s">
        <v>1808</v>
      </c>
      <c r="J59" s="5" t="s">
        <v>1808</v>
      </c>
      <c r="K59" s="5" t="s">
        <v>1167</v>
      </c>
      <c r="N59" s="115"/>
    </row>
    <row r="60" spans="1:15" outlineLevel="2" x14ac:dyDescent="0.2">
      <c r="C60" s="5" t="s">
        <v>1807</v>
      </c>
      <c r="D60" s="5" t="s">
        <v>1807</v>
      </c>
      <c r="F60" s="5" t="s">
        <v>1767</v>
      </c>
      <c r="G60" s="5" t="s">
        <v>1742</v>
      </c>
      <c r="H60" s="5" t="s">
        <v>1806</v>
      </c>
      <c r="I60" s="5" t="s">
        <v>1806</v>
      </c>
      <c r="J60" s="5" t="s">
        <v>1806</v>
      </c>
      <c r="K60" s="5" t="s">
        <v>1167</v>
      </c>
      <c r="N60" s="115"/>
      <c r="O60" s="115"/>
    </row>
    <row r="61" spans="1:15" outlineLevel="2" x14ac:dyDescent="0.2">
      <c r="C61" s="5" t="s">
        <v>1805</v>
      </c>
      <c r="D61" s="5" t="s">
        <v>1805</v>
      </c>
      <c r="F61" s="5" t="s">
        <v>1767</v>
      </c>
      <c r="G61" s="5" t="s">
        <v>1742</v>
      </c>
      <c r="H61" s="5" t="s">
        <v>1804</v>
      </c>
      <c r="I61" s="5" t="s">
        <v>1804</v>
      </c>
      <c r="J61" s="5" t="s">
        <v>1804</v>
      </c>
      <c r="K61" s="5" t="s">
        <v>1167</v>
      </c>
      <c r="N61" s="115"/>
    </row>
    <row r="62" spans="1:15" outlineLevel="2" x14ac:dyDescent="0.2">
      <c r="C62" s="5" t="s">
        <v>1803</v>
      </c>
      <c r="D62" s="5" t="s">
        <v>1803</v>
      </c>
      <c r="F62" s="5" t="s">
        <v>1767</v>
      </c>
      <c r="G62" s="5" t="s">
        <v>1742</v>
      </c>
      <c r="H62" s="5" t="s">
        <v>1802</v>
      </c>
      <c r="I62" s="5" t="s">
        <v>1802</v>
      </c>
      <c r="J62" s="5" t="s">
        <v>1802</v>
      </c>
      <c r="K62" s="5" t="s">
        <v>1167</v>
      </c>
      <c r="N62" s="115"/>
      <c r="O62" s="115"/>
    </row>
    <row r="63" spans="1:15" outlineLevel="2" x14ac:dyDescent="0.2">
      <c r="C63" s="5" t="s">
        <v>1801</v>
      </c>
      <c r="D63" s="5" t="s">
        <v>1801</v>
      </c>
      <c r="F63" s="5" t="s">
        <v>1767</v>
      </c>
      <c r="G63" s="5" t="s">
        <v>1742</v>
      </c>
      <c r="H63" s="5" t="s">
        <v>1800</v>
      </c>
      <c r="I63" s="5" t="s">
        <v>1800</v>
      </c>
      <c r="J63" s="5" t="s">
        <v>1800</v>
      </c>
      <c r="K63" s="5" t="s">
        <v>1167</v>
      </c>
      <c r="M63" s="5" t="s">
        <v>1799</v>
      </c>
      <c r="N63" s="115" t="s">
        <v>1644</v>
      </c>
    </row>
    <row r="64" spans="1:15" outlineLevel="2" x14ac:dyDescent="0.2">
      <c r="C64" s="5" t="s">
        <v>1798</v>
      </c>
      <c r="D64" s="5" t="s">
        <v>1798</v>
      </c>
      <c r="F64" s="5" t="s">
        <v>1767</v>
      </c>
      <c r="G64" s="5" t="s">
        <v>1742</v>
      </c>
      <c r="H64" s="5" t="s">
        <v>1797</v>
      </c>
      <c r="I64" s="5" t="s">
        <v>1797</v>
      </c>
      <c r="J64" s="5" t="s">
        <v>1797</v>
      </c>
      <c r="K64" s="5" t="s">
        <v>1167</v>
      </c>
      <c r="N64" s="115"/>
    </row>
    <row r="65" spans="2:15" outlineLevel="2" x14ac:dyDescent="0.2">
      <c r="C65" s="5" t="s">
        <v>1796</v>
      </c>
      <c r="D65" s="5" t="s">
        <v>1796</v>
      </c>
      <c r="F65" s="5" t="s">
        <v>1767</v>
      </c>
      <c r="G65" s="5" t="s">
        <v>1742</v>
      </c>
      <c r="H65" s="5" t="s">
        <v>1795</v>
      </c>
      <c r="I65" s="5" t="s">
        <v>1795</v>
      </c>
      <c r="J65" s="5" t="s">
        <v>1795</v>
      </c>
      <c r="K65" s="5" t="s">
        <v>1167</v>
      </c>
      <c r="N65" s="115"/>
    </row>
    <row r="66" spans="2:15" outlineLevel="2" x14ac:dyDescent="0.2">
      <c r="C66" s="5" t="s">
        <v>1794</v>
      </c>
      <c r="D66" s="5" t="s">
        <v>1794</v>
      </c>
      <c r="F66" s="5" t="s">
        <v>1767</v>
      </c>
      <c r="G66" s="5" t="s">
        <v>1742</v>
      </c>
      <c r="H66" s="5" t="s">
        <v>1793</v>
      </c>
      <c r="I66" s="5" t="s">
        <v>1793</v>
      </c>
      <c r="J66" s="5" t="s">
        <v>1793</v>
      </c>
      <c r="K66" s="5" t="s">
        <v>1167</v>
      </c>
      <c r="N66" s="115" t="s">
        <v>1782</v>
      </c>
    </row>
    <row r="67" spans="2:15" outlineLevel="2" x14ac:dyDescent="0.2">
      <c r="C67" s="5" t="s">
        <v>1792</v>
      </c>
      <c r="D67" s="5" t="s">
        <v>1792</v>
      </c>
      <c r="F67" s="5" t="s">
        <v>1767</v>
      </c>
      <c r="G67" s="5" t="s">
        <v>1742</v>
      </c>
      <c r="H67" s="5" t="s">
        <v>1791</v>
      </c>
      <c r="I67" s="5" t="s">
        <v>1791</v>
      </c>
      <c r="J67" s="5" t="s">
        <v>1791</v>
      </c>
      <c r="K67" s="5" t="s">
        <v>1167</v>
      </c>
      <c r="N67" s="115"/>
    </row>
    <row r="68" spans="2:15" outlineLevel="2" x14ac:dyDescent="0.2">
      <c r="C68" s="5" t="s">
        <v>1790</v>
      </c>
      <c r="D68" s="5" t="s">
        <v>1790</v>
      </c>
      <c r="F68" s="5" t="s">
        <v>1767</v>
      </c>
      <c r="G68" s="5" t="s">
        <v>1742</v>
      </c>
      <c r="H68" s="5" t="s">
        <v>1789</v>
      </c>
      <c r="I68" s="5" t="s">
        <v>1789</v>
      </c>
      <c r="J68" s="5" t="s">
        <v>1789</v>
      </c>
      <c r="K68" s="5" t="s">
        <v>1167</v>
      </c>
      <c r="N68" s="115"/>
    </row>
    <row r="69" spans="2:15" outlineLevel="2" x14ac:dyDescent="0.2">
      <c r="C69" s="5" t="s">
        <v>1788</v>
      </c>
      <c r="D69" s="5" t="s">
        <v>1788</v>
      </c>
      <c r="F69" s="5" t="s">
        <v>1767</v>
      </c>
      <c r="G69" s="5" t="s">
        <v>1742</v>
      </c>
      <c r="H69" s="5" t="s">
        <v>1787</v>
      </c>
      <c r="I69" s="5" t="s">
        <v>1787</v>
      </c>
      <c r="J69" s="5" t="s">
        <v>1787</v>
      </c>
      <c r="K69" s="5" t="s">
        <v>1167</v>
      </c>
      <c r="N69" s="115"/>
    </row>
    <row r="70" spans="2:15" outlineLevel="2" x14ac:dyDescent="0.2">
      <c r="C70" s="5" t="s">
        <v>1786</v>
      </c>
      <c r="D70" s="5" t="s">
        <v>1786</v>
      </c>
      <c r="F70" s="5" t="s">
        <v>1767</v>
      </c>
      <c r="G70" s="5" t="s">
        <v>1742</v>
      </c>
      <c r="H70" s="5" t="s">
        <v>1785</v>
      </c>
      <c r="I70" s="5" t="s">
        <v>1785</v>
      </c>
      <c r="J70" s="5" t="s">
        <v>1785</v>
      </c>
      <c r="K70" s="5" t="s">
        <v>1167</v>
      </c>
      <c r="N70" s="115" t="s">
        <v>1782</v>
      </c>
    </row>
    <row r="71" spans="2:15" outlineLevel="2" x14ac:dyDescent="0.2">
      <c r="C71" s="5" t="s">
        <v>1784</v>
      </c>
      <c r="D71" s="5" t="s">
        <v>1784</v>
      </c>
      <c r="F71" s="5" t="s">
        <v>1767</v>
      </c>
      <c r="G71" s="5" t="s">
        <v>1742</v>
      </c>
      <c r="H71" s="5" t="s">
        <v>1783</v>
      </c>
      <c r="I71" s="5" t="s">
        <v>1783</v>
      </c>
      <c r="J71" s="5" t="s">
        <v>1783</v>
      </c>
      <c r="K71" s="5" t="s">
        <v>1167</v>
      </c>
      <c r="N71" s="115" t="s">
        <v>1782</v>
      </c>
      <c r="O71" s="115"/>
    </row>
    <row r="72" spans="2:15" outlineLevel="2" x14ac:dyDescent="0.2">
      <c r="C72" s="5" t="s">
        <v>1781</v>
      </c>
      <c r="D72" s="5" t="s">
        <v>1781</v>
      </c>
      <c r="F72" s="5" t="s">
        <v>1767</v>
      </c>
      <c r="G72" s="5" t="s">
        <v>1742</v>
      </c>
      <c r="H72" s="5" t="s">
        <v>1780</v>
      </c>
      <c r="I72" s="5" t="s">
        <v>1780</v>
      </c>
      <c r="J72" s="5" t="s">
        <v>1780</v>
      </c>
      <c r="K72" s="5" t="s">
        <v>1167</v>
      </c>
      <c r="N72" s="115"/>
      <c r="O72" s="115"/>
    </row>
    <row r="73" spans="2:15" outlineLevel="2" x14ac:dyDescent="0.2">
      <c r="C73" s="5" t="s">
        <v>1779</v>
      </c>
      <c r="D73" s="5" t="s">
        <v>1779</v>
      </c>
      <c r="F73" s="5" t="s">
        <v>1767</v>
      </c>
      <c r="G73" s="5" t="s">
        <v>1742</v>
      </c>
      <c r="H73" s="5" t="s">
        <v>1778</v>
      </c>
      <c r="I73" s="5" t="s">
        <v>1778</v>
      </c>
      <c r="J73" s="5" t="s">
        <v>1778</v>
      </c>
      <c r="K73" s="5" t="s">
        <v>1167</v>
      </c>
      <c r="N73" s="115" t="s">
        <v>1775</v>
      </c>
      <c r="O73" s="115"/>
    </row>
    <row r="74" spans="2:15" outlineLevel="2" x14ac:dyDescent="0.2">
      <c r="C74" s="5" t="s">
        <v>1777</v>
      </c>
      <c r="D74" s="5" t="s">
        <v>1777</v>
      </c>
      <c r="F74" s="5" t="s">
        <v>1767</v>
      </c>
      <c r="G74" s="5" t="s">
        <v>1742</v>
      </c>
      <c r="H74" s="5" t="s">
        <v>1776</v>
      </c>
      <c r="I74" s="5" t="s">
        <v>1776</v>
      </c>
      <c r="J74" s="5" t="s">
        <v>1776</v>
      </c>
      <c r="K74" s="5" t="s">
        <v>1167</v>
      </c>
      <c r="N74" s="115" t="s">
        <v>1775</v>
      </c>
    </row>
    <row r="75" spans="2:15" outlineLevel="2" x14ac:dyDescent="0.2">
      <c r="C75" s="5" t="s">
        <v>1774</v>
      </c>
      <c r="D75" s="5" t="s">
        <v>1774</v>
      </c>
      <c r="F75" s="5" t="s">
        <v>1767</v>
      </c>
      <c r="G75" s="5" t="s">
        <v>1742</v>
      </c>
      <c r="H75" s="5" t="s">
        <v>1773</v>
      </c>
      <c r="I75" s="5" t="s">
        <v>1773</v>
      </c>
      <c r="J75" s="5" t="s">
        <v>1773</v>
      </c>
      <c r="K75" s="5" t="s">
        <v>1167</v>
      </c>
      <c r="N75" s="115"/>
      <c r="O75" s="115"/>
    </row>
    <row r="76" spans="2:15" outlineLevel="2" x14ac:dyDescent="0.2">
      <c r="C76" s="5" t="s">
        <v>1772</v>
      </c>
      <c r="D76" s="5" t="s">
        <v>1772</v>
      </c>
      <c r="F76" s="5" t="s">
        <v>1767</v>
      </c>
      <c r="G76" s="5" t="s">
        <v>1742</v>
      </c>
      <c r="H76" s="5" t="s">
        <v>1771</v>
      </c>
      <c r="I76" s="5" t="s">
        <v>1771</v>
      </c>
      <c r="J76" s="5" t="s">
        <v>1771</v>
      </c>
      <c r="K76" s="5" t="s">
        <v>1167</v>
      </c>
      <c r="N76" s="115"/>
      <c r="O76" s="115"/>
    </row>
    <row r="77" spans="2:15" outlineLevel="2" x14ac:dyDescent="0.2">
      <c r="C77" s="5" t="s">
        <v>1770</v>
      </c>
      <c r="D77" s="5" t="s">
        <v>1770</v>
      </c>
      <c r="F77" s="5" t="s">
        <v>1767</v>
      </c>
      <c r="G77" s="5" t="s">
        <v>1742</v>
      </c>
      <c r="H77" s="5" t="s">
        <v>1769</v>
      </c>
      <c r="I77" s="5" t="s">
        <v>1769</v>
      </c>
      <c r="J77" s="5" t="s">
        <v>1769</v>
      </c>
      <c r="K77" s="5" t="s">
        <v>1167</v>
      </c>
      <c r="N77" s="115"/>
    </row>
    <row r="78" spans="2:15" outlineLevel="2" x14ac:dyDescent="0.2">
      <c r="C78" s="5" t="s">
        <v>1768</v>
      </c>
      <c r="D78" s="5" t="s">
        <v>1768</v>
      </c>
      <c r="F78" s="5" t="s">
        <v>1767</v>
      </c>
      <c r="G78" s="5" t="s">
        <v>1742</v>
      </c>
      <c r="H78" s="5" t="s">
        <v>1766</v>
      </c>
      <c r="I78" s="5" t="s">
        <v>1766</v>
      </c>
      <c r="J78" s="5" t="s">
        <v>1766</v>
      </c>
      <c r="K78" s="5" t="s">
        <v>1167</v>
      </c>
      <c r="N78" s="115"/>
    </row>
    <row r="79" spans="2:15" outlineLevel="1" x14ac:dyDescent="0.2">
      <c r="B79" s="5" t="s">
        <v>1765</v>
      </c>
      <c r="G79" s="5" t="s">
        <v>1742</v>
      </c>
      <c r="I79" s="5" t="s">
        <v>1750</v>
      </c>
      <c r="K79" s="5" t="s">
        <v>1167</v>
      </c>
      <c r="N79" s="115"/>
      <c r="O79" s="115"/>
    </row>
    <row r="80" spans="2:15" outlineLevel="2" x14ac:dyDescent="0.2">
      <c r="C80" s="5" t="s">
        <v>1764</v>
      </c>
      <c r="D80" s="5" t="s">
        <v>1764</v>
      </c>
      <c r="F80" s="113" t="s">
        <v>1750</v>
      </c>
      <c r="G80" s="5" t="s">
        <v>1742</v>
      </c>
      <c r="H80" s="5" t="s">
        <v>1763</v>
      </c>
      <c r="I80" s="5" t="s">
        <v>1763</v>
      </c>
      <c r="J80" s="5" t="s">
        <v>1763</v>
      </c>
      <c r="K80" s="5" t="s">
        <v>1167</v>
      </c>
      <c r="N80" s="115" t="s">
        <v>1748</v>
      </c>
    </row>
    <row r="81" spans="1:15" outlineLevel="2" x14ac:dyDescent="0.2">
      <c r="C81" s="5" t="s">
        <v>1762</v>
      </c>
      <c r="D81" s="5" t="s">
        <v>1762</v>
      </c>
      <c r="F81" s="113" t="s">
        <v>1750</v>
      </c>
      <c r="G81" s="5" t="s">
        <v>1742</v>
      </c>
      <c r="H81" s="5" t="s">
        <v>1761</v>
      </c>
      <c r="I81" s="5" t="s">
        <v>1761</v>
      </c>
      <c r="J81" s="5" t="s">
        <v>1761</v>
      </c>
      <c r="K81" s="5" t="s">
        <v>1167</v>
      </c>
      <c r="N81" s="115" t="s">
        <v>1748</v>
      </c>
    </row>
    <row r="82" spans="1:15" outlineLevel="2" x14ac:dyDescent="0.2">
      <c r="C82" s="5" t="s">
        <v>1458</v>
      </c>
      <c r="D82" s="5" t="s">
        <v>1458</v>
      </c>
      <c r="F82" s="113" t="s">
        <v>1750</v>
      </c>
      <c r="G82" s="5" t="s">
        <v>1742</v>
      </c>
      <c r="H82" s="5" t="s">
        <v>1760</v>
      </c>
      <c r="I82" s="5" t="s">
        <v>1760</v>
      </c>
      <c r="J82" s="5" t="s">
        <v>1760</v>
      </c>
      <c r="K82" s="5" t="s">
        <v>1167</v>
      </c>
      <c r="N82" s="115" t="s">
        <v>1748</v>
      </c>
    </row>
    <row r="83" spans="1:15" outlineLevel="2" x14ac:dyDescent="0.2">
      <c r="C83" s="5" t="s">
        <v>1759</v>
      </c>
      <c r="D83" s="5" t="s">
        <v>1759</v>
      </c>
      <c r="F83" s="113" t="s">
        <v>1750</v>
      </c>
      <c r="G83" s="5" t="s">
        <v>1742</v>
      </c>
      <c r="H83" s="5" t="s">
        <v>1758</v>
      </c>
      <c r="I83" s="5" t="s">
        <v>1758</v>
      </c>
      <c r="J83" s="5" t="s">
        <v>1758</v>
      </c>
      <c r="K83" s="5" t="s">
        <v>1167</v>
      </c>
      <c r="N83" s="115" t="s">
        <v>1748</v>
      </c>
    </row>
    <row r="84" spans="1:15" outlineLevel="2" x14ac:dyDescent="0.2">
      <c r="C84" s="5" t="s">
        <v>1757</v>
      </c>
      <c r="D84" s="5" t="s">
        <v>1757</v>
      </c>
      <c r="F84" s="113" t="s">
        <v>1750</v>
      </c>
      <c r="G84" s="5" t="s">
        <v>1742</v>
      </c>
      <c r="H84" s="5" t="s">
        <v>1756</v>
      </c>
      <c r="I84" s="5" t="s">
        <v>1756</v>
      </c>
      <c r="J84" s="5" t="s">
        <v>1756</v>
      </c>
      <c r="K84" s="5" t="s">
        <v>1167</v>
      </c>
      <c r="N84" s="115" t="s">
        <v>1748</v>
      </c>
    </row>
    <row r="85" spans="1:15" outlineLevel="2" x14ac:dyDescent="0.2">
      <c r="C85" s="5" t="s">
        <v>1755</v>
      </c>
      <c r="D85" s="5" t="s">
        <v>1755</v>
      </c>
      <c r="F85" s="113" t="s">
        <v>1750</v>
      </c>
      <c r="G85" s="5" t="s">
        <v>1742</v>
      </c>
      <c r="H85" s="5" t="s">
        <v>1754</v>
      </c>
      <c r="I85" s="5" t="s">
        <v>1754</v>
      </c>
      <c r="J85" s="5" t="s">
        <v>1754</v>
      </c>
      <c r="K85" s="5" t="s">
        <v>1167</v>
      </c>
      <c r="N85" s="115" t="s">
        <v>1748</v>
      </c>
    </row>
    <row r="86" spans="1:15" outlineLevel="2" x14ac:dyDescent="0.2">
      <c r="C86" s="5" t="s">
        <v>1753</v>
      </c>
      <c r="D86" s="5" t="s">
        <v>1753</v>
      </c>
      <c r="F86" s="113" t="s">
        <v>1750</v>
      </c>
      <c r="G86" s="5" t="s">
        <v>1742</v>
      </c>
      <c r="H86" s="5" t="s">
        <v>1752</v>
      </c>
      <c r="I86" s="5" t="s">
        <v>1752</v>
      </c>
      <c r="J86" s="5" t="s">
        <v>1752</v>
      </c>
      <c r="K86" s="5" t="s">
        <v>1167</v>
      </c>
      <c r="N86" s="115" t="s">
        <v>1748</v>
      </c>
    </row>
    <row r="87" spans="1:15" outlineLevel="2" x14ac:dyDescent="0.2">
      <c r="C87" s="5" t="s">
        <v>1751</v>
      </c>
      <c r="D87" s="5" t="s">
        <v>1751</v>
      </c>
      <c r="F87" s="113" t="s">
        <v>1750</v>
      </c>
      <c r="G87" s="5" t="s">
        <v>1742</v>
      </c>
      <c r="H87" s="5" t="s">
        <v>1749</v>
      </c>
      <c r="I87" s="5" t="s">
        <v>1749</v>
      </c>
      <c r="J87" s="5" t="s">
        <v>1749</v>
      </c>
      <c r="K87" s="5" t="s">
        <v>1167</v>
      </c>
      <c r="N87" s="115" t="s">
        <v>1748</v>
      </c>
    </row>
    <row r="88" spans="1:15" outlineLevel="1" x14ac:dyDescent="0.2">
      <c r="B88" s="5" t="s">
        <v>1747</v>
      </c>
      <c r="G88" s="5" t="s">
        <v>1742</v>
      </c>
      <c r="H88" s="5" t="s">
        <v>1746</v>
      </c>
      <c r="I88" s="5" t="s">
        <v>1746</v>
      </c>
      <c r="J88" s="5" t="s">
        <v>1746</v>
      </c>
      <c r="K88" s="5" t="s">
        <v>1167</v>
      </c>
      <c r="L88" s="5" t="s">
        <v>1745</v>
      </c>
      <c r="M88" s="5" t="s">
        <v>1744</v>
      </c>
      <c r="N88" s="115" t="s">
        <v>1739</v>
      </c>
    </row>
    <row r="89" spans="1:15" outlineLevel="1" x14ac:dyDescent="0.2">
      <c r="B89" s="5" t="s">
        <v>1743</v>
      </c>
      <c r="G89" s="5" t="s">
        <v>1742</v>
      </c>
      <c r="H89" s="5" t="s">
        <v>1741</v>
      </c>
      <c r="I89" s="5" t="s">
        <v>1741</v>
      </c>
      <c r="J89" s="5" t="s">
        <v>1741</v>
      </c>
      <c r="K89" s="5" t="s">
        <v>1167</v>
      </c>
      <c r="L89" s="5" t="s">
        <v>1740</v>
      </c>
      <c r="N89" s="115" t="s">
        <v>1739</v>
      </c>
    </row>
    <row r="90" spans="1:15" x14ac:dyDescent="0.2">
      <c r="A90" s="5" t="s">
        <v>1738</v>
      </c>
      <c r="H90" s="5" t="s">
        <v>1520</v>
      </c>
      <c r="I90" s="5" t="s">
        <v>1737</v>
      </c>
      <c r="J90" s="5" t="s">
        <v>1737</v>
      </c>
      <c r="K90" s="5" t="s">
        <v>1167</v>
      </c>
      <c r="M90" s="5" t="s">
        <v>1601</v>
      </c>
      <c r="N90" s="115" t="s">
        <v>1600</v>
      </c>
    </row>
    <row r="91" spans="1:15" outlineLevel="1" x14ac:dyDescent="0.2">
      <c r="B91" s="5" t="s">
        <v>1736</v>
      </c>
      <c r="G91" s="5" t="s">
        <v>1520</v>
      </c>
      <c r="H91" s="5" t="s">
        <v>1725</v>
      </c>
      <c r="I91" s="5" t="s">
        <v>1735</v>
      </c>
      <c r="J91" s="5" t="s">
        <v>1735</v>
      </c>
      <c r="K91" s="5" t="s">
        <v>1167</v>
      </c>
      <c r="M91" s="5" t="s">
        <v>1734</v>
      </c>
      <c r="N91" s="115" t="s">
        <v>1733</v>
      </c>
    </row>
    <row r="92" spans="1:15" outlineLevel="2" x14ac:dyDescent="0.2">
      <c r="C92" s="5" t="s">
        <v>1732</v>
      </c>
      <c r="D92" s="5" t="s">
        <v>1732</v>
      </c>
      <c r="F92" s="5" t="s">
        <v>1725</v>
      </c>
      <c r="G92" s="5" t="s">
        <v>1520</v>
      </c>
      <c r="H92" s="112" t="s">
        <v>1731</v>
      </c>
      <c r="I92" s="112" t="s">
        <v>1731</v>
      </c>
      <c r="J92" s="5" t="s">
        <v>1731</v>
      </c>
      <c r="K92" s="5" t="s">
        <v>1167</v>
      </c>
      <c r="M92" s="5" t="s">
        <v>1723</v>
      </c>
      <c r="N92" s="115" t="s">
        <v>1722</v>
      </c>
    </row>
    <row r="93" spans="1:15" outlineLevel="2" x14ac:dyDescent="0.2">
      <c r="C93" s="5" t="s">
        <v>1730</v>
      </c>
      <c r="D93" s="5" t="s">
        <v>1730</v>
      </c>
      <c r="F93" s="5" t="s">
        <v>1725</v>
      </c>
      <c r="G93" s="5" t="s">
        <v>1520</v>
      </c>
      <c r="H93" s="112" t="s">
        <v>1729</v>
      </c>
      <c r="I93" s="112" t="s">
        <v>1729</v>
      </c>
      <c r="J93" s="5" t="s">
        <v>1729</v>
      </c>
      <c r="K93" s="5" t="s">
        <v>1167</v>
      </c>
      <c r="M93" s="5" t="s">
        <v>1723</v>
      </c>
      <c r="N93" s="115" t="s">
        <v>1722</v>
      </c>
    </row>
    <row r="94" spans="1:15" outlineLevel="2" x14ac:dyDescent="0.2">
      <c r="C94" s="5" t="s">
        <v>1728</v>
      </c>
      <c r="D94" s="5" t="s">
        <v>1728</v>
      </c>
      <c r="F94" s="5" t="s">
        <v>1725</v>
      </c>
      <c r="G94" s="5" t="s">
        <v>1520</v>
      </c>
      <c r="H94" s="5" t="s">
        <v>1727</v>
      </c>
      <c r="I94" s="5" t="s">
        <v>1727</v>
      </c>
      <c r="J94" s="5" t="s">
        <v>1727</v>
      </c>
      <c r="K94" s="5" t="s">
        <v>1167</v>
      </c>
      <c r="M94" s="5" t="s">
        <v>1723</v>
      </c>
      <c r="N94" s="115" t="s">
        <v>1722</v>
      </c>
      <c r="O94" s="115"/>
    </row>
    <row r="95" spans="1:15" outlineLevel="2" x14ac:dyDescent="0.2">
      <c r="C95" s="5" t="s">
        <v>1726</v>
      </c>
      <c r="D95" s="5" t="s">
        <v>1726</v>
      </c>
      <c r="F95" s="5" t="s">
        <v>1725</v>
      </c>
      <c r="G95" s="5" t="s">
        <v>1520</v>
      </c>
      <c r="H95" s="5" t="s">
        <v>1724</v>
      </c>
      <c r="I95" s="5" t="s">
        <v>1724</v>
      </c>
      <c r="J95" s="5" t="s">
        <v>1724</v>
      </c>
      <c r="K95" s="5" t="s">
        <v>1167</v>
      </c>
      <c r="M95" s="5" t="s">
        <v>1723</v>
      </c>
      <c r="N95" s="115" t="s">
        <v>1722</v>
      </c>
    </row>
    <row r="96" spans="1:15" outlineLevel="1" x14ac:dyDescent="0.2">
      <c r="B96" s="5" t="s">
        <v>1721</v>
      </c>
      <c r="G96" s="5" t="s">
        <v>1520</v>
      </c>
      <c r="H96" s="5" t="s">
        <v>1697</v>
      </c>
      <c r="I96" s="5" t="s">
        <v>1720</v>
      </c>
      <c r="J96" s="5" t="s">
        <v>1720</v>
      </c>
      <c r="K96" s="5" t="s">
        <v>1167</v>
      </c>
      <c r="M96" s="5" t="s">
        <v>1601</v>
      </c>
      <c r="N96" s="115" t="s">
        <v>1719</v>
      </c>
    </row>
    <row r="97" spans="2:15" outlineLevel="2" x14ac:dyDescent="0.2">
      <c r="C97" s="5" t="s">
        <v>1718</v>
      </c>
      <c r="D97" s="5" t="s">
        <v>1718</v>
      </c>
      <c r="F97" s="5" t="s">
        <v>1697</v>
      </c>
      <c r="G97" s="5" t="s">
        <v>1520</v>
      </c>
      <c r="H97" s="5" t="s">
        <v>1717</v>
      </c>
      <c r="I97" s="5" t="s">
        <v>1717</v>
      </c>
      <c r="J97" s="5" t="s">
        <v>1717</v>
      </c>
      <c r="K97" s="5" t="s">
        <v>1167</v>
      </c>
      <c r="M97" s="5" t="s">
        <v>1601</v>
      </c>
      <c r="N97" s="115" t="s">
        <v>1600</v>
      </c>
      <c r="O97" s="115"/>
    </row>
    <row r="98" spans="2:15" outlineLevel="2" x14ac:dyDescent="0.2">
      <c r="C98" s="5" t="s">
        <v>1716</v>
      </c>
      <c r="D98" s="5" t="s">
        <v>1716</v>
      </c>
      <c r="F98" s="5" t="s">
        <v>1697</v>
      </c>
      <c r="G98" s="5" t="s">
        <v>1520</v>
      </c>
      <c r="H98" s="5" t="s">
        <v>1715</v>
      </c>
      <c r="I98" s="5" t="s">
        <v>1715</v>
      </c>
      <c r="J98" s="5" t="s">
        <v>1715</v>
      </c>
      <c r="K98" s="5" t="s">
        <v>1167</v>
      </c>
      <c r="M98" s="5" t="s">
        <v>1601</v>
      </c>
      <c r="N98" s="115" t="s">
        <v>1600</v>
      </c>
      <c r="O98" s="115"/>
    </row>
    <row r="99" spans="2:15" outlineLevel="2" x14ac:dyDescent="0.2">
      <c r="C99" s="5" t="s">
        <v>1714</v>
      </c>
      <c r="D99" s="5" t="s">
        <v>1714</v>
      </c>
      <c r="F99" s="5" t="s">
        <v>1697</v>
      </c>
      <c r="G99" s="5" t="s">
        <v>1520</v>
      </c>
      <c r="H99" s="5" t="s">
        <v>1713</v>
      </c>
      <c r="I99" s="5" t="s">
        <v>1713</v>
      </c>
      <c r="J99" s="5" t="s">
        <v>1713</v>
      </c>
      <c r="K99" s="5" t="s">
        <v>1167</v>
      </c>
      <c r="M99" s="5" t="s">
        <v>1601</v>
      </c>
      <c r="N99" s="115" t="s">
        <v>1600</v>
      </c>
    </row>
    <row r="100" spans="2:15" outlineLevel="2" x14ac:dyDescent="0.2">
      <c r="C100" s="5" t="s">
        <v>1712</v>
      </c>
      <c r="D100" s="5" t="s">
        <v>1712</v>
      </c>
      <c r="F100" s="5" t="s">
        <v>1697</v>
      </c>
      <c r="G100" s="5" t="s">
        <v>1520</v>
      </c>
      <c r="H100" s="5" t="s">
        <v>1711</v>
      </c>
      <c r="I100" s="5" t="s">
        <v>1711</v>
      </c>
      <c r="J100" s="5" t="s">
        <v>1711</v>
      </c>
      <c r="K100" s="5" t="s">
        <v>1167</v>
      </c>
      <c r="M100" s="5" t="s">
        <v>1601</v>
      </c>
      <c r="N100" s="115" t="s">
        <v>1600</v>
      </c>
    </row>
    <row r="101" spans="2:15" outlineLevel="2" x14ac:dyDescent="0.2">
      <c r="C101" s="5" t="s">
        <v>1710</v>
      </c>
      <c r="D101" s="5" t="s">
        <v>1710</v>
      </c>
      <c r="F101" s="5" t="s">
        <v>1697</v>
      </c>
      <c r="G101" s="5" t="s">
        <v>1520</v>
      </c>
      <c r="H101" s="5" t="s">
        <v>1709</v>
      </c>
      <c r="I101" s="5" t="s">
        <v>1709</v>
      </c>
      <c r="J101" s="5" t="s">
        <v>1709</v>
      </c>
      <c r="K101" s="5" t="s">
        <v>1167</v>
      </c>
      <c r="M101" s="5" t="s">
        <v>1601</v>
      </c>
      <c r="N101" s="115" t="s">
        <v>1600</v>
      </c>
      <c r="O101" s="115"/>
    </row>
    <row r="102" spans="2:15" outlineLevel="2" x14ac:dyDescent="0.2">
      <c r="C102" s="5" t="s">
        <v>1708</v>
      </c>
      <c r="D102" s="5" t="s">
        <v>1708</v>
      </c>
      <c r="F102" s="5" t="s">
        <v>1697</v>
      </c>
      <c r="G102" s="5" t="s">
        <v>1520</v>
      </c>
      <c r="H102" s="5" t="s">
        <v>1707</v>
      </c>
      <c r="I102" s="5" t="s">
        <v>1707</v>
      </c>
      <c r="J102" s="5" t="s">
        <v>1707</v>
      </c>
      <c r="K102" s="5" t="s">
        <v>1167</v>
      </c>
      <c r="M102" s="5" t="s">
        <v>1601</v>
      </c>
      <c r="N102" s="115" t="s">
        <v>1600</v>
      </c>
    </row>
    <row r="103" spans="2:15" outlineLevel="2" x14ac:dyDescent="0.2">
      <c r="C103" s="5" t="s">
        <v>1706</v>
      </c>
      <c r="D103" s="5" t="s">
        <v>1706</v>
      </c>
      <c r="F103" s="5" t="s">
        <v>1697</v>
      </c>
      <c r="G103" s="5" t="s">
        <v>1520</v>
      </c>
      <c r="H103" s="5" t="s">
        <v>1705</v>
      </c>
      <c r="I103" s="5" t="s">
        <v>1705</v>
      </c>
      <c r="J103" s="5" t="s">
        <v>1705</v>
      </c>
      <c r="K103" s="5" t="s">
        <v>1167</v>
      </c>
      <c r="M103" s="5" t="s">
        <v>1601</v>
      </c>
      <c r="N103" s="115" t="s">
        <v>1600</v>
      </c>
      <c r="O103" s="115"/>
    </row>
    <row r="104" spans="2:15" outlineLevel="2" x14ac:dyDescent="0.2">
      <c r="C104" s="5" t="s">
        <v>1704</v>
      </c>
      <c r="D104" s="5" t="s">
        <v>1704</v>
      </c>
      <c r="F104" s="5" t="s">
        <v>1697</v>
      </c>
      <c r="G104" s="5" t="s">
        <v>1520</v>
      </c>
      <c r="H104" s="5" t="s">
        <v>1703</v>
      </c>
      <c r="I104" s="5" t="s">
        <v>1703</v>
      </c>
      <c r="J104" s="5" t="s">
        <v>1703</v>
      </c>
      <c r="K104" s="5" t="s">
        <v>1167</v>
      </c>
      <c r="M104" s="5" t="s">
        <v>1601</v>
      </c>
      <c r="N104" s="115" t="s">
        <v>1600</v>
      </c>
    </row>
    <row r="105" spans="2:15" outlineLevel="2" x14ac:dyDescent="0.2">
      <c r="C105" s="5" t="s">
        <v>1702</v>
      </c>
      <c r="D105" s="5" t="s">
        <v>1702</v>
      </c>
      <c r="F105" s="5" t="s">
        <v>1697</v>
      </c>
      <c r="G105" s="5" t="s">
        <v>1520</v>
      </c>
      <c r="H105" s="5" t="s">
        <v>1701</v>
      </c>
      <c r="I105" s="5" t="s">
        <v>1701</v>
      </c>
      <c r="J105" s="5" t="s">
        <v>1701</v>
      </c>
      <c r="K105" s="5" t="s">
        <v>1167</v>
      </c>
      <c r="M105" s="5" t="s">
        <v>1601</v>
      </c>
      <c r="N105" s="115" t="s">
        <v>1600</v>
      </c>
      <c r="O105" s="115"/>
    </row>
    <row r="106" spans="2:15" outlineLevel="2" x14ac:dyDescent="0.2">
      <c r="C106" s="5" t="s">
        <v>1700</v>
      </c>
      <c r="D106" s="5" t="s">
        <v>1700</v>
      </c>
      <c r="F106" s="5" t="s">
        <v>1697</v>
      </c>
      <c r="G106" s="5" t="s">
        <v>1520</v>
      </c>
      <c r="H106" s="5" t="s">
        <v>1699</v>
      </c>
      <c r="I106" s="5" t="s">
        <v>1699</v>
      </c>
      <c r="J106" s="5" t="s">
        <v>1699</v>
      </c>
      <c r="K106" s="5" t="s">
        <v>1167</v>
      </c>
      <c r="M106" s="5" t="s">
        <v>1601</v>
      </c>
      <c r="N106" s="115" t="s">
        <v>1600</v>
      </c>
      <c r="O106" s="115"/>
    </row>
    <row r="107" spans="2:15" outlineLevel="2" x14ac:dyDescent="0.2">
      <c r="C107" s="5" t="s">
        <v>1698</v>
      </c>
      <c r="D107" s="5" t="s">
        <v>1698</v>
      </c>
      <c r="F107" s="5" t="s">
        <v>1697</v>
      </c>
      <c r="G107" s="5" t="s">
        <v>1520</v>
      </c>
      <c r="H107" s="5" t="s">
        <v>1696</v>
      </c>
      <c r="I107" s="5" t="s">
        <v>1696</v>
      </c>
      <c r="J107" s="5" t="s">
        <v>1696</v>
      </c>
      <c r="K107" s="5" t="s">
        <v>1167</v>
      </c>
      <c r="M107" s="5" t="s">
        <v>1695</v>
      </c>
      <c r="N107" s="115" t="s">
        <v>1644</v>
      </c>
    </row>
    <row r="108" spans="2:15" outlineLevel="1" x14ac:dyDescent="0.2">
      <c r="B108" s="5" t="s">
        <v>1694</v>
      </c>
      <c r="G108" s="5" t="s">
        <v>1520</v>
      </c>
      <c r="H108" s="5" t="s">
        <v>1674</v>
      </c>
      <c r="I108" s="5" t="s">
        <v>1674</v>
      </c>
      <c r="J108" s="5" t="s">
        <v>1674</v>
      </c>
      <c r="K108" s="5" t="s">
        <v>1167</v>
      </c>
      <c r="M108" s="5" t="s">
        <v>1601</v>
      </c>
      <c r="N108" s="115" t="s">
        <v>1600</v>
      </c>
      <c r="O108" s="115"/>
    </row>
    <row r="109" spans="2:15" outlineLevel="2" x14ac:dyDescent="0.2">
      <c r="C109" s="5" t="s">
        <v>1693</v>
      </c>
      <c r="D109" s="5" t="s">
        <v>1693</v>
      </c>
      <c r="F109" s="5" t="s">
        <v>1674</v>
      </c>
      <c r="G109" s="5" t="s">
        <v>1520</v>
      </c>
      <c r="H109" s="5" t="s">
        <v>1692</v>
      </c>
      <c r="I109" s="5" t="s">
        <v>1692</v>
      </c>
      <c r="J109" s="5" t="s">
        <v>1692</v>
      </c>
      <c r="K109" s="5" t="s">
        <v>1167</v>
      </c>
      <c r="M109" s="5" t="s">
        <v>1601</v>
      </c>
      <c r="N109" s="115" t="s">
        <v>1600</v>
      </c>
      <c r="O109" s="115"/>
    </row>
    <row r="110" spans="2:15" outlineLevel="2" x14ac:dyDescent="0.2">
      <c r="C110" s="5" t="s">
        <v>1691</v>
      </c>
      <c r="D110" s="5" t="s">
        <v>1691</v>
      </c>
      <c r="F110" s="5" t="s">
        <v>1674</v>
      </c>
      <c r="G110" s="5" t="s">
        <v>1520</v>
      </c>
      <c r="H110" s="5" t="s">
        <v>1690</v>
      </c>
      <c r="I110" s="5" t="s">
        <v>1690</v>
      </c>
      <c r="J110" s="5" t="s">
        <v>1690</v>
      </c>
      <c r="K110" s="5" t="s">
        <v>1167</v>
      </c>
      <c r="M110" s="5" t="s">
        <v>1601</v>
      </c>
      <c r="N110" s="115" t="s">
        <v>1600</v>
      </c>
      <c r="O110" s="115"/>
    </row>
    <row r="111" spans="2:15" outlineLevel="2" x14ac:dyDescent="0.2">
      <c r="C111" s="5" t="s">
        <v>1689</v>
      </c>
      <c r="D111" s="5" t="s">
        <v>1689</v>
      </c>
      <c r="F111" s="5" t="s">
        <v>1674</v>
      </c>
      <c r="G111" s="5" t="s">
        <v>1520</v>
      </c>
      <c r="H111" s="5" t="s">
        <v>1688</v>
      </c>
      <c r="I111" s="5" t="s">
        <v>1688</v>
      </c>
      <c r="J111" s="5" t="s">
        <v>1688</v>
      </c>
      <c r="K111" s="5" t="s">
        <v>1167</v>
      </c>
      <c r="M111" s="5" t="s">
        <v>1601</v>
      </c>
      <c r="N111" s="115" t="s">
        <v>1600</v>
      </c>
    </row>
    <row r="112" spans="2:15" outlineLevel="2" x14ac:dyDescent="0.2">
      <c r="C112" s="5" t="s">
        <v>1687</v>
      </c>
      <c r="D112" s="5" t="s">
        <v>1687</v>
      </c>
      <c r="F112" s="5" t="s">
        <v>1674</v>
      </c>
      <c r="G112" s="5" t="s">
        <v>1520</v>
      </c>
      <c r="H112" s="5" t="s">
        <v>1686</v>
      </c>
      <c r="I112" s="5" t="s">
        <v>1686</v>
      </c>
      <c r="J112" s="5" t="s">
        <v>1686</v>
      </c>
      <c r="K112" s="5" t="s">
        <v>1167</v>
      </c>
      <c r="M112" s="5" t="s">
        <v>1601</v>
      </c>
      <c r="N112" s="115" t="s">
        <v>1600</v>
      </c>
      <c r="O112" s="115"/>
    </row>
    <row r="113" spans="2:15" outlineLevel="2" x14ac:dyDescent="0.2">
      <c r="C113" s="5" t="s">
        <v>1685</v>
      </c>
      <c r="D113" s="5" t="s">
        <v>1685</v>
      </c>
      <c r="F113" s="5" t="s">
        <v>1674</v>
      </c>
      <c r="G113" s="5" t="s">
        <v>1520</v>
      </c>
      <c r="H113" s="5" t="s">
        <v>1684</v>
      </c>
      <c r="I113" s="5" t="s">
        <v>1684</v>
      </c>
      <c r="J113" s="5" t="s">
        <v>1684</v>
      </c>
      <c r="K113" s="5" t="s">
        <v>1167</v>
      </c>
      <c r="M113" s="5" t="s">
        <v>1601</v>
      </c>
      <c r="N113" s="115" t="s">
        <v>1600</v>
      </c>
    </row>
    <row r="114" spans="2:15" outlineLevel="2" x14ac:dyDescent="0.2">
      <c r="C114" s="5" t="s">
        <v>1683</v>
      </c>
      <c r="D114" s="5" t="s">
        <v>1683</v>
      </c>
      <c r="F114" s="5" t="s">
        <v>1674</v>
      </c>
      <c r="G114" s="5" t="s">
        <v>1520</v>
      </c>
      <c r="H114" s="5" t="s">
        <v>1682</v>
      </c>
      <c r="I114" s="5" t="s">
        <v>1682</v>
      </c>
      <c r="J114" s="5" t="s">
        <v>1682</v>
      </c>
      <c r="K114" s="5" t="s">
        <v>1167</v>
      </c>
      <c r="M114" s="5" t="s">
        <v>1601</v>
      </c>
      <c r="N114" s="115" t="s">
        <v>1600</v>
      </c>
      <c r="O114" s="115"/>
    </row>
    <row r="115" spans="2:15" outlineLevel="2" x14ac:dyDescent="0.2">
      <c r="C115" s="5" t="s">
        <v>1681</v>
      </c>
      <c r="D115" s="5" t="s">
        <v>1681</v>
      </c>
      <c r="F115" s="5" t="s">
        <v>1674</v>
      </c>
      <c r="G115" s="5" t="s">
        <v>1520</v>
      </c>
      <c r="H115" s="5" t="s">
        <v>1680</v>
      </c>
      <c r="I115" s="5" t="s">
        <v>1680</v>
      </c>
      <c r="J115" s="5" t="s">
        <v>1680</v>
      </c>
      <c r="K115" s="5" t="s">
        <v>1167</v>
      </c>
      <c r="M115" s="5" t="s">
        <v>1601</v>
      </c>
      <c r="N115" s="115" t="s">
        <v>1600</v>
      </c>
    </row>
    <row r="116" spans="2:15" outlineLevel="2" x14ac:dyDescent="0.2">
      <c r="C116" s="5" t="s">
        <v>1679</v>
      </c>
      <c r="D116" s="5" t="s">
        <v>1679</v>
      </c>
      <c r="F116" s="5" t="s">
        <v>1674</v>
      </c>
      <c r="G116" s="5" t="s">
        <v>1520</v>
      </c>
      <c r="H116" s="5" t="s">
        <v>1678</v>
      </c>
      <c r="I116" s="5" t="s">
        <v>1678</v>
      </c>
      <c r="J116" s="5" t="s">
        <v>1678</v>
      </c>
      <c r="K116" s="5" t="s">
        <v>1167</v>
      </c>
      <c r="M116" s="5" t="s">
        <v>1601</v>
      </c>
      <c r="N116" s="115" t="s">
        <v>1600</v>
      </c>
    </row>
    <row r="117" spans="2:15" outlineLevel="2" x14ac:dyDescent="0.2">
      <c r="C117" s="5" t="s">
        <v>1677</v>
      </c>
      <c r="D117" s="5" t="s">
        <v>1677</v>
      </c>
      <c r="F117" s="5" t="s">
        <v>1674</v>
      </c>
      <c r="G117" s="5" t="s">
        <v>1520</v>
      </c>
      <c r="H117" s="5" t="s">
        <v>1676</v>
      </c>
      <c r="I117" s="5" t="s">
        <v>1676</v>
      </c>
      <c r="J117" s="5" t="s">
        <v>1676</v>
      </c>
      <c r="K117" s="5" t="s">
        <v>1167</v>
      </c>
      <c r="M117" s="5" t="s">
        <v>1601</v>
      </c>
      <c r="N117" s="115" t="s">
        <v>1600</v>
      </c>
    </row>
    <row r="118" spans="2:15" outlineLevel="2" x14ac:dyDescent="0.2">
      <c r="C118" s="5" t="s">
        <v>1675</v>
      </c>
      <c r="D118" s="5" t="s">
        <v>1675</v>
      </c>
      <c r="F118" s="5" t="s">
        <v>1674</v>
      </c>
      <c r="G118" s="5" t="s">
        <v>1520</v>
      </c>
      <c r="H118" s="5" t="s">
        <v>1673</v>
      </c>
      <c r="I118" s="5" t="s">
        <v>1673</v>
      </c>
      <c r="J118" s="5" t="s">
        <v>1673</v>
      </c>
      <c r="K118" s="5" t="s">
        <v>1167</v>
      </c>
      <c r="M118" s="5" t="s">
        <v>1601</v>
      </c>
      <c r="N118" s="115" t="s">
        <v>1600</v>
      </c>
    </row>
    <row r="119" spans="2:15" outlineLevel="1" x14ac:dyDescent="0.2">
      <c r="B119" s="5" t="s">
        <v>1672</v>
      </c>
      <c r="G119" s="5" t="s">
        <v>1520</v>
      </c>
      <c r="H119" s="5" t="s">
        <v>1665</v>
      </c>
      <c r="I119" s="5" t="s">
        <v>1671</v>
      </c>
      <c r="J119" s="5" t="s">
        <v>1671</v>
      </c>
      <c r="K119" s="5" t="s">
        <v>1167</v>
      </c>
      <c r="M119" s="5" t="s">
        <v>1601</v>
      </c>
      <c r="N119" s="115" t="s">
        <v>1600</v>
      </c>
    </row>
    <row r="120" spans="2:15" outlineLevel="2" x14ac:dyDescent="0.2">
      <c r="C120" s="5" t="s">
        <v>1670</v>
      </c>
      <c r="D120" s="5" t="s">
        <v>1670</v>
      </c>
      <c r="F120" s="5" t="s">
        <v>1665</v>
      </c>
      <c r="G120" s="5" t="s">
        <v>1520</v>
      </c>
      <c r="H120" s="5" t="s">
        <v>1669</v>
      </c>
      <c r="I120" s="5" t="s">
        <v>1669</v>
      </c>
      <c r="J120" s="5" t="s">
        <v>1669</v>
      </c>
      <c r="K120" s="5" t="s">
        <v>1167</v>
      </c>
      <c r="M120" s="5" t="s">
        <v>1601</v>
      </c>
      <c r="N120" s="115" t="s">
        <v>1600</v>
      </c>
    </row>
    <row r="121" spans="2:15" outlineLevel="2" x14ac:dyDescent="0.2">
      <c r="C121" s="5" t="s">
        <v>1668</v>
      </c>
      <c r="D121" s="5" t="s">
        <v>1668</v>
      </c>
      <c r="F121" s="5" t="s">
        <v>1665</v>
      </c>
      <c r="G121" s="5" t="s">
        <v>1520</v>
      </c>
      <c r="H121" s="5" t="s">
        <v>1667</v>
      </c>
      <c r="I121" s="5" t="s">
        <v>1667</v>
      </c>
      <c r="J121" s="5" t="s">
        <v>1667</v>
      </c>
      <c r="K121" s="5" t="s">
        <v>1167</v>
      </c>
      <c r="M121" s="5" t="s">
        <v>1601</v>
      </c>
      <c r="N121" s="115" t="s">
        <v>1600</v>
      </c>
      <c r="O121" s="115"/>
    </row>
    <row r="122" spans="2:15" outlineLevel="2" x14ac:dyDescent="0.2">
      <c r="C122" s="5" t="s">
        <v>1666</v>
      </c>
      <c r="D122" s="5" t="s">
        <v>1666</v>
      </c>
      <c r="F122" s="5" t="s">
        <v>1665</v>
      </c>
      <c r="G122" s="5" t="s">
        <v>1520</v>
      </c>
      <c r="H122" s="5" t="s">
        <v>1664</v>
      </c>
      <c r="I122" s="5" t="s">
        <v>1664</v>
      </c>
      <c r="J122" s="5" t="s">
        <v>1664</v>
      </c>
      <c r="K122" s="5" t="s">
        <v>1167</v>
      </c>
      <c r="M122" s="5" t="s">
        <v>1601</v>
      </c>
      <c r="N122" s="115" t="s">
        <v>1600</v>
      </c>
    </row>
    <row r="123" spans="2:15" outlineLevel="1" x14ac:dyDescent="0.2">
      <c r="B123" s="5" t="s">
        <v>1663</v>
      </c>
      <c r="G123" s="5" t="s">
        <v>1520</v>
      </c>
      <c r="H123" s="5" t="s">
        <v>1626</v>
      </c>
      <c r="I123" s="5" t="s">
        <v>1626</v>
      </c>
      <c r="J123" s="5" t="s">
        <v>1626</v>
      </c>
      <c r="K123" s="5" t="s">
        <v>1167</v>
      </c>
      <c r="M123" s="5" t="s">
        <v>1601</v>
      </c>
      <c r="N123" s="115" t="s">
        <v>1600</v>
      </c>
    </row>
    <row r="124" spans="2:15" outlineLevel="2" x14ac:dyDescent="0.2">
      <c r="C124" s="5" t="s">
        <v>1662</v>
      </c>
      <c r="D124" s="5" t="s">
        <v>1662</v>
      </c>
      <c r="F124" s="5" t="s">
        <v>1626</v>
      </c>
      <c r="G124" s="5" t="s">
        <v>1520</v>
      </c>
      <c r="H124" s="5" t="s">
        <v>1661</v>
      </c>
      <c r="I124" s="5" t="s">
        <v>1661</v>
      </c>
      <c r="J124" s="5" t="s">
        <v>1661</v>
      </c>
      <c r="K124" s="5" t="s">
        <v>1167</v>
      </c>
      <c r="M124" s="5" t="s">
        <v>1601</v>
      </c>
      <c r="N124" s="115" t="s">
        <v>1600</v>
      </c>
    </row>
    <row r="125" spans="2:15" outlineLevel="2" x14ac:dyDescent="0.2">
      <c r="C125" s="5" t="s">
        <v>1660</v>
      </c>
      <c r="D125" s="5" t="s">
        <v>1660</v>
      </c>
      <c r="F125" s="5" t="s">
        <v>1626</v>
      </c>
      <c r="G125" s="5" t="s">
        <v>1520</v>
      </c>
      <c r="H125" s="5" t="s">
        <v>1659</v>
      </c>
      <c r="I125" s="5" t="s">
        <v>1659</v>
      </c>
      <c r="J125" s="5" t="s">
        <v>1659</v>
      </c>
      <c r="K125" s="5" t="s">
        <v>1167</v>
      </c>
      <c r="M125" s="5" t="s">
        <v>1601</v>
      </c>
      <c r="N125" s="115" t="s">
        <v>1658</v>
      </c>
    </row>
    <row r="126" spans="2:15" outlineLevel="2" x14ac:dyDescent="0.2">
      <c r="C126" s="5" t="s">
        <v>1657</v>
      </c>
      <c r="D126" s="5" t="s">
        <v>1657</v>
      </c>
      <c r="F126" s="5" t="s">
        <v>1626</v>
      </c>
      <c r="G126" s="5" t="s">
        <v>1520</v>
      </c>
      <c r="H126" s="5" t="s">
        <v>1656</v>
      </c>
      <c r="I126" s="5" t="s">
        <v>1656</v>
      </c>
      <c r="J126" s="5" t="s">
        <v>1656</v>
      </c>
      <c r="K126" s="5" t="s">
        <v>1167</v>
      </c>
      <c r="M126" s="5" t="s">
        <v>1601</v>
      </c>
      <c r="N126" s="115" t="s">
        <v>1600</v>
      </c>
      <c r="O126" s="115"/>
    </row>
    <row r="127" spans="2:15" outlineLevel="2" collapsed="1" x14ac:dyDescent="0.2">
      <c r="C127" s="5" t="s">
        <v>1655</v>
      </c>
      <c r="D127" s="5" t="s">
        <v>1655</v>
      </c>
      <c r="F127" s="5" t="s">
        <v>1626</v>
      </c>
      <c r="G127" s="5" t="s">
        <v>1520</v>
      </c>
      <c r="H127" s="5" t="s">
        <v>1654</v>
      </c>
      <c r="I127" s="5" t="s">
        <v>1654</v>
      </c>
      <c r="J127" s="5" t="s">
        <v>1654</v>
      </c>
      <c r="K127" s="5" t="s">
        <v>1167</v>
      </c>
      <c r="M127" s="5" t="s">
        <v>1601</v>
      </c>
      <c r="N127" s="115" t="s">
        <v>1600</v>
      </c>
      <c r="O127" s="115"/>
    </row>
    <row r="128" spans="2:15" outlineLevel="2" x14ac:dyDescent="0.2">
      <c r="C128" s="5" t="s">
        <v>1653</v>
      </c>
      <c r="D128" s="5" t="s">
        <v>1653</v>
      </c>
      <c r="F128" s="5" t="s">
        <v>1626</v>
      </c>
      <c r="G128" s="5" t="s">
        <v>1520</v>
      </c>
      <c r="H128" s="5" t="s">
        <v>1652</v>
      </c>
      <c r="I128" s="5" t="s">
        <v>1652</v>
      </c>
      <c r="J128" s="5" t="s">
        <v>1652</v>
      </c>
      <c r="K128" s="5" t="s">
        <v>1167</v>
      </c>
      <c r="M128" s="5" t="s">
        <v>1601</v>
      </c>
      <c r="N128" s="115" t="s">
        <v>1600</v>
      </c>
    </row>
    <row r="129" spans="2:15" outlineLevel="2" x14ac:dyDescent="0.2">
      <c r="C129" s="5" t="s">
        <v>1651</v>
      </c>
      <c r="D129" s="5" t="s">
        <v>1651</v>
      </c>
      <c r="F129" s="5" t="s">
        <v>1626</v>
      </c>
      <c r="G129" s="5" t="s">
        <v>1520</v>
      </c>
      <c r="H129" s="5" t="s">
        <v>1650</v>
      </c>
      <c r="I129" s="5" t="s">
        <v>1650</v>
      </c>
      <c r="J129" s="5" t="s">
        <v>1650</v>
      </c>
      <c r="K129" s="5" t="s">
        <v>1167</v>
      </c>
      <c r="M129" s="5" t="s">
        <v>1601</v>
      </c>
      <c r="N129" s="115" t="s">
        <v>1600</v>
      </c>
    </row>
    <row r="130" spans="2:15" outlineLevel="2" collapsed="1" x14ac:dyDescent="0.2">
      <c r="C130" s="5" t="s">
        <v>1649</v>
      </c>
      <c r="D130" s="5" t="s">
        <v>1649</v>
      </c>
      <c r="F130" s="5" t="s">
        <v>1626</v>
      </c>
      <c r="G130" s="5" t="s">
        <v>1520</v>
      </c>
      <c r="H130" s="5" t="s">
        <v>1648</v>
      </c>
      <c r="I130" s="5" t="s">
        <v>1648</v>
      </c>
      <c r="J130" s="5" t="s">
        <v>1648</v>
      </c>
      <c r="K130" s="5" t="s">
        <v>1167</v>
      </c>
      <c r="M130" s="5" t="s">
        <v>1601</v>
      </c>
      <c r="N130" s="115" t="s">
        <v>1600</v>
      </c>
      <c r="O130" s="115"/>
    </row>
    <row r="131" spans="2:15" outlineLevel="2" x14ac:dyDescent="0.2">
      <c r="C131" s="5" t="s">
        <v>1647</v>
      </c>
      <c r="D131" s="5" t="s">
        <v>1647</v>
      </c>
      <c r="F131" s="5" t="s">
        <v>1626</v>
      </c>
      <c r="G131" s="5" t="s">
        <v>1520</v>
      </c>
      <c r="H131" s="5" t="s">
        <v>1646</v>
      </c>
      <c r="I131" s="5" t="s">
        <v>1646</v>
      </c>
      <c r="J131" s="5" t="s">
        <v>1646</v>
      </c>
      <c r="K131" s="5" t="s">
        <v>1167</v>
      </c>
      <c r="M131" s="5" t="s">
        <v>1645</v>
      </c>
      <c r="N131" s="115" t="s">
        <v>1644</v>
      </c>
    </row>
    <row r="132" spans="2:15" outlineLevel="2" x14ac:dyDescent="0.2">
      <c r="C132" s="5" t="s">
        <v>1643</v>
      </c>
      <c r="D132" s="5" t="s">
        <v>1643</v>
      </c>
      <c r="F132" s="5" t="s">
        <v>1626</v>
      </c>
      <c r="G132" s="5" t="s">
        <v>1520</v>
      </c>
      <c r="H132" s="5" t="s">
        <v>1642</v>
      </c>
      <c r="I132" s="5" t="s">
        <v>1642</v>
      </c>
      <c r="J132" s="5" t="s">
        <v>1642</v>
      </c>
      <c r="K132" s="5" t="s">
        <v>1167</v>
      </c>
      <c r="M132" s="5" t="s">
        <v>1601</v>
      </c>
      <c r="N132" s="115" t="s">
        <v>1600</v>
      </c>
      <c r="O132" s="115"/>
    </row>
    <row r="133" spans="2:15" outlineLevel="2" x14ac:dyDescent="0.2">
      <c r="C133" s="5" t="s">
        <v>1641</v>
      </c>
      <c r="D133" s="5" t="s">
        <v>1641</v>
      </c>
      <c r="F133" s="5" t="s">
        <v>1626</v>
      </c>
      <c r="G133" s="5" t="s">
        <v>1520</v>
      </c>
      <c r="H133" s="5" t="s">
        <v>1640</v>
      </c>
      <c r="I133" s="5" t="s">
        <v>1640</v>
      </c>
      <c r="J133" s="5" t="s">
        <v>1640</v>
      </c>
      <c r="K133" s="5" t="s">
        <v>1167</v>
      </c>
      <c r="M133" s="5" t="s">
        <v>1601</v>
      </c>
      <c r="N133" s="115" t="s">
        <v>1600</v>
      </c>
    </row>
    <row r="134" spans="2:15" outlineLevel="2" x14ac:dyDescent="0.2">
      <c r="C134" s="5" t="s">
        <v>1639</v>
      </c>
      <c r="D134" s="5" t="s">
        <v>1639</v>
      </c>
      <c r="F134" s="5" t="s">
        <v>1626</v>
      </c>
      <c r="G134" s="5" t="s">
        <v>1520</v>
      </c>
      <c r="H134" s="5" t="s">
        <v>1638</v>
      </c>
      <c r="I134" s="5" t="s">
        <v>1638</v>
      </c>
      <c r="J134" s="5" t="s">
        <v>1638</v>
      </c>
      <c r="K134" s="5" t="s">
        <v>1167</v>
      </c>
      <c r="M134" s="5" t="s">
        <v>1601</v>
      </c>
      <c r="N134" s="115" t="s">
        <v>1600</v>
      </c>
    </row>
    <row r="135" spans="2:15" outlineLevel="2" x14ac:dyDescent="0.2">
      <c r="C135" s="5" t="s">
        <v>1637</v>
      </c>
      <c r="D135" s="5" t="s">
        <v>1637</v>
      </c>
      <c r="F135" s="5" t="s">
        <v>1626</v>
      </c>
      <c r="G135" s="5" t="s">
        <v>1520</v>
      </c>
      <c r="H135" s="5" t="s">
        <v>1636</v>
      </c>
      <c r="I135" s="5" t="s">
        <v>1636</v>
      </c>
      <c r="J135" s="5" t="s">
        <v>1636</v>
      </c>
      <c r="K135" s="5" t="s">
        <v>1167</v>
      </c>
      <c r="M135" s="5" t="s">
        <v>1601</v>
      </c>
      <c r="N135" s="115" t="s">
        <v>1600</v>
      </c>
      <c r="O135" s="115"/>
    </row>
    <row r="136" spans="2:15" outlineLevel="2" x14ac:dyDescent="0.2">
      <c r="C136" s="5" t="s">
        <v>1635</v>
      </c>
      <c r="D136" s="5" t="s">
        <v>1635</v>
      </c>
      <c r="F136" s="5" t="s">
        <v>1626</v>
      </c>
      <c r="G136" s="5" t="s">
        <v>1520</v>
      </c>
      <c r="H136" s="5" t="s">
        <v>1634</v>
      </c>
      <c r="I136" s="5" t="s">
        <v>1634</v>
      </c>
      <c r="J136" s="5" t="s">
        <v>1634</v>
      </c>
      <c r="K136" s="5" t="s">
        <v>1167</v>
      </c>
      <c r="M136" s="5" t="s">
        <v>1601</v>
      </c>
      <c r="N136" s="115" t="s">
        <v>1600</v>
      </c>
    </row>
    <row r="137" spans="2:15" outlineLevel="2" collapsed="1" x14ac:dyDescent="0.2">
      <c r="C137" s="5" t="s">
        <v>1633</v>
      </c>
      <c r="D137" s="5" t="s">
        <v>1633</v>
      </c>
      <c r="F137" s="5" t="s">
        <v>1626</v>
      </c>
      <c r="G137" s="5" t="s">
        <v>1520</v>
      </c>
      <c r="H137" s="5" t="s">
        <v>1632</v>
      </c>
      <c r="I137" s="5" t="s">
        <v>1632</v>
      </c>
      <c r="J137" s="5" t="s">
        <v>1632</v>
      </c>
      <c r="K137" s="5" t="s">
        <v>1167</v>
      </c>
      <c r="M137" s="5" t="s">
        <v>1601</v>
      </c>
      <c r="N137" s="115" t="s">
        <v>1600</v>
      </c>
      <c r="O137" s="115"/>
    </row>
    <row r="138" spans="2:15" outlineLevel="2" x14ac:dyDescent="0.2">
      <c r="C138" s="5" t="s">
        <v>1631</v>
      </c>
      <c r="D138" s="5" t="s">
        <v>1631</v>
      </c>
      <c r="F138" s="5" t="s">
        <v>1626</v>
      </c>
      <c r="G138" s="5" t="s">
        <v>1520</v>
      </c>
      <c r="H138" s="5" t="s">
        <v>1630</v>
      </c>
      <c r="I138" s="5" t="s">
        <v>1630</v>
      </c>
      <c r="J138" s="5" t="s">
        <v>1630</v>
      </c>
      <c r="K138" s="5" t="s">
        <v>1167</v>
      </c>
      <c r="M138" s="5" t="s">
        <v>1601</v>
      </c>
      <c r="N138" s="115" t="s">
        <v>1600</v>
      </c>
    </row>
    <row r="139" spans="2:15" outlineLevel="2" x14ac:dyDescent="0.2">
      <c r="C139" s="5" t="s">
        <v>1629</v>
      </c>
      <c r="D139" s="5" t="s">
        <v>1629</v>
      </c>
      <c r="F139" s="5" t="s">
        <v>1626</v>
      </c>
      <c r="G139" s="5" t="s">
        <v>1520</v>
      </c>
      <c r="H139" s="5" t="s">
        <v>1628</v>
      </c>
      <c r="I139" s="5" t="s">
        <v>1628</v>
      </c>
      <c r="J139" s="5" t="s">
        <v>1628</v>
      </c>
      <c r="K139" s="5" t="s">
        <v>1167</v>
      </c>
      <c r="M139" s="5" t="s">
        <v>1601</v>
      </c>
      <c r="N139" s="115" t="s">
        <v>1600</v>
      </c>
    </row>
    <row r="140" spans="2:15" outlineLevel="2" x14ac:dyDescent="0.2">
      <c r="C140" s="5" t="s">
        <v>1627</v>
      </c>
      <c r="D140" s="5" t="s">
        <v>1627</v>
      </c>
      <c r="F140" s="5" t="s">
        <v>1626</v>
      </c>
      <c r="G140" s="5" t="s">
        <v>1520</v>
      </c>
      <c r="H140" s="5" t="s">
        <v>1625</v>
      </c>
      <c r="I140" s="5" t="s">
        <v>1625</v>
      </c>
      <c r="J140" s="5" t="s">
        <v>1625</v>
      </c>
      <c r="K140" s="5" t="s">
        <v>1167</v>
      </c>
      <c r="M140" s="5" t="s">
        <v>1601</v>
      </c>
      <c r="N140" s="115" t="s">
        <v>1600</v>
      </c>
    </row>
    <row r="141" spans="2:15" outlineLevel="1" x14ac:dyDescent="0.2">
      <c r="B141" s="5" t="s">
        <v>1624</v>
      </c>
      <c r="G141" s="5" t="s">
        <v>1520</v>
      </c>
      <c r="H141" s="5" t="s">
        <v>1618</v>
      </c>
      <c r="I141" s="5" t="s">
        <v>1618</v>
      </c>
      <c r="J141" s="5" t="s">
        <v>1618</v>
      </c>
      <c r="K141" s="5" t="s">
        <v>1167</v>
      </c>
      <c r="M141" s="5" t="s">
        <v>1601</v>
      </c>
      <c r="N141" s="115" t="s">
        <v>1600</v>
      </c>
    </row>
    <row r="142" spans="2:15" outlineLevel="2" x14ac:dyDescent="0.2">
      <c r="C142" s="5" t="s">
        <v>1623</v>
      </c>
      <c r="D142" s="5" t="s">
        <v>1623</v>
      </c>
      <c r="F142" s="5" t="s">
        <v>1618</v>
      </c>
      <c r="G142" s="5" t="s">
        <v>1520</v>
      </c>
      <c r="H142" s="5" t="s">
        <v>1622</v>
      </c>
      <c r="I142" s="5" t="s">
        <v>1622</v>
      </c>
      <c r="J142" s="5" t="s">
        <v>1622</v>
      </c>
      <c r="K142" s="5" t="s">
        <v>1167</v>
      </c>
      <c r="M142" s="5" t="s">
        <v>1601</v>
      </c>
      <c r="N142" s="115" t="s">
        <v>1600</v>
      </c>
      <c r="O142" s="115"/>
    </row>
    <row r="143" spans="2:15" outlineLevel="2" x14ac:dyDescent="0.2">
      <c r="C143" s="5" t="s">
        <v>1621</v>
      </c>
      <c r="D143" s="5" t="s">
        <v>1621</v>
      </c>
      <c r="F143" s="5" t="s">
        <v>1618</v>
      </c>
      <c r="G143" s="5" t="s">
        <v>1520</v>
      </c>
      <c r="H143" s="5" t="s">
        <v>1620</v>
      </c>
      <c r="I143" s="5" t="s">
        <v>1620</v>
      </c>
      <c r="J143" s="5" t="s">
        <v>1620</v>
      </c>
      <c r="K143" s="5" t="s">
        <v>1167</v>
      </c>
      <c r="M143" s="5" t="s">
        <v>1601</v>
      </c>
      <c r="N143" s="115" t="s">
        <v>1600</v>
      </c>
    </row>
    <row r="144" spans="2:15" outlineLevel="2" x14ac:dyDescent="0.2">
      <c r="C144" s="5" t="s">
        <v>1619</v>
      </c>
      <c r="D144" s="5" t="s">
        <v>1619</v>
      </c>
      <c r="F144" s="5" t="s">
        <v>1618</v>
      </c>
      <c r="G144" s="5" t="s">
        <v>1520</v>
      </c>
      <c r="H144" s="5" t="s">
        <v>1617</v>
      </c>
      <c r="I144" s="5" t="s">
        <v>1617</v>
      </c>
      <c r="J144" s="5" t="s">
        <v>1617</v>
      </c>
      <c r="K144" s="5" t="s">
        <v>1167</v>
      </c>
      <c r="M144" s="5" t="s">
        <v>1601</v>
      </c>
      <c r="N144" s="115" t="s">
        <v>1600</v>
      </c>
    </row>
    <row r="145" spans="2:15" outlineLevel="1" x14ac:dyDescent="0.2">
      <c r="B145" s="5" t="s">
        <v>1616</v>
      </c>
      <c r="G145" s="5" t="s">
        <v>1520</v>
      </c>
      <c r="H145" s="5" t="s">
        <v>1603</v>
      </c>
      <c r="I145" s="5" t="s">
        <v>1615</v>
      </c>
      <c r="J145" s="5" t="s">
        <v>1615</v>
      </c>
      <c r="K145" s="5" t="s">
        <v>1167</v>
      </c>
      <c r="M145" s="5" t="s">
        <v>1601</v>
      </c>
      <c r="N145" s="115" t="s">
        <v>1600</v>
      </c>
    </row>
    <row r="146" spans="2:15" outlineLevel="2" x14ac:dyDescent="0.2">
      <c r="C146" s="5" t="s">
        <v>1614</v>
      </c>
      <c r="D146" s="5" t="s">
        <v>1614</v>
      </c>
      <c r="F146" s="5" t="s">
        <v>1603</v>
      </c>
      <c r="G146" s="5" t="s">
        <v>1520</v>
      </c>
      <c r="H146" s="5" t="s">
        <v>1613</v>
      </c>
      <c r="I146" s="5" t="s">
        <v>1613</v>
      </c>
      <c r="J146" s="5" t="s">
        <v>1613</v>
      </c>
      <c r="K146" s="5" t="s">
        <v>1167</v>
      </c>
      <c r="M146" s="5" t="s">
        <v>1601</v>
      </c>
      <c r="N146" s="115" t="s">
        <v>1600</v>
      </c>
    </row>
    <row r="147" spans="2:15" outlineLevel="2" x14ac:dyDescent="0.2">
      <c r="C147" s="5" t="s">
        <v>1612</v>
      </c>
      <c r="D147" s="5" t="s">
        <v>1612</v>
      </c>
      <c r="F147" s="5" t="s">
        <v>1603</v>
      </c>
      <c r="G147" s="5" t="s">
        <v>1520</v>
      </c>
      <c r="H147" s="5" t="s">
        <v>1611</v>
      </c>
      <c r="I147" s="5" t="s">
        <v>1611</v>
      </c>
      <c r="J147" s="5" t="s">
        <v>1611</v>
      </c>
      <c r="K147" s="5" t="s">
        <v>1167</v>
      </c>
      <c r="M147" s="5" t="s">
        <v>1601</v>
      </c>
      <c r="N147" s="115" t="s">
        <v>1600</v>
      </c>
    </row>
    <row r="148" spans="2:15" outlineLevel="2" x14ac:dyDescent="0.2">
      <c r="C148" s="5" t="s">
        <v>1610</v>
      </c>
      <c r="D148" s="5" t="s">
        <v>1610</v>
      </c>
      <c r="F148" s="5" t="s">
        <v>1603</v>
      </c>
      <c r="G148" s="5" t="s">
        <v>1520</v>
      </c>
      <c r="H148" s="5" t="s">
        <v>1609</v>
      </c>
      <c r="I148" s="5" t="s">
        <v>1609</v>
      </c>
      <c r="J148" s="5" t="s">
        <v>1609</v>
      </c>
      <c r="K148" s="5" t="s">
        <v>1167</v>
      </c>
      <c r="M148" s="5" t="s">
        <v>1601</v>
      </c>
      <c r="N148" s="115" t="s">
        <v>1600</v>
      </c>
    </row>
    <row r="149" spans="2:15" outlineLevel="2" x14ac:dyDescent="0.2">
      <c r="C149" s="5" t="s">
        <v>1608</v>
      </c>
      <c r="D149" s="5" t="s">
        <v>1608</v>
      </c>
      <c r="F149" s="5" t="s">
        <v>1603</v>
      </c>
      <c r="G149" s="5" t="s">
        <v>1520</v>
      </c>
      <c r="H149" s="5" t="s">
        <v>1607</v>
      </c>
      <c r="I149" s="5" t="s">
        <v>1607</v>
      </c>
      <c r="J149" s="5" t="s">
        <v>1607</v>
      </c>
      <c r="K149" s="5" t="s">
        <v>1167</v>
      </c>
      <c r="M149" s="5" t="s">
        <v>1601</v>
      </c>
      <c r="N149" s="115" t="s">
        <v>1600</v>
      </c>
    </row>
    <row r="150" spans="2:15" outlineLevel="2" x14ac:dyDescent="0.2">
      <c r="C150" s="5" t="s">
        <v>1606</v>
      </c>
      <c r="D150" s="5" t="s">
        <v>1606</v>
      </c>
      <c r="F150" s="5" t="s">
        <v>1603</v>
      </c>
      <c r="G150" s="5" t="s">
        <v>1520</v>
      </c>
      <c r="H150" s="5" t="s">
        <v>1605</v>
      </c>
      <c r="I150" s="5" t="s">
        <v>1605</v>
      </c>
      <c r="J150" s="5" t="s">
        <v>1605</v>
      </c>
      <c r="K150" s="5" t="s">
        <v>1167</v>
      </c>
      <c r="M150" s="5" t="s">
        <v>1601</v>
      </c>
      <c r="N150" s="115" t="s">
        <v>1600</v>
      </c>
    </row>
    <row r="151" spans="2:15" outlineLevel="2" x14ac:dyDescent="0.2">
      <c r="C151" s="5" t="s">
        <v>1604</v>
      </c>
      <c r="D151" s="5" t="s">
        <v>1604</v>
      </c>
      <c r="F151" s="5" t="s">
        <v>1603</v>
      </c>
      <c r="G151" s="5" t="s">
        <v>1520</v>
      </c>
      <c r="H151" s="5" t="s">
        <v>1602</v>
      </c>
      <c r="I151" s="5" t="s">
        <v>1602</v>
      </c>
      <c r="J151" s="5" t="s">
        <v>1602</v>
      </c>
      <c r="K151" s="5" t="s">
        <v>1167</v>
      </c>
      <c r="M151" s="5" t="s">
        <v>1601</v>
      </c>
      <c r="N151" s="115" t="s">
        <v>1600</v>
      </c>
      <c r="O151" s="5" t="s">
        <v>1515</v>
      </c>
    </row>
    <row r="152" spans="2:15" outlineLevel="1" x14ac:dyDescent="0.2">
      <c r="B152" s="5" t="s">
        <v>1599</v>
      </c>
      <c r="G152" s="5" t="s">
        <v>1520</v>
      </c>
      <c r="H152" s="113" t="s">
        <v>1521</v>
      </c>
      <c r="I152" s="5" t="s">
        <v>1598</v>
      </c>
      <c r="J152" s="5" t="s">
        <v>1597</v>
      </c>
      <c r="K152" s="5" t="s">
        <v>1167</v>
      </c>
      <c r="N152" s="115"/>
    </row>
    <row r="153" spans="2:15" outlineLevel="2" x14ac:dyDescent="0.2">
      <c r="C153" s="5" t="s">
        <v>1596</v>
      </c>
      <c r="F153" s="113" t="s">
        <v>1521</v>
      </c>
      <c r="G153" s="5" t="s">
        <v>1520</v>
      </c>
      <c r="H153" s="113" t="s">
        <v>1589</v>
      </c>
      <c r="I153" s="5" t="s">
        <v>1595</v>
      </c>
      <c r="J153" s="5" t="s">
        <v>1594</v>
      </c>
      <c r="K153" s="5" t="s">
        <v>1167</v>
      </c>
      <c r="L153" s="5" t="s">
        <v>1593</v>
      </c>
      <c r="N153" s="115"/>
    </row>
    <row r="154" spans="2:15" outlineLevel="3" x14ac:dyDescent="0.2">
      <c r="D154" s="5" t="s">
        <v>1592</v>
      </c>
      <c r="E154" s="113" t="s">
        <v>1589</v>
      </c>
      <c r="F154" s="113" t="s">
        <v>1521</v>
      </c>
      <c r="G154" s="5" t="s">
        <v>1520</v>
      </c>
      <c r="H154" s="5" t="s">
        <v>1591</v>
      </c>
      <c r="I154" s="5" t="s">
        <v>1591</v>
      </c>
      <c r="J154" s="5" t="s">
        <v>1591</v>
      </c>
      <c r="K154" s="5" t="s">
        <v>1167</v>
      </c>
      <c r="N154" s="115"/>
      <c r="O154" s="5" t="s">
        <v>1582</v>
      </c>
    </row>
    <row r="155" spans="2:15" outlineLevel="3" x14ac:dyDescent="0.2">
      <c r="D155" s="5" t="s">
        <v>1590</v>
      </c>
      <c r="E155" s="113" t="s">
        <v>1589</v>
      </c>
      <c r="F155" s="113" t="s">
        <v>1521</v>
      </c>
      <c r="G155" s="5" t="s">
        <v>1520</v>
      </c>
      <c r="H155" s="5" t="s">
        <v>1588</v>
      </c>
      <c r="I155" s="5" t="s">
        <v>1588</v>
      </c>
      <c r="J155" s="5" t="s">
        <v>1588</v>
      </c>
      <c r="K155" s="5" t="s">
        <v>1167</v>
      </c>
      <c r="N155" s="115"/>
      <c r="O155" s="115" t="s">
        <v>1579</v>
      </c>
    </row>
    <row r="156" spans="2:15" outlineLevel="2" x14ac:dyDescent="0.2">
      <c r="C156" s="5" t="s">
        <v>1587</v>
      </c>
      <c r="E156" s="113"/>
      <c r="F156" s="113" t="s">
        <v>1521</v>
      </c>
      <c r="G156" s="5" t="s">
        <v>1520</v>
      </c>
      <c r="H156" s="113" t="s">
        <v>1563</v>
      </c>
      <c r="I156" s="5" t="s">
        <v>1586</v>
      </c>
      <c r="J156" s="5" t="s">
        <v>1585</v>
      </c>
      <c r="K156" s="5" t="s">
        <v>1167</v>
      </c>
      <c r="L156" s="5" t="s">
        <v>1584</v>
      </c>
      <c r="N156" s="115"/>
      <c r="O156" s="115" t="s">
        <v>1577</v>
      </c>
    </row>
    <row r="157" spans="2:15" outlineLevel="3" x14ac:dyDescent="0.2">
      <c r="D157" s="5" t="s">
        <v>1583</v>
      </c>
      <c r="E157" s="113" t="s">
        <v>1563</v>
      </c>
      <c r="F157" s="113" t="s">
        <v>1521</v>
      </c>
      <c r="G157" s="5" t="s">
        <v>1520</v>
      </c>
      <c r="H157" s="5" t="s">
        <v>1582</v>
      </c>
      <c r="I157" s="5" t="s">
        <v>1582</v>
      </c>
      <c r="J157" s="5" t="s">
        <v>1582</v>
      </c>
      <c r="K157" s="5" t="s">
        <v>1167</v>
      </c>
      <c r="N157" s="115"/>
      <c r="O157" s="5" t="s">
        <v>1575</v>
      </c>
    </row>
    <row r="158" spans="2:15" outlineLevel="3" x14ac:dyDescent="0.2">
      <c r="D158" s="5" t="s">
        <v>1581</v>
      </c>
      <c r="E158" s="113" t="s">
        <v>1563</v>
      </c>
      <c r="F158" s="113" t="s">
        <v>1521</v>
      </c>
      <c r="G158" s="5" t="s">
        <v>1520</v>
      </c>
      <c r="H158" s="5" t="s">
        <v>1561</v>
      </c>
      <c r="I158" s="5" t="s">
        <v>1561</v>
      </c>
      <c r="J158" s="5" t="s">
        <v>1561</v>
      </c>
      <c r="K158" s="5" t="s">
        <v>1167</v>
      </c>
      <c r="N158" s="115"/>
      <c r="O158" s="115" t="s">
        <v>1573</v>
      </c>
    </row>
    <row r="159" spans="2:15" outlineLevel="3" x14ac:dyDescent="0.2">
      <c r="D159" s="5" t="s">
        <v>1580</v>
      </c>
      <c r="E159" s="113" t="s">
        <v>1563</v>
      </c>
      <c r="F159" s="113" t="s">
        <v>1521</v>
      </c>
      <c r="G159" s="5" t="s">
        <v>1520</v>
      </c>
      <c r="H159" s="5" t="s">
        <v>1579</v>
      </c>
      <c r="I159" s="5" t="s">
        <v>1579</v>
      </c>
      <c r="J159" s="5" t="s">
        <v>1579</v>
      </c>
      <c r="K159" s="5" t="s">
        <v>1167</v>
      </c>
      <c r="N159" s="115"/>
      <c r="O159" s="5" t="s">
        <v>1571</v>
      </c>
    </row>
    <row r="160" spans="2:15" outlineLevel="3" x14ac:dyDescent="0.2">
      <c r="D160" s="5" t="s">
        <v>1578</v>
      </c>
      <c r="E160" s="113" t="s">
        <v>1563</v>
      </c>
      <c r="F160" s="113" t="s">
        <v>1521</v>
      </c>
      <c r="G160" s="5" t="s">
        <v>1520</v>
      </c>
      <c r="H160" s="5" t="s">
        <v>1577</v>
      </c>
      <c r="I160" s="5" t="s">
        <v>1577</v>
      </c>
      <c r="J160" s="5" t="s">
        <v>1577</v>
      </c>
      <c r="K160" s="5" t="s">
        <v>1167</v>
      </c>
      <c r="N160" s="115"/>
      <c r="O160" s="115" t="s">
        <v>1569</v>
      </c>
    </row>
    <row r="161" spans="3:15" outlineLevel="3" x14ac:dyDescent="0.2">
      <c r="D161" s="5" t="s">
        <v>1576</v>
      </c>
      <c r="E161" s="113" t="s">
        <v>1563</v>
      </c>
      <c r="F161" s="113" t="s">
        <v>1521</v>
      </c>
      <c r="G161" s="5" t="s">
        <v>1520</v>
      </c>
      <c r="H161" s="5" t="s">
        <v>1575</v>
      </c>
      <c r="I161" s="5" t="s">
        <v>1575</v>
      </c>
      <c r="J161" s="5" t="s">
        <v>1575</v>
      </c>
      <c r="K161" s="5" t="s">
        <v>1167</v>
      </c>
      <c r="N161" s="115"/>
      <c r="O161" s="115" t="s">
        <v>1567</v>
      </c>
    </row>
    <row r="162" spans="3:15" outlineLevel="3" x14ac:dyDescent="0.2">
      <c r="D162" s="5" t="s">
        <v>1574</v>
      </c>
      <c r="E162" s="113" t="s">
        <v>1563</v>
      </c>
      <c r="F162" s="113" t="s">
        <v>1521</v>
      </c>
      <c r="G162" s="5" t="s">
        <v>1520</v>
      </c>
      <c r="H162" s="5" t="s">
        <v>1573</v>
      </c>
      <c r="I162" s="5" t="s">
        <v>1573</v>
      </c>
      <c r="J162" s="5" t="s">
        <v>1573</v>
      </c>
      <c r="K162" s="5" t="s">
        <v>1167</v>
      </c>
      <c r="N162" s="115"/>
      <c r="O162" s="5" t="s">
        <v>1565</v>
      </c>
    </row>
    <row r="163" spans="3:15" outlineLevel="3" x14ac:dyDescent="0.2">
      <c r="D163" s="5" t="s">
        <v>1572</v>
      </c>
      <c r="E163" s="113" t="s">
        <v>1563</v>
      </c>
      <c r="F163" s="113" t="s">
        <v>1521</v>
      </c>
      <c r="G163" s="5" t="s">
        <v>1520</v>
      </c>
      <c r="H163" s="5" t="s">
        <v>1571</v>
      </c>
      <c r="I163" s="5" t="s">
        <v>1571</v>
      </c>
      <c r="J163" s="5" t="s">
        <v>1571</v>
      </c>
      <c r="K163" s="5" t="s">
        <v>1167</v>
      </c>
      <c r="N163" s="115"/>
      <c r="O163" s="115"/>
    </row>
    <row r="164" spans="3:15" outlineLevel="3" x14ac:dyDescent="0.2">
      <c r="D164" s="5" t="s">
        <v>1570</v>
      </c>
      <c r="E164" s="113" t="s">
        <v>1563</v>
      </c>
      <c r="F164" s="113" t="s">
        <v>1521</v>
      </c>
      <c r="G164" s="5" t="s">
        <v>1520</v>
      </c>
      <c r="H164" s="5" t="s">
        <v>1569</v>
      </c>
      <c r="I164" s="5" t="s">
        <v>1569</v>
      </c>
      <c r="J164" s="5" t="s">
        <v>1569</v>
      </c>
      <c r="K164" s="5" t="s">
        <v>1167</v>
      </c>
      <c r="N164" s="115"/>
      <c r="O164" s="5" t="s">
        <v>1555</v>
      </c>
    </row>
    <row r="165" spans="3:15" outlineLevel="3" x14ac:dyDescent="0.2">
      <c r="D165" s="5" t="s">
        <v>1568</v>
      </c>
      <c r="E165" s="113" t="s">
        <v>1563</v>
      </c>
      <c r="F165" s="113" t="s">
        <v>1521</v>
      </c>
      <c r="G165" s="5" t="s">
        <v>1520</v>
      </c>
      <c r="H165" s="5" t="s">
        <v>1567</v>
      </c>
      <c r="I165" s="5" t="s">
        <v>1567</v>
      </c>
      <c r="J165" s="5" t="s">
        <v>1567</v>
      </c>
      <c r="K165" s="5" t="s">
        <v>1167</v>
      </c>
      <c r="N165" s="115"/>
      <c r="O165" s="5" t="s">
        <v>1553</v>
      </c>
    </row>
    <row r="166" spans="3:15" outlineLevel="3" x14ac:dyDescent="0.2">
      <c r="D166" s="5" t="s">
        <v>1566</v>
      </c>
      <c r="E166" s="113" t="s">
        <v>1563</v>
      </c>
      <c r="F166" s="113" t="s">
        <v>1521</v>
      </c>
      <c r="G166" s="5" t="s">
        <v>1520</v>
      </c>
      <c r="H166" s="5" t="s">
        <v>1565</v>
      </c>
      <c r="I166" s="5" t="s">
        <v>1565</v>
      </c>
      <c r="J166" s="5" t="s">
        <v>1565</v>
      </c>
      <c r="K166" s="5" t="s">
        <v>1167</v>
      </c>
      <c r="N166" s="115"/>
      <c r="O166" s="5" t="s">
        <v>1551</v>
      </c>
    </row>
    <row r="167" spans="3:15" outlineLevel="3" x14ac:dyDescent="0.2">
      <c r="D167" s="5" t="s">
        <v>1564</v>
      </c>
      <c r="E167" s="113" t="s">
        <v>1563</v>
      </c>
      <c r="F167" s="113" t="s">
        <v>1521</v>
      </c>
      <c r="G167" s="5" t="s">
        <v>1520</v>
      </c>
      <c r="H167" s="5" t="s">
        <v>1562</v>
      </c>
      <c r="I167" s="5" t="s">
        <v>1562</v>
      </c>
      <c r="J167" s="5" t="s">
        <v>1562</v>
      </c>
      <c r="K167" s="5" t="s">
        <v>1167</v>
      </c>
      <c r="N167" s="115"/>
      <c r="O167" s="5" t="s">
        <v>1561</v>
      </c>
    </row>
    <row r="168" spans="3:15" outlineLevel="2" x14ac:dyDescent="0.2">
      <c r="C168" s="5" t="s">
        <v>1560</v>
      </c>
      <c r="E168" s="113"/>
      <c r="F168" s="113" t="s">
        <v>1521</v>
      </c>
      <c r="G168" s="5" t="s">
        <v>1520</v>
      </c>
      <c r="H168" s="113" t="s">
        <v>1549</v>
      </c>
      <c r="I168" s="5" t="s">
        <v>1559</v>
      </c>
      <c r="J168" s="5" t="s">
        <v>1558</v>
      </c>
      <c r="K168" s="5" t="s">
        <v>1167</v>
      </c>
      <c r="L168" s="5" t="s">
        <v>1557</v>
      </c>
      <c r="N168" s="115"/>
      <c r="O168" s="5" t="s">
        <v>1548</v>
      </c>
    </row>
    <row r="169" spans="3:15" outlineLevel="3" x14ac:dyDescent="0.2">
      <c r="D169" s="5" t="s">
        <v>1556</v>
      </c>
      <c r="E169" s="113" t="s">
        <v>1549</v>
      </c>
      <c r="F169" s="113" t="s">
        <v>1521</v>
      </c>
      <c r="G169" s="5" t="s">
        <v>1520</v>
      </c>
      <c r="H169" s="5" t="s">
        <v>1555</v>
      </c>
      <c r="I169" s="5" t="s">
        <v>1555</v>
      </c>
      <c r="J169" s="5" t="s">
        <v>1555</v>
      </c>
      <c r="K169" s="5" t="s">
        <v>1167</v>
      </c>
      <c r="N169" s="115"/>
      <c r="O169" s="115"/>
    </row>
    <row r="170" spans="3:15" outlineLevel="3" x14ac:dyDescent="0.2">
      <c r="D170" s="5" t="s">
        <v>1554</v>
      </c>
      <c r="E170" s="113" t="s">
        <v>1549</v>
      </c>
      <c r="F170" s="113" t="s">
        <v>1521</v>
      </c>
      <c r="G170" s="5" t="s">
        <v>1520</v>
      </c>
      <c r="H170" s="5" t="s">
        <v>1553</v>
      </c>
      <c r="I170" s="5" t="s">
        <v>1553</v>
      </c>
      <c r="J170" s="5" t="s">
        <v>1553</v>
      </c>
      <c r="K170" s="5" t="s">
        <v>1167</v>
      </c>
      <c r="N170" s="115"/>
      <c r="O170" s="5" t="s">
        <v>1542</v>
      </c>
    </row>
    <row r="171" spans="3:15" outlineLevel="3" collapsed="1" x14ac:dyDescent="0.2">
      <c r="D171" s="5" t="s">
        <v>1552</v>
      </c>
      <c r="E171" s="113" t="s">
        <v>1549</v>
      </c>
      <c r="F171" s="113" t="s">
        <v>1521</v>
      </c>
      <c r="G171" s="5" t="s">
        <v>1520</v>
      </c>
      <c r="H171" s="5" t="s">
        <v>1551</v>
      </c>
      <c r="I171" s="5" t="s">
        <v>1551</v>
      </c>
      <c r="J171" s="5" t="s">
        <v>1551</v>
      </c>
      <c r="K171" s="5" t="s">
        <v>1167</v>
      </c>
      <c r="N171" s="115"/>
      <c r="O171" s="115" t="s">
        <v>1540</v>
      </c>
    </row>
    <row r="172" spans="3:15" outlineLevel="3" x14ac:dyDescent="0.2">
      <c r="D172" s="5" t="s">
        <v>1550</v>
      </c>
      <c r="E172" s="113" t="s">
        <v>1549</v>
      </c>
      <c r="F172" s="113" t="s">
        <v>1521</v>
      </c>
      <c r="G172" s="5" t="s">
        <v>1520</v>
      </c>
      <c r="H172" s="5" t="s">
        <v>1548</v>
      </c>
      <c r="I172" s="5" t="s">
        <v>1548</v>
      </c>
      <c r="J172" s="5" t="s">
        <v>1548</v>
      </c>
      <c r="K172" s="5" t="s">
        <v>1167</v>
      </c>
      <c r="N172" s="115"/>
      <c r="O172" s="5" t="s">
        <v>1538</v>
      </c>
    </row>
    <row r="173" spans="3:15" outlineLevel="2" x14ac:dyDescent="0.2">
      <c r="C173" s="5" t="s">
        <v>1547</v>
      </c>
      <c r="F173" s="113" t="s">
        <v>1521</v>
      </c>
      <c r="G173" s="5" t="s">
        <v>1520</v>
      </c>
      <c r="H173" s="113" t="s">
        <v>1522</v>
      </c>
      <c r="I173" s="5" t="s">
        <v>1546</v>
      </c>
      <c r="J173" s="5" t="s">
        <v>1545</v>
      </c>
      <c r="K173" s="5" t="s">
        <v>1167</v>
      </c>
      <c r="L173" s="5" t="s">
        <v>1544</v>
      </c>
      <c r="N173" s="115"/>
      <c r="O173" s="5" t="s">
        <v>1536</v>
      </c>
    </row>
    <row r="174" spans="3:15" outlineLevel="3" x14ac:dyDescent="0.2">
      <c r="D174" s="5" t="s">
        <v>1543</v>
      </c>
      <c r="E174" s="113" t="s">
        <v>1522</v>
      </c>
      <c r="F174" s="113" t="s">
        <v>1521</v>
      </c>
      <c r="G174" s="5" t="s">
        <v>1520</v>
      </c>
      <c r="H174" s="5" t="s">
        <v>1542</v>
      </c>
      <c r="I174" s="5" t="s">
        <v>1542</v>
      </c>
      <c r="J174" s="5" t="s">
        <v>1542</v>
      </c>
      <c r="K174" s="5" t="s">
        <v>1167</v>
      </c>
      <c r="N174" s="115"/>
      <c r="O174" s="115" t="s">
        <v>1534</v>
      </c>
    </row>
    <row r="175" spans="3:15" outlineLevel="3" x14ac:dyDescent="0.2">
      <c r="D175" s="5" t="s">
        <v>1541</v>
      </c>
      <c r="E175" s="113" t="s">
        <v>1522</v>
      </c>
      <c r="F175" s="113" t="s">
        <v>1521</v>
      </c>
      <c r="G175" s="5" t="s">
        <v>1520</v>
      </c>
      <c r="H175" s="5" t="s">
        <v>1540</v>
      </c>
      <c r="I175" s="5" t="s">
        <v>1540</v>
      </c>
      <c r="J175" s="5" t="s">
        <v>1540</v>
      </c>
      <c r="K175" s="5" t="s">
        <v>1167</v>
      </c>
      <c r="N175" s="115"/>
      <c r="O175" s="5" t="s">
        <v>1532</v>
      </c>
    </row>
    <row r="176" spans="3:15" outlineLevel="3" x14ac:dyDescent="0.2">
      <c r="D176" s="5" t="s">
        <v>1539</v>
      </c>
      <c r="E176" s="113" t="s">
        <v>1522</v>
      </c>
      <c r="F176" s="113" t="s">
        <v>1521</v>
      </c>
      <c r="G176" s="5" t="s">
        <v>1520</v>
      </c>
      <c r="H176" s="5" t="s">
        <v>1538</v>
      </c>
      <c r="I176" s="5" t="s">
        <v>1538</v>
      </c>
      <c r="J176" s="5" t="s">
        <v>1538</v>
      </c>
      <c r="K176" s="5" t="s">
        <v>1167</v>
      </c>
      <c r="N176" s="115"/>
      <c r="O176" s="115" t="s">
        <v>1530</v>
      </c>
    </row>
    <row r="177" spans="1:15" outlineLevel="3" x14ac:dyDescent="0.2">
      <c r="D177" s="5" t="s">
        <v>1537</v>
      </c>
      <c r="E177" s="113" t="s">
        <v>1522</v>
      </c>
      <c r="F177" s="113" t="s">
        <v>1521</v>
      </c>
      <c r="G177" s="5" t="s">
        <v>1520</v>
      </c>
      <c r="H177" s="5" t="s">
        <v>1536</v>
      </c>
      <c r="I177" s="5" t="s">
        <v>1536</v>
      </c>
      <c r="J177" s="5" t="s">
        <v>1536</v>
      </c>
      <c r="K177" s="5" t="s">
        <v>1167</v>
      </c>
      <c r="N177" s="115"/>
      <c r="O177" s="5" t="s">
        <v>1528</v>
      </c>
    </row>
    <row r="178" spans="1:15" outlineLevel="3" x14ac:dyDescent="0.2">
      <c r="D178" s="5" t="s">
        <v>1535</v>
      </c>
      <c r="E178" s="113" t="s">
        <v>1522</v>
      </c>
      <c r="F178" s="113" t="s">
        <v>1521</v>
      </c>
      <c r="G178" s="5" t="s">
        <v>1520</v>
      </c>
      <c r="H178" s="5" t="s">
        <v>1534</v>
      </c>
      <c r="I178" s="5" t="s">
        <v>1534</v>
      </c>
      <c r="J178" s="5" t="s">
        <v>1534</v>
      </c>
      <c r="K178" s="5" t="s">
        <v>1167</v>
      </c>
      <c r="N178" s="115"/>
      <c r="O178" s="5" t="s">
        <v>1526</v>
      </c>
    </row>
    <row r="179" spans="1:15" outlineLevel="3" x14ac:dyDescent="0.2">
      <c r="D179" s="5" t="s">
        <v>1533</v>
      </c>
      <c r="E179" s="113" t="s">
        <v>1522</v>
      </c>
      <c r="F179" s="113" t="s">
        <v>1521</v>
      </c>
      <c r="G179" s="5" t="s">
        <v>1520</v>
      </c>
      <c r="H179" s="5" t="s">
        <v>1532</v>
      </c>
      <c r="I179" s="5" t="s">
        <v>1532</v>
      </c>
      <c r="J179" s="5" t="s">
        <v>1532</v>
      </c>
      <c r="K179" s="5" t="s">
        <v>1167</v>
      </c>
      <c r="N179" s="115"/>
      <c r="O179" s="5" t="s">
        <v>1524</v>
      </c>
    </row>
    <row r="180" spans="1:15" outlineLevel="3" x14ac:dyDescent="0.2">
      <c r="D180" s="5" t="s">
        <v>1531</v>
      </c>
      <c r="E180" s="113" t="s">
        <v>1522</v>
      </c>
      <c r="F180" s="113" t="s">
        <v>1521</v>
      </c>
      <c r="G180" s="5" t="s">
        <v>1520</v>
      </c>
      <c r="H180" s="5" t="s">
        <v>1530</v>
      </c>
      <c r="I180" s="5" t="s">
        <v>1530</v>
      </c>
      <c r="J180" s="5" t="s">
        <v>1530</v>
      </c>
      <c r="K180" s="5" t="s">
        <v>1167</v>
      </c>
      <c r="N180" s="115"/>
      <c r="O180" s="5" t="s">
        <v>1519</v>
      </c>
    </row>
    <row r="181" spans="1:15" outlineLevel="3" x14ac:dyDescent="0.2">
      <c r="D181" s="5" t="s">
        <v>1529</v>
      </c>
      <c r="E181" s="113" t="s">
        <v>1522</v>
      </c>
      <c r="F181" s="113" t="s">
        <v>1521</v>
      </c>
      <c r="G181" s="5" t="s">
        <v>1520</v>
      </c>
      <c r="H181" s="5" t="s">
        <v>1528</v>
      </c>
      <c r="I181" s="5" t="s">
        <v>1528</v>
      </c>
      <c r="J181" s="5" t="s">
        <v>1528</v>
      </c>
      <c r="K181" s="5" t="s">
        <v>1167</v>
      </c>
      <c r="N181" s="115"/>
      <c r="O181" s="115"/>
    </row>
    <row r="182" spans="1:15" outlineLevel="3" x14ac:dyDescent="0.2">
      <c r="D182" s="5" t="s">
        <v>1527</v>
      </c>
      <c r="E182" s="113" t="s">
        <v>1522</v>
      </c>
      <c r="F182" s="113" t="s">
        <v>1521</v>
      </c>
      <c r="G182" s="5" t="s">
        <v>1520</v>
      </c>
      <c r="H182" s="5" t="s">
        <v>1526</v>
      </c>
      <c r="I182" s="5" t="s">
        <v>1526</v>
      </c>
      <c r="J182" s="5" t="s">
        <v>1526</v>
      </c>
      <c r="K182" s="5" t="s">
        <v>1167</v>
      </c>
      <c r="N182" s="115"/>
      <c r="O182" s="5" t="s">
        <v>1169</v>
      </c>
    </row>
    <row r="183" spans="1:15" outlineLevel="3" x14ac:dyDescent="0.2">
      <c r="D183" s="5" t="s">
        <v>1525</v>
      </c>
      <c r="E183" s="113" t="s">
        <v>1522</v>
      </c>
      <c r="F183" s="113" t="s">
        <v>1521</v>
      </c>
      <c r="G183" s="5" t="s">
        <v>1520</v>
      </c>
      <c r="H183" s="5" t="s">
        <v>1524</v>
      </c>
      <c r="I183" s="5" t="s">
        <v>1524</v>
      </c>
      <c r="J183" s="5" t="s">
        <v>1524</v>
      </c>
      <c r="K183" s="5" t="s">
        <v>1167</v>
      </c>
      <c r="N183" s="115"/>
    </row>
    <row r="184" spans="1:15" outlineLevel="3" x14ac:dyDescent="0.2">
      <c r="D184" s="5" t="s">
        <v>1523</v>
      </c>
      <c r="E184" s="113" t="s">
        <v>1522</v>
      </c>
      <c r="F184" s="113" t="s">
        <v>1521</v>
      </c>
      <c r="G184" s="5" t="s">
        <v>1520</v>
      </c>
      <c r="H184" s="5" t="s">
        <v>1519</v>
      </c>
      <c r="I184" s="5" t="s">
        <v>1519</v>
      </c>
      <c r="J184" s="5" t="s">
        <v>1519</v>
      </c>
      <c r="K184" s="5" t="s">
        <v>1167</v>
      </c>
      <c r="N184" s="115"/>
    </row>
    <row r="185" spans="1:15" x14ac:dyDescent="0.2">
      <c r="A185" s="5" t="s">
        <v>1450</v>
      </c>
      <c r="H185" s="5" t="s">
        <v>1464</v>
      </c>
      <c r="I185" s="5" t="s">
        <v>1518</v>
      </c>
      <c r="J185" s="5" t="s">
        <v>1517</v>
      </c>
      <c r="K185" s="5" t="s">
        <v>1167</v>
      </c>
      <c r="M185" s="5" t="s">
        <v>1385</v>
      </c>
      <c r="N185" s="115"/>
      <c r="O185" s="5" t="s">
        <v>1493</v>
      </c>
    </row>
    <row r="186" spans="1:15" outlineLevel="1" x14ac:dyDescent="0.2">
      <c r="B186" s="5" t="s">
        <v>1516</v>
      </c>
      <c r="G186" s="5" t="s">
        <v>1464</v>
      </c>
      <c r="H186" s="113" t="s">
        <v>1515</v>
      </c>
      <c r="I186" s="5" t="s">
        <v>1515</v>
      </c>
      <c r="K186" s="5" t="s">
        <v>1167</v>
      </c>
      <c r="M186" s="5" t="s">
        <v>1173</v>
      </c>
      <c r="N186" s="115"/>
    </row>
    <row r="187" spans="1:15" outlineLevel="2" x14ac:dyDescent="0.2">
      <c r="C187" s="5" t="s">
        <v>1514</v>
      </c>
      <c r="G187" s="5" t="s">
        <v>1464</v>
      </c>
      <c r="H187" s="113" t="s">
        <v>1513</v>
      </c>
      <c r="I187" s="5" t="s">
        <v>1326</v>
      </c>
      <c r="J187" s="5" t="s">
        <v>1512</v>
      </c>
      <c r="K187" s="5" t="s">
        <v>1167</v>
      </c>
      <c r="M187" s="5" t="s">
        <v>1173</v>
      </c>
      <c r="N187" s="115"/>
      <c r="O187" s="5" t="s">
        <v>1511</v>
      </c>
    </row>
    <row r="188" spans="1:15" outlineLevel="2" collapsed="1" x14ac:dyDescent="0.2">
      <c r="D188" s="5" t="s">
        <v>1510</v>
      </c>
      <c r="F188" s="113" t="s">
        <v>1513</v>
      </c>
      <c r="G188" s="5" t="s">
        <v>1464</v>
      </c>
      <c r="H188" s="5" t="s">
        <v>1326</v>
      </c>
      <c r="I188" s="5" t="s">
        <v>1326</v>
      </c>
      <c r="J188" s="5" t="s">
        <v>1326</v>
      </c>
      <c r="K188" s="5" t="s">
        <v>1167</v>
      </c>
      <c r="N188" s="115"/>
      <c r="O188" s="115" t="s">
        <v>1490</v>
      </c>
    </row>
    <row r="189" spans="1:15" outlineLevel="2" x14ac:dyDescent="0.2">
      <c r="C189" s="5" t="s">
        <v>1509</v>
      </c>
      <c r="F189" s="113"/>
      <c r="G189" s="5" t="s">
        <v>1464</v>
      </c>
      <c r="H189" s="113" t="s">
        <v>1508</v>
      </c>
      <c r="I189" s="5" t="s">
        <v>1492</v>
      </c>
      <c r="J189" s="5" t="s">
        <v>1507</v>
      </c>
      <c r="K189" s="5" t="s">
        <v>1167</v>
      </c>
      <c r="M189" s="5" t="s">
        <v>1173</v>
      </c>
      <c r="N189" s="115"/>
      <c r="O189" s="5" t="s">
        <v>1485</v>
      </c>
    </row>
    <row r="190" spans="1:15" outlineLevel="2" collapsed="1" x14ac:dyDescent="0.2">
      <c r="D190" s="5" t="s">
        <v>1506</v>
      </c>
      <c r="F190" s="113" t="s">
        <v>1508</v>
      </c>
      <c r="G190" s="5" t="s">
        <v>1464</v>
      </c>
      <c r="H190" s="5" t="s">
        <v>1492</v>
      </c>
      <c r="I190" s="5" t="s">
        <v>1492</v>
      </c>
      <c r="J190" s="5" t="s">
        <v>1492</v>
      </c>
      <c r="K190" s="5" t="s">
        <v>1167</v>
      </c>
      <c r="N190" s="115"/>
      <c r="O190" s="5" t="s">
        <v>1480</v>
      </c>
    </row>
    <row r="191" spans="1:15" outlineLevel="2" x14ac:dyDescent="0.2">
      <c r="C191" s="5" t="s">
        <v>1505</v>
      </c>
      <c r="F191" s="113"/>
      <c r="G191" s="5" t="s">
        <v>1464</v>
      </c>
      <c r="H191" s="113" t="s">
        <v>1504</v>
      </c>
      <c r="I191" s="5" t="s">
        <v>1503</v>
      </c>
      <c r="J191" s="5" t="s">
        <v>1502</v>
      </c>
      <c r="K191" s="5" t="s">
        <v>1167</v>
      </c>
      <c r="M191" s="5" t="s">
        <v>1173</v>
      </c>
      <c r="N191" s="115"/>
      <c r="O191" s="5" t="s">
        <v>1487</v>
      </c>
    </row>
    <row r="192" spans="1:15" outlineLevel="2" x14ac:dyDescent="0.2">
      <c r="D192" s="5" t="s">
        <v>1501</v>
      </c>
      <c r="F192" s="113" t="s">
        <v>2033</v>
      </c>
      <c r="G192" s="5" t="s">
        <v>1464</v>
      </c>
      <c r="H192" s="5" t="s">
        <v>1480</v>
      </c>
      <c r="I192" s="5" t="s">
        <v>1480</v>
      </c>
      <c r="J192" s="5" t="s">
        <v>1480</v>
      </c>
      <c r="K192" s="5" t="s">
        <v>1167</v>
      </c>
      <c r="N192" s="115"/>
      <c r="O192" s="115" t="s">
        <v>1473</v>
      </c>
    </row>
    <row r="193" spans="4:15" outlineLevel="2" collapsed="1" x14ac:dyDescent="0.2">
      <c r="D193" s="5" t="s">
        <v>1500</v>
      </c>
      <c r="F193" s="113" t="s">
        <v>2033</v>
      </c>
      <c r="G193" s="5" t="s">
        <v>1464</v>
      </c>
      <c r="H193" s="5" t="s">
        <v>1499</v>
      </c>
      <c r="I193" s="5" t="s">
        <v>1499</v>
      </c>
      <c r="J193" s="5" t="s">
        <v>1499</v>
      </c>
      <c r="K193" s="5" t="s">
        <v>1167</v>
      </c>
      <c r="N193" s="115"/>
      <c r="O193" s="115" t="s">
        <v>1485</v>
      </c>
    </row>
    <row r="194" spans="4:15" outlineLevel="2" x14ac:dyDescent="0.2">
      <c r="D194" s="5" t="s">
        <v>1498</v>
      </c>
      <c r="F194" s="113" t="s">
        <v>2033</v>
      </c>
      <c r="G194" s="5" t="s">
        <v>1464</v>
      </c>
      <c r="H194" s="5" t="s">
        <v>1430</v>
      </c>
      <c r="I194" s="5" t="s">
        <v>1430</v>
      </c>
      <c r="J194" s="5" t="s">
        <v>1430</v>
      </c>
      <c r="K194" s="5" t="s">
        <v>1167</v>
      </c>
      <c r="N194" s="115"/>
      <c r="O194" s="5" t="s">
        <v>1471</v>
      </c>
    </row>
    <row r="195" spans="4:15" outlineLevel="2" x14ac:dyDescent="0.2">
      <c r="D195" s="5" t="s">
        <v>1497</v>
      </c>
      <c r="F195" s="113" t="s">
        <v>2033</v>
      </c>
      <c r="G195" s="5" t="s">
        <v>1464</v>
      </c>
      <c r="H195" s="5" t="s">
        <v>1470</v>
      </c>
      <c r="I195" s="5" t="s">
        <v>1470</v>
      </c>
      <c r="J195" s="5" t="s">
        <v>1470</v>
      </c>
      <c r="K195" s="5" t="s">
        <v>1167</v>
      </c>
      <c r="N195" s="115"/>
      <c r="O195" s="115" t="s">
        <v>1466</v>
      </c>
    </row>
    <row r="196" spans="4:15" outlineLevel="2" collapsed="1" x14ac:dyDescent="0.2">
      <c r="D196" s="5" t="s">
        <v>1496</v>
      </c>
      <c r="F196" s="113" t="s">
        <v>2033</v>
      </c>
      <c r="G196" s="5" t="s">
        <v>1464</v>
      </c>
      <c r="H196" s="5" t="s">
        <v>1495</v>
      </c>
      <c r="I196" s="5" t="s">
        <v>1495</v>
      </c>
      <c r="J196" s="5" t="s">
        <v>1495</v>
      </c>
      <c r="K196" s="5" t="s">
        <v>1167</v>
      </c>
      <c r="N196" s="115"/>
      <c r="O196" s="5" t="s">
        <v>1483</v>
      </c>
    </row>
    <row r="197" spans="4:15" outlineLevel="2" x14ac:dyDescent="0.2">
      <c r="D197" s="5" t="s">
        <v>1494</v>
      </c>
      <c r="F197" s="113" t="s">
        <v>2033</v>
      </c>
      <c r="G197" s="5" t="s">
        <v>1464</v>
      </c>
      <c r="H197" s="5" t="s">
        <v>1493</v>
      </c>
      <c r="I197" s="5" t="s">
        <v>1493</v>
      </c>
      <c r="J197" s="5" t="s">
        <v>1493</v>
      </c>
      <c r="K197" s="5" t="s">
        <v>1167</v>
      </c>
      <c r="N197" s="115"/>
      <c r="O197" s="115" t="s">
        <v>1492</v>
      </c>
    </row>
    <row r="198" spans="4:15" outlineLevel="2" collapsed="1" x14ac:dyDescent="0.2">
      <c r="D198" s="5" t="s">
        <v>1491</v>
      </c>
      <c r="F198" s="113" t="s">
        <v>2033</v>
      </c>
      <c r="G198" s="5" t="s">
        <v>1464</v>
      </c>
      <c r="H198" s="5" t="s">
        <v>1490</v>
      </c>
      <c r="I198" s="5" t="s">
        <v>1490</v>
      </c>
      <c r="J198" s="5" t="s">
        <v>1490</v>
      </c>
      <c r="K198" s="5" t="s">
        <v>1167</v>
      </c>
      <c r="N198" s="115"/>
      <c r="O198" s="115" t="s">
        <v>1489</v>
      </c>
    </row>
    <row r="199" spans="4:15" outlineLevel="2" x14ac:dyDescent="0.2">
      <c r="D199" s="5" t="s">
        <v>1488</v>
      </c>
      <c r="F199" s="113" t="s">
        <v>2033</v>
      </c>
      <c r="G199" s="5" t="s">
        <v>1464</v>
      </c>
      <c r="H199" s="5" t="s">
        <v>1487</v>
      </c>
      <c r="I199" s="5" t="s">
        <v>1487</v>
      </c>
      <c r="J199" s="5" t="s">
        <v>1487</v>
      </c>
      <c r="K199" s="5" t="s">
        <v>1167</v>
      </c>
      <c r="N199" s="115"/>
      <c r="O199" s="5" t="s">
        <v>1478</v>
      </c>
    </row>
    <row r="200" spans="4:15" outlineLevel="2" collapsed="1" x14ac:dyDescent="0.2">
      <c r="D200" s="5" t="s">
        <v>1486</v>
      </c>
      <c r="F200" s="113" t="s">
        <v>2033</v>
      </c>
      <c r="G200" s="5" t="s">
        <v>1464</v>
      </c>
      <c r="H200" s="5" t="s">
        <v>1485</v>
      </c>
      <c r="I200" s="5" t="s">
        <v>1485</v>
      </c>
      <c r="J200" s="5" t="s">
        <v>1485</v>
      </c>
      <c r="K200" s="5" t="s">
        <v>1167</v>
      </c>
      <c r="N200" s="115"/>
      <c r="O200" s="115" t="s">
        <v>1475</v>
      </c>
    </row>
    <row r="201" spans="4:15" outlineLevel="2" collapsed="1" x14ac:dyDescent="0.2">
      <c r="D201" s="5" t="s">
        <v>1484</v>
      </c>
      <c r="F201" s="113" t="s">
        <v>2033</v>
      </c>
      <c r="G201" s="5" t="s">
        <v>1464</v>
      </c>
      <c r="H201" s="5" t="s">
        <v>1483</v>
      </c>
      <c r="I201" s="5" t="s">
        <v>1483</v>
      </c>
      <c r="J201" s="5" t="s">
        <v>1483</v>
      </c>
      <c r="K201" s="5" t="s">
        <v>1167</v>
      </c>
      <c r="N201" s="115"/>
      <c r="O201" s="115" t="s">
        <v>1468</v>
      </c>
    </row>
    <row r="202" spans="4:15" outlineLevel="2" collapsed="1" x14ac:dyDescent="0.2">
      <c r="D202" s="5" t="s">
        <v>1482</v>
      </c>
      <c r="F202" s="113" t="s">
        <v>2033</v>
      </c>
      <c r="G202" s="5" t="s">
        <v>1464</v>
      </c>
      <c r="H202" s="5" t="s">
        <v>1481</v>
      </c>
      <c r="I202" s="5" t="s">
        <v>1481</v>
      </c>
      <c r="J202" s="5" t="s">
        <v>1481</v>
      </c>
      <c r="K202" s="5" t="s">
        <v>1167</v>
      </c>
      <c r="N202" s="115"/>
      <c r="O202" s="5" t="s">
        <v>1480</v>
      </c>
    </row>
    <row r="203" spans="4:15" outlineLevel="2" x14ac:dyDescent="0.2">
      <c r="D203" s="5" t="s">
        <v>1479</v>
      </c>
      <c r="F203" s="113" t="s">
        <v>2033</v>
      </c>
      <c r="G203" s="5" t="s">
        <v>1464</v>
      </c>
      <c r="H203" s="5" t="s">
        <v>1478</v>
      </c>
      <c r="I203" s="5" t="s">
        <v>1478</v>
      </c>
      <c r="J203" s="5" t="s">
        <v>1478</v>
      </c>
      <c r="K203" s="5" t="s">
        <v>1167</v>
      </c>
      <c r="N203" s="115"/>
      <c r="O203" s="115" t="s">
        <v>1477</v>
      </c>
    </row>
    <row r="204" spans="4:15" outlineLevel="2" x14ac:dyDescent="0.2">
      <c r="D204" s="5" t="s">
        <v>1476</v>
      </c>
      <c r="F204" s="113" t="s">
        <v>2033</v>
      </c>
      <c r="G204" s="5" t="s">
        <v>1464</v>
      </c>
      <c r="H204" s="5" t="s">
        <v>1475</v>
      </c>
      <c r="I204" s="5" t="s">
        <v>1475</v>
      </c>
      <c r="J204" s="5" t="s">
        <v>1475</v>
      </c>
      <c r="K204" s="5" t="s">
        <v>1167</v>
      </c>
      <c r="N204" s="115"/>
    </row>
    <row r="205" spans="4:15" outlineLevel="2" collapsed="1" x14ac:dyDescent="0.2">
      <c r="D205" s="5" t="s">
        <v>1474</v>
      </c>
      <c r="F205" s="113" t="s">
        <v>2033</v>
      </c>
      <c r="G205" s="5" t="s">
        <v>1464</v>
      </c>
      <c r="H205" s="5" t="s">
        <v>1473</v>
      </c>
      <c r="I205" s="5" t="s">
        <v>1473</v>
      </c>
      <c r="J205" s="5" t="s">
        <v>1473</v>
      </c>
      <c r="K205" s="5" t="s">
        <v>1167</v>
      </c>
      <c r="N205" s="115"/>
    </row>
    <row r="206" spans="4:15" outlineLevel="2" x14ac:dyDescent="0.2">
      <c r="D206" s="5" t="s">
        <v>1472</v>
      </c>
      <c r="F206" s="113" t="s">
        <v>2033</v>
      </c>
      <c r="G206" s="5" t="s">
        <v>1464</v>
      </c>
      <c r="H206" s="5" t="s">
        <v>1471</v>
      </c>
      <c r="I206" s="5" t="s">
        <v>1471</v>
      </c>
      <c r="J206" s="5" t="s">
        <v>1471</v>
      </c>
      <c r="K206" s="5" t="s">
        <v>1167</v>
      </c>
      <c r="N206" s="115"/>
      <c r="O206" s="115" t="s">
        <v>1470</v>
      </c>
    </row>
    <row r="207" spans="4:15" outlineLevel="2" x14ac:dyDescent="0.2">
      <c r="D207" s="5" t="s">
        <v>1469</v>
      </c>
      <c r="F207" s="113" t="s">
        <v>2033</v>
      </c>
      <c r="G207" s="5" t="s">
        <v>1464</v>
      </c>
      <c r="H207" s="5" t="s">
        <v>1468</v>
      </c>
      <c r="I207" s="5" t="s">
        <v>1468</v>
      </c>
      <c r="J207" s="5" t="s">
        <v>1468</v>
      </c>
      <c r="K207" s="5" t="s">
        <v>1167</v>
      </c>
      <c r="N207" s="115"/>
    </row>
    <row r="208" spans="4:15" outlineLevel="2" x14ac:dyDescent="0.2">
      <c r="D208" s="5" t="s">
        <v>1467</v>
      </c>
      <c r="F208" s="113" t="s">
        <v>2033</v>
      </c>
      <c r="G208" s="5" t="s">
        <v>1464</v>
      </c>
      <c r="H208" s="5" t="s">
        <v>1466</v>
      </c>
      <c r="I208" s="5" t="s">
        <v>1466</v>
      </c>
      <c r="J208" s="5" t="s">
        <v>1466</v>
      </c>
      <c r="K208" s="5" t="s">
        <v>1167</v>
      </c>
      <c r="N208" s="115"/>
    </row>
    <row r="209" spans="1:15" outlineLevel="2" collapsed="1" x14ac:dyDescent="0.2">
      <c r="D209" s="5" t="s">
        <v>1465</v>
      </c>
      <c r="F209" s="113" t="s">
        <v>2033</v>
      </c>
      <c r="G209" s="5" t="s">
        <v>1464</v>
      </c>
      <c r="H209" s="5" t="s">
        <v>1463</v>
      </c>
      <c r="I209" s="5" t="s">
        <v>1463</v>
      </c>
      <c r="J209" s="5" t="s">
        <v>1463</v>
      </c>
      <c r="K209" s="5" t="s">
        <v>1167</v>
      </c>
      <c r="N209" s="115"/>
    </row>
    <row r="210" spans="1:15" x14ac:dyDescent="0.2">
      <c r="A210" s="5" t="s">
        <v>1462</v>
      </c>
      <c r="H210" s="5" t="s">
        <v>1321</v>
      </c>
      <c r="I210" s="5" t="s">
        <v>1321</v>
      </c>
      <c r="J210" s="5" t="s">
        <v>1321</v>
      </c>
      <c r="K210" s="5" t="s">
        <v>1167</v>
      </c>
      <c r="N210" s="115" t="s">
        <v>1460</v>
      </c>
      <c r="O210" s="5" t="s">
        <v>1391</v>
      </c>
    </row>
    <row r="211" spans="1:15" outlineLevel="1" x14ac:dyDescent="0.2">
      <c r="B211" s="5" t="s">
        <v>1461</v>
      </c>
      <c r="G211" s="5" t="s">
        <v>1321</v>
      </c>
      <c r="H211" s="5" t="s">
        <v>1316</v>
      </c>
      <c r="I211" s="5" t="s">
        <v>1316</v>
      </c>
      <c r="J211" s="5" t="s">
        <v>1316</v>
      </c>
      <c r="K211" s="5" t="s">
        <v>1167</v>
      </c>
      <c r="N211" s="115" t="s">
        <v>1460</v>
      </c>
      <c r="O211" s="5" t="s">
        <v>1394</v>
      </c>
    </row>
    <row r="212" spans="1:15" outlineLevel="2" x14ac:dyDescent="0.2">
      <c r="C212" s="5" t="s">
        <v>1459</v>
      </c>
      <c r="D212" s="5" t="s">
        <v>1459</v>
      </c>
      <c r="F212" s="5" t="s">
        <v>1316</v>
      </c>
      <c r="G212" s="5" t="s">
        <v>1321</v>
      </c>
      <c r="H212" s="5" t="s">
        <v>1313</v>
      </c>
      <c r="I212" s="5" t="s">
        <v>1313</v>
      </c>
      <c r="J212" s="5" t="s">
        <v>1313</v>
      </c>
      <c r="K212" s="5" t="s">
        <v>1167</v>
      </c>
      <c r="N212" s="115"/>
    </row>
    <row r="213" spans="1:15" x14ac:dyDescent="0.2">
      <c r="A213" s="5" t="s">
        <v>1458</v>
      </c>
      <c r="H213" s="5" t="s">
        <v>1401</v>
      </c>
      <c r="I213" s="5" t="s">
        <v>1457</v>
      </c>
      <c r="J213" s="5" t="s">
        <v>1283</v>
      </c>
      <c r="K213" s="5" t="s">
        <v>1167</v>
      </c>
      <c r="M213" s="5" t="s">
        <v>1385</v>
      </c>
      <c r="N213" s="115"/>
      <c r="O213" s="5" t="s">
        <v>1227</v>
      </c>
    </row>
    <row r="214" spans="1:15" outlineLevel="1" x14ac:dyDescent="0.2">
      <c r="B214" s="5" t="s">
        <v>1456</v>
      </c>
      <c r="G214" s="5" t="s">
        <v>1401</v>
      </c>
      <c r="H214" s="5" t="s">
        <v>1441</v>
      </c>
      <c r="I214" s="5" t="s">
        <v>1441</v>
      </c>
      <c r="J214" s="5" t="s">
        <v>1286</v>
      </c>
      <c r="K214" s="5" t="s">
        <v>1167</v>
      </c>
      <c r="N214" s="115"/>
      <c r="O214" s="115" t="s">
        <v>1455</v>
      </c>
    </row>
    <row r="215" spans="1:15" outlineLevel="2" x14ac:dyDescent="0.2">
      <c r="C215" s="5" t="s">
        <v>1454</v>
      </c>
      <c r="D215" s="5" t="s">
        <v>1454</v>
      </c>
      <c r="F215" s="5" t="s">
        <v>1441</v>
      </c>
      <c r="G215" s="5" t="s">
        <v>1401</v>
      </c>
      <c r="H215" s="5" t="s">
        <v>1189</v>
      </c>
      <c r="I215" s="5" t="s">
        <v>1189</v>
      </c>
      <c r="K215" s="5" t="s">
        <v>1167</v>
      </c>
      <c r="N215" s="115"/>
    </row>
    <row r="216" spans="1:15" outlineLevel="2" collapsed="1" x14ac:dyDescent="0.2">
      <c r="C216" s="5" t="s">
        <v>1453</v>
      </c>
      <c r="D216" s="5" t="s">
        <v>1453</v>
      </c>
      <c r="F216" s="5" t="s">
        <v>1441</v>
      </c>
      <c r="G216" s="5" t="s">
        <v>1401</v>
      </c>
      <c r="H216" s="5" t="s">
        <v>1187</v>
      </c>
      <c r="I216" s="5" t="s">
        <v>1187</v>
      </c>
      <c r="J216" s="5" t="s">
        <v>1391</v>
      </c>
      <c r="K216" s="5" t="s">
        <v>1167</v>
      </c>
      <c r="N216" s="115"/>
      <c r="O216" s="5" t="s">
        <v>1224</v>
      </c>
    </row>
    <row r="217" spans="1:15" outlineLevel="2" x14ac:dyDescent="0.2">
      <c r="C217" s="5" t="s">
        <v>1452</v>
      </c>
      <c r="D217" s="5" t="s">
        <v>1452</v>
      </c>
      <c r="F217" s="5" t="s">
        <v>1441</v>
      </c>
      <c r="G217" s="5" t="s">
        <v>1401</v>
      </c>
      <c r="H217" s="5" t="s">
        <v>1184</v>
      </c>
      <c r="I217" s="5" t="s">
        <v>1184</v>
      </c>
      <c r="J217" s="5" t="s">
        <v>1394</v>
      </c>
      <c r="K217" s="5" t="s">
        <v>1167</v>
      </c>
      <c r="N217" s="115"/>
      <c r="O217" s="5" t="s">
        <v>1451</v>
      </c>
    </row>
    <row r="218" spans="1:15" outlineLevel="2" collapsed="1" x14ac:dyDescent="0.2">
      <c r="C218" s="5" t="s">
        <v>1450</v>
      </c>
      <c r="D218" s="5" t="s">
        <v>1450</v>
      </c>
      <c r="F218" s="5" t="s">
        <v>1441</v>
      </c>
      <c r="G218" s="5" t="s">
        <v>1401</v>
      </c>
      <c r="H218" s="5" t="s">
        <v>1181</v>
      </c>
      <c r="I218" s="5" t="s">
        <v>1181</v>
      </c>
      <c r="K218" s="5" t="s">
        <v>1167</v>
      </c>
      <c r="N218" s="115"/>
      <c r="O218" s="115"/>
    </row>
    <row r="219" spans="1:15" outlineLevel="2" x14ac:dyDescent="0.2">
      <c r="C219" s="5" t="s">
        <v>1449</v>
      </c>
      <c r="D219" s="5" t="s">
        <v>1449</v>
      </c>
      <c r="F219" s="5" t="s">
        <v>1441</v>
      </c>
      <c r="G219" s="5" t="s">
        <v>1401</v>
      </c>
      <c r="H219" s="5" t="s">
        <v>1177</v>
      </c>
      <c r="I219" s="5" t="s">
        <v>1177</v>
      </c>
      <c r="J219" s="5" t="s">
        <v>1448</v>
      </c>
      <c r="K219" s="5" t="s">
        <v>1167</v>
      </c>
      <c r="N219" s="115"/>
      <c r="O219" s="115" t="s">
        <v>1238</v>
      </c>
    </row>
    <row r="220" spans="1:15" outlineLevel="2" collapsed="1" x14ac:dyDescent="0.2">
      <c r="C220" s="5" t="s">
        <v>1447</v>
      </c>
      <c r="D220" s="5" t="s">
        <v>1447</v>
      </c>
      <c r="F220" s="5" t="s">
        <v>1441</v>
      </c>
      <c r="G220" s="5" t="s">
        <v>1401</v>
      </c>
      <c r="H220" s="5" t="s">
        <v>1174</v>
      </c>
      <c r="I220" s="5" t="s">
        <v>1174</v>
      </c>
      <c r="K220" s="5" t="s">
        <v>1167</v>
      </c>
      <c r="N220" s="115"/>
      <c r="O220" s="115"/>
    </row>
    <row r="221" spans="1:15" outlineLevel="2" x14ac:dyDescent="0.2">
      <c r="C221" s="5" t="s">
        <v>1446</v>
      </c>
      <c r="D221" s="5" t="s">
        <v>1446</v>
      </c>
      <c r="F221" s="5" t="s">
        <v>1441</v>
      </c>
      <c r="G221" s="5" t="s">
        <v>1401</v>
      </c>
      <c r="H221" s="5" t="s">
        <v>1168</v>
      </c>
      <c r="I221" s="5" t="s">
        <v>1168</v>
      </c>
      <c r="J221" s="5" t="s">
        <v>1228</v>
      </c>
      <c r="K221" s="5" t="s">
        <v>1167</v>
      </c>
      <c r="N221" s="115"/>
      <c r="O221" s="115" t="s">
        <v>1216</v>
      </c>
    </row>
    <row r="222" spans="1:15" outlineLevel="2" x14ac:dyDescent="0.2">
      <c r="C222" s="5" t="s">
        <v>1445</v>
      </c>
      <c r="D222" s="5" t="s">
        <v>1445</v>
      </c>
      <c r="F222" s="5" t="s">
        <v>1441</v>
      </c>
      <c r="G222" s="5" t="s">
        <v>1401</v>
      </c>
      <c r="H222" s="5" t="s">
        <v>1180</v>
      </c>
      <c r="I222" s="5" t="s">
        <v>1180</v>
      </c>
      <c r="J222" s="5" t="s">
        <v>1213</v>
      </c>
      <c r="K222" s="5" t="s">
        <v>1167</v>
      </c>
      <c r="N222" s="115"/>
      <c r="O222" s="115" t="s">
        <v>1197</v>
      </c>
    </row>
    <row r="223" spans="1:15" outlineLevel="2" x14ac:dyDescent="0.2">
      <c r="C223" s="5" t="s">
        <v>1444</v>
      </c>
      <c r="D223" s="5" t="s">
        <v>1444</v>
      </c>
      <c r="F223" s="5" t="s">
        <v>1441</v>
      </c>
      <c r="G223" s="5" t="s">
        <v>1401</v>
      </c>
      <c r="H223" s="5" t="s">
        <v>1176</v>
      </c>
      <c r="I223" s="5" t="s">
        <v>1176</v>
      </c>
      <c r="J223" s="5" t="s">
        <v>1209</v>
      </c>
      <c r="K223" s="5" t="s">
        <v>1167</v>
      </c>
      <c r="N223" s="115"/>
      <c r="O223" s="115" t="s">
        <v>1194</v>
      </c>
    </row>
    <row r="224" spans="1:15" outlineLevel="2" x14ac:dyDescent="0.2">
      <c r="C224" s="5" t="s">
        <v>1443</v>
      </c>
      <c r="D224" s="5" t="s">
        <v>1443</v>
      </c>
      <c r="F224" s="5" t="s">
        <v>1441</v>
      </c>
      <c r="G224" s="5" t="s">
        <v>1401</v>
      </c>
      <c r="H224" s="5" t="s">
        <v>1172</v>
      </c>
      <c r="I224" s="5" t="s">
        <v>1172</v>
      </c>
      <c r="J224" s="5" t="s">
        <v>1205</v>
      </c>
      <c r="K224" s="5" t="s">
        <v>1167</v>
      </c>
      <c r="N224" s="115"/>
      <c r="O224" s="115" t="s">
        <v>1190</v>
      </c>
    </row>
    <row r="225" spans="2:15" outlineLevel="2" collapsed="1" x14ac:dyDescent="0.2">
      <c r="C225" s="5" t="s">
        <v>1442</v>
      </c>
      <c r="D225" s="5" t="s">
        <v>1442</v>
      </c>
      <c r="F225" s="5" t="s">
        <v>1441</v>
      </c>
      <c r="G225" s="5" t="s">
        <v>1401</v>
      </c>
      <c r="H225" s="5" t="s">
        <v>1166</v>
      </c>
      <c r="I225" s="5" t="s">
        <v>1166</v>
      </c>
      <c r="J225" s="5" t="s">
        <v>1245</v>
      </c>
      <c r="K225" s="5" t="s">
        <v>1167</v>
      </c>
      <c r="N225" s="115"/>
      <c r="O225" s="115" t="s">
        <v>1222</v>
      </c>
    </row>
    <row r="226" spans="2:15" outlineLevel="1" x14ac:dyDescent="0.2">
      <c r="B226" s="5" t="s">
        <v>1440</v>
      </c>
      <c r="G226" s="5" t="s">
        <v>1401</v>
      </c>
      <c r="H226" s="5" t="s">
        <v>1415</v>
      </c>
      <c r="I226" s="5" t="s">
        <v>1439</v>
      </c>
      <c r="J226" s="5" t="s">
        <v>1197</v>
      </c>
      <c r="K226" s="5" t="s">
        <v>1167</v>
      </c>
      <c r="N226" s="115"/>
      <c r="O226" s="115" t="s">
        <v>1185</v>
      </c>
    </row>
    <row r="227" spans="2:15" outlineLevel="2" x14ac:dyDescent="0.2">
      <c r="C227" s="5" t="s">
        <v>1438</v>
      </c>
      <c r="D227" s="5" t="s">
        <v>1438</v>
      </c>
      <c r="F227" s="5" t="s">
        <v>1415</v>
      </c>
      <c r="G227" s="5" t="s">
        <v>1401</v>
      </c>
      <c r="H227" s="5" t="s">
        <v>1207</v>
      </c>
      <c r="I227" s="5" t="s">
        <v>1207</v>
      </c>
      <c r="J227" s="5" t="s">
        <v>1254</v>
      </c>
      <c r="K227" s="5" t="s">
        <v>1167</v>
      </c>
      <c r="N227" s="115"/>
      <c r="O227" s="115"/>
    </row>
    <row r="228" spans="2:15" outlineLevel="2" collapsed="1" x14ac:dyDescent="0.2">
      <c r="C228" s="5" t="s">
        <v>1437</v>
      </c>
      <c r="D228" s="5" t="s">
        <v>1437</v>
      </c>
      <c r="F228" s="5" t="s">
        <v>1415</v>
      </c>
      <c r="G228" s="5" t="s">
        <v>1401</v>
      </c>
      <c r="H228" s="5" t="s">
        <v>1203</v>
      </c>
      <c r="I228" s="5" t="s">
        <v>1203</v>
      </c>
      <c r="J228" s="5" t="s">
        <v>1436</v>
      </c>
      <c r="K228" s="5" t="s">
        <v>1167</v>
      </c>
      <c r="N228" s="115"/>
      <c r="O228" s="115" t="s">
        <v>1254</v>
      </c>
    </row>
    <row r="229" spans="2:15" outlineLevel="2" x14ac:dyDescent="0.2">
      <c r="C229" s="5" t="s">
        <v>1435</v>
      </c>
      <c r="D229" s="5" t="s">
        <v>1435</v>
      </c>
      <c r="F229" s="5" t="s">
        <v>1415</v>
      </c>
      <c r="G229" s="5" t="s">
        <v>1401</v>
      </c>
      <c r="H229" s="5" t="s">
        <v>1199</v>
      </c>
      <c r="I229" s="5" t="s">
        <v>1199</v>
      </c>
      <c r="J229" s="5" t="s">
        <v>1169</v>
      </c>
      <c r="K229" s="5" t="s">
        <v>1167</v>
      </c>
      <c r="N229" s="115"/>
      <c r="O229" s="115"/>
    </row>
    <row r="230" spans="2:15" outlineLevel="2" collapsed="1" x14ac:dyDescent="0.2">
      <c r="C230" s="5" t="s">
        <v>1434</v>
      </c>
      <c r="D230" s="5" t="s">
        <v>1434</v>
      </c>
      <c r="F230" s="5" t="s">
        <v>1415</v>
      </c>
      <c r="G230" s="5" t="s">
        <v>1401</v>
      </c>
      <c r="H230" s="5" t="s">
        <v>1271</v>
      </c>
      <c r="I230" s="5" t="s">
        <v>1271</v>
      </c>
      <c r="J230" s="5" t="s">
        <v>1433</v>
      </c>
      <c r="K230" s="5" t="s">
        <v>1167</v>
      </c>
      <c r="N230" s="115"/>
      <c r="O230" s="115" t="s">
        <v>1326</v>
      </c>
    </row>
    <row r="231" spans="2:15" outlineLevel="2" collapsed="1" x14ac:dyDescent="0.2">
      <c r="C231" s="5" t="s">
        <v>1432</v>
      </c>
      <c r="D231" s="5" t="s">
        <v>1432</v>
      </c>
      <c r="F231" s="5" t="s">
        <v>1415</v>
      </c>
      <c r="G231" s="5" t="s">
        <v>1401</v>
      </c>
      <c r="H231" s="5" t="s">
        <v>1268</v>
      </c>
      <c r="I231" s="5" t="s">
        <v>1268</v>
      </c>
      <c r="J231" s="5" t="s">
        <v>1264</v>
      </c>
      <c r="K231" s="5" t="s">
        <v>1167</v>
      </c>
      <c r="N231" s="115"/>
      <c r="O231" s="115"/>
    </row>
    <row r="232" spans="2:15" outlineLevel="2" x14ac:dyDescent="0.2">
      <c r="C232" s="5" t="s">
        <v>1431</v>
      </c>
      <c r="D232" s="5" t="s">
        <v>1431</v>
      </c>
      <c r="F232" s="5" t="s">
        <v>1415</v>
      </c>
      <c r="G232" s="5" t="s">
        <v>1401</v>
      </c>
      <c r="H232" s="5" t="s">
        <v>1266</v>
      </c>
      <c r="I232" s="5" t="s">
        <v>1266</v>
      </c>
      <c r="J232" s="5" t="s">
        <v>1260</v>
      </c>
      <c r="K232" s="5" t="s">
        <v>1167</v>
      </c>
      <c r="N232" s="115"/>
      <c r="O232" s="115" t="s">
        <v>1430</v>
      </c>
    </row>
    <row r="233" spans="2:15" outlineLevel="2" collapsed="1" x14ac:dyDescent="0.2">
      <c r="C233" s="5" t="s">
        <v>1429</v>
      </c>
      <c r="D233" s="5" t="s">
        <v>1429</v>
      </c>
      <c r="F233" s="5" t="s">
        <v>1415</v>
      </c>
      <c r="G233" s="5" t="s">
        <v>1401</v>
      </c>
      <c r="H233" s="5" t="s">
        <v>1263</v>
      </c>
      <c r="I233" s="5" t="s">
        <v>1263</v>
      </c>
      <c r="J233" s="5" t="s">
        <v>1428</v>
      </c>
      <c r="K233" s="5" t="s">
        <v>1167</v>
      </c>
      <c r="N233" s="115"/>
      <c r="O233" s="115"/>
    </row>
    <row r="234" spans="2:15" outlineLevel="2" x14ac:dyDescent="0.2">
      <c r="C234" s="5" t="s">
        <v>1427</v>
      </c>
      <c r="D234" s="5" t="s">
        <v>1427</v>
      </c>
      <c r="F234" s="5" t="s">
        <v>1415</v>
      </c>
      <c r="G234" s="5" t="s">
        <v>1401</v>
      </c>
      <c r="H234" s="5" t="s">
        <v>1259</v>
      </c>
      <c r="I234" s="5" t="s">
        <v>1259</v>
      </c>
      <c r="J234" s="5" t="s">
        <v>1238</v>
      </c>
      <c r="K234" s="5" t="s">
        <v>1167</v>
      </c>
      <c r="N234" s="115"/>
      <c r="O234" s="115" t="s">
        <v>1249</v>
      </c>
    </row>
    <row r="235" spans="2:15" outlineLevel="2" collapsed="1" x14ac:dyDescent="0.2">
      <c r="C235" s="5" t="s">
        <v>1426</v>
      </c>
      <c r="D235" s="5" t="s">
        <v>1426</v>
      </c>
      <c r="F235" s="5" t="s">
        <v>1415</v>
      </c>
      <c r="G235" s="5" t="s">
        <v>1401</v>
      </c>
      <c r="H235" s="5" t="s">
        <v>1256</v>
      </c>
      <c r="I235" s="5" t="s">
        <v>1256</v>
      </c>
      <c r="J235" s="5" t="s">
        <v>1234</v>
      </c>
      <c r="K235" s="5" t="s">
        <v>1167</v>
      </c>
      <c r="N235" s="115"/>
      <c r="O235" s="115" t="s">
        <v>1245</v>
      </c>
    </row>
    <row r="236" spans="2:15" outlineLevel="2" x14ac:dyDescent="0.2">
      <c r="C236" s="5" t="s">
        <v>1425</v>
      </c>
      <c r="D236" s="5" t="s">
        <v>1425</v>
      </c>
      <c r="F236" s="5" t="s">
        <v>1415</v>
      </c>
      <c r="G236" s="5" t="s">
        <v>1401</v>
      </c>
      <c r="H236" s="5" t="s">
        <v>1253</v>
      </c>
      <c r="I236" s="5" t="s">
        <v>1253</v>
      </c>
      <c r="J236" s="5" t="s">
        <v>1424</v>
      </c>
      <c r="K236" s="5" t="s">
        <v>1167</v>
      </c>
      <c r="N236" s="115"/>
      <c r="O236" s="115"/>
    </row>
    <row r="237" spans="2:15" outlineLevel="2" collapsed="1" x14ac:dyDescent="0.2">
      <c r="C237" s="5" t="s">
        <v>1423</v>
      </c>
      <c r="D237" s="5" t="s">
        <v>1423</v>
      </c>
      <c r="F237" s="5" t="s">
        <v>1415</v>
      </c>
      <c r="G237" s="5" t="s">
        <v>1401</v>
      </c>
      <c r="H237" s="5" t="s">
        <v>1251</v>
      </c>
      <c r="I237" s="5" t="s">
        <v>1251</v>
      </c>
      <c r="J237" s="5" t="s">
        <v>1185</v>
      </c>
      <c r="K237" s="5" t="s">
        <v>1167</v>
      </c>
      <c r="N237" s="115"/>
      <c r="O237" s="115" t="s">
        <v>1377</v>
      </c>
    </row>
    <row r="238" spans="2:15" outlineLevel="2" x14ac:dyDescent="0.2">
      <c r="C238" s="5" t="s">
        <v>1422</v>
      </c>
      <c r="D238" s="5" t="s">
        <v>1422</v>
      </c>
      <c r="F238" s="5" t="s">
        <v>1415</v>
      </c>
      <c r="G238" s="5" t="s">
        <v>1401</v>
      </c>
      <c r="H238" s="5" t="s">
        <v>1248</v>
      </c>
      <c r="I238" s="5" t="s">
        <v>1248</v>
      </c>
      <c r="J238" s="5" t="s">
        <v>1182</v>
      </c>
      <c r="K238" s="5" t="s">
        <v>1167</v>
      </c>
      <c r="N238" s="115"/>
      <c r="O238" s="115" t="s">
        <v>1375</v>
      </c>
    </row>
    <row r="239" spans="2:15" outlineLevel="2" x14ac:dyDescent="0.2">
      <c r="C239" s="5" t="s">
        <v>1421</v>
      </c>
      <c r="D239" s="5" t="s">
        <v>1421</v>
      </c>
      <c r="F239" s="5" t="s">
        <v>1415</v>
      </c>
      <c r="G239" s="5" t="s">
        <v>1401</v>
      </c>
      <c r="H239" s="5" t="s">
        <v>1244</v>
      </c>
      <c r="I239" s="5" t="s">
        <v>1244</v>
      </c>
      <c r="J239" s="5" t="s">
        <v>1178</v>
      </c>
      <c r="K239" s="5" t="s">
        <v>1167</v>
      </c>
      <c r="N239" s="115"/>
      <c r="O239" s="115" t="s">
        <v>1373</v>
      </c>
    </row>
    <row r="240" spans="2:15" outlineLevel="2" collapsed="1" x14ac:dyDescent="0.2">
      <c r="C240" s="5" t="s">
        <v>1420</v>
      </c>
      <c r="D240" s="5" t="s">
        <v>1420</v>
      </c>
      <c r="F240" s="5" t="s">
        <v>1415</v>
      </c>
      <c r="G240" s="5" t="s">
        <v>1401</v>
      </c>
      <c r="H240" s="5" t="s">
        <v>1241</v>
      </c>
      <c r="I240" s="5" t="s">
        <v>1241</v>
      </c>
      <c r="J240" s="5" t="s">
        <v>1419</v>
      </c>
      <c r="K240" s="5" t="s">
        <v>1167</v>
      </c>
      <c r="N240" s="115"/>
      <c r="O240" s="115" t="s">
        <v>1371</v>
      </c>
    </row>
    <row r="241" spans="1:15" outlineLevel="2" x14ac:dyDescent="0.2">
      <c r="C241" s="5" t="s">
        <v>1418</v>
      </c>
      <c r="D241" s="5" t="s">
        <v>1418</v>
      </c>
      <c r="F241" s="5" t="s">
        <v>1415</v>
      </c>
      <c r="G241" s="5" t="s">
        <v>1401</v>
      </c>
      <c r="H241" s="5" t="s">
        <v>1237</v>
      </c>
      <c r="I241" s="5" t="s">
        <v>1237</v>
      </c>
      <c r="J241" s="5" t="s">
        <v>1377</v>
      </c>
      <c r="K241" s="5" t="s">
        <v>1167</v>
      </c>
      <c r="N241" s="115"/>
      <c r="O241" s="115" t="s">
        <v>1369</v>
      </c>
    </row>
    <row r="242" spans="1:15" outlineLevel="2" collapsed="1" x14ac:dyDescent="0.2">
      <c r="C242" s="5" t="s">
        <v>1417</v>
      </c>
      <c r="D242" s="5" t="s">
        <v>1417</v>
      </c>
      <c r="F242" s="5" t="s">
        <v>1415</v>
      </c>
      <c r="G242" s="5" t="s">
        <v>1401</v>
      </c>
      <c r="H242" s="5" t="s">
        <v>1233</v>
      </c>
      <c r="I242" s="5" t="s">
        <v>1233</v>
      </c>
      <c r="J242" s="5" t="s">
        <v>1375</v>
      </c>
      <c r="K242" s="5" t="s">
        <v>1167</v>
      </c>
      <c r="N242" s="115"/>
      <c r="O242" s="115" t="s">
        <v>1367</v>
      </c>
    </row>
    <row r="243" spans="1:15" outlineLevel="2" x14ac:dyDescent="0.2">
      <c r="C243" s="5" t="s">
        <v>1416</v>
      </c>
      <c r="D243" s="5" t="s">
        <v>1416</v>
      </c>
      <c r="F243" s="5" t="s">
        <v>1415</v>
      </c>
      <c r="G243" s="5" t="s">
        <v>1401</v>
      </c>
      <c r="H243" s="5" t="s">
        <v>1243</v>
      </c>
      <c r="I243" s="5" t="s">
        <v>1243</v>
      </c>
      <c r="J243" s="5" t="s">
        <v>1373</v>
      </c>
      <c r="K243" s="5" t="s">
        <v>1167</v>
      </c>
      <c r="N243" s="115"/>
      <c r="O243" s="115" t="s">
        <v>1364</v>
      </c>
    </row>
    <row r="244" spans="1:15" outlineLevel="1" x14ac:dyDescent="0.2">
      <c r="B244" s="5" t="s">
        <v>1414</v>
      </c>
      <c r="G244" s="5" t="s">
        <v>1401</v>
      </c>
      <c r="H244" s="5" t="s">
        <v>1411</v>
      </c>
      <c r="I244" s="5" t="s">
        <v>1411</v>
      </c>
      <c r="J244" s="5" t="s">
        <v>1371</v>
      </c>
      <c r="K244" s="5" t="s">
        <v>1167</v>
      </c>
      <c r="N244" s="115"/>
      <c r="O244" s="115" t="s">
        <v>1362</v>
      </c>
    </row>
    <row r="245" spans="1:15" outlineLevel="2" x14ac:dyDescent="0.2">
      <c r="C245" s="5" t="s">
        <v>1413</v>
      </c>
      <c r="D245" s="5" t="s">
        <v>1413</v>
      </c>
      <c r="F245" s="5" t="s">
        <v>1411</v>
      </c>
      <c r="G245" s="5" t="s">
        <v>1401</v>
      </c>
      <c r="H245" s="5" t="s">
        <v>1227</v>
      </c>
      <c r="I245" s="5" t="s">
        <v>1227</v>
      </c>
      <c r="J245" s="5" t="s">
        <v>1369</v>
      </c>
      <c r="K245" s="5" t="s">
        <v>1167</v>
      </c>
      <c r="N245" s="115"/>
      <c r="O245" s="115" t="s">
        <v>1360</v>
      </c>
    </row>
    <row r="246" spans="1:15" outlineLevel="2" collapsed="1" x14ac:dyDescent="0.2">
      <c r="C246" s="5" t="s">
        <v>1412</v>
      </c>
      <c r="D246" s="5" t="s">
        <v>1412</v>
      </c>
      <c r="F246" s="5" t="s">
        <v>1411</v>
      </c>
      <c r="G246" s="5" t="s">
        <v>1401</v>
      </c>
      <c r="H246" s="5" t="s">
        <v>1224</v>
      </c>
      <c r="I246" s="5" t="s">
        <v>1224</v>
      </c>
      <c r="J246" s="5" t="s">
        <v>1367</v>
      </c>
      <c r="K246" s="5" t="s">
        <v>1167</v>
      </c>
      <c r="N246" s="115"/>
      <c r="O246" s="115" t="s">
        <v>1358</v>
      </c>
    </row>
    <row r="247" spans="1:15" outlineLevel="1" x14ac:dyDescent="0.2">
      <c r="B247" s="5" t="s">
        <v>1410</v>
      </c>
      <c r="G247" s="5" t="s">
        <v>1401</v>
      </c>
      <c r="H247" s="5" t="s">
        <v>1402</v>
      </c>
      <c r="I247" s="5" t="s">
        <v>1409</v>
      </c>
      <c r="J247" s="5" t="s">
        <v>1364</v>
      </c>
      <c r="K247" s="5" t="s">
        <v>1167</v>
      </c>
      <c r="N247" s="115"/>
      <c r="O247" s="115" t="s">
        <v>1356</v>
      </c>
    </row>
    <row r="248" spans="1:15" outlineLevel="2" x14ac:dyDescent="0.2">
      <c r="C248" s="5" t="s">
        <v>1408</v>
      </c>
      <c r="D248" s="5" t="s">
        <v>1408</v>
      </c>
      <c r="F248" s="5" t="s">
        <v>1402</v>
      </c>
      <c r="G248" s="5" t="s">
        <v>1401</v>
      </c>
      <c r="H248" s="5" t="s">
        <v>1218</v>
      </c>
      <c r="I248" s="5" t="s">
        <v>1218</v>
      </c>
      <c r="J248" s="5" t="s">
        <v>1362</v>
      </c>
      <c r="K248" s="5" t="s">
        <v>1167</v>
      </c>
      <c r="N248" s="115"/>
      <c r="O248" s="115" t="s">
        <v>1354</v>
      </c>
    </row>
    <row r="249" spans="1:15" outlineLevel="2" collapsed="1" x14ac:dyDescent="0.2">
      <c r="C249" s="5" t="s">
        <v>1407</v>
      </c>
      <c r="D249" s="5" t="s">
        <v>1407</v>
      </c>
      <c r="F249" s="5" t="s">
        <v>1402</v>
      </c>
      <c r="G249" s="5" t="s">
        <v>1401</v>
      </c>
      <c r="H249" s="5" t="s">
        <v>1215</v>
      </c>
      <c r="I249" s="5" t="s">
        <v>1215</v>
      </c>
      <c r="J249" s="5" t="s">
        <v>1360</v>
      </c>
      <c r="K249" s="5" t="s">
        <v>1167</v>
      </c>
      <c r="N249" s="115"/>
      <c r="O249" s="115" t="s">
        <v>1352</v>
      </c>
    </row>
    <row r="250" spans="1:15" outlineLevel="2" x14ac:dyDescent="0.2">
      <c r="C250" s="5" t="s">
        <v>1406</v>
      </c>
      <c r="D250" s="5" t="s">
        <v>1406</v>
      </c>
      <c r="F250" s="5" t="s">
        <v>1402</v>
      </c>
      <c r="G250" s="5" t="s">
        <v>1401</v>
      </c>
      <c r="H250" s="5" t="s">
        <v>1212</v>
      </c>
      <c r="I250" s="5" t="s">
        <v>1212</v>
      </c>
      <c r="J250" s="5" t="s">
        <v>1358</v>
      </c>
      <c r="K250" s="5" t="s">
        <v>1167</v>
      </c>
      <c r="N250" s="115"/>
      <c r="O250" s="115" t="s">
        <v>1350</v>
      </c>
    </row>
    <row r="251" spans="1:15" outlineLevel="2" collapsed="1" x14ac:dyDescent="0.2">
      <c r="C251" s="5" t="s">
        <v>1405</v>
      </c>
      <c r="D251" s="5" t="s">
        <v>1405</v>
      </c>
      <c r="F251" s="5" t="s">
        <v>1402</v>
      </c>
      <c r="G251" s="5" t="s">
        <v>1401</v>
      </c>
      <c r="H251" s="5" t="s">
        <v>1208</v>
      </c>
      <c r="I251" s="5" t="s">
        <v>1208</v>
      </c>
      <c r="J251" s="5" t="s">
        <v>1356</v>
      </c>
      <c r="K251" s="5" t="s">
        <v>1167</v>
      </c>
      <c r="N251" s="115"/>
      <c r="O251" s="115" t="s">
        <v>1348</v>
      </c>
    </row>
    <row r="252" spans="1:15" outlineLevel="2" x14ac:dyDescent="0.2">
      <c r="C252" s="5" t="s">
        <v>1404</v>
      </c>
      <c r="D252" s="5" t="s">
        <v>1404</v>
      </c>
      <c r="F252" s="5" t="s">
        <v>1402</v>
      </c>
      <c r="G252" s="5" t="s">
        <v>1401</v>
      </c>
      <c r="H252" s="5" t="s">
        <v>1204</v>
      </c>
      <c r="I252" s="5" t="s">
        <v>1204</v>
      </c>
      <c r="J252" s="5" t="s">
        <v>1354</v>
      </c>
      <c r="K252" s="5" t="s">
        <v>1167</v>
      </c>
      <c r="N252" s="115"/>
      <c r="O252" s="115" t="s">
        <v>1345</v>
      </c>
    </row>
    <row r="253" spans="1:15" outlineLevel="2" collapsed="1" x14ac:dyDescent="0.2">
      <c r="C253" s="5" t="s">
        <v>1403</v>
      </c>
      <c r="D253" s="5" t="s">
        <v>1403</v>
      </c>
      <c r="F253" s="5" t="s">
        <v>1402</v>
      </c>
      <c r="G253" s="5" t="s">
        <v>1401</v>
      </c>
      <c r="H253" s="5" t="s">
        <v>1200</v>
      </c>
      <c r="I253" s="5" t="s">
        <v>1200</v>
      </c>
      <c r="J253" s="5" t="s">
        <v>1352</v>
      </c>
      <c r="K253" s="5" t="s">
        <v>1167</v>
      </c>
      <c r="N253" s="115"/>
      <c r="O253" s="115" t="s">
        <v>1343</v>
      </c>
    </row>
    <row r="254" spans="1:15" x14ac:dyDescent="0.2">
      <c r="A254" s="5" t="s">
        <v>1302</v>
      </c>
      <c r="H254" s="113" t="s">
        <v>1400</v>
      </c>
      <c r="I254" s="5" t="s">
        <v>1399</v>
      </c>
      <c r="J254" s="5" t="s">
        <v>1350</v>
      </c>
      <c r="K254" s="5" t="s">
        <v>1167</v>
      </c>
      <c r="M254" s="5" t="s">
        <v>1385</v>
      </c>
      <c r="N254" s="115"/>
      <c r="O254" s="115" t="s">
        <v>1341</v>
      </c>
    </row>
    <row r="255" spans="1:15" outlineLevel="1" x14ac:dyDescent="0.2">
      <c r="B255" s="5" t="s">
        <v>1398</v>
      </c>
      <c r="G255" s="5" t="s">
        <v>1400</v>
      </c>
      <c r="H255" s="5" t="s">
        <v>1389</v>
      </c>
      <c r="I255" s="5" t="s">
        <v>1397</v>
      </c>
      <c r="J255" s="5" t="s">
        <v>1348</v>
      </c>
      <c r="K255" s="5" t="s">
        <v>1167</v>
      </c>
      <c r="M255" s="5" t="s">
        <v>1173</v>
      </c>
      <c r="N255" s="115"/>
      <c r="O255" s="115" t="s">
        <v>1339</v>
      </c>
    </row>
    <row r="256" spans="1:15" outlineLevel="2" x14ac:dyDescent="0.2">
      <c r="C256" s="5" t="s">
        <v>1396</v>
      </c>
      <c r="D256" s="5" t="s">
        <v>1396</v>
      </c>
      <c r="F256" s="5" t="s">
        <v>1397</v>
      </c>
      <c r="G256" s="5" t="s">
        <v>1400</v>
      </c>
      <c r="H256" s="5" t="s">
        <v>1283</v>
      </c>
      <c r="I256" s="5" t="s">
        <v>1283</v>
      </c>
      <c r="J256" s="5" t="s">
        <v>1345</v>
      </c>
      <c r="K256" s="5" t="s">
        <v>1167</v>
      </c>
      <c r="N256" s="115"/>
      <c r="O256" s="115" t="s">
        <v>1337</v>
      </c>
    </row>
    <row r="257" spans="1:15" outlineLevel="2" collapsed="1" x14ac:dyDescent="0.2">
      <c r="C257" s="5" t="s">
        <v>1395</v>
      </c>
      <c r="D257" s="5" t="s">
        <v>1395</v>
      </c>
      <c r="F257" s="5" t="s">
        <v>1397</v>
      </c>
      <c r="G257" s="5" t="s">
        <v>1400</v>
      </c>
      <c r="H257" s="5" t="s">
        <v>1394</v>
      </c>
      <c r="I257" s="5" t="s">
        <v>1394</v>
      </c>
      <c r="J257" s="5" t="s">
        <v>1343</v>
      </c>
      <c r="K257" s="5" t="s">
        <v>1167</v>
      </c>
      <c r="N257" s="115"/>
      <c r="O257" s="115" t="s">
        <v>1335</v>
      </c>
    </row>
    <row r="258" spans="1:15" outlineLevel="2" x14ac:dyDescent="0.2">
      <c r="C258" s="5" t="s">
        <v>1393</v>
      </c>
      <c r="D258" s="5" t="s">
        <v>1393</v>
      </c>
      <c r="F258" s="5" t="s">
        <v>1397</v>
      </c>
      <c r="G258" s="5" t="s">
        <v>1400</v>
      </c>
      <c r="H258" s="5" t="s">
        <v>1286</v>
      </c>
      <c r="I258" s="5" t="s">
        <v>1286</v>
      </c>
      <c r="J258" s="5" t="s">
        <v>1341</v>
      </c>
      <c r="K258" s="5" t="s">
        <v>1167</v>
      </c>
      <c r="N258" s="115"/>
      <c r="O258" s="115" t="s">
        <v>1333</v>
      </c>
    </row>
    <row r="259" spans="1:15" outlineLevel="2" collapsed="1" x14ac:dyDescent="0.2">
      <c r="C259" s="5" t="s">
        <v>1392</v>
      </c>
      <c r="D259" s="5" t="s">
        <v>1392</v>
      </c>
      <c r="F259" s="5" t="s">
        <v>1397</v>
      </c>
      <c r="G259" s="5" t="s">
        <v>1400</v>
      </c>
      <c r="H259" s="5" t="s">
        <v>1391</v>
      </c>
      <c r="I259" s="5" t="s">
        <v>1391</v>
      </c>
      <c r="J259" s="5" t="s">
        <v>1339</v>
      </c>
      <c r="K259" s="5" t="s">
        <v>1167</v>
      </c>
      <c r="N259" s="115"/>
      <c r="O259" s="115" t="s">
        <v>1331</v>
      </c>
    </row>
    <row r="260" spans="1:15" outlineLevel="2" x14ac:dyDescent="0.2">
      <c r="C260" s="5" t="s">
        <v>1390</v>
      </c>
      <c r="D260" s="5" t="s">
        <v>1390</v>
      </c>
      <c r="F260" s="5" t="s">
        <v>1397</v>
      </c>
      <c r="G260" s="5" t="s">
        <v>1400</v>
      </c>
      <c r="H260" s="5" t="s">
        <v>1388</v>
      </c>
      <c r="I260" s="5" t="s">
        <v>1388</v>
      </c>
      <c r="J260" s="5" t="s">
        <v>1337</v>
      </c>
      <c r="K260" s="5" t="s">
        <v>1167</v>
      </c>
      <c r="N260" s="115"/>
      <c r="O260" s="115" t="s">
        <v>1329</v>
      </c>
    </row>
    <row r="261" spans="1:15" x14ac:dyDescent="0.2">
      <c r="A261" s="5" t="s">
        <v>1387</v>
      </c>
      <c r="H261" s="5" t="s">
        <v>1170</v>
      </c>
      <c r="I261" s="5" t="s">
        <v>1386</v>
      </c>
      <c r="J261" s="5" t="s">
        <v>1335</v>
      </c>
      <c r="K261" s="5" t="s">
        <v>1167</v>
      </c>
      <c r="M261" s="5" t="s">
        <v>1385</v>
      </c>
      <c r="N261" s="115"/>
      <c r="O261" s="115" t="s">
        <v>1327</v>
      </c>
    </row>
    <row r="262" spans="1:15" outlineLevel="1" x14ac:dyDescent="0.2">
      <c r="B262" s="5" t="s">
        <v>1384</v>
      </c>
      <c r="G262" s="5" t="s">
        <v>1170</v>
      </c>
      <c r="H262" s="113" t="s">
        <v>1383</v>
      </c>
      <c r="I262" s="5" t="s">
        <v>1382</v>
      </c>
      <c r="K262" s="5" t="s">
        <v>1167</v>
      </c>
      <c r="M262" s="5" t="s">
        <v>1173</v>
      </c>
      <c r="N262" s="115"/>
      <c r="O262" s="115"/>
    </row>
    <row r="263" spans="1:15" outlineLevel="2" x14ac:dyDescent="0.2">
      <c r="C263" s="5" t="s">
        <v>1381</v>
      </c>
      <c r="F263" s="113"/>
      <c r="G263" s="5" t="s">
        <v>1170</v>
      </c>
      <c r="H263" s="113" t="s">
        <v>1380</v>
      </c>
      <c r="I263" s="5" t="s">
        <v>1379</v>
      </c>
      <c r="J263" s="5" t="s">
        <v>1333</v>
      </c>
      <c r="K263" s="5" t="s">
        <v>1167</v>
      </c>
      <c r="M263" s="5" t="s">
        <v>1173</v>
      </c>
      <c r="N263" s="115"/>
      <c r="O263" s="115" t="s">
        <v>1324</v>
      </c>
    </row>
    <row r="264" spans="1:15" outlineLevel="3" x14ac:dyDescent="0.2">
      <c r="D264" s="5" t="s">
        <v>1378</v>
      </c>
      <c r="E264" s="113" t="s">
        <v>1380</v>
      </c>
      <c r="F264" s="113" t="s">
        <v>1380</v>
      </c>
      <c r="G264" s="5" t="s">
        <v>1170</v>
      </c>
      <c r="H264" s="5" t="s">
        <v>1377</v>
      </c>
      <c r="I264" s="5" t="s">
        <v>1377</v>
      </c>
      <c r="J264" s="5" t="s">
        <v>1331</v>
      </c>
      <c r="K264" s="5" t="s">
        <v>1167</v>
      </c>
      <c r="N264" s="115"/>
      <c r="O264" s="115"/>
    </row>
    <row r="265" spans="1:15" outlineLevel="3" x14ac:dyDescent="0.2">
      <c r="D265" s="5" t="s">
        <v>1376</v>
      </c>
      <c r="E265" s="113" t="s">
        <v>1380</v>
      </c>
      <c r="F265" s="113" t="s">
        <v>1380</v>
      </c>
      <c r="G265" s="5" t="s">
        <v>1170</v>
      </c>
      <c r="H265" s="5" t="s">
        <v>1375</v>
      </c>
      <c r="I265" s="5" t="s">
        <v>1375</v>
      </c>
      <c r="J265" s="5" t="s">
        <v>1329</v>
      </c>
      <c r="K265" s="5" t="s">
        <v>1167</v>
      </c>
      <c r="N265" s="115"/>
      <c r="O265" s="115" t="s">
        <v>1314</v>
      </c>
    </row>
    <row r="266" spans="1:15" outlineLevel="3" collapsed="1" x14ac:dyDescent="0.2">
      <c r="D266" s="5" t="s">
        <v>1374</v>
      </c>
      <c r="E266" s="113" t="s">
        <v>1380</v>
      </c>
      <c r="F266" s="113" t="s">
        <v>1380</v>
      </c>
      <c r="G266" s="5" t="s">
        <v>1170</v>
      </c>
      <c r="H266" s="5" t="s">
        <v>1373</v>
      </c>
      <c r="I266" s="5" t="s">
        <v>1373</v>
      </c>
      <c r="J266" s="5" t="s">
        <v>1327</v>
      </c>
      <c r="K266" s="5" t="s">
        <v>1167</v>
      </c>
      <c r="N266" s="115"/>
      <c r="O266" s="115" t="s">
        <v>1311</v>
      </c>
    </row>
    <row r="267" spans="1:15" outlineLevel="3" x14ac:dyDescent="0.2">
      <c r="D267" s="5" t="s">
        <v>1372</v>
      </c>
      <c r="E267" s="113" t="s">
        <v>1380</v>
      </c>
      <c r="F267" s="113" t="s">
        <v>1380</v>
      </c>
      <c r="G267" s="5" t="s">
        <v>1170</v>
      </c>
      <c r="H267" s="5" t="s">
        <v>1371</v>
      </c>
      <c r="I267" s="5" t="s">
        <v>1371</v>
      </c>
      <c r="J267" s="5" t="s">
        <v>1324</v>
      </c>
      <c r="K267" s="5" t="s">
        <v>1167</v>
      </c>
      <c r="N267" s="115"/>
      <c r="O267" s="115" t="s">
        <v>1309</v>
      </c>
    </row>
    <row r="268" spans="1:15" outlineLevel="3" x14ac:dyDescent="0.2">
      <c r="D268" s="5" t="s">
        <v>1370</v>
      </c>
      <c r="E268" s="113" t="s">
        <v>1380</v>
      </c>
      <c r="F268" s="113" t="s">
        <v>1380</v>
      </c>
      <c r="G268" s="5" t="s">
        <v>1170</v>
      </c>
      <c r="H268" s="5" t="s">
        <v>1369</v>
      </c>
      <c r="I268" s="5" t="s">
        <v>1369</v>
      </c>
      <c r="J268" s="5" t="s">
        <v>1322</v>
      </c>
      <c r="K268" s="5" t="s">
        <v>1167</v>
      </c>
      <c r="N268" s="115"/>
      <c r="O268" s="115" t="s">
        <v>1307</v>
      </c>
    </row>
    <row r="269" spans="1:15" outlineLevel="3" x14ac:dyDescent="0.2">
      <c r="D269" s="5" t="s">
        <v>1368</v>
      </c>
      <c r="E269" s="113" t="s">
        <v>1380</v>
      </c>
      <c r="F269" s="113" t="s">
        <v>1380</v>
      </c>
      <c r="G269" s="5" t="s">
        <v>1170</v>
      </c>
      <c r="H269" s="5" t="s">
        <v>1367</v>
      </c>
      <c r="I269" s="5" t="s">
        <v>1367</v>
      </c>
      <c r="J269" s="5" t="s">
        <v>1366</v>
      </c>
      <c r="K269" s="5" t="s">
        <v>1167</v>
      </c>
      <c r="N269" s="115"/>
      <c r="O269" s="115" t="s">
        <v>1305</v>
      </c>
    </row>
    <row r="270" spans="1:15" outlineLevel="3" collapsed="1" x14ac:dyDescent="0.2">
      <c r="D270" s="5" t="s">
        <v>1365</v>
      </c>
      <c r="E270" s="113" t="s">
        <v>1380</v>
      </c>
      <c r="F270" s="113" t="s">
        <v>1380</v>
      </c>
      <c r="G270" s="5" t="s">
        <v>1170</v>
      </c>
      <c r="H270" s="5" t="s">
        <v>1364</v>
      </c>
      <c r="I270" s="5" t="s">
        <v>1364</v>
      </c>
      <c r="J270" s="5" t="s">
        <v>1314</v>
      </c>
      <c r="K270" s="5" t="s">
        <v>1167</v>
      </c>
      <c r="N270" s="115"/>
      <c r="O270" s="115" t="s">
        <v>1303</v>
      </c>
    </row>
    <row r="271" spans="1:15" outlineLevel="3" x14ac:dyDescent="0.2">
      <c r="D271" s="5" t="s">
        <v>1363</v>
      </c>
      <c r="E271" s="113" t="s">
        <v>1380</v>
      </c>
      <c r="F271" s="113" t="s">
        <v>1380</v>
      </c>
      <c r="G271" s="5" t="s">
        <v>1170</v>
      </c>
      <c r="H271" s="5" t="s">
        <v>1362</v>
      </c>
      <c r="I271" s="5" t="s">
        <v>1362</v>
      </c>
      <c r="J271" s="5" t="s">
        <v>1311</v>
      </c>
      <c r="K271" s="5" t="s">
        <v>1167</v>
      </c>
      <c r="N271" s="115"/>
      <c r="O271" s="115" t="s">
        <v>1301</v>
      </c>
    </row>
    <row r="272" spans="1:15" outlineLevel="3" collapsed="1" x14ac:dyDescent="0.2">
      <c r="D272" s="5" t="s">
        <v>1361</v>
      </c>
      <c r="E272" s="113" t="s">
        <v>1380</v>
      </c>
      <c r="F272" s="113" t="s">
        <v>1380</v>
      </c>
      <c r="G272" s="5" t="s">
        <v>1170</v>
      </c>
      <c r="H272" s="5" t="s">
        <v>1360</v>
      </c>
      <c r="I272" s="5" t="s">
        <v>1360</v>
      </c>
      <c r="J272" s="5" t="s">
        <v>1309</v>
      </c>
      <c r="K272" s="5" t="s">
        <v>1167</v>
      </c>
      <c r="N272" s="115"/>
      <c r="O272" s="115" t="s">
        <v>1299</v>
      </c>
    </row>
    <row r="273" spans="4:15" outlineLevel="3" x14ac:dyDescent="0.2">
      <c r="D273" s="5" t="s">
        <v>1359</v>
      </c>
      <c r="E273" s="113" t="s">
        <v>1380</v>
      </c>
      <c r="F273" s="113" t="s">
        <v>1380</v>
      </c>
      <c r="G273" s="5" t="s">
        <v>1170</v>
      </c>
      <c r="H273" s="5" t="s">
        <v>1358</v>
      </c>
      <c r="I273" s="5" t="s">
        <v>1358</v>
      </c>
      <c r="J273" s="5" t="s">
        <v>1307</v>
      </c>
      <c r="K273" s="5" t="s">
        <v>1167</v>
      </c>
      <c r="N273" s="115"/>
      <c r="O273" s="5" t="s">
        <v>1297</v>
      </c>
    </row>
    <row r="274" spans="4:15" outlineLevel="3" x14ac:dyDescent="0.2">
      <c r="D274" s="5" t="s">
        <v>1357</v>
      </c>
      <c r="E274" s="113" t="s">
        <v>1380</v>
      </c>
      <c r="F274" s="113" t="s">
        <v>1380</v>
      </c>
      <c r="G274" s="5" t="s">
        <v>1170</v>
      </c>
      <c r="H274" s="5" t="s">
        <v>1356</v>
      </c>
      <c r="I274" s="5" t="s">
        <v>1356</v>
      </c>
      <c r="J274" s="5" t="s">
        <v>1305</v>
      </c>
      <c r="K274" s="5" t="s">
        <v>1167</v>
      </c>
      <c r="N274" s="115"/>
      <c r="O274" s="115" t="s">
        <v>1295</v>
      </c>
    </row>
    <row r="275" spans="4:15" outlineLevel="3" x14ac:dyDescent="0.2">
      <c r="D275" s="5" t="s">
        <v>1355</v>
      </c>
      <c r="E275" s="113" t="s">
        <v>1380</v>
      </c>
      <c r="F275" s="113" t="s">
        <v>1380</v>
      </c>
      <c r="G275" s="5" t="s">
        <v>1170</v>
      </c>
      <c r="H275" s="5" t="s">
        <v>1354</v>
      </c>
      <c r="I275" s="5" t="s">
        <v>1354</v>
      </c>
      <c r="J275" s="5" t="s">
        <v>1303</v>
      </c>
      <c r="K275" s="5" t="s">
        <v>1167</v>
      </c>
      <c r="N275" s="115"/>
      <c r="O275" s="115" t="s">
        <v>1293</v>
      </c>
    </row>
    <row r="276" spans="4:15" outlineLevel="3" x14ac:dyDescent="0.2">
      <c r="D276" s="5" t="s">
        <v>1353</v>
      </c>
      <c r="E276" s="113" t="s">
        <v>1380</v>
      </c>
      <c r="F276" s="113" t="s">
        <v>1380</v>
      </c>
      <c r="G276" s="5" t="s">
        <v>1170</v>
      </c>
      <c r="H276" s="5" t="s">
        <v>1352</v>
      </c>
      <c r="I276" s="5" t="s">
        <v>1352</v>
      </c>
      <c r="J276" s="5" t="s">
        <v>1301</v>
      </c>
      <c r="K276" s="5" t="s">
        <v>1167</v>
      </c>
      <c r="N276" s="115"/>
      <c r="O276" s="5" t="s">
        <v>1290</v>
      </c>
    </row>
    <row r="277" spans="4:15" outlineLevel="3" x14ac:dyDescent="0.2">
      <c r="D277" s="5" t="s">
        <v>1351</v>
      </c>
      <c r="E277" s="113" t="s">
        <v>1380</v>
      </c>
      <c r="F277" s="113" t="s">
        <v>1380</v>
      </c>
      <c r="G277" s="5" t="s">
        <v>1170</v>
      </c>
      <c r="H277" s="5" t="s">
        <v>1350</v>
      </c>
      <c r="I277" s="5" t="s">
        <v>1350</v>
      </c>
      <c r="J277" s="5" t="s">
        <v>1299</v>
      </c>
      <c r="K277" s="5" t="s">
        <v>1167</v>
      </c>
      <c r="N277" s="115"/>
      <c r="O277" s="115" t="s">
        <v>1287</v>
      </c>
    </row>
    <row r="278" spans="4:15" outlineLevel="3" x14ac:dyDescent="0.2">
      <c r="D278" s="5" t="s">
        <v>1349</v>
      </c>
      <c r="E278" s="113" t="s">
        <v>1380</v>
      </c>
      <c r="F278" s="113" t="s">
        <v>1380</v>
      </c>
      <c r="G278" s="5" t="s">
        <v>1170</v>
      </c>
      <c r="H278" s="5" t="s">
        <v>1348</v>
      </c>
      <c r="I278" s="5" t="s">
        <v>1348</v>
      </c>
      <c r="J278" s="5" t="s">
        <v>1297</v>
      </c>
      <c r="K278" s="5" t="s">
        <v>1167</v>
      </c>
      <c r="N278" s="115"/>
      <c r="O278" s="5" t="s">
        <v>1347</v>
      </c>
    </row>
    <row r="279" spans="4:15" outlineLevel="3" x14ac:dyDescent="0.2">
      <c r="D279" s="5" t="s">
        <v>1346</v>
      </c>
      <c r="E279" s="113" t="s">
        <v>1380</v>
      </c>
      <c r="F279" s="113" t="s">
        <v>1380</v>
      </c>
      <c r="G279" s="5" t="s">
        <v>1170</v>
      </c>
      <c r="H279" s="5" t="s">
        <v>1345</v>
      </c>
      <c r="I279" s="5" t="s">
        <v>1345</v>
      </c>
      <c r="J279" s="5" t="s">
        <v>1295</v>
      </c>
      <c r="K279" s="5" t="s">
        <v>1167</v>
      </c>
      <c r="N279" s="115"/>
      <c r="O279" s="5" t="s">
        <v>1281</v>
      </c>
    </row>
    <row r="280" spans="4:15" outlineLevel="3" x14ac:dyDescent="0.2">
      <c r="D280" s="5" t="s">
        <v>1344</v>
      </c>
      <c r="E280" s="113" t="s">
        <v>1380</v>
      </c>
      <c r="F280" s="113" t="s">
        <v>1380</v>
      </c>
      <c r="G280" s="5" t="s">
        <v>1170</v>
      </c>
      <c r="H280" s="5" t="s">
        <v>1343</v>
      </c>
      <c r="I280" s="5" t="s">
        <v>1343</v>
      </c>
      <c r="J280" s="5" t="s">
        <v>1293</v>
      </c>
      <c r="K280" s="5" t="s">
        <v>1167</v>
      </c>
      <c r="N280" s="115"/>
      <c r="O280" s="5" t="s">
        <v>1278</v>
      </c>
    </row>
    <row r="281" spans="4:15" outlineLevel="3" x14ac:dyDescent="0.2">
      <c r="D281" s="5" t="s">
        <v>1342</v>
      </c>
      <c r="E281" s="113" t="s">
        <v>1380</v>
      </c>
      <c r="F281" s="113" t="s">
        <v>1380</v>
      </c>
      <c r="G281" s="5" t="s">
        <v>1170</v>
      </c>
      <c r="H281" s="5" t="s">
        <v>1341</v>
      </c>
      <c r="I281" s="5" t="s">
        <v>1341</v>
      </c>
      <c r="J281" s="5" t="s">
        <v>1290</v>
      </c>
      <c r="K281" s="5" t="s">
        <v>1167</v>
      </c>
      <c r="N281" s="115"/>
      <c r="O281" s="5" t="s">
        <v>1276</v>
      </c>
    </row>
    <row r="282" spans="4:15" outlineLevel="3" collapsed="1" x14ac:dyDescent="0.2">
      <c r="D282" s="5" t="s">
        <v>1340</v>
      </c>
      <c r="E282" s="113" t="s">
        <v>1380</v>
      </c>
      <c r="F282" s="113" t="s">
        <v>1380</v>
      </c>
      <c r="G282" s="5" t="s">
        <v>1170</v>
      </c>
      <c r="H282" s="5" t="s">
        <v>1339</v>
      </c>
      <c r="I282" s="5" t="s">
        <v>1339</v>
      </c>
      <c r="J282" s="5" t="s">
        <v>1287</v>
      </c>
      <c r="K282" s="5" t="s">
        <v>1167</v>
      </c>
      <c r="N282" s="115"/>
      <c r="O282" s="5" t="s">
        <v>1274</v>
      </c>
    </row>
    <row r="283" spans="4:15" outlineLevel="3" x14ac:dyDescent="0.2">
      <c r="D283" s="5" t="s">
        <v>1338</v>
      </c>
      <c r="E283" s="113" t="s">
        <v>1380</v>
      </c>
      <c r="F283" s="113" t="s">
        <v>1380</v>
      </c>
      <c r="G283" s="5" t="s">
        <v>1170</v>
      </c>
      <c r="H283" s="5" t="s">
        <v>1337</v>
      </c>
      <c r="I283" s="5" t="s">
        <v>1337</v>
      </c>
      <c r="J283" s="5" t="s">
        <v>1284</v>
      </c>
      <c r="K283" s="5" t="s">
        <v>1167</v>
      </c>
      <c r="N283" s="115"/>
      <c r="O283" s="5" t="s">
        <v>1272</v>
      </c>
    </row>
    <row r="284" spans="4:15" outlineLevel="3" collapsed="1" x14ac:dyDescent="0.2">
      <c r="D284" s="5" t="s">
        <v>1336</v>
      </c>
      <c r="E284" s="113" t="s">
        <v>1380</v>
      </c>
      <c r="F284" s="113" t="s">
        <v>1380</v>
      </c>
      <c r="G284" s="5" t="s">
        <v>1170</v>
      </c>
      <c r="H284" s="5" t="s">
        <v>1335</v>
      </c>
      <c r="I284" s="5" t="s">
        <v>1335</v>
      </c>
      <c r="J284" s="5" t="s">
        <v>1281</v>
      </c>
      <c r="K284" s="5" t="s">
        <v>1167</v>
      </c>
      <c r="N284" s="115"/>
      <c r="O284" s="115" t="s">
        <v>1269</v>
      </c>
    </row>
    <row r="285" spans="4:15" outlineLevel="3" x14ac:dyDescent="0.2">
      <c r="D285" s="5" t="s">
        <v>1334</v>
      </c>
      <c r="E285" s="113" t="s">
        <v>1380</v>
      </c>
      <c r="F285" s="113" t="s">
        <v>1380</v>
      </c>
      <c r="G285" s="5" t="s">
        <v>1170</v>
      </c>
      <c r="H285" s="5" t="s">
        <v>1333</v>
      </c>
      <c r="I285" s="5" t="s">
        <v>1333</v>
      </c>
      <c r="J285" s="5" t="s">
        <v>1278</v>
      </c>
      <c r="K285" s="5" t="s">
        <v>1167</v>
      </c>
      <c r="N285" s="115"/>
    </row>
    <row r="286" spans="4:15" outlineLevel="3" x14ac:dyDescent="0.2">
      <c r="D286" s="5" t="s">
        <v>1332</v>
      </c>
      <c r="E286" s="113" t="s">
        <v>1380</v>
      </c>
      <c r="F286" s="113" t="s">
        <v>1380</v>
      </c>
      <c r="G286" s="5" t="s">
        <v>1170</v>
      </c>
      <c r="H286" s="5" t="s">
        <v>1331</v>
      </c>
      <c r="I286" s="5" t="s">
        <v>1331</v>
      </c>
      <c r="J286" s="5" t="s">
        <v>1276</v>
      </c>
      <c r="K286" s="5" t="s">
        <v>1167</v>
      </c>
      <c r="N286" s="115"/>
      <c r="O286" s="5" t="s">
        <v>1264</v>
      </c>
    </row>
    <row r="287" spans="4:15" outlineLevel="3" x14ac:dyDescent="0.2">
      <c r="D287" s="5" t="s">
        <v>1330</v>
      </c>
      <c r="E287" s="113" t="s">
        <v>1380</v>
      </c>
      <c r="F287" s="113" t="s">
        <v>1380</v>
      </c>
      <c r="G287" s="5" t="s">
        <v>1170</v>
      </c>
      <c r="H287" s="5" t="s">
        <v>1329</v>
      </c>
      <c r="I287" s="5" t="s">
        <v>1329</v>
      </c>
      <c r="J287" s="5" t="s">
        <v>1274</v>
      </c>
      <c r="K287" s="5" t="s">
        <v>1167</v>
      </c>
      <c r="N287" s="115"/>
      <c r="O287" s="5" t="s">
        <v>1260</v>
      </c>
    </row>
    <row r="288" spans="4:15" outlineLevel="3" x14ac:dyDescent="0.2">
      <c r="D288" s="5" t="s">
        <v>1328</v>
      </c>
      <c r="E288" s="113" t="s">
        <v>1380</v>
      </c>
      <c r="F288" s="113" t="s">
        <v>1380</v>
      </c>
      <c r="G288" s="5" t="s">
        <v>1170</v>
      </c>
      <c r="H288" s="5" t="s">
        <v>1327</v>
      </c>
      <c r="I288" s="5" t="s">
        <v>1327</v>
      </c>
      <c r="J288" s="5" t="s">
        <v>1272</v>
      </c>
      <c r="K288" s="5" t="s">
        <v>1167</v>
      </c>
      <c r="N288" s="115"/>
      <c r="O288" s="5" t="s">
        <v>1326</v>
      </c>
    </row>
    <row r="289" spans="3:15" outlineLevel="3" x14ac:dyDescent="0.2">
      <c r="D289" s="5" t="s">
        <v>1325</v>
      </c>
      <c r="E289" s="113" t="s">
        <v>1380</v>
      </c>
      <c r="F289" s="113" t="s">
        <v>1380</v>
      </c>
      <c r="G289" s="5" t="s">
        <v>1170</v>
      </c>
      <c r="H289" s="5" t="s">
        <v>1324</v>
      </c>
      <c r="I289" s="5" t="s">
        <v>1324</v>
      </c>
      <c r="J289" s="5" t="s">
        <v>1269</v>
      </c>
      <c r="K289" s="5" t="s">
        <v>1167</v>
      </c>
      <c r="N289" s="115"/>
      <c r="O289" s="115"/>
    </row>
    <row r="290" spans="3:15" outlineLevel="3" collapsed="1" x14ac:dyDescent="0.2">
      <c r="D290" s="5" t="s">
        <v>1323</v>
      </c>
      <c r="E290" s="113" t="s">
        <v>1380</v>
      </c>
      <c r="F290" s="113" t="s">
        <v>1380</v>
      </c>
      <c r="G290" s="5" t="s">
        <v>1170</v>
      </c>
      <c r="H290" s="5" t="s">
        <v>1322</v>
      </c>
      <c r="I290" s="5" t="s">
        <v>1322</v>
      </c>
      <c r="J290" s="5" t="s">
        <v>1321</v>
      </c>
      <c r="K290" s="5" t="s">
        <v>1167</v>
      </c>
      <c r="N290" s="115"/>
      <c r="O290" s="5" t="s">
        <v>1320</v>
      </c>
    </row>
    <row r="291" spans="3:15" outlineLevel="2" x14ac:dyDescent="0.2">
      <c r="C291" s="5" t="s">
        <v>1319</v>
      </c>
      <c r="G291" s="5" t="s">
        <v>1170</v>
      </c>
      <c r="H291" s="113" t="s">
        <v>1318</v>
      </c>
      <c r="I291" s="5" t="s">
        <v>1317</v>
      </c>
      <c r="J291" s="5" t="s">
        <v>1316</v>
      </c>
      <c r="K291" s="5" t="s">
        <v>1167</v>
      </c>
      <c r="M291" s="5" t="s">
        <v>1173</v>
      </c>
      <c r="N291" s="115"/>
      <c r="O291" s="5" t="s">
        <v>1189</v>
      </c>
    </row>
    <row r="292" spans="3:15" outlineLevel="3" x14ac:dyDescent="0.2">
      <c r="D292" s="5" t="s">
        <v>1315</v>
      </c>
      <c r="E292" s="113" t="s">
        <v>1318</v>
      </c>
      <c r="F292" s="113" t="s">
        <v>1318</v>
      </c>
      <c r="G292" s="5" t="s">
        <v>1170</v>
      </c>
      <c r="H292" s="5" t="s">
        <v>1314</v>
      </c>
      <c r="I292" s="5" t="s">
        <v>1314</v>
      </c>
      <c r="J292" s="5" t="s">
        <v>1313</v>
      </c>
      <c r="K292" s="5" t="s">
        <v>1167</v>
      </c>
      <c r="N292" s="115"/>
      <c r="O292" s="5" t="s">
        <v>1187</v>
      </c>
    </row>
    <row r="293" spans="3:15" outlineLevel="3" collapsed="1" x14ac:dyDescent="0.2">
      <c r="D293" s="5" t="s">
        <v>1312</v>
      </c>
      <c r="E293" s="113" t="s">
        <v>1318</v>
      </c>
      <c r="F293" s="113" t="s">
        <v>1318</v>
      </c>
      <c r="G293" s="5" t="s">
        <v>1170</v>
      </c>
      <c r="H293" s="5" t="s">
        <v>1311</v>
      </c>
      <c r="I293" s="5" t="s">
        <v>1311</v>
      </c>
      <c r="K293" s="5" t="s">
        <v>1167</v>
      </c>
      <c r="N293" s="115"/>
    </row>
    <row r="294" spans="3:15" outlineLevel="3" x14ac:dyDescent="0.2">
      <c r="D294" s="5" t="s">
        <v>1310</v>
      </c>
      <c r="E294" s="113" t="s">
        <v>1318</v>
      </c>
      <c r="F294" s="113" t="s">
        <v>1318</v>
      </c>
      <c r="G294" s="5" t="s">
        <v>1170</v>
      </c>
      <c r="H294" s="5" t="s">
        <v>1309</v>
      </c>
      <c r="I294" s="5" t="s">
        <v>1309</v>
      </c>
      <c r="J294" s="5" t="s">
        <v>1193</v>
      </c>
      <c r="K294" s="5" t="s">
        <v>1167</v>
      </c>
      <c r="N294" s="115"/>
      <c r="O294" s="5" t="s">
        <v>1181</v>
      </c>
    </row>
    <row r="295" spans="3:15" outlineLevel="3" x14ac:dyDescent="0.2">
      <c r="D295" s="5" t="s">
        <v>1308</v>
      </c>
      <c r="E295" s="113" t="s">
        <v>1318</v>
      </c>
      <c r="F295" s="113" t="s">
        <v>1318</v>
      </c>
      <c r="G295" s="5" t="s">
        <v>1170</v>
      </c>
      <c r="H295" s="5" t="s">
        <v>1307</v>
      </c>
      <c r="I295" s="5" t="s">
        <v>1307</v>
      </c>
      <c r="J295" s="5" t="s">
        <v>1189</v>
      </c>
      <c r="K295" s="5" t="s">
        <v>1167</v>
      </c>
      <c r="N295" s="115"/>
      <c r="O295" s="5" t="s">
        <v>1177</v>
      </c>
    </row>
    <row r="296" spans="3:15" outlineLevel="3" x14ac:dyDescent="0.2">
      <c r="D296" s="5" t="s">
        <v>1306</v>
      </c>
      <c r="E296" s="113" t="s">
        <v>1318</v>
      </c>
      <c r="F296" s="113" t="s">
        <v>1318</v>
      </c>
      <c r="G296" s="5" t="s">
        <v>1170</v>
      </c>
      <c r="H296" s="5" t="s">
        <v>1305</v>
      </c>
      <c r="I296" s="5" t="s">
        <v>1305</v>
      </c>
      <c r="J296" s="5" t="s">
        <v>1187</v>
      </c>
      <c r="K296" s="5" t="s">
        <v>1167</v>
      </c>
      <c r="N296" s="115"/>
      <c r="O296" s="5" t="s">
        <v>1174</v>
      </c>
    </row>
    <row r="297" spans="3:15" outlineLevel="3" x14ac:dyDescent="0.2">
      <c r="D297" s="5" t="s">
        <v>1304</v>
      </c>
      <c r="E297" s="113" t="s">
        <v>1318</v>
      </c>
      <c r="F297" s="113" t="s">
        <v>1318</v>
      </c>
      <c r="G297" s="5" t="s">
        <v>1170</v>
      </c>
      <c r="H297" s="5" t="s">
        <v>1303</v>
      </c>
      <c r="I297" s="5" t="s">
        <v>1303</v>
      </c>
      <c r="J297" s="5" t="s">
        <v>1184</v>
      </c>
      <c r="K297" s="5" t="s">
        <v>1167</v>
      </c>
      <c r="N297" s="115"/>
      <c r="O297" s="5" t="s">
        <v>1168</v>
      </c>
    </row>
    <row r="298" spans="3:15" outlineLevel="3" x14ac:dyDescent="0.2">
      <c r="D298" s="5" t="s">
        <v>1302</v>
      </c>
      <c r="E298" s="113" t="s">
        <v>1318</v>
      </c>
      <c r="F298" s="113" t="s">
        <v>1318</v>
      </c>
      <c r="G298" s="5" t="s">
        <v>1170</v>
      </c>
      <c r="H298" s="5" t="s">
        <v>1301</v>
      </c>
      <c r="I298" s="5" t="s">
        <v>1301</v>
      </c>
      <c r="J298" s="5" t="s">
        <v>1181</v>
      </c>
      <c r="K298" s="5" t="s">
        <v>1167</v>
      </c>
      <c r="N298" s="115"/>
      <c r="O298" s="5" t="s">
        <v>1180</v>
      </c>
    </row>
    <row r="299" spans="3:15" outlineLevel="3" x14ac:dyDescent="0.2">
      <c r="D299" s="5" t="s">
        <v>1300</v>
      </c>
      <c r="E299" s="113" t="s">
        <v>1318</v>
      </c>
      <c r="F299" s="113" t="s">
        <v>1318</v>
      </c>
      <c r="G299" s="5" t="s">
        <v>1170</v>
      </c>
      <c r="H299" s="5" t="s">
        <v>1299</v>
      </c>
      <c r="I299" s="5" t="s">
        <v>1299</v>
      </c>
      <c r="J299" s="5" t="s">
        <v>1177</v>
      </c>
      <c r="K299" s="5" t="s">
        <v>1167</v>
      </c>
      <c r="N299" s="115"/>
      <c r="O299" s="5" t="s">
        <v>1176</v>
      </c>
    </row>
    <row r="300" spans="3:15" s="112" customFormat="1" outlineLevel="3" x14ac:dyDescent="0.2">
      <c r="D300" s="112" t="s">
        <v>1298</v>
      </c>
      <c r="E300" s="113" t="s">
        <v>1318</v>
      </c>
      <c r="F300" s="113" t="s">
        <v>1318</v>
      </c>
      <c r="G300" s="112" t="s">
        <v>1170</v>
      </c>
      <c r="H300" s="112" t="s">
        <v>1297</v>
      </c>
      <c r="I300" s="112" t="s">
        <v>1297</v>
      </c>
      <c r="J300" s="112" t="s">
        <v>1174</v>
      </c>
      <c r="K300" s="112" t="s">
        <v>1167</v>
      </c>
      <c r="N300" s="114"/>
      <c r="O300" s="112" t="s">
        <v>1172</v>
      </c>
    </row>
    <row r="301" spans="3:15" s="112" customFormat="1" outlineLevel="3" x14ac:dyDescent="0.2">
      <c r="D301" s="112" t="s">
        <v>1296</v>
      </c>
      <c r="E301" s="113" t="s">
        <v>1318</v>
      </c>
      <c r="F301" s="113" t="s">
        <v>1318</v>
      </c>
      <c r="G301" s="112" t="s">
        <v>1170</v>
      </c>
      <c r="H301" s="112" t="s">
        <v>1295</v>
      </c>
      <c r="I301" s="112" t="s">
        <v>1295</v>
      </c>
      <c r="J301" s="112" t="s">
        <v>1168</v>
      </c>
      <c r="K301" s="112" t="s">
        <v>1167</v>
      </c>
      <c r="N301" s="114"/>
      <c r="O301" s="112" t="s">
        <v>1166</v>
      </c>
    </row>
    <row r="302" spans="3:15" s="112" customFormat="1" outlineLevel="3" collapsed="1" x14ac:dyDescent="0.2">
      <c r="D302" s="112" t="s">
        <v>1294</v>
      </c>
      <c r="E302" s="113" t="s">
        <v>1318</v>
      </c>
      <c r="F302" s="113" t="s">
        <v>1318</v>
      </c>
      <c r="G302" s="112" t="s">
        <v>1170</v>
      </c>
      <c r="H302" s="112" t="s">
        <v>1293</v>
      </c>
      <c r="I302" s="112" t="s">
        <v>1293</v>
      </c>
      <c r="J302" s="112" t="s">
        <v>1180</v>
      </c>
      <c r="K302" s="112" t="s">
        <v>1167</v>
      </c>
      <c r="N302" s="114"/>
      <c r="O302" s="112" t="s">
        <v>1292</v>
      </c>
    </row>
    <row r="303" spans="3:15" s="112" customFormat="1" outlineLevel="3" x14ac:dyDescent="0.2">
      <c r="D303" s="112" t="s">
        <v>1291</v>
      </c>
      <c r="E303" s="113" t="s">
        <v>1318</v>
      </c>
      <c r="F303" s="113" t="s">
        <v>1318</v>
      </c>
      <c r="G303" s="112" t="s">
        <v>1170</v>
      </c>
      <c r="H303" s="112" t="s">
        <v>1290</v>
      </c>
      <c r="I303" s="112" t="s">
        <v>1290</v>
      </c>
      <c r="J303" s="112" t="s">
        <v>1176</v>
      </c>
      <c r="K303" s="112" t="s">
        <v>1167</v>
      </c>
      <c r="N303" s="114"/>
      <c r="O303" s="112" t="s">
        <v>1289</v>
      </c>
    </row>
    <row r="304" spans="3:15" s="112" customFormat="1" outlineLevel="3" collapsed="1" x14ac:dyDescent="0.2">
      <c r="D304" s="112" t="s">
        <v>1288</v>
      </c>
      <c r="E304" s="113" t="s">
        <v>1318</v>
      </c>
      <c r="F304" s="113" t="s">
        <v>1318</v>
      </c>
      <c r="G304" s="112" t="s">
        <v>1170</v>
      </c>
      <c r="H304" s="112" t="s">
        <v>1287</v>
      </c>
      <c r="I304" s="112" t="s">
        <v>1287</v>
      </c>
      <c r="J304" s="112" t="s">
        <v>1172</v>
      </c>
      <c r="K304" s="112" t="s">
        <v>1167</v>
      </c>
      <c r="N304" s="114"/>
      <c r="O304" s="112" t="s">
        <v>1286</v>
      </c>
    </row>
    <row r="305" spans="3:15" s="112" customFormat="1" outlineLevel="3" x14ac:dyDescent="0.2">
      <c r="D305" s="112" t="s">
        <v>1285</v>
      </c>
      <c r="E305" s="113" t="s">
        <v>1318</v>
      </c>
      <c r="F305" s="113" t="s">
        <v>1318</v>
      </c>
      <c r="G305" s="112" t="s">
        <v>1170</v>
      </c>
      <c r="H305" s="112" t="s">
        <v>1284</v>
      </c>
      <c r="I305" s="112" t="s">
        <v>1284</v>
      </c>
      <c r="J305" s="112" t="s">
        <v>1166</v>
      </c>
      <c r="K305" s="112" t="s">
        <v>1167</v>
      </c>
      <c r="O305" s="112" t="s">
        <v>1283</v>
      </c>
    </row>
    <row r="306" spans="3:15" s="112" customFormat="1" outlineLevel="3" collapsed="1" x14ac:dyDescent="0.2">
      <c r="D306" s="112" t="s">
        <v>1282</v>
      </c>
      <c r="E306" s="113" t="s">
        <v>1318</v>
      </c>
      <c r="F306" s="113" t="s">
        <v>1318</v>
      </c>
      <c r="G306" s="112" t="s">
        <v>1170</v>
      </c>
      <c r="H306" s="112" t="s">
        <v>1281</v>
      </c>
      <c r="I306" s="112" t="s">
        <v>1281</v>
      </c>
      <c r="J306" s="112" t="s">
        <v>1280</v>
      </c>
      <c r="K306" s="112" t="s">
        <v>1167</v>
      </c>
      <c r="O306" s="112" t="s">
        <v>1271</v>
      </c>
    </row>
    <row r="307" spans="3:15" s="112" customFormat="1" outlineLevel="3" x14ac:dyDescent="0.2">
      <c r="D307" s="112" t="s">
        <v>1279</v>
      </c>
      <c r="E307" s="113" t="s">
        <v>1318</v>
      </c>
      <c r="F307" s="113" t="s">
        <v>1318</v>
      </c>
      <c r="G307" s="112" t="s">
        <v>1170</v>
      </c>
      <c r="H307" s="112" t="s">
        <v>1278</v>
      </c>
      <c r="I307" s="112" t="s">
        <v>1278</v>
      </c>
      <c r="J307" s="112" t="s">
        <v>1207</v>
      </c>
      <c r="K307" s="112" t="s">
        <v>1167</v>
      </c>
      <c r="O307" s="112" t="s">
        <v>1268</v>
      </c>
    </row>
    <row r="308" spans="3:15" s="112" customFormat="1" outlineLevel="3" collapsed="1" x14ac:dyDescent="0.2">
      <c r="D308" s="112" t="s">
        <v>1277</v>
      </c>
      <c r="E308" s="113" t="s">
        <v>1318</v>
      </c>
      <c r="F308" s="113" t="s">
        <v>1318</v>
      </c>
      <c r="G308" s="112" t="s">
        <v>1170</v>
      </c>
      <c r="H308" s="112" t="s">
        <v>1276</v>
      </c>
      <c r="I308" s="112" t="s">
        <v>1276</v>
      </c>
      <c r="J308" s="112" t="s">
        <v>1203</v>
      </c>
      <c r="K308" s="112" t="s">
        <v>1167</v>
      </c>
      <c r="O308" s="112" t="s">
        <v>1266</v>
      </c>
    </row>
    <row r="309" spans="3:15" s="112" customFormat="1" outlineLevel="3" x14ac:dyDescent="0.2">
      <c r="D309" s="112" t="s">
        <v>1275</v>
      </c>
      <c r="E309" s="113" t="s">
        <v>1318</v>
      </c>
      <c r="F309" s="113" t="s">
        <v>1318</v>
      </c>
      <c r="G309" s="112" t="s">
        <v>1170</v>
      </c>
      <c r="H309" s="112" t="s">
        <v>1274</v>
      </c>
      <c r="I309" s="112" t="s">
        <v>1274</v>
      </c>
      <c r="J309" s="112" t="s">
        <v>1199</v>
      </c>
      <c r="K309" s="112" t="s">
        <v>1167</v>
      </c>
      <c r="O309" s="112" t="s">
        <v>1263</v>
      </c>
    </row>
    <row r="310" spans="3:15" s="112" customFormat="1" outlineLevel="3" collapsed="1" x14ac:dyDescent="0.2">
      <c r="D310" s="112" t="s">
        <v>1273</v>
      </c>
      <c r="E310" s="113" t="s">
        <v>1318</v>
      </c>
      <c r="F310" s="113" t="s">
        <v>1318</v>
      </c>
      <c r="G310" s="112" t="s">
        <v>1170</v>
      </c>
      <c r="H310" s="112" t="s">
        <v>1272</v>
      </c>
      <c r="I310" s="112" t="s">
        <v>1272</v>
      </c>
      <c r="J310" s="112" t="s">
        <v>1271</v>
      </c>
      <c r="K310" s="112" t="s">
        <v>1167</v>
      </c>
      <c r="O310" s="112" t="s">
        <v>1259</v>
      </c>
    </row>
    <row r="311" spans="3:15" s="112" customFormat="1" outlineLevel="3" x14ac:dyDescent="0.2">
      <c r="D311" s="112" t="s">
        <v>1270</v>
      </c>
      <c r="E311" s="113" t="s">
        <v>1318</v>
      </c>
      <c r="F311" s="113" t="s">
        <v>1318</v>
      </c>
      <c r="G311" s="112" t="s">
        <v>1170</v>
      </c>
      <c r="H311" s="112" t="s">
        <v>1269</v>
      </c>
      <c r="I311" s="112" t="s">
        <v>1269</v>
      </c>
      <c r="J311" s="112" t="s">
        <v>1268</v>
      </c>
      <c r="K311" s="112" t="s">
        <v>1167</v>
      </c>
      <c r="O311" s="112" t="s">
        <v>1256</v>
      </c>
    </row>
    <row r="312" spans="3:15" s="112" customFormat="1" outlineLevel="2" x14ac:dyDescent="0.2">
      <c r="C312" s="112" t="s">
        <v>1267</v>
      </c>
      <c r="G312" s="112" t="s">
        <v>1170</v>
      </c>
      <c r="H312" s="112" t="s">
        <v>1261</v>
      </c>
      <c r="I312" s="112" t="s">
        <v>1260</v>
      </c>
      <c r="J312" s="112" t="s">
        <v>1266</v>
      </c>
      <c r="K312" s="112" t="s">
        <v>1167</v>
      </c>
      <c r="M312" s="112" t="s">
        <v>1173</v>
      </c>
      <c r="O312" s="112" t="s">
        <v>1253</v>
      </c>
    </row>
    <row r="313" spans="3:15" s="112" customFormat="1" outlineLevel="3" x14ac:dyDescent="0.2">
      <c r="D313" s="112" t="s">
        <v>1265</v>
      </c>
      <c r="E313" s="112" t="s">
        <v>1261</v>
      </c>
      <c r="F313" s="112" t="s">
        <v>1261</v>
      </c>
      <c r="G313" s="112" t="s">
        <v>1170</v>
      </c>
      <c r="H313" s="112" t="s">
        <v>1264</v>
      </c>
      <c r="I313" s="112" t="s">
        <v>1264</v>
      </c>
      <c r="J313" s="112" t="s">
        <v>1263</v>
      </c>
      <c r="K313" s="112" t="s">
        <v>1167</v>
      </c>
      <c r="O313" s="112" t="s">
        <v>1251</v>
      </c>
    </row>
    <row r="314" spans="3:15" s="112" customFormat="1" outlineLevel="3" collapsed="1" x14ac:dyDescent="0.2">
      <c r="D314" s="112" t="s">
        <v>1262</v>
      </c>
      <c r="E314" s="112" t="s">
        <v>1261</v>
      </c>
      <c r="F314" s="112" t="s">
        <v>1261</v>
      </c>
      <c r="G314" s="112" t="s">
        <v>1170</v>
      </c>
      <c r="H314" s="112" t="s">
        <v>1260</v>
      </c>
      <c r="I314" s="112" t="s">
        <v>1260</v>
      </c>
      <c r="J314" s="112" t="s">
        <v>1259</v>
      </c>
      <c r="K314" s="112" t="s">
        <v>1167</v>
      </c>
      <c r="O314" s="112" t="s">
        <v>1248</v>
      </c>
    </row>
    <row r="315" spans="3:15" s="112" customFormat="1" outlineLevel="2" x14ac:dyDescent="0.2">
      <c r="C315" s="112" t="s">
        <v>1258</v>
      </c>
      <c r="G315" s="112" t="s">
        <v>1170</v>
      </c>
      <c r="I315" s="112" t="s">
        <v>1257</v>
      </c>
      <c r="J315" s="112" t="s">
        <v>1256</v>
      </c>
      <c r="K315" s="112" t="s">
        <v>1167</v>
      </c>
      <c r="M315" s="112" t="s">
        <v>1173</v>
      </c>
      <c r="O315" s="112" t="s">
        <v>1244</v>
      </c>
    </row>
    <row r="316" spans="3:15" s="112" customFormat="1" outlineLevel="3" x14ac:dyDescent="0.2">
      <c r="D316" s="112" t="s">
        <v>1255</v>
      </c>
      <c r="E316" s="112" t="s">
        <v>1254</v>
      </c>
      <c r="F316" s="112" t="s">
        <v>1254</v>
      </c>
      <c r="G316" s="112" t="s">
        <v>1170</v>
      </c>
      <c r="H316" s="112" t="s">
        <v>1254</v>
      </c>
      <c r="I316" s="112" t="s">
        <v>1254</v>
      </c>
      <c r="J316" s="112" t="s">
        <v>1253</v>
      </c>
      <c r="K316" s="112" t="s">
        <v>1167</v>
      </c>
      <c r="O316" s="112" t="s">
        <v>1241</v>
      </c>
    </row>
    <row r="317" spans="3:15" s="112" customFormat="1" outlineLevel="2" x14ac:dyDescent="0.2">
      <c r="C317" s="112" t="s">
        <v>1252</v>
      </c>
      <c r="G317" s="112" t="s">
        <v>1170</v>
      </c>
      <c r="H317" s="112" t="s">
        <v>1246</v>
      </c>
      <c r="I317" s="112" t="s">
        <v>1245</v>
      </c>
      <c r="J317" s="112" t="s">
        <v>1251</v>
      </c>
      <c r="K317" s="112" t="s">
        <v>1167</v>
      </c>
      <c r="M317" s="112" t="s">
        <v>1173</v>
      </c>
      <c r="O317" s="112" t="s">
        <v>1237</v>
      </c>
    </row>
    <row r="318" spans="3:15" s="112" customFormat="1" outlineLevel="3" collapsed="1" x14ac:dyDescent="0.2">
      <c r="D318" s="112" t="s">
        <v>1250</v>
      </c>
      <c r="E318" s="112" t="s">
        <v>1246</v>
      </c>
      <c r="F318" s="112" t="s">
        <v>1246</v>
      </c>
      <c r="G318" s="112" t="s">
        <v>1170</v>
      </c>
      <c r="H318" s="112" t="s">
        <v>1249</v>
      </c>
      <c r="I318" s="112" t="s">
        <v>1249</v>
      </c>
      <c r="J318" s="112" t="s">
        <v>1248</v>
      </c>
      <c r="K318" s="112" t="s">
        <v>1167</v>
      </c>
      <c r="O318" s="112" t="s">
        <v>1233</v>
      </c>
    </row>
    <row r="319" spans="3:15" s="112" customFormat="1" outlineLevel="3" x14ac:dyDescent="0.2">
      <c r="D319" s="112" t="s">
        <v>1247</v>
      </c>
      <c r="E319" s="112" t="s">
        <v>1246</v>
      </c>
      <c r="F319" s="112" t="s">
        <v>1246</v>
      </c>
      <c r="G319" s="112" t="s">
        <v>1170</v>
      </c>
      <c r="H319" s="112" t="s">
        <v>1245</v>
      </c>
      <c r="I319" s="112" t="s">
        <v>1245</v>
      </c>
      <c r="J319" s="112" t="s">
        <v>1244</v>
      </c>
      <c r="K319" s="112" t="s">
        <v>1167</v>
      </c>
      <c r="O319" s="112" t="s">
        <v>1243</v>
      </c>
    </row>
    <row r="320" spans="3:15" s="112" customFormat="1" outlineLevel="2" x14ac:dyDescent="0.2">
      <c r="C320" s="112" t="s">
        <v>1242</v>
      </c>
      <c r="G320" s="112" t="s">
        <v>1170</v>
      </c>
      <c r="H320" s="112" t="s">
        <v>1235</v>
      </c>
      <c r="I320" s="112" t="s">
        <v>1238</v>
      </c>
      <c r="J320" s="112" t="s">
        <v>1241</v>
      </c>
      <c r="K320" s="112" t="s">
        <v>1167</v>
      </c>
      <c r="M320" s="112" t="s">
        <v>1173</v>
      </c>
      <c r="O320" s="112" t="s">
        <v>1240</v>
      </c>
    </row>
    <row r="321" spans="3:15" s="112" customFormat="1" outlineLevel="3" x14ac:dyDescent="0.2">
      <c r="D321" s="112" t="s">
        <v>1239</v>
      </c>
      <c r="E321" s="112" t="s">
        <v>1235</v>
      </c>
      <c r="F321" s="112" t="s">
        <v>1235</v>
      </c>
      <c r="G321" s="112" t="s">
        <v>1170</v>
      </c>
      <c r="H321" s="112" t="s">
        <v>1238</v>
      </c>
      <c r="I321" s="112" t="s">
        <v>1238</v>
      </c>
      <c r="J321" s="112" t="s">
        <v>1237</v>
      </c>
      <c r="K321" s="112" t="s">
        <v>1167</v>
      </c>
    </row>
    <row r="322" spans="3:15" s="112" customFormat="1" outlineLevel="3" x14ac:dyDescent="0.2">
      <c r="D322" s="112" t="s">
        <v>1236</v>
      </c>
      <c r="E322" s="112" t="s">
        <v>1235</v>
      </c>
      <c r="F322" s="112" t="s">
        <v>1235</v>
      </c>
      <c r="G322" s="112" t="s">
        <v>1170</v>
      </c>
      <c r="H322" s="112" t="s">
        <v>1234</v>
      </c>
      <c r="I322" s="112" t="s">
        <v>1234</v>
      </c>
      <c r="J322" s="112" t="s">
        <v>1233</v>
      </c>
      <c r="K322" s="112" t="s">
        <v>1167</v>
      </c>
    </row>
    <row r="323" spans="3:15" s="112" customFormat="1" outlineLevel="2" x14ac:dyDescent="0.2">
      <c r="C323" s="112" t="s">
        <v>1232</v>
      </c>
      <c r="G323" s="112" t="s">
        <v>1170</v>
      </c>
      <c r="H323" s="112" t="s">
        <v>1191</v>
      </c>
      <c r="I323" s="112" t="s">
        <v>1231</v>
      </c>
      <c r="J323" s="112" t="s">
        <v>1230</v>
      </c>
      <c r="K323" s="112" t="s">
        <v>1167</v>
      </c>
      <c r="M323" s="112" t="s">
        <v>1173</v>
      </c>
      <c r="O323" s="112" t="s">
        <v>1218</v>
      </c>
    </row>
    <row r="324" spans="3:15" s="112" customFormat="1" outlineLevel="3" x14ac:dyDescent="0.2">
      <c r="D324" s="112" t="s">
        <v>1229</v>
      </c>
      <c r="E324" s="112" t="s">
        <v>1191</v>
      </c>
      <c r="F324" s="112" t="s">
        <v>1191</v>
      </c>
      <c r="G324" s="112" t="s">
        <v>1170</v>
      </c>
      <c r="H324" s="112" t="s">
        <v>1228</v>
      </c>
      <c r="I324" s="112" t="s">
        <v>1228</v>
      </c>
      <c r="J324" s="112" t="s">
        <v>1227</v>
      </c>
      <c r="K324" s="112" t="s">
        <v>1167</v>
      </c>
      <c r="O324" s="112" t="s">
        <v>1215</v>
      </c>
    </row>
    <row r="325" spans="3:15" s="112" customFormat="1" outlineLevel="3" x14ac:dyDescent="0.2">
      <c r="D325" s="112" t="s">
        <v>1226</v>
      </c>
      <c r="E325" s="112" t="s">
        <v>1191</v>
      </c>
      <c r="F325" s="112" t="s">
        <v>1191</v>
      </c>
      <c r="G325" s="112" t="s">
        <v>1170</v>
      </c>
      <c r="H325" s="112" t="s">
        <v>1225</v>
      </c>
      <c r="I325" s="112" t="s">
        <v>1225</v>
      </c>
      <c r="J325" s="112" t="s">
        <v>1224</v>
      </c>
      <c r="K325" s="112" t="s">
        <v>1167</v>
      </c>
      <c r="O325" s="112" t="s">
        <v>1212</v>
      </c>
    </row>
    <row r="326" spans="3:15" s="112" customFormat="1" outlineLevel="3" x14ac:dyDescent="0.2">
      <c r="D326" s="112" t="s">
        <v>1223</v>
      </c>
      <c r="E326" s="112" t="s">
        <v>1191</v>
      </c>
      <c r="F326" s="112" t="s">
        <v>1191</v>
      </c>
      <c r="G326" s="112" t="s">
        <v>1170</v>
      </c>
      <c r="H326" s="112" t="s">
        <v>1222</v>
      </c>
      <c r="I326" s="112" t="s">
        <v>1222</v>
      </c>
      <c r="J326" s="112" t="s">
        <v>1221</v>
      </c>
      <c r="K326" s="112" t="s">
        <v>1167</v>
      </c>
      <c r="O326" s="112" t="s">
        <v>1208</v>
      </c>
    </row>
    <row r="327" spans="3:15" s="112" customFormat="1" outlineLevel="3" x14ac:dyDescent="0.2">
      <c r="D327" s="112" t="s">
        <v>1220</v>
      </c>
      <c r="E327" s="112" t="s">
        <v>1191</v>
      </c>
      <c r="F327" s="112" t="s">
        <v>1191</v>
      </c>
      <c r="G327" s="112" t="s">
        <v>1170</v>
      </c>
      <c r="H327" s="112" t="s">
        <v>1219</v>
      </c>
      <c r="I327" s="112" t="s">
        <v>1219</v>
      </c>
      <c r="J327" s="112" t="s">
        <v>1218</v>
      </c>
      <c r="K327" s="112" t="s">
        <v>1167</v>
      </c>
      <c r="O327" s="112" t="s">
        <v>1204</v>
      </c>
    </row>
    <row r="328" spans="3:15" s="112" customFormat="1" outlineLevel="3" x14ac:dyDescent="0.2">
      <c r="D328" s="112" t="s">
        <v>1217</v>
      </c>
      <c r="E328" s="112" t="s">
        <v>1191</v>
      </c>
      <c r="F328" s="112" t="s">
        <v>1191</v>
      </c>
      <c r="G328" s="112" t="s">
        <v>1170</v>
      </c>
      <c r="H328" s="112" t="s">
        <v>1216</v>
      </c>
      <c r="I328" s="112" t="s">
        <v>1216</v>
      </c>
      <c r="J328" s="112" t="s">
        <v>1215</v>
      </c>
      <c r="K328" s="112" t="s">
        <v>1167</v>
      </c>
      <c r="O328" s="112" t="s">
        <v>1200</v>
      </c>
    </row>
    <row r="329" spans="3:15" s="112" customFormat="1" outlineLevel="3" x14ac:dyDescent="0.2">
      <c r="D329" s="112" t="s">
        <v>1214</v>
      </c>
      <c r="E329" s="112" t="s">
        <v>1191</v>
      </c>
      <c r="F329" s="112" t="s">
        <v>1191</v>
      </c>
      <c r="G329" s="112" t="s">
        <v>1170</v>
      </c>
      <c r="H329" s="112" t="s">
        <v>1213</v>
      </c>
      <c r="I329" s="112" t="s">
        <v>1213</v>
      </c>
      <c r="J329" s="112" t="s">
        <v>1212</v>
      </c>
      <c r="K329" s="112" t="s">
        <v>1167</v>
      </c>
      <c r="O329" s="112" t="s">
        <v>1211</v>
      </c>
    </row>
    <row r="330" spans="3:15" s="112" customFormat="1" outlineLevel="3" x14ac:dyDescent="0.2">
      <c r="D330" s="112" t="s">
        <v>1210</v>
      </c>
      <c r="E330" s="112" t="s">
        <v>1191</v>
      </c>
      <c r="F330" s="112" t="s">
        <v>1191</v>
      </c>
      <c r="G330" s="112" t="s">
        <v>1170</v>
      </c>
      <c r="H330" s="112" t="s">
        <v>1209</v>
      </c>
      <c r="I330" s="112" t="s">
        <v>1209</v>
      </c>
      <c r="J330" s="112" t="s">
        <v>1208</v>
      </c>
      <c r="K330" s="112" t="s">
        <v>1167</v>
      </c>
      <c r="O330" s="112" t="s">
        <v>1207</v>
      </c>
    </row>
    <row r="331" spans="3:15" s="112" customFormat="1" outlineLevel="3" x14ac:dyDescent="0.2">
      <c r="D331" s="112" t="s">
        <v>1206</v>
      </c>
      <c r="E331" s="112" t="s">
        <v>1191</v>
      </c>
      <c r="F331" s="112" t="s">
        <v>1191</v>
      </c>
      <c r="G331" s="112" t="s">
        <v>1170</v>
      </c>
      <c r="H331" s="112" t="s">
        <v>1205</v>
      </c>
      <c r="I331" s="112" t="s">
        <v>1205</v>
      </c>
      <c r="J331" s="112" t="s">
        <v>1204</v>
      </c>
      <c r="K331" s="112" t="s">
        <v>1167</v>
      </c>
      <c r="O331" s="112" t="s">
        <v>1203</v>
      </c>
    </row>
    <row r="332" spans="3:15" s="112" customFormat="1" outlineLevel="3" collapsed="1" x14ac:dyDescent="0.2">
      <c r="D332" s="112" t="s">
        <v>1202</v>
      </c>
      <c r="E332" s="112" t="s">
        <v>1191</v>
      </c>
      <c r="F332" s="112" t="s">
        <v>1191</v>
      </c>
      <c r="G332" s="112" t="s">
        <v>1170</v>
      </c>
      <c r="H332" s="112" t="s">
        <v>1201</v>
      </c>
      <c r="I332" s="112" t="s">
        <v>1201</v>
      </c>
      <c r="J332" s="112" t="s">
        <v>1200</v>
      </c>
      <c r="K332" s="112" t="s">
        <v>1167</v>
      </c>
      <c r="O332" s="112" t="s">
        <v>1199</v>
      </c>
    </row>
    <row r="333" spans="3:15" s="112" customFormat="1" outlineLevel="3" x14ac:dyDescent="0.2">
      <c r="D333" s="112" t="s">
        <v>1198</v>
      </c>
      <c r="E333" s="112" t="s">
        <v>1191</v>
      </c>
      <c r="F333" s="112" t="s">
        <v>1191</v>
      </c>
      <c r="G333" s="112" t="s">
        <v>1170</v>
      </c>
      <c r="H333" s="112" t="s">
        <v>1197</v>
      </c>
      <c r="I333" s="112" t="s">
        <v>1197</v>
      </c>
      <c r="J333" s="112" t="s">
        <v>1196</v>
      </c>
      <c r="K333" s="112" t="s">
        <v>1167</v>
      </c>
      <c r="O333" s="112" t="s">
        <v>1184</v>
      </c>
    </row>
    <row r="334" spans="3:15" s="112" customFormat="1" outlineLevel="3" x14ac:dyDescent="0.2">
      <c r="D334" s="112" t="s">
        <v>1195</v>
      </c>
      <c r="E334" s="112" t="s">
        <v>1191</v>
      </c>
      <c r="F334" s="112" t="s">
        <v>1191</v>
      </c>
      <c r="G334" s="112" t="s">
        <v>1170</v>
      </c>
      <c r="H334" s="112" t="s">
        <v>1194</v>
      </c>
      <c r="I334" s="112" t="s">
        <v>1194</v>
      </c>
      <c r="J334" s="112" t="s">
        <v>1193</v>
      </c>
      <c r="K334" s="112" t="s">
        <v>1167</v>
      </c>
      <c r="O334" s="112" t="s">
        <v>1181</v>
      </c>
    </row>
    <row r="335" spans="3:15" s="112" customFormat="1" outlineLevel="3" x14ac:dyDescent="0.2">
      <c r="D335" s="112" t="s">
        <v>1192</v>
      </c>
      <c r="E335" s="112" t="s">
        <v>1191</v>
      </c>
      <c r="F335" s="112" t="s">
        <v>1191</v>
      </c>
      <c r="G335" s="112" t="s">
        <v>1170</v>
      </c>
      <c r="H335" s="112" t="s">
        <v>1190</v>
      </c>
      <c r="I335" s="112" t="s">
        <v>1190</v>
      </c>
      <c r="J335" s="112" t="s">
        <v>1189</v>
      </c>
      <c r="K335" s="112" t="s">
        <v>1167</v>
      </c>
      <c r="O335" s="112" t="s">
        <v>1177</v>
      </c>
    </row>
    <row r="336" spans="3:15" s="112" customFormat="1" outlineLevel="2" x14ac:dyDescent="0.2">
      <c r="C336" s="112" t="s">
        <v>1188</v>
      </c>
      <c r="G336" s="112" t="s">
        <v>1170</v>
      </c>
      <c r="H336" s="113" t="s">
        <v>1182</v>
      </c>
      <c r="I336" s="112" t="s">
        <v>1182</v>
      </c>
      <c r="J336" s="112" t="s">
        <v>1187</v>
      </c>
      <c r="K336" s="112" t="s">
        <v>1167</v>
      </c>
      <c r="M336" s="112" t="s">
        <v>1173</v>
      </c>
      <c r="O336" s="112" t="s">
        <v>1174</v>
      </c>
    </row>
    <row r="337" spans="3:15" s="112" customFormat="1" outlineLevel="3" x14ac:dyDescent="0.2">
      <c r="D337" s="112" t="s">
        <v>1186</v>
      </c>
      <c r="E337" s="112" t="s">
        <v>1182</v>
      </c>
      <c r="F337" s="112" t="s">
        <v>1182</v>
      </c>
      <c r="G337" s="112" t="s">
        <v>1170</v>
      </c>
      <c r="H337" s="112" t="s">
        <v>1185</v>
      </c>
      <c r="I337" s="112" t="s">
        <v>1185</v>
      </c>
      <c r="J337" s="112" t="s">
        <v>1184</v>
      </c>
      <c r="K337" s="112" t="s">
        <v>1167</v>
      </c>
      <c r="O337" s="112" t="s">
        <v>1168</v>
      </c>
    </row>
    <row r="338" spans="3:15" s="112" customFormat="1" outlineLevel="3" x14ac:dyDescent="0.2">
      <c r="D338" s="112" t="s">
        <v>1183</v>
      </c>
      <c r="E338" s="112" t="s">
        <v>1182</v>
      </c>
      <c r="F338" s="112" t="s">
        <v>1182</v>
      </c>
      <c r="G338" s="112" t="s">
        <v>1170</v>
      </c>
      <c r="H338" s="112" t="s">
        <v>1182</v>
      </c>
      <c r="I338" s="112" t="s">
        <v>1182</v>
      </c>
      <c r="J338" s="112" t="s">
        <v>1181</v>
      </c>
      <c r="K338" s="112" t="s">
        <v>1167</v>
      </c>
      <c r="O338" s="112" t="s">
        <v>1180</v>
      </c>
    </row>
    <row r="339" spans="3:15" s="112" customFormat="1" outlineLevel="3" x14ac:dyDescent="0.2">
      <c r="D339" s="112" t="s">
        <v>1179</v>
      </c>
      <c r="E339" s="112" t="s">
        <v>1182</v>
      </c>
      <c r="F339" s="112" t="s">
        <v>1182</v>
      </c>
      <c r="G339" s="112" t="s">
        <v>1170</v>
      </c>
      <c r="H339" s="112" t="s">
        <v>1178</v>
      </c>
      <c r="I339" s="112" t="s">
        <v>1178</v>
      </c>
      <c r="J339" s="112" t="s">
        <v>1177</v>
      </c>
      <c r="K339" s="112" t="s">
        <v>1167</v>
      </c>
      <c r="O339" s="112" t="s">
        <v>1176</v>
      </c>
    </row>
    <row r="340" spans="3:15" s="112" customFormat="1" outlineLevel="2" x14ac:dyDescent="0.2">
      <c r="C340" s="112" t="s">
        <v>1175</v>
      </c>
      <c r="G340" s="112" t="s">
        <v>1170</v>
      </c>
      <c r="I340" s="112" t="s">
        <v>1169</v>
      </c>
      <c r="J340" s="112" t="s">
        <v>1174</v>
      </c>
      <c r="K340" s="112" t="s">
        <v>1167</v>
      </c>
      <c r="M340" s="112" t="s">
        <v>1173</v>
      </c>
      <c r="O340" s="112" t="s">
        <v>1172</v>
      </c>
    </row>
    <row r="341" spans="3:15" s="112" customFormat="1" outlineLevel="3" x14ac:dyDescent="0.2">
      <c r="D341" s="112" t="s">
        <v>1171</v>
      </c>
      <c r="E341" s="112" t="s">
        <v>1169</v>
      </c>
      <c r="F341" s="112" t="s">
        <v>1169</v>
      </c>
      <c r="G341" s="112" t="s">
        <v>1170</v>
      </c>
      <c r="H341" s="112" t="s">
        <v>1169</v>
      </c>
      <c r="I341" s="112" t="s">
        <v>1169</v>
      </c>
      <c r="J341" s="112" t="s">
        <v>1168</v>
      </c>
      <c r="K341" s="112" t="s">
        <v>1167</v>
      </c>
      <c r="O341" s="112" t="s">
        <v>1166</v>
      </c>
    </row>
  </sheetData>
  <pageMargins left="0.78740157499999996" right="0.78740157499999996" top="0.984251969" bottom="0.984251969" header="0.5" footer="0.5"/>
  <pageSetup paperSize="9" orientation="portrait" horizontalDpi="0"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5" r:id="rId4" name="QuickSearch">
              <controlPr defaultSize="0" print="0" autoFill="0" autoPict="0" macro="[0]!Sheet7.getGeodata">
                <anchor moveWithCells="1">
                  <from>
                    <xdr:col>3</xdr:col>
                    <xdr:colOff>361950</xdr:colOff>
                    <xdr:row>0</xdr:row>
                    <xdr:rowOff>28575</xdr:rowOff>
                  </from>
                  <to>
                    <xdr:col>4</xdr:col>
                    <xdr:colOff>0</xdr:colOff>
                    <xdr:row>0</xdr:row>
                    <xdr:rowOff>247650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pTmplTeam">
    <outlinePr summaryBelow="0" summaryRight="0"/>
  </sheetPr>
  <dimension ref="A1:AG3"/>
  <sheetViews>
    <sheetView zoomScale="75" workbookViewId="0">
      <pane xSplit="5" ySplit="2" topLeftCell="F3" activePane="bottomRight" state="frozen"/>
      <selection activeCell="A2" sqref="A2"/>
      <selection pane="topRight" activeCell="A2" sqref="A2"/>
      <selection pane="bottomLeft" activeCell="A2" sqref="A2"/>
      <selection pane="bottomRight" activeCell="A2" sqref="A2"/>
    </sheetView>
  </sheetViews>
  <sheetFormatPr defaultColWidth="9.28515625" defaultRowHeight="12.75" outlineLevelCol="1" x14ac:dyDescent="0.2"/>
  <cols>
    <col min="1" max="1" width="3.28515625" style="5" customWidth="1"/>
    <col min="2" max="2" width="42.42578125" style="5" customWidth="1"/>
    <col min="3" max="3" width="36" style="5" customWidth="1" collapsed="1"/>
    <col min="4" max="4" width="21.28515625" style="5" hidden="1" customWidth="1" outlineLevel="1"/>
    <col min="5" max="5" width="22" style="5" hidden="1" customWidth="1" outlineLevel="1"/>
    <col min="6" max="6" width="12.28515625" style="45" customWidth="1"/>
    <col min="7" max="7" width="24.28515625" style="45" customWidth="1" collapsed="1"/>
    <col min="8" max="8" width="19.7109375" style="45" hidden="1" customWidth="1" outlineLevel="1"/>
    <col min="9" max="9" width="17.7109375" style="45" hidden="1" customWidth="1" outlineLevel="1"/>
    <col min="10" max="10" width="17.28515625" style="45" hidden="1" customWidth="1" outlineLevel="1"/>
    <col min="11" max="11" width="32" style="45" hidden="1" customWidth="1" outlineLevel="1"/>
    <col min="12" max="12" width="31.5703125" style="45" hidden="1" customWidth="1" outlineLevel="1"/>
    <col min="13" max="13" width="12.28515625" style="45" customWidth="1"/>
    <col min="14" max="14" width="29.7109375" style="45" customWidth="1"/>
    <col min="15" max="17" width="9.28515625" style="45" customWidth="1"/>
    <col min="18" max="18" width="21.28515625" style="45" bestFit="1" customWidth="1"/>
    <col min="19" max="19" width="10.5703125" style="45" customWidth="1" collapsed="1"/>
    <col min="20" max="20" width="23.28515625" style="45" hidden="1" customWidth="1" outlineLevel="1"/>
    <col min="21" max="22" width="21.7109375" style="45" hidden="1" customWidth="1" outlineLevel="1"/>
    <col min="23" max="23" width="10" style="45" hidden="1" customWidth="1" outlineLevel="1"/>
    <col min="24" max="24" width="32.5703125" style="45" hidden="1" customWidth="1" outlineLevel="1"/>
    <col min="25" max="25" width="16.28515625" style="45" customWidth="1" collapsed="1"/>
    <col min="26" max="27" width="14" style="45" hidden="1" customWidth="1" outlineLevel="1"/>
    <col min="28" max="28" width="17.42578125" style="45" hidden="1" customWidth="1" outlineLevel="1"/>
    <col min="29" max="29" width="16.7109375" style="45" hidden="1" customWidth="1" outlineLevel="1"/>
    <col min="30" max="33" width="9.28515625" style="45" customWidth="1"/>
    <col min="34" max="16384" width="9.28515625" style="5"/>
  </cols>
  <sheetData>
    <row r="1" spans="1:33" ht="21.75" hidden="1" customHeight="1" x14ac:dyDescent="0.2">
      <c r="A1" s="111" t="e">
        <f>MATCH(1,C:C)</f>
        <v>#N/A</v>
      </c>
      <c r="B1" s="110"/>
      <c r="C1" s="109"/>
      <c r="D1" s="109"/>
      <c r="E1" s="109"/>
      <c r="F1" s="52" t="str">
        <f>IF(ISERROR(MATCH(F2,'Field-Help'!$B:$B,0)),"",INDEX('Field-Help'!$C:$C,MATCH(F2,'Field-Help'!$B:$B,0))&amp;"/"&amp;INDEX('Field-Help'!$D:$D,MATCH(F2,'Field-Help'!$B:$B,0)))</f>
        <v>PICTURE/IMAGESERV</v>
      </c>
      <c r="G1" s="52" t="str">
        <f>IF(ISERROR(MATCH(G2,'Field-Help'!$B:$B,0)),"",INDEX('Field-Help'!$C:$C,MATCH(G2,'Field-Help'!$B:$B,0))&amp;"/"&amp;INDEX('Field-Help'!$D:$D,MATCH(G2,'Field-Help'!$B:$B,0)))</f>
        <v>callupName/ibmPerson*</v>
      </c>
      <c r="H1" s="52" t="str">
        <f>IF(ISERROR(MATCH(H2,'Field-Help'!$B:$B,0)),"",INDEX('Field-Help'!$C:$C,MATCH(H2,'Field-Help'!$B:$B,0))&amp;"/"&amp;INDEX('Field-Help'!$D:$D,MATCH(H2,'Field-Help'!$B:$B,0)))</f>
        <v>sn/ibmPerson*</v>
      </c>
      <c r="I1" s="52" t="str">
        <f>IF(ISERROR(MATCH(I2,'Field-Help'!$B:$B,0)),"",INDEX('Field-Help'!$C:$C,MATCH(I2,'Field-Help'!$B:$B,0))&amp;"/"&amp;INDEX('Field-Help'!$D:$D,MATCH(I2,'Field-Help'!$B:$B,0)))</f>
        <v>givenName/ibmPerson*</v>
      </c>
      <c r="J1" s="52" t="str">
        <f>IF(ISERROR(MATCH(J2,'Field-Help'!$B:$B,0)),"",INDEX('Field-Help'!$C:$C,MATCH(J2,'Field-Help'!$B:$B,0))&amp;"/"&amp;INDEX('Field-Help'!$D:$D,MATCH(J2,'Field-Help'!$B:$B,0)))</f>
        <v>mobile/ibmPerson*</v>
      </c>
      <c r="K1" s="52" t="str">
        <f>IF(ISERROR(MATCH(K2,'Field-Help'!$B:$B,0)),"",INDEX('Field-Help'!$C:$C,MATCH(K2,'Field-Help'!$B:$B,0))&amp;"/"&amp;INDEX('Field-Help'!$D:$D,MATCH(K2,'Field-Help'!$B:$B,0)))</f>
        <v>mail/ibmPerson*</v>
      </c>
      <c r="L1" s="52" t="str">
        <f>IF(ISERROR(MATCH(L2,'Field-Help'!$B:$B,0)),"",INDEX('Field-Help'!$C:$C,MATCH(L2,'Field-Help'!$B:$B,0))&amp;"/"&amp;INDEX('Field-Help'!$D:$D,MATCH(L2,'Field-Help'!$B:$B,0)))</f>
        <v>notesId/ibmPerson</v>
      </c>
      <c r="M1" s="52" t="str">
        <f>IF(ISERROR(MATCH(M2,'Field-Help'!$B:$B,0)),"",INDEX('Field-Help'!$C:$C,MATCH(M2,'Field-Help'!$B:$B,0))&amp;"/"&amp;INDEX('Field-Help'!$D:$D,MATCH(M2,'Field-Help'!$B:$B,0)))</f>
        <v>preferredContactMethod/UPI</v>
      </c>
      <c r="N1" s="52" t="str">
        <f>IF(ISERROR(MATCH(N2,'Field-Help'!$B:$B,0)),"",INDEX('Field-Help'!$C:$C,MATCH(N2,'Field-Help'!$B:$B,0))&amp;"/"&amp;INDEX('Field-Help'!$D:$D,MATCH(N2,'Field-Help'!$B:$B,0)))</f>
        <v>jobResponsibilities/ibmPerson*</v>
      </c>
      <c r="O1" s="52" t="str">
        <f>IF(ISERROR(MATCH(O2,'Field-Help'!$B:$B,0)),"",INDEX('Field-Help'!$C:$C,MATCH(O2,'Field-Help'!$B:$B,0))&amp;"/"&amp;INDEX('Field-Help'!$D:$D,MATCH(O2,'Field-Help'!$B:$B,0)))</f>
        <v>isGlTeamLead/INTERNAL</v>
      </c>
      <c r="P1" s="52" t="str">
        <f>IF(ISERROR(MATCH(P2,'Field-Help'!$B:$B,0)),"",INDEX('Field-Help'!$C:$C,MATCH(P2,'Field-Help'!$B:$B,0))&amp;"/"&amp;INDEX('Field-Help'!$D:$D,MATCH(P2,'Field-Help'!$B:$B,0)))</f>
        <v>numGlTeamMembers/INTERNAL</v>
      </c>
      <c r="Q1" s="52" t="str">
        <f>IF(ISERROR(MATCH(Q2,'Field-Help'!$B:$B,0)),"",INDEX('Field-Help'!$C:$C,MATCH(Q2,'Field-Help'!$B:$B,0))&amp;"/"&amp;INDEX('Field-Help'!$D:$D,MATCH(Q2,'Field-Help'!$B:$B,0)))</f>
        <v>*isNonBPTeamMbr/ibmPerson*</v>
      </c>
      <c r="R1" s="52" t="str">
        <f>IF(ISERROR(MATCH(R2,'Field-Help'!$B:$B,0)),"",INDEX('Field-Help'!$C:$C,MATCH(R2,'Field-Help'!$B:$B,0))&amp;"/"&amp;INDEX('Field-Help'!$D:$D,MATCH(R2,'Field-Help'!$B:$B,0)))</f>
        <v>Profession2/INTERNAL</v>
      </c>
      <c r="S1" s="52" t="str">
        <f>IF(ISERROR(MATCH(S2,'Field-Help'!$B:$B,0)),"",INDEX('Field-Help'!$C:$C,MATCH(S2,'Field-Help'!$B:$B,0))&amp;"/"&amp;INDEX('Field-Help'!$D:$D,MATCH(S2,'Field-Help'!$B:$B,0)))</f>
        <v>hrGroupId/ibmOrganization</v>
      </c>
      <c r="T1" s="52" t="str">
        <f>IF(ISERROR(MATCH(T2,'Field-Help'!$B:$B,0)),"",INDEX('Field-Help'!$C:$C,MATCH(T2,'Field-Help'!$B:$B,0))&amp;"/"&amp;INDEX('Field-Help'!$D:$D,MATCH(T2,'Field-Help'!$B:$B,0)))</f>
        <v>hrOrganizationDisplay/ibmOrganization</v>
      </c>
      <c r="U1" s="52" t="str">
        <f>IF(ISERROR(MATCH(U2,'Field-Help'!$B:$B,0)),"",INDEX('Field-Help'!$C:$C,MATCH(U2,'Field-Help'!$B:$B,0))&amp;"/"&amp;INDEX('Field-Help'!$D:$D,MATCH(U2,'Field-Help'!$B:$B,0)))</f>
        <v>hrUnitId/ibmOrganization</v>
      </c>
      <c r="V1" s="52" t="str">
        <f>IF(ISERROR(MATCH(V2,'Field-Help'!$B:$B,0)),"",INDEX('Field-Help'!$C:$C,MATCH(V2,'Field-Help'!$B:$B,0))&amp;"/"&amp;INDEX('Field-Help'!$D:$D,MATCH(V2,'Field-Help'!$B:$B,0)))</f>
        <v>practiceAlignment/UPI</v>
      </c>
      <c r="W1" s="52" t="str">
        <f>IF(ISERROR(MATCH(W2,'Field-Help'!$B:$B,0)),"",INDEX('Field-Help'!$C:$C,MATCH(W2,'Field-Help'!$B:$B,0))&amp;"/"&amp;INDEX('Field-Help'!$D:$D,MATCH(W2,'Field-Help'!$B:$B,0)))</f>
        <v>hrOrganizationCode/ibmPerson*</v>
      </c>
      <c r="X1" s="52" t="str">
        <f>IF(ISERROR(MATCH(X2,'Field-Help'!$B:$B,0)),"",INDEX('Field-Help'!$C:$C,MATCH(X2,'Field-Help'!$B:$B,0))&amp;"/"&amp;INDEX('Field-Help'!$D:$D,MATCH(X2,'Field-Help'!$B:$B,0)))</f>
        <v>notesId~mnum/INDIRECT</v>
      </c>
      <c r="Y1" s="52" t="str">
        <f>IF(ISERROR(MATCH(Y2,'Field-Help'!$B:$B,0)),"",INDEX('Field-Help'!$C:$C,MATCH(Y2,'Field-Help'!$B:$B,0))&amp;"/"&amp;INDEX('Field-Help'!$D:$D,MATCH(Y2,'Field-Help'!$B:$B,0)))</f>
        <v>l/ibmWorkLocation</v>
      </c>
      <c r="Z1" s="52" t="str">
        <f>IF(ISERROR(MATCH(Z2,'Field-Help'!$B:$B,0)),"",INDEX('Field-Help'!$C:$C,MATCH(Z2,'Field-Help'!$B:$B,0))&amp;"/"&amp;INDEX('Field-Help'!$D:$D,MATCH(Z2,'Field-Help'!$B:$B,0)))</f>
        <v>co/UPI</v>
      </c>
      <c r="AA1" s="52" t="str">
        <f>IF(ISERROR(MATCH(AA2,'Field-Help'!$B:$B,0)),"",INDEX('Field-Help'!$C:$C,MATCH(AA2,'Field-Help'!$B:$B,0))&amp;"/"&amp;INDEX('Field-Help'!$D:$D,MATCH(AA2,'Field-Help'!$B:$B,0)))</f>
        <v>locationCity/ibmPerson*</v>
      </c>
      <c r="AB1" s="52" t="str">
        <f>IF(ISERROR(MATCH(AB2,'Field-Help'!$B:$B,0)),"",INDEX('Field-Help'!$C:$C,MATCH(AB2,'Field-Help'!$B:$B,0))&amp;"/"&amp;INDEX('Field-Help'!$D:$D,MATCH(AB2,'Field-Help'!$B:$B,0)))</f>
        <v>imt/UPI</v>
      </c>
      <c r="AC1" s="52" t="str">
        <f>IF(ISERROR(MATCH(AC2,'Field-Help'!$B:$B,0)),"",INDEX('Field-Help'!$C:$C,MATCH(AC2,'Field-Help'!$B:$B,0))&amp;"/"&amp;INDEX('Field-Help'!$D:$D,MATCH(AC2,'Field-Help'!$B:$B,0)))</f>
        <v>iot/UPI</v>
      </c>
      <c r="AD1" s="52" t="str">
        <f>IF(ISERROR(MATCH(AD2,'Field-Help'!$B:$B,0)),"",INDEX('Field-Help'!$C:$C,MATCH(AD2,'Field-Help'!$B:$B,0))&amp;"/"&amp;INDEX('Field-Help'!$D:$D,MATCH(AD2,'Field-Help'!$B:$B,0)))</f>
        <v/>
      </c>
      <c r="AE1" s="52" t="str">
        <f>IF(ISERROR(MATCH(AE2,'Field-Help'!$B:$B,0)),"",INDEX('Field-Help'!$C:$C,MATCH(AE2,'Field-Help'!$B:$B,0))&amp;"/"&amp;INDEX('Field-Help'!$D:$D,MATCH(AE2,'Field-Help'!$B:$B,0)))</f>
        <v/>
      </c>
      <c r="AF1" s="52" t="str">
        <f>IF(ISERROR(MATCH(AF2,'Field-Help'!$B:$B,0)),"",INDEX('Field-Help'!$C:$C,MATCH(AF2,'Field-Help'!$B:$B,0))&amp;"/"&amp;INDEX('Field-Help'!$D:$D,MATCH(AF2,'Field-Help'!$B:$B,0)))</f>
        <v/>
      </c>
      <c r="AG1" s="52" t="str">
        <f>IF(ISERROR(MATCH(AG2,'Field-Help'!$B:$B,0)),"",INDEX('Field-Help'!$C:$C,MATCH(AG2,'Field-Help'!$B:$B,0))&amp;"/"&amp;INDEX('Field-Help'!$D:$D,MATCH(AG2,'Field-Help'!$B:$B,0)))</f>
        <v/>
      </c>
    </row>
    <row r="2" spans="1:33" ht="83.1" customHeight="1" x14ac:dyDescent="0.2">
      <c r="A2" s="108" t="s">
        <v>1165</v>
      </c>
      <c r="B2" s="107" t="s">
        <v>122</v>
      </c>
      <c r="C2" s="50" t="s">
        <v>146</v>
      </c>
      <c r="D2" s="50" t="s">
        <v>1164</v>
      </c>
      <c r="E2" s="50" t="s">
        <v>1164</v>
      </c>
      <c r="F2" s="48" t="s">
        <v>120</v>
      </c>
      <c r="G2" s="48" t="s">
        <v>119</v>
      </c>
      <c r="H2" s="48" t="s">
        <v>844</v>
      </c>
      <c r="I2" s="48" t="s">
        <v>806</v>
      </c>
      <c r="J2" s="48" t="s">
        <v>118</v>
      </c>
      <c r="K2" s="48" t="s">
        <v>138</v>
      </c>
      <c r="L2" s="48" t="s">
        <v>116</v>
      </c>
      <c r="M2" s="48" t="s">
        <v>535</v>
      </c>
      <c r="N2" s="48" t="s">
        <v>115</v>
      </c>
      <c r="O2" s="48" t="s">
        <v>950</v>
      </c>
      <c r="P2" s="48" t="s">
        <v>758</v>
      </c>
      <c r="Q2" s="48" t="s">
        <v>936</v>
      </c>
      <c r="R2" s="48" t="s">
        <v>2028</v>
      </c>
      <c r="S2" s="48" t="s">
        <v>133</v>
      </c>
      <c r="T2" s="48" t="s">
        <v>662</v>
      </c>
      <c r="U2" s="48" t="s">
        <v>132</v>
      </c>
      <c r="V2" s="48" t="s">
        <v>2535</v>
      </c>
      <c r="W2" s="48" t="s">
        <v>131</v>
      </c>
      <c r="X2" s="48" t="s">
        <v>129</v>
      </c>
      <c r="Y2" s="48" t="s">
        <v>736</v>
      </c>
      <c r="Z2" s="48" t="s">
        <v>127</v>
      </c>
      <c r="AA2" s="48" t="s">
        <v>126</v>
      </c>
      <c r="AB2" s="48" t="s">
        <v>675</v>
      </c>
      <c r="AC2" s="48" t="s">
        <v>673</v>
      </c>
      <c r="AD2" s="48"/>
      <c r="AE2" s="48"/>
      <c r="AF2" s="48"/>
      <c r="AG2" s="48"/>
    </row>
    <row r="3" spans="1:33" x14ac:dyDescent="0.2">
      <c r="F3" s="5"/>
      <c r="G3" s="5"/>
      <c r="H3" s="5"/>
      <c r="I3" s="5"/>
      <c r="J3" s="5"/>
      <c r="K3" s="5"/>
      <c r="L3" s="5"/>
      <c r="M3" s="5"/>
      <c r="N3" s="5"/>
      <c r="O3" s="5"/>
      <c r="P3" s="5"/>
      <c r="Q3" s="5"/>
      <c r="R3" s="5"/>
      <c r="S3" s="5"/>
      <c r="T3" s="5"/>
      <c r="U3" s="5"/>
      <c r="V3" s="5"/>
      <c r="W3" s="5"/>
      <c r="X3" s="5"/>
      <c r="Y3" s="5"/>
      <c r="Z3" s="5"/>
      <c r="AA3" s="5"/>
      <c r="AB3" s="5"/>
      <c r="AC3" s="5"/>
      <c r="AD3" s="5"/>
      <c r="AE3" s="5"/>
      <c r="AF3" s="5"/>
      <c r="AG3" s="5"/>
    </row>
  </sheetData>
  <autoFilter ref="A2:AG3" xr:uid="{00000000-0009-0000-0000-000007000000}"/>
  <dataConsolidate/>
  <conditionalFormatting sqref="X2:AG2 F2:V2">
    <cfRule type="expression" dxfId="28" priority="6" stopIfTrue="1">
      <formula>F1=""</formula>
    </cfRule>
    <cfRule type="expression" dxfId="27" priority="7" stopIfTrue="1">
      <formula>RIGHT(SUBSTITUTE(F1,"*",""),9)="ibmPerson"</formula>
    </cfRule>
    <cfRule type="expression" dxfId="26" priority="8" stopIfTrue="1">
      <formula>OR(ISERROR(FIND("/ibm",F1))=FALSE,LOWER(RIGHT(F1,8))="indirect")</formula>
    </cfRule>
  </conditionalFormatting>
  <conditionalFormatting sqref="X2:AG2 F2:V2">
    <cfRule type="expression" dxfId="25" priority="5">
      <formula>RIGHT(SUBSTITUTE(F1,"*",""),7)="profile"</formula>
    </cfRule>
  </conditionalFormatting>
  <conditionalFormatting sqref="W2">
    <cfRule type="expression" dxfId="24" priority="2" stopIfTrue="1">
      <formula>W1=""</formula>
    </cfRule>
    <cfRule type="expression" dxfId="23" priority="3" stopIfTrue="1">
      <formula>RIGHT(SUBSTITUTE(W1,"*",""),9)="ibmPerson"</formula>
    </cfRule>
    <cfRule type="expression" dxfId="22" priority="4" stopIfTrue="1">
      <formula>OR(ISERROR(FIND("/ibm",W1))=FALSE,LOWER(RIGHT(W1,8))="indirect")</formula>
    </cfRule>
  </conditionalFormatting>
  <conditionalFormatting sqref="W2">
    <cfRule type="expression" dxfId="21" priority="1">
      <formula>RIGHT(SUBSTITUTE(W1,"*",""),7)="profile"</formula>
    </cfRule>
  </conditionalFormatting>
  <dataValidations count="1">
    <dataValidation type="list" allowBlank="1" showInputMessage="1" showErrorMessage="1" sqref="F2:AG2" xr:uid="{00000000-0002-0000-0700-000000000000}">
      <formula1>BluePagesField</formula1>
    </dataValidation>
  </dataValidations>
  <pageMargins left="0.78740157499999996" right="0.78740157499999996" top="0.984251969" bottom="0.984251969" header="0.5" footer="0.5"/>
  <pageSetup paperSize="9" orientation="portrait" verticalDpi="4"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ClearAll">
              <controlPr defaultSize="0" print="0" autoFill="0" autoPict="0" macro="[0]!RunByName">
                <anchor moveWithCells="1">
                  <from>
                    <xdr:col>2</xdr:col>
                    <xdr:colOff>523875</xdr:colOff>
                    <xdr:row>1</xdr:row>
                    <xdr:rowOff>28575</xdr:rowOff>
                  </from>
                  <to>
                    <xdr:col>2</xdr:col>
                    <xdr:colOff>1095375</xdr:colOff>
                    <xdr:row>1</xdr:row>
                    <xdr:rowOff>247650</xdr:rowOff>
                  </to>
                </anchor>
              </controlPr>
            </control>
          </mc:Choice>
        </mc:AlternateContent>
        <mc:AlternateContent xmlns:mc="http://schemas.openxmlformats.org/markup-compatibility/2006">
          <mc:Choice Requires="x14">
            <control shapeId="11266" r:id="rId5" name="ClearResult">
              <controlPr defaultSize="0" print="0" autoFill="0" autoPict="0" macro="[0]!RunByName">
                <anchor moveWithCells="1">
                  <from>
                    <xdr:col>1</xdr:col>
                    <xdr:colOff>2428875</xdr:colOff>
                    <xdr:row>1</xdr:row>
                    <xdr:rowOff>28575</xdr:rowOff>
                  </from>
                  <to>
                    <xdr:col>2</xdr:col>
                    <xdr:colOff>485775</xdr:colOff>
                    <xdr:row>1</xdr:row>
                    <xdr:rowOff>247650</xdr:rowOff>
                  </to>
                </anchor>
              </controlPr>
            </control>
          </mc:Choice>
        </mc:AlternateContent>
        <mc:AlternateContent xmlns:mc="http://schemas.openxmlformats.org/markup-compatibility/2006">
          <mc:Choice Requires="x14">
            <control shapeId="11267" r:id="rId6" name="ScaleUp">
              <controlPr defaultSize="0" print="0" autoFill="0" autoPict="0" macro="[0]!RunByName">
                <anchor moveWithCells="1">
                  <from>
                    <xdr:col>1</xdr:col>
                    <xdr:colOff>1009650</xdr:colOff>
                    <xdr:row>1</xdr:row>
                    <xdr:rowOff>285750</xdr:rowOff>
                  </from>
                  <to>
                    <xdr:col>1</xdr:col>
                    <xdr:colOff>1400175</xdr:colOff>
                    <xdr:row>1</xdr:row>
                    <xdr:rowOff>485775</xdr:rowOff>
                  </to>
                </anchor>
              </controlPr>
            </control>
          </mc:Choice>
        </mc:AlternateContent>
        <mc:AlternateContent xmlns:mc="http://schemas.openxmlformats.org/markup-compatibility/2006">
          <mc:Choice Requires="x14">
            <control shapeId="11268" r:id="rId7" name="ScaleDown">
              <controlPr defaultSize="0" print="0" autoFill="0" autoPict="0" macro="[0]!RunByName">
                <anchor moveWithCells="1">
                  <from>
                    <xdr:col>1</xdr:col>
                    <xdr:colOff>1438275</xdr:colOff>
                    <xdr:row>1</xdr:row>
                    <xdr:rowOff>285750</xdr:rowOff>
                  </from>
                  <to>
                    <xdr:col>1</xdr:col>
                    <xdr:colOff>1895475</xdr:colOff>
                    <xdr:row>1</xdr:row>
                    <xdr:rowOff>485775</xdr:rowOff>
                  </to>
                </anchor>
              </controlPr>
            </control>
          </mc:Choice>
        </mc:AlternateContent>
        <mc:AlternateContent xmlns:mc="http://schemas.openxmlformats.org/markup-compatibility/2006">
          <mc:Choice Requires="x14">
            <control shapeId="11269" r:id="rId8" name="ScaleRight">
              <controlPr defaultSize="0" print="0" autoFill="0" autoPict="0" macro="[0]!RunByName">
                <anchor moveWithCells="1">
                  <from>
                    <xdr:col>1</xdr:col>
                    <xdr:colOff>1962150</xdr:colOff>
                    <xdr:row>1</xdr:row>
                    <xdr:rowOff>285750</xdr:rowOff>
                  </from>
                  <to>
                    <xdr:col>1</xdr:col>
                    <xdr:colOff>2390775</xdr:colOff>
                    <xdr:row>1</xdr:row>
                    <xdr:rowOff>485775</xdr:rowOff>
                  </to>
                </anchor>
              </controlPr>
            </control>
          </mc:Choice>
        </mc:AlternateContent>
        <mc:AlternateContent xmlns:mc="http://schemas.openxmlformats.org/markup-compatibility/2006">
          <mc:Choice Requires="x14">
            <control shapeId="11270" r:id="rId9" name="MakeNotesGroups">
              <controlPr defaultSize="0" print="0" autoFill="0" autoPict="0" macro="[0]!RunByName">
                <anchor moveWithCells="1">
                  <from>
                    <xdr:col>1</xdr:col>
                    <xdr:colOff>1438275</xdr:colOff>
                    <xdr:row>1</xdr:row>
                    <xdr:rowOff>28575</xdr:rowOff>
                  </from>
                  <to>
                    <xdr:col>1</xdr:col>
                    <xdr:colOff>2390775</xdr:colOff>
                    <xdr:row>1</xdr:row>
                    <xdr:rowOff>247650</xdr:rowOff>
                  </to>
                </anchor>
              </controlPr>
            </control>
          </mc:Choice>
        </mc:AlternateContent>
        <mc:AlternateContent xmlns:mc="http://schemas.openxmlformats.org/markup-compatibility/2006">
          <mc:Choice Requires="x14">
            <control shapeId="11271" r:id="rId10" name="RefreshGroup">
              <controlPr defaultSize="0" print="0" autoFill="0" autoPict="0" macro="[0]!RunByName">
                <anchor moveWithCells="1">
                  <from>
                    <xdr:col>1</xdr:col>
                    <xdr:colOff>142875</xdr:colOff>
                    <xdr:row>1</xdr:row>
                    <xdr:rowOff>285750</xdr:rowOff>
                  </from>
                  <to>
                    <xdr:col>1</xdr:col>
                    <xdr:colOff>971550</xdr:colOff>
                    <xdr:row>1</xdr:row>
                    <xdr:rowOff>485775</xdr:rowOff>
                  </to>
                </anchor>
              </controlPr>
            </control>
          </mc:Choice>
        </mc:AlternateContent>
        <mc:AlternateContent xmlns:mc="http://schemas.openxmlformats.org/markup-compatibility/2006">
          <mc:Choice Requires="x14">
            <control shapeId="11272" r:id="rId11" name="DelGroupSheet">
              <controlPr defaultSize="0" print="0" autoFill="0" autoPict="0" macro="[0]!RunByName">
                <anchor moveWithCells="1">
                  <from>
                    <xdr:col>1</xdr:col>
                    <xdr:colOff>2428875</xdr:colOff>
                    <xdr:row>1</xdr:row>
                    <xdr:rowOff>285750</xdr:rowOff>
                  </from>
                  <to>
                    <xdr:col>2</xdr:col>
                    <xdr:colOff>485775</xdr:colOff>
                    <xdr:row>1</xdr:row>
                    <xdr:rowOff>485775</xdr:rowOff>
                  </to>
                </anchor>
              </controlPr>
            </control>
          </mc:Choice>
        </mc:AlternateContent>
        <mc:AlternateContent xmlns:mc="http://schemas.openxmlformats.org/markup-compatibility/2006">
          <mc:Choice Requires="x14">
            <control shapeId="11273" r:id="rId12" name="PasteNames">
              <controlPr defaultSize="0" print="0" autoFill="0" autoPict="0" macro="[0]!RunByName">
                <anchor moveWithCells="1">
                  <from>
                    <xdr:col>2</xdr:col>
                    <xdr:colOff>523875</xdr:colOff>
                    <xdr:row>1</xdr:row>
                    <xdr:rowOff>285750</xdr:rowOff>
                  </from>
                  <to>
                    <xdr:col>2</xdr:col>
                    <xdr:colOff>1095375</xdr:colOff>
                    <xdr:row>1</xdr:row>
                    <xdr:rowOff>485775</xdr:rowOff>
                  </to>
                </anchor>
              </controlPr>
            </control>
          </mc:Choice>
        </mc:AlternateContent>
        <mc:AlternateContent xmlns:mc="http://schemas.openxmlformats.org/markup-compatibility/2006">
          <mc:Choice Requires="x14">
            <control shapeId="11274" r:id="rId13" name="GetBluepagesData">
              <controlPr defaultSize="0" print="0" autoFill="0" autoPict="0" macro="[0]!RunByName">
                <anchor moveWithCells="1">
                  <from>
                    <xdr:col>1</xdr:col>
                    <xdr:colOff>790575</xdr:colOff>
                    <xdr:row>1</xdr:row>
                    <xdr:rowOff>28575</xdr:rowOff>
                  </from>
                  <to>
                    <xdr:col>1</xdr:col>
                    <xdr:colOff>1400175</xdr:colOff>
                    <xdr:row>1</xdr:row>
                    <xdr:rowOff>247650</xdr:rowOff>
                  </to>
                </anchor>
              </controlPr>
            </control>
          </mc:Choice>
        </mc:AlternateContent>
        <mc:AlternateContent xmlns:mc="http://schemas.openxmlformats.org/markup-compatibility/2006">
          <mc:Choice Requires="x14">
            <control shapeId="11275" r:id="rId14" name="QuickSearch">
              <controlPr defaultSize="0" print="0" autoFill="0" autoPict="0" macro="[0]!RunByName">
                <anchor moveWithCells="1">
                  <from>
                    <xdr:col>1</xdr:col>
                    <xdr:colOff>142875</xdr:colOff>
                    <xdr:row>1</xdr:row>
                    <xdr:rowOff>28575</xdr:rowOff>
                  </from>
                  <to>
                    <xdr:col>1</xdr:col>
                    <xdr:colOff>752475</xdr:colOff>
                    <xdr:row>1</xdr:row>
                    <xdr:rowOff>247650</xdr:rowOff>
                  </to>
                </anchor>
              </controlPr>
            </control>
          </mc:Choice>
        </mc:AlternateContent>
        <mc:AlternateContent xmlns:mc="http://schemas.openxmlformats.org/markup-compatibility/2006">
          <mc:Choice Requires="x14">
            <control shapeId="11278" r:id="rId15" name="ToGroupSearch">
              <controlPr defaultSize="0" print="0" autoFill="0" autoPict="0" macro="[0]!RunByName">
                <anchor moveWithCells="1">
                  <from>
                    <xdr:col>2</xdr:col>
                    <xdr:colOff>1143000</xdr:colOff>
                    <xdr:row>1</xdr:row>
                    <xdr:rowOff>38100</xdr:rowOff>
                  </from>
                  <to>
                    <xdr:col>2</xdr:col>
                    <xdr:colOff>2305050</xdr:colOff>
                    <xdr:row>1</xdr:row>
                    <xdr:rowOff>485775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pTmpl">
    <outlinePr summaryBelow="0" summaryRight="0"/>
  </sheetPr>
  <dimension ref="A1:AF3"/>
  <sheetViews>
    <sheetView zoomScale="75" workbookViewId="0">
      <pane xSplit="5" ySplit="2" topLeftCell="F3" activePane="bottomRight" state="frozen"/>
      <selection activeCell="A2" sqref="A2"/>
      <selection pane="topRight" activeCell="A2" sqref="A2"/>
      <selection pane="bottomLeft" activeCell="A2" sqref="A2"/>
      <selection pane="bottomRight" activeCell="A2" sqref="A2"/>
    </sheetView>
  </sheetViews>
  <sheetFormatPr defaultColWidth="9.28515625" defaultRowHeight="12.75" outlineLevelCol="1" x14ac:dyDescent="0.2"/>
  <cols>
    <col min="1" max="1" width="3.28515625" style="5" customWidth="1"/>
    <col min="2" max="2" width="42.42578125" style="5" customWidth="1"/>
    <col min="3" max="3" width="36" style="5" customWidth="1" collapsed="1"/>
    <col min="4" max="4" width="21.28515625" style="5" hidden="1" customWidth="1" outlineLevel="1"/>
    <col min="5" max="5" width="22" style="5" hidden="1" customWidth="1" outlineLevel="1"/>
    <col min="6" max="6" width="12.28515625" style="45" customWidth="1"/>
    <col min="7" max="7" width="24.28515625" style="45" customWidth="1" collapsed="1"/>
    <col min="8" max="9" width="15.28515625" style="45" hidden="1" customWidth="1" outlineLevel="1"/>
    <col min="10" max="10" width="17.28515625" style="45" hidden="1" customWidth="1" outlineLevel="1"/>
    <col min="11" max="11" width="32" style="45" hidden="1" customWidth="1" outlineLevel="1"/>
    <col min="12" max="12" width="31.5703125" style="45" hidden="1" customWidth="1" outlineLevel="1"/>
    <col min="13" max="13" width="12.28515625" style="45" customWidth="1"/>
    <col min="14" max="14" width="29.7109375" style="45" customWidth="1"/>
    <col min="15" max="15" width="21.28515625" style="45" bestFit="1" customWidth="1"/>
    <col min="16" max="16" width="10.5703125" style="45" customWidth="1" collapsed="1"/>
    <col min="17" max="17" width="23.28515625" style="45" hidden="1" customWidth="1" outlineLevel="1"/>
    <col min="18" max="19" width="21.7109375" style="45" hidden="1" customWidth="1" outlineLevel="1"/>
    <col min="20" max="20" width="10" style="45" hidden="1" customWidth="1" outlineLevel="1"/>
    <col min="21" max="21" width="32.5703125" style="45" hidden="1" customWidth="1" outlineLevel="1"/>
    <col min="22" max="22" width="16.28515625" style="45" customWidth="1" collapsed="1"/>
    <col min="23" max="24" width="14" style="45" hidden="1" customWidth="1" outlineLevel="1"/>
    <col min="25" max="25" width="17.42578125" style="45" hidden="1" customWidth="1" outlineLevel="1"/>
    <col min="26" max="26" width="16.7109375" style="45" hidden="1" customWidth="1" outlineLevel="1"/>
    <col min="27" max="32" width="9.28515625" style="45" customWidth="1"/>
    <col min="33" max="16384" width="9.28515625" style="5"/>
  </cols>
  <sheetData>
    <row r="1" spans="1:32" ht="23.25" hidden="1" customHeight="1" x14ac:dyDescent="0.2">
      <c r="A1" s="111" t="e">
        <f>MATCH(1,C:C)</f>
        <v>#N/A</v>
      </c>
      <c r="B1" s="110"/>
      <c r="C1" s="53" t="str">
        <f>IF(LEFT(C2,7)="Formula","F","")</f>
        <v/>
      </c>
      <c r="D1" s="53" t="str">
        <f>IF(LEFT(D2,7)="Formula","F","")</f>
        <v>F</v>
      </c>
      <c r="E1" s="53" t="str">
        <f>IF(LEFT(E2,7)="Formula","F","")</f>
        <v>F</v>
      </c>
      <c r="F1" s="52" t="str">
        <f>IF(ISERROR(MATCH(F2,'Field-Help'!$B:$B,0)),"",INDEX('Field-Help'!$C:$C,MATCH(F2,'Field-Help'!$B:$B,0))&amp;"/"&amp;INDEX('Field-Help'!$D:$D,MATCH(F2,'Field-Help'!$B:$B,0)))</f>
        <v>PICTURE/IMAGESERV</v>
      </c>
      <c r="G1" s="52" t="str">
        <f>IF(ISERROR(MATCH(G2,'Field-Help'!$B:$B,0)),"",INDEX('Field-Help'!$C:$C,MATCH(G2,'Field-Help'!$B:$B,0))&amp;"/"&amp;INDEX('Field-Help'!$D:$D,MATCH(G2,'Field-Help'!$B:$B,0)))</f>
        <v>callupName/ibmPerson*</v>
      </c>
      <c r="H1" s="52" t="str">
        <f>IF(ISERROR(MATCH(H2,'Field-Help'!$B:$B,0)),"",INDEX('Field-Help'!$C:$C,MATCH(H2,'Field-Help'!$B:$B,0))&amp;"/"&amp;INDEX('Field-Help'!$D:$D,MATCH(H2,'Field-Help'!$B:$B,0)))</f>
        <v>sn/ibmPerson*</v>
      </c>
      <c r="I1" s="52" t="str">
        <f>IF(ISERROR(MATCH(I2,'Field-Help'!$B:$B,0)),"",INDEX('Field-Help'!$C:$C,MATCH(I2,'Field-Help'!$B:$B,0))&amp;"/"&amp;INDEX('Field-Help'!$D:$D,MATCH(I2,'Field-Help'!$B:$B,0)))</f>
        <v>givenName/ibmPerson*</v>
      </c>
      <c r="J1" s="52" t="str">
        <f>IF(ISERROR(MATCH(J2,'Field-Help'!$B:$B,0)),"",INDEX('Field-Help'!$C:$C,MATCH(J2,'Field-Help'!$B:$B,0))&amp;"/"&amp;INDEX('Field-Help'!$D:$D,MATCH(J2,'Field-Help'!$B:$B,0)))</f>
        <v>mobile/ibmPerson*</v>
      </c>
      <c r="K1" s="52" t="str">
        <f>IF(ISERROR(MATCH(K2,'Field-Help'!$B:$B,0)),"",INDEX('Field-Help'!$C:$C,MATCH(K2,'Field-Help'!$B:$B,0))&amp;"/"&amp;INDEX('Field-Help'!$D:$D,MATCH(K2,'Field-Help'!$B:$B,0)))</f>
        <v>mail/ibmPerson*</v>
      </c>
      <c r="L1" s="52" t="str">
        <f>IF(ISERROR(MATCH(L2,'Field-Help'!$B:$B,0)),"",INDEX('Field-Help'!$C:$C,MATCH(L2,'Field-Help'!$B:$B,0))&amp;"/"&amp;INDEX('Field-Help'!$D:$D,MATCH(L2,'Field-Help'!$B:$B,0)))</f>
        <v>notesId/ibmPerson</v>
      </c>
      <c r="M1" s="52" t="str">
        <f>IF(ISERROR(MATCH(M2,'Field-Help'!$B:$B,0)),"",INDEX('Field-Help'!$C:$C,MATCH(M2,'Field-Help'!$B:$B,0))&amp;"/"&amp;INDEX('Field-Help'!$D:$D,MATCH(M2,'Field-Help'!$B:$B,0)))</f>
        <v>preferredContactMethod/UPI</v>
      </c>
      <c r="N1" s="52" t="str">
        <f>IF(ISERROR(MATCH(N2,'Field-Help'!$B:$B,0)),"",INDEX('Field-Help'!$C:$C,MATCH(N2,'Field-Help'!$B:$B,0))&amp;"/"&amp;INDEX('Field-Help'!$D:$D,MATCH(N2,'Field-Help'!$B:$B,0)))</f>
        <v>jobResponsibilities/ibmPerson*</v>
      </c>
      <c r="O1" s="52" t="str">
        <f>IF(ISERROR(MATCH(O2,'Field-Help'!$B:$B,0)),"",INDEX('Field-Help'!$C:$C,MATCH(O2,'Field-Help'!$B:$B,0))&amp;"/"&amp;INDEX('Field-Help'!$D:$D,MATCH(O2,'Field-Help'!$B:$B,0)))</f>
        <v>Profession2/INTERNAL</v>
      </c>
      <c r="P1" s="52" t="str">
        <f>IF(ISERROR(MATCH(P2,'Field-Help'!$B:$B,0)),"",INDEX('Field-Help'!$C:$C,MATCH(P2,'Field-Help'!$B:$B,0))&amp;"/"&amp;INDEX('Field-Help'!$D:$D,MATCH(P2,'Field-Help'!$B:$B,0)))</f>
        <v>hrGroupId/ibmOrganization</v>
      </c>
      <c r="Q1" s="52" t="str">
        <f>IF(ISERROR(MATCH(Q2,'Field-Help'!$B:$B,0)),"",INDEX('Field-Help'!$C:$C,MATCH(Q2,'Field-Help'!$B:$B,0))&amp;"/"&amp;INDEX('Field-Help'!$D:$D,MATCH(Q2,'Field-Help'!$B:$B,0)))</f>
        <v>hrOrganizationDisplay/ibmOrganization</v>
      </c>
      <c r="R1" s="52" t="str">
        <f>IF(ISERROR(MATCH(R2,'Field-Help'!$B:$B,0)),"",INDEX('Field-Help'!$C:$C,MATCH(R2,'Field-Help'!$B:$B,0))&amp;"/"&amp;INDEX('Field-Help'!$D:$D,MATCH(R2,'Field-Help'!$B:$B,0)))</f>
        <v>hrUnitId/ibmOrganization</v>
      </c>
      <c r="S1" s="52" t="str">
        <f>IF(ISERROR(MATCH(S2,'Field-Help'!$B:$B,0)),"",INDEX('Field-Help'!$C:$C,MATCH(S2,'Field-Help'!$B:$B,0))&amp;"/"&amp;INDEX('Field-Help'!$D:$D,MATCH(S2,'Field-Help'!$B:$B,0)))</f>
        <v>practiceAlignment/UPI</v>
      </c>
      <c r="T1" s="52" t="str">
        <f>IF(ISERROR(MATCH(T2,'Field-Help'!$B:$B,0)),"",INDEX('Field-Help'!$C:$C,MATCH(T2,'Field-Help'!$B:$B,0))&amp;"/"&amp;INDEX('Field-Help'!$D:$D,MATCH(T2,'Field-Help'!$B:$B,0)))</f>
        <v>hrOrganizationCode/ibmPerson*</v>
      </c>
      <c r="U1" s="52" t="str">
        <f>IF(ISERROR(MATCH(U2,'Field-Help'!$B:$B,0)),"",INDEX('Field-Help'!$C:$C,MATCH(U2,'Field-Help'!$B:$B,0))&amp;"/"&amp;INDEX('Field-Help'!$D:$D,MATCH(U2,'Field-Help'!$B:$B,0)))</f>
        <v>notesId~mnum/INDIRECT</v>
      </c>
      <c r="V1" s="52" t="str">
        <f>IF(ISERROR(MATCH(V2,'Field-Help'!$B:$B,0)),"",INDEX('Field-Help'!$C:$C,MATCH(V2,'Field-Help'!$B:$B,0))&amp;"/"&amp;INDEX('Field-Help'!$D:$D,MATCH(V2,'Field-Help'!$B:$B,0)))</f>
        <v>l/ibmWorkLocation</v>
      </c>
      <c r="W1" s="52" t="str">
        <f>IF(ISERROR(MATCH(W2,'Field-Help'!$B:$B,0)),"",INDEX('Field-Help'!$C:$C,MATCH(W2,'Field-Help'!$B:$B,0))&amp;"/"&amp;INDEX('Field-Help'!$D:$D,MATCH(W2,'Field-Help'!$B:$B,0)))</f>
        <v>co/UPI</v>
      </c>
      <c r="X1" s="52" t="str">
        <f>IF(ISERROR(MATCH(X2,'Field-Help'!$B:$B,0)),"",INDEX('Field-Help'!$C:$C,MATCH(X2,'Field-Help'!$B:$B,0))&amp;"/"&amp;INDEX('Field-Help'!$D:$D,MATCH(X2,'Field-Help'!$B:$B,0)))</f>
        <v>locationCity/ibmPerson*</v>
      </c>
      <c r="Y1" s="52" t="str">
        <f>IF(ISERROR(MATCH(Y2,'Field-Help'!$B:$B,0)),"",INDEX('Field-Help'!$C:$C,MATCH(Y2,'Field-Help'!$B:$B,0))&amp;"/"&amp;INDEX('Field-Help'!$D:$D,MATCH(Y2,'Field-Help'!$B:$B,0)))</f>
        <v>imt/UPI</v>
      </c>
      <c r="Z1" s="52" t="str">
        <f>IF(ISERROR(MATCH(Z2,'Field-Help'!$B:$B,0)),"",INDEX('Field-Help'!$C:$C,MATCH(Z2,'Field-Help'!$B:$B,0))&amp;"/"&amp;INDEX('Field-Help'!$D:$D,MATCH(Z2,'Field-Help'!$B:$B,0)))</f>
        <v>iot/UPI</v>
      </c>
      <c r="AA1" s="52" t="str">
        <f>IF(ISERROR(MATCH(AA2,'Field-Help'!$B:$B,0)),"",INDEX('Field-Help'!$C:$C,MATCH(AA2,'Field-Help'!$B:$B,0))&amp;"/"&amp;INDEX('Field-Help'!$D:$D,MATCH(AA2,'Field-Help'!$B:$B,0)))</f>
        <v/>
      </c>
      <c r="AB1" s="52" t="str">
        <f>IF(ISERROR(MATCH(AB2,'Field-Help'!$B:$B,0)),"",INDEX('Field-Help'!$C:$C,MATCH(AB2,'Field-Help'!$B:$B,0))&amp;"/"&amp;INDEX('Field-Help'!$D:$D,MATCH(AB2,'Field-Help'!$B:$B,0)))</f>
        <v/>
      </c>
      <c r="AC1" s="52" t="str">
        <f>IF(ISERROR(MATCH(AC2,'Field-Help'!$B:$B,0)),"",INDEX('Field-Help'!$C:$C,MATCH(AC2,'Field-Help'!$B:$B,0))&amp;"/"&amp;INDEX('Field-Help'!$D:$D,MATCH(AC2,'Field-Help'!$B:$B,0)))</f>
        <v/>
      </c>
      <c r="AD1" s="52" t="str">
        <f>IF(ISERROR(MATCH(AD2,'Field-Help'!$B:$B,0)),"",INDEX('Field-Help'!$C:$C,MATCH(AD2,'Field-Help'!$B:$B,0))&amp;"/"&amp;INDEX('Field-Help'!$D:$D,MATCH(AD2,'Field-Help'!$B:$B,0)))</f>
        <v/>
      </c>
      <c r="AE1" s="52" t="str">
        <f>IF(ISERROR(MATCH(AE2,'Field-Help'!$B:$B,0)),"",INDEX('Field-Help'!$C:$C,MATCH(AE2,'Field-Help'!$B:$B,0))&amp;"/"&amp;INDEX('Field-Help'!$D:$D,MATCH(AE2,'Field-Help'!$B:$B,0)))</f>
        <v/>
      </c>
      <c r="AF1" s="52" t="str">
        <f>IF(ISERROR(MATCH(AF2,'Field-Help'!$B:$B,0)),"",INDEX('Field-Help'!$C:$C,MATCH(AF2,'Field-Help'!$B:$B,0))&amp;"/"&amp;INDEX('Field-Help'!$D:$D,MATCH(AF2,'Field-Help'!$B:$B,0)))</f>
        <v/>
      </c>
    </row>
    <row r="2" spans="1:32" ht="83.1" customHeight="1" x14ac:dyDescent="0.2">
      <c r="A2" s="108" t="s">
        <v>1165</v>
      </c>
      <c r="B2" s="107" t="s">
        <v>122</v>
      </c>
      <c r="C2" s="50" t="s">
        <v>146</v>
      </c>
      <c r="D2" s="50" t="s">
        <v>1164</v>
      </c>
      <c r="E2" s="50" t="s">
        <v>1164</v>
      </c>
      <c r="F2" s="48" t="s">
        <v>120</v>
      </c>
      <c r="G2" s="48" t="s">
        <v>119</v>
      </c>
      <c r="H2" s="48" t="s">
        <v>844</v>
      </c>
      <c r="I2" s="48" t="s">
        <v>806</v>
      </c>
      <c r="J2" s="48" t="s">
        <v>118</v>
      </c>
      <c r="K2" s="48" t="s">
        <v>138</v>
      </c>
      <c r="L2" s="48" t="s">
        <v>116</v>
      </c>
      <c r="M2" s="48" t="s">
        <v>535</v>
      </c>
      <c r="N2" s="48" t="s">
        <v>115</v>
      </c>
      <c r="O2" s="48" t="s">
        <v>2028</v>
      </c>
      <c r="P2" s="48" t="s">
        <v>133</v>
      </c>
      <c r="Q2" s="48" t="s">
        <v>662</v>
      </c>
      <c r="R2" s="48" t="s">
        <v>132</v>
      </c>
      <c r="S2" s="48" t="s">
        <v>2535</v>
      </c>
      <c r="T2" s="48" t="s">
        <v>131</v>
      </c>
      <c r="U2" s="48" t="s">
        <v>129</v>
      </c>
      <c r="V2" s="48" t="s">
        <v>736</v>
      </c>
      <c r="W2" s="48" t="s">
        <v>127</v>
      </c>
      <c r="X2" s="48" t="s">
        <v>126</v>
      </c>
      <c r="Y2" s="48" t="s">
        <v>675</v>
      </c>
      <c r="Z2" s="48" t="s">
        <v>673</v>
      </c>
      <c r="AA2" s="48"/>
      <c r="AB2" s="48"/>
      <c r="AC2" s="48"/>
      <c r="AD2" s="48"/>
      <c r="AE2" s="48"/>
      <c r="AF2" s="48"/>
    </row>
    <row r="3" spans="1:32" x14ac:dyDescent="0.2">
      <c r="F3" s="5"/>
      <c r="G3" s="5"/>
      <c r="H3" s="5"/>
      <c r="I3" s="5"/>
      <c r="J3" s="5"/>
      <c r="K3" s="5"/>
      <c r="L3" s="5"/>
      <c r="M3" s="5"/>
      <c r="N3" s="5"/>
      <c r="O3" s="5"/>
      <c r="P3" s="5"/>
      <c r="Q3" s="5"/>
      <c r="R3" s="5"/>
      <c r="S3" s="5"/>
      <c r="T3" s="5"/>
      <c r="U3" s="5"/>
      <c r="V3" s="5"/>
      <c r="W3" s="5"/>
      <c r="X3" s="5"/>
      <c r="Y3" s="5"/>
      <c r="Z3" s="5"/>
      <c r="AA3" s="5"/>
      <c r="AB3" s="5"/>
      <c r="AC3" s="5"/>
      <c r="AD3" s="5"/>
      <c r="AE3" s="5"/>
      <c r="AF3" s="5"/>
    </row>
  </sheetData>
  <autoFilter ref="A2:AG3" xr:uid="{00000000-0009-0000-0000-000008000000}"/>
  <dataConsolidate/>
  <conditionalFormatting sqref="F2:N2 AE2:AF2">
    <cfRule type="expression" dxfId="20" priority="10" stopIfTrue="1">
      <formula>F1=""</formula>
    </cfRule>
    <cfRule type="expression" dxfId="19" priority="11" stopIfTrue="1">
      <formula>RIGHT(SUBSTITUTE(F1,"*",""),9)="ibmPerson"</formula>
    </cfRule>
    <cfRule type="expression" dxfId="18" priority="12" stopIfTrue="1">
      <formula>OR(ISERROR(FIND("/ibm",F1))=FALSE,LOWER(RIGHT(F1,8))="indirect")</formula>
    </cfRule>
  </conditionalFormatting>
  <conditionalFormatting sqref="F2:N2 AE2:AF2">
    <cfRule type="expression" dxfId="17" priority="9">
      <formula>RIGHT(SUBSTITUTE(F1,"*",""),7)="profile"</formula>
    </cfRule>
  </conditionalFormatting>
  <conditionalFormatting sqref="U2:AD2 O2:S2">
    <cfRule type="expression" dxfId="16" priority="6" stopIfTrue="1">
      <formula>O1=""</formula>
    </cfRule>
    <cfRule type="expression" dxfId="15" priority="7" stopIfTrue="1">
      <formula>RIGHT(SUBSTITUTE(O1,"*",""),9)="ibmPerson"</formula>
    </cfRule>
    <cfRule type="expression" dxfId="14" priority="8" stopIfTrue="1">
      <formula>OR(ISERROR(FIND("/ibm",O1))=FALSE,LOWER(RIGHT(O1,8))="indirect")</formula>
    </cfRule>
  </conditionalFormatting>
  <conditionalFormatting sqref="U2:AD2 O2:S2">
    <cfRule type="expression" dxfId="13" priority="5">
      <formula>RIGHT(SUBSTITUTE(O1,"*",""),7)="profile"</formula>
    </cfRule>
  </conditionalFormatting>
  <conditionalFormatting sqref="T2">
    <cfRule type="expression" dxfId="12" priority="2" stopIfTrue="1">
      <formula>T1=""</formula>
    </cfRule>
    <cfRule type="expression" dxfId="11" priority="3" stopIfTrue="1">
      <formula>RIGHT(SUBSTITUTE(T1,"*",""),9)="ibmPerson"</formula>
    </cfRule>
    <cfRule type="expression" dxfId="10" priority="4" stopIfTrue="1">
      <formula>OR(ISERROR(FIND("/ibm",T1))=FALSE,LOWER(RIGHT(T1,8))="indirect")</formula>
    </cfRule>
  </conditionalFormatting>
  <conditionalFormatting sqref="T2">
    <cfRule type="expression" dxfId="9" priority="1">
      <formula>RIGHT(SUBSTITUTE(T1,"*",""),7)="profile"</formula>
    </cfRule>
  </conditionalFormatting>
  <dataValidations count="1">
    <dataValidation type="list" allowBlank="1" showInputMessage="1" showErrorMessage="1" sqref="F2:AF2" xr:uid="{00000000-0002-0000-0800-000000000000}">
      <formula1>BluePagesField</formula1>
    </dataValidation>
  </dataValidations>
  <pageMargins left="0.78740157499999996" right="0.78740157499999996" top="0.984251969" bottom="0.984251969" header="0.5" footer="0.5"/>
  <pageSetup paperSize="9" orientation="portrait" verticalDpi="4"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1" r:id="rId4" name="ClearAll">
              <controlPr defaultSize="0" print="0" autoFill="0" autoPict="0" macro="[0]!RunByName">
                <anchor moveWithCells="1">
                  <from>
                    <xdr:col>2</xdr:col>
                    <xdr:colOff>523875</xdr:colOff>
                    <xdr:row>1</xdr:row>
                    <xdr:rowOff>28575</xdr:rowOff>
                  </from>
                  <to>
                    <xdr:col>2</xdr:col>
                    <xdr:colOff>1085850</xdr:colOff>
                    <xdr:row>1</xdr:row>
                    <xdr:rowOff>247650</xdr:rowOff>
                  </to>
                </anchor>
              </controlPr>
            </control>
          </mc:Choice>
        </mc:AlternateContent>
        <mc:AlternateContent xmlns:mc="http://schemas.openxmlformats.org/markup-compatibility/2006">
          <mc:Choice Requires="x14">
            <control shapeId="7172" r:id="rId5" name="ClearResult">
              <controlPr defaultSize="0" print="0" autoFill="0" autoPict="0" macro="[0]!RunByName">
                <anchor moveWithCells="1">
                  <from>
                    <xdr:col>1</xdr:col>
                    <xdr:colOff>2428875</xdr:colOff>
                    <xdr:row>1</xdr:row>
                    <xdr:rowOff>28575</xdr:rowOff>
                  </from>
                  <to>
                    <xdr:col>2</xdr:col>
                    <xdr:colOff>485775</xdr:colOff>
                    <xdr:row>1</xdr:row>
                    <xdr:rowOff>247650</xdr:rowOff>
                  </to>
                </anchor>
              </controlPr>
            </control>
          </mc:Choice>
        </mc:AlternateContent>
        <mc:AlternateContent xmlns:mc="http://schemas.openxmlformats.org/markup-compatibility/2006">
          <mc:Choice Requires="x14">
            <control shapeId="7173" r:id="rId6" name="ScaleUp">
              <controlPr defaultSize="0" print="0" autoFill="0" autoPict="0" macro="[0]!RunByName">
                <anchor moveWithCells="1">
                  <from>
                    <xdr:col>1</xdr:col>
                    <xdr:colOff>1009650</xdr:colOff>
                    <xdr:row>1</xdr:row>
                    <xdr:rowOff>285750</xdr:rowOff>
                  </from>
                  <to>
                    <xdr:col>1</xdr:col>
                    <xdr:colOff>1390650</xdr:colOff>
                    <xdr:row>1</xdr:row>
                    <xdr:rowOff>485775</xdr:rowOff>
                  </to>
                </anchor>
              </controlPr>
            </control>
          </mc:Choice>
        </mc:AlternateContent>
        <mc:AlternateContent xmlns:mc="http://schemas.openxmlformats.org/markup-compatibility/2006">
          <mc:Choice Requires="x14">
            <control shapeId="7174" r:id="rId7" name="ScaleDown">
              <controlPr defaultSize="0" print="0" autoFill="0" autoPict="0" macro="[0]!RunByName">
                <anchor moveWithCells="1">
                  <from>
                    <xdr:col>1</xdr:col>
                    <xdr:colOff>1438275</xdr:colOff>
                    <xdr:row>1</xdr:row>
                    <xdr:rowOff>285750</xdr:rowOff>
                  </from>
                  <to>
                    <xdr:col>1</xdr:col>
                    <xdr:colOff>1895475</xdr:colOff>
                    <xdr:row>1</xdr:row>
                    <xdr:rowOff>485775</xdr:rowOff>
                  </to>
                </anchor>
              </controlPr>
            </control>
          </mc:Choice>
        </mc:AlternateContent>
        <mc:AlternateContent xmlns:mc="http://schemas.openxmlformats.org/markup-compatibility/2006">
          <mc:Choice Requires="x14">
            <control shapeId="7175" r:id="rId8" name="ScaleRight">
              <controlPr defaultSize="0" print="0" autoFill="0" autoPict="0" macro="[0]!RunByName">
                <anchor moveWithCells="1">
                  <from>
                    <xdr:col>1</xdr:col>
                    <xdr:colOff>1962150</xdr:colOff>
                    <xdr:row>1</xdr:row>
                    <xdr:rowOff>285750</xdr:rowOff>
                  </from>
                  <to>
                    <xdr:col>1</xdr:col>
                    <xdr:colOff>2390775</xdr:colOff>
                    <xdr:row>1</xdr:row>
                    <xdr:rowOff>485775</xdr:rowOff>
                  </to>
                </anchor>
              </controlPr>
            </control>
          </mc:Choice>
        </mc:AlternateContent>
        <mc:AlternateContent xmlns:mc="http://schemas.openxmlformats.org/markup-compatibility/2006">
          <mc:Choice Requires="x14">
            <control shapeId="7176" r:id="rId9" name="MakeNotesGroups">
              <controlPr defaultSize="0" print="0" autoFill="0" autoPict="0" macro="[0]!RunByName">
                <anchor moveWithCells="1">
                  <from>
                    <xdr:col>1</xdr:col>
                    <xdr:colOff>1438275</xdr:colOff>
                    <xdr:row>1</xdr:row>
                    <xdr:rowOff>28575</xdr:rowOff>
                  </from>
                  <to>
                    <xdr:col>1</xdr:col>
                    <xdr:colOff>2381250</xdr:colOff>
                    <xdr:row>1</xdr:row>
                    <xdr:rowOff>247650</xdr:rowOff>
                  </to>
                </anchor>
              </controlPr>
            </control>
          </mc:Choice>
        </mc:AlternateContent>
        <mc:AlternateContent xmlns:mc="http://schemas.openxmlformats.org/markup-compatibility/2006">
          <mc:Choice Requires="x14">
            <control shapeId="7177" r:id="rId10" name="RefreshGroup">
              <controlPr defaultSize="0" print="0" autoFill="0" autoPict="0" macro="[0]!RunByName">
                <anchor moveWithCells="1">
                  <from>
                    <xdr:col>1</xdr:col>
                    <xdr:colOff>142875</xdr:colOff>
                    <xdr:row>1</xdr:row>
                    <xdr:rowOff>285750</xdr:rowOff>
                  </from>
                  <to>
                    <xdr:col>1</xdr:col>
                    <xdr:colOff>971550</xdr:colOff>
                    <xdr:row>1</xdr:row>
                    <xdr:rowOff>485775</xdr:rowOff>
                  </to>
                </anchor>
              </controlPr>
            </control>
          </mc:Choice>
        </mc:AlternateContent>
        <mc:AlternateContent xmlns:mc="http://schemas.openxmlformats.org/markup-compatibility/2006">
          <mc:Choice Requires="x14">
            <control shapeId="7178" r:id="rId11" name="DelGroupSheet">
              <controlPr defaultSize="0" print="0" autoFill="0" autoPict="0" macro="[0]!RunByName">
                <anchor moveWithCells="1">
                  <from>
                    <xdr:col>1</xdr:col>
                    <xdr:colOff>2428875</xdr:colOff>
                    <xdr:row>1</xdr:row>
                    <xdr:rowOff>285750</xdr:rowOff>
                  </from>
                  <to>
                    <xdr:col>2</xdr:col>
                    <xdr:colOff>485775</xdr:colOff>
                    <xdr:row>1</xdr:row>
                    <xdr:rowOff>485775</xdr:rowOff>
                  </to>
                </anchor>
              </controlPr>
            </control>
          </mc:Choice>
        </mc:AlternateContent>
        <mc:AlternateContent xmlns:mc="http://schemas.openxmlformats.org/markup-compatibility/2006">
          <mc:Choice Requires="x14">
            <control shapeId="7179" r:id="rId12" name="PasteNames">
              <controlPr defaultSize="0" print="0" autoFill="0" autoPict="0" macro="[0]!RunByName">
                <anchor moveWithCells="1">
                  <from>
                    <xdr:col>2</xdr:col>
                    <xdr:colOff>523875</xdr:colOff>
                    <xdr:row>1</xdr:row>
                    <xdr:rowOff>285750</xdr:rowOff>
                  </from>
                  <to>
                    <xdr:col>2</xdr:col>
                    <xdr:colOff>1085850</xdr:colOff>
                    <xdr:row>1</xdr:row>
                    <xdr:rowOff>485775</xdr:rowOff>
                  </to>
                </anchor>
              </controlPr>
            </control>
          </mc:Choice>
        </mc:AlternateContent>
        <mc:AlternateContent xmlns:mc="http://schemas.openxmlformats.org/markup-compatibility/2006">
          <mc:Choice Requires="x14">
            <control shapeId="7180" r:id="rId13" name="GetBluepagesData">
              <controlPr defaultSize="0" print="0" autoFill="0" autoPict="0" macro="[0]!RunByName">
                <anchor moveWithCells="1">
                  <from>
                    <xdr:col>1</xdr:col>
                    <xdr:colOff>790575</xdr:colOff>
                    <xdr:row>1</xdr:row>
                    <xdr:rowOff>28575</xdr:rowOff>
                  </from>
                  <to>
                    <xdr:col>1</xdr:col>
                    <xdr:colOff>1400175</xdr:colOff>
                    <xdr:row>1</xdr:row>
                    <xdr:rowOff>247650</xdr:rowOff>
                  </to>
                </anchor>
              </controlPr>
            </control>
          </mc:Choice>
        </mc:AlternateContent>
        <mc:AlternateContent xmlns:mc="http://schemas.openxmlformats.org/markup-compatibility/2006">
          <mc:Choice Requires="x14">
            <control shapeId="7181" r:id="rId14" name="QuickSearch">
              <controlPr defaultSize="0" print="0" autoFill="0" autoPict="0" macro="[0]!RunByName">
                <anchor moveWithCells="1">
                  <from>
                    <xdr:col>1</xdr:col>
                    <xdr:colOff>142875</xdr:colOff>
                    <xdr:row>1</xdr:row>
                    <xdr:rowOff>28575</xdr:rowOff>
                  </from>
                  <to>
                    <xdr:col>1</xdr:col>
                    <xdr:colOff>752475</xdr:colOff>
                    <xdr:row>1</xdr:row>
                    <xdr:rowOff>247650</xdr:rowOff>
                  </to>
                </anchor>
              </controlPr>
            </control>
          </mc:Choice>
        </mc:AlternateContent>
        <mc:AlternateContent xmlns:mc="http://schemas.openxmlformats.org/markup-compatibility/2006">
          <mc:Choice Requires="x14">
            <control shapeId="7182" r:id="rId15" name="ToGroupSearch">
              <controlPr defaultSize="0" print="0" autoFill="0" autoPict="0" macro="[0]!RunByName">
                <anchor moveWithCells="1">
                  <from>
                    <xdr:col>2</xdr:col>
                    <xdr:colOff>1143000</xdr:colOff>
                    <xdr:row>1</xdr:row>
                    <xdr:rowOff>38100</xdr:rowOff>
                  </from>
                  <to>
                    <xdr:col>2</xdr:col>
                    <xdr:colOff>2305050</xdr:colOff>
                    <xdr:row>1</xdr:row>
                    <xdr:rowOff>485775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pTmplStat">
    <tabColor indexed="41"/>
    <outlinePr summaryBelow="0" summaryRight="0"/>
  </sheetPr>
  <dimension ref="A1:AQ3"/>
  <sheetViews>
    <sheetView topLeftCell="A2" zoomScale="75" workbookViewId="0">
      <pane ySplit="1" topLeftCell="A3" activePane="bottomLeft" state="frozen"/>
      <selection activeCell="A2" sqref="A2"/>
      <selection pane="bottomLeft" activeCell="A2" sqref="A2"/>
    </sheetView>
  </sheetViews>
  <sheetFormatPr defaultColWidth="9.28515625" defaultRowHeight="12.75" outlineLevelCol="1" x14ac:dyDescent="0.2"/>
  <cols>
    <col min="1" max="1" width="3.28515625" style="5" customWidth="1"/>
    <col min="2" max="2" width="47.5703125" style="5" bestFit="1" customWidth="1"/>
    <col min="3" max="3" width="40.7109375" style="5" bestFit="1" customWidth="1"/>
    <col min="4" max="4" width="27" style="5" customWidth="1" collapsed="1"/>
    <col min="5" max="5" width="44" style="5" hidden="1" customWidth="1" outlineLevel="1"/>
    <col min="6" max="6" width="45.28515625" style="5" hidden="1" customWidth="1" outlineLevel="1"/>
    <col min="7" max="7" width="11.7109375" style="118" customWidth="1" collapsed="1"/>
    <col min="8" max="8" width="22.7109375" style="117" customWidth="1" collapsed="1"/>
    <col min="9" max="9" width="11" style="5" bestFit="1" customWidth="1" collapsed="1"/>
    <col min="10" max="10" width="59.7109375" style="5" hidden="1" customWidth="1" outlineLevel="1"/>
    <col min="11" max="11" width="21.28515625" style="5" customWidth="1" collapsed="1"/>
    <col min="12" max="12" width="22" style="5" hidden="1" customWidth="1" outlineLevel="1"/>
    <col min="13" max="13" width="17.7109375" style="5" customWidth="1"/>
    <col min="14" max="14" width="15.28515625" style="5" customWidth="1" collapsed="1"/>
    <col min="15" max="22" width="15.28515625" style="5" customWidth="1"/>
    <col min="23" max="23" width="15.28515625" style="5" customWidth="1" collapsed="1"/>
    <col min="24" max="24" width="15.28515625" style="5" customWidth="1"/>
    <col min="25" max="25" width="15.28515625" style="5" customWidth="1" collapsed="1"/>
    <col min="26" max="31" width="15.28515625" style="5" customWidth="1"/>
    <col min="32" max="33" width="15.28515625" style="5" customWidth="1" collapsed="1"/>
    <col min="34" max="36" width="15.28515625" style="5" customWidth="1"/>
    <col min="37" max="37" width="15.28515625" style="5" customWidth="1" collapsed="1"/>
    <col min="38" max="43" width="15.28515625" style="5" customWidth="1"/>
    <col min="44" max="16384" width="9.28515625" style="5"/>
  </cols>
  <sheetData>
    <row r="1" spans="1:43" ht="26.25" hidden="1" customHeight="1" x14ac:dyDescent="0.2">
      <c r="A1" s="111" t="e">
        <f>MATCH(1,C:C)</f>
        <v>#N/A</v>
      </c>
      <c r="C1" s="109"/>
      <c r="D1" s="109"/>
      <c r="E1" s="109"/>
      <c r="F1" s="109"/>
      <c r="G1" s="123"/>
      <c r="H1" s="122"/>
      <c r="I1" s="109"/>
      <c r="J1" s="109"/>
      <c r="K1" s="109"/>
      <c r="L1" s="109"/>
      <c r="M1" s="52" t="str">
        <f>IF(ISERROR(MATCH(M2,'Field-Help'!$B:$B,0)),"",INDEX('Field-Help'!$C:$C,MATCH(M2,'Field-Help'!$B:$B,0))&amp;"/"&amp;INDEX('Field-Help'!$D:$D,MATCH(M2,'Field-Help'!$B:$B,0)))</f>
        <v>iot/UPI</v>
      </c>
      <c r="N1" s="52" t="str">
        <f>IF(ISERROR(MATCH(N2,'Field-Help'!$B:$B,0)),"",INDEX('Field-Help'!$C:$C,MATCH(N2,'Field-Help'!$B:$B,0))&amp;"/"&amp;INDEX('Field-Help'!$D:$D,MATCH(N2,'Field-Help'!$B:$B,0)))</f>
        <v/>
      </c>
      <c r="O1" s="52" t="str">
        <f>IF(ISERROR(MATCH(O2,'Field-Help'!$B:$B,0)),"",INDEX('Field-Help'!$C:$C,MATCH(O2,'Field-Help'!$B:$B,0))&amp;"/"&amp;INDEX('Field-Help'!$D:$D,MATCH(O2,'Field-Help'!$B:$B,0)))</f>
        <v/>
      </c>
      <c r="P1" s="52" t="str">
        <f>IF(ISERROR(MATCH(P2,'Field-Help'!$B:$B,0)),"",INDEX('Field-Help'!$C:$C,MATCH(P2,'Field-Help'!$B:$B,0))&amp;"/"&amp;INDEX('Field-Help'!$D:$D,MATCH(P2,'Field-Help'!$B:$B,0)))</f>
        <v/>
      </c>
      <c r="Q1" s="52" t="str">
        <f>IF(ISERROR(MATCH(Q2,'Field-Help'!$B:$B,0)),"",INDEX('Field-Help'!$C:$C,MATCH(Q2,'Field-Help'!$B:$B,0))&amp;"/"&amp;INDEX('Field-Help'!$D:$D,MATCH(Q2,'Field-Help'!$B:$B,0)))</f>
        <v/>
      </c>
      <c r="R1" s="52" t="str">
        <f>IF(ISERROR(MATCH(R2,'Field-Help'!$B:$B,0)),"",INDEX('Field-Help'!$C:$C,MATCH(R2,'Field-Help'!$B:$B,0))&amp;"/"&amp;INDEX('Field-Help'!$D:$D,MATCH(R2,'Field-Help'!$B:$B,0)))</f>
        <v/>
      </c>
      <c r="S1" s="52" t="str">
        <f>IF(ISERROR(MATCH(S2,'Field-Help'!$B:$B,0)),"",INDEX('Field-Help'!$C:$C,MATCH(S2,'Field-Help'!$B:$B,0))&amp;"/"&amp;INDEX('Field-Help'!$D:$D,MATCH(S2,'Field-Help'!$B:$B,0)))</f>
        <v/>
      </c>
      <c r="T1" s="52" t="str">
        <f>IF(ISERROR(MATCH(T2,'Field-Help'!$B:$B,0)),"",INDEX('Field-Help'!$C:$C,MATCH(T2,'Field-Help'!$B:$B,0))&amp;"/"&amp;INDEX('Field-Help'!$D:$D,MATCH(T2,'Field-Help'!$B:$B,0)))</f>
        <v/>
      </c>
      <c r="U1" s="52" t="str">
        <f>IF(ISERROR(MATCH(U2,'Field-Help'!$B:$B,0)),"",INDEX('Field-Help'!$C:$C,MATCH(U2,'Field-Help'!$B:$B,0))&amp;"/"&amp;INDEX('Field-Help'!$D:$D,MATCH(U2,'Field-Help'!$B:$B,0)))</f>
        <v/>
      </c>
      <c r="V1" s="52" t="str">
        <f>IF(ISERROR(MATCH(V2,'Field-Help'!$B:$B,0)),"",INDEX('Field-Help'!$C:$C,MATCH(V2,'Field-Help'!$B:$B,0))&amp;"/"&amp;INDEX('Field-Help'!$D:$D,MATCH(V2,'Field-Help'!$B:$B,0)))</f>
        <v/>
      </c>
      <c r="W1" s="52" t="str">
        <f>IF(ISERROR(MATCH(W2,'Field-Help'!$B:$B,0)),"",INDEX('Field-Help'!$C:$C,MATCH(W2,'Field-Help'!$B:$B,0))&amp;"/"&amp;INDEX('Field-Help'!$D:$D,MATCH(W2,'Field-Help'!$B:$B,0)))</f>
        <v/>
      </c>
      <c r="X1" s="52" t="str">
        <f>IF(ISERROR(MATCH(X2,'Field-Help'!$B:$B,0)),"",INDEX('Field-Help'!$C:$C,MATCH(X2,'Field-Help'!$B:$B,0))&amp;"/"&amp;INDEX('Field-Help'!$D:$D,MATCH(X2,'Field-Help'!$B:$B,0)))</f>
        <v/>
      </c>
      <c r="Y1" s="52" t="str">
        <f>IF(ISERROR(MATCH(Y2,'Field-Help'!$B:$B,0)),"",INDEX('Field-Help'!$C:$C,MATCH(Y2,'Field-Help'!$B:$B,0))&amp;"/"&amp;INDEX('Field-Help'!$D:$D,MATCH(Y2,'Field-Help'!$B:$B,0)))</f>
        <v/>
      </c>
      <c r="Z1" s="52" t="str">
        <f>IF(ISERROR(MATCH(Z2,'Field-Help'!$B:$B,0)),"",INDEX('Field-Help'!$C:$C,MATCH(Z2,'Field-Help'!$B:$B,0))&amp;"/"&amp;INDEX('Field-Help'!$D:$D,MATCH(Z2,'Field-Help'!$B:$B,0)))</f>
        <v/>
      </c>
      <c r="AA1" s="52" t="str">
        <f>IF(ISERROR(MATCH(AA2,'Field-Help'!$B:$B,0)),"",INDEX('Field-Help'!$C:$C,MATCH(AA2,'Field-Help'!$B:$B,0))&amp;"/"&amp;INDEX('Field-Help'!$D:$D,MATCH(AA2,'Field-Help'!$B:$B,0)))</f>
        <v/>
      </c>
      <c r="AB1" s="52" t="str">
        <f>IF(ISERROR(MATCH(AB2,'Field-Help'!$B:$B,0)),"",INDEX('Field-Help'!$C:$C,MATCH(AB2,'Field-Help'!$B:$B,0))&amp;"/"&amp;INDEX('Field-Help'!$D:$D,MATCH(AB2,'Field-Help'!$B:$B,0)))</f>
        <v/>
      </c>
      <c r="AC1" s="52" t="str">
        <f>IF(ISERROR(MATCH(AC2,'Field-Help'!$B:$B,0)),"",INDEX('Field-Help'!$C:$C,MATCH(AC2,'Field-Help'!$B:$B,0))&amp;"/"&amp;INDEX('Field-Help'!$D:$D,MATCH(AC2,'Field-Help'!$B:$B,0)))</f>
        <v/>
      </c>
      <c r="AD1" s="52" t="str">
        <f>IF(ISERROR(MATCH(AD2,'Field-Help'!$B:$B,0)),"",INDEX('Field-Help'!$C:$C,MATCH(AD2,'Field-Help'!$B:$B,0))&amp;"/"&amp;INDEX('Field-Help'!$D:$D,MATCH(AD2,'Field-Help'!$B:$B,0)))</f>
        <v/>
      </c>
      <c r="AE1" s="52" t="str">
        <f>IF(ISERROR(MATCH(AE2,'Field-Help'!$B:$B,0)),"",INDEX('Field-Help'!$C:$C,MATCH(AE2,'Field-Help'!$B:$B,0))&amp;"/"&amp;INDEX('Field-Help'!$D:$D,MATCH(AE2,'Field-Help'!$B:$B,0)))</f>
        <v/>
      </c>
      <c r="AF1" s="52" t="str">
        <f>IF(ISERROR(MATCH(AF2,'Field-Help'!$B:$B,0)),"",INDEX('Field-Help'!$C:$C,MATCH(AF2,'Field-Help'!$B:$B,0))&amp;"/"&amp;INDEX('Field-Help'!$D:$D,MATCH(AF2,'Field-Help'!$B:$B,0)))</f>
        <v/>
      </c>
      <c r="AG1" s="52" t="str">
        <f>IF(ISERROR(MATCH(AG2,'Field-Help'!$B:$B,0)),"",INDEX('Field-Help'!$C:$C,MATCH(AG2,'Field-Help'!$B:$B,0))&amp;"/"&amp;INDEX('Field-Help'!$D:$D,MATCH(AG2,'Field-Help'!$B:$B,0)))</f>
        <v/>
      </c>
      <c r="AH1" s="52" t="str">
        <f>IF(ISERROR(MATCH(AH2,'Field-Help'!$B:$B,0)),"",INDEX('Field-Help'!$C:$C,MATCH(AH2,'Field-Help'!$B:$B,0))&amp;"/"&amp;INDEX('Field-Help'!$D:$D,MATCH(AH2,'Field-Help'!$B:$B,0)))</f>
        <v/>
      </c>
      <c r="AI1" s="52" t="str">
        <f>IF(ISERROR(MATCH(AI2,'Field-Help'!$B:$B,0)),"",INDEX('Field-Help'!$C:$C,MATCH(AI2,'Field-Help'!$B:$B,0))&amp;"/"&amp;INDEX('Field-Help'!$D:$D,MATCH(AI2,'Field-Help'!$B:$B,0)))</f>
        <v/>
      </c>
      <c r="AJ1" s="52" t="str">
        <f>IF(ISERROR(MATCH(AJ2,'Field-Help'!$B:$B,0)),"",INDEX('Field-Help'!$C:$C,MATCH(AJ2,'Field-Help'!$B:$B,0))&amp;"/"&amp;INDEX('Field-Help'!$D:$D,MATCH(AJ2,'Field-Help'!$B:$B,0)))</f>
        <v/>
      </c>
      <c r="AK1" s="52" t="str">
        <f>IF(ISERROR(MATCH(AK2,'Field-Help'!$B:$B,0)),"",INDEX('Field-Help'!$C:$C,MATCH(AK2,'Field-Help'!$B:$B,0))&amp;"/"&amp;INDEX('Field-Help'!$D:$D,MATCH(AK2,'Field-Help'!$B:$B,0)))</f>
        <v/>
      </c>
      <c r="AL1" s="52" t="str">
        <f>IF(ISERROR(MATCH(AL2,'Field-Help'!$B:$B,0)),"",INDEX('Field-Help'!$C:$C,MATCH(AL2,'Field-Help'!$B:$B,0))&amp;"/"&amp;INDEX('Field-Help'!$D:$D,MATCH(AL2,'Field-Help'!$B:$B,0)))</f>
        <v/>
      </c>
      <c r="AM1" s="52" t="str">
        <f>IF(ISERROR(MATCH(AM2,'Field-Help'!$B:$B,0)),"",INDEX('Field-Help'!$C:$C,MATCH(AM2,'Field-Help'!$B:$B,0))&amp;"/"&amp;INDEX('Field-Help'!$D:$D,MATCH(AM2,'Field-Help'!$B:$B,0)))</f>
        <v/>
      </c>
      <c r="AN1" s="52" t="str">
        <f>IF(ISERROR(MATCH(AN2,'Field-Help'!$B:$B,0)),"",INDEX('Field-Help'!$C:$C,MATCH(AN2,'Field-Help'!$B:$B,0))&amp;"/"&amp;INDEX('Field-Help'!$D:$D,MATCH(AN2,'Field-Help'!$B:$B,0)))</f>
        <v/>
      </c>
      <c r="AO1" s="52" t="str">
        <f>IF(ISERROR(MATCH(AO2,'Field-Help'!$B:$B,0)),"",INDEX('Field-Help'!$C:$C,MATCH(AO2,'Field-Help'!$B:$B,0))&amp;"/"&amp;INDEX('Field-Help'!$D:$D,MATCH(AO2,'Field-Help'!$B:$B,0)))</f>
        <v/>
      </c>
      <c r="AP1" s="52" t="str">
        <f>IF(ISERROR(MATCH(AP2,'Field-Help'!$B:$B,0)),"",INDEX('Field-Help'!$C:$C,MATCH(AP2,'Field-Help'!$B:$B,0))&amp;"/"&amp;INDEX('Field-Help'!$D:$D,MATCH(AP2,'Field-Help'!$B:$B,0)))</f>
        <v/>
      </c>
      <c r="AQ1" s="52" t="str">
        <f>IF(ISERROR(MATCH(AQ2,'Field-Help'!$B:$B,0)),"",INDEX('Field-Help'!$C:$C,MATCH(AQ2,'Field-Help'!$B:$B,0))&amp;"/"&amp;INDEX('Field-Help'!$D:$D,MATCH(AQ2,'Field-Help'!$B:$B,0)))</f>
        <v/>
      </c>
    </row>
    <row r="2" spans="1:43" s="56" customFormat="1" ht="86.25" customHeight="1" x14ac:dyDescent="0.2">
      <c r="A2" s="108" t="s">
        <v>1165</v>
      </c>
      <c r="B2" s="121" t="s">
        <v>2010</v>
      </c>
      <c r="C2" s="50" t="s">
        <v>2009</v>
      </c>
      <c r="D2" s="50" t="s">
        <v>2008</v>
      </c>
      <c r="E2" s="50" t="s">
        <v>2007</v>
      </c>
      <c r="F2" s="50" t="s">
        <v>149</v>
      </c>
      <c r="G2" s="120" t="s">
        <v>2006</v>
      </c>
      <c r="H2" s="120" t="s">
        <v>2005</v>
      </c>
      <c r="I2" s="50" t="s">
        <v>2004</v>
      </c>
      <c r="J2" s="50" t="s">
        <v>2003</v>
      </c>
      <c r="K2" s="50" t="s">
        <v>146</v>
      </c>
      <c r="L2" s="50" t="s">
        <v>1164</v>
      </c>
      <c r="M2" s="48" t="s">
        <v>673</v>
      </c>
      <c r="N2" s="48"/>
      <c r="O2" s="48"/>
      <c r="P2" s="48"/>
      <c r="Q2" s="48"/>
      <c r="R2" s="48"/>
      <c r="S2" s="48"/>
      <c r="T2" s="48"/>
      <c r="U2" s="48"/>
      <c r="V2" s="48"/>
      <c r="W2" s="48"/>
      <c r="X2" s="48"/>
      <c r="Y2" s="48"/>
      <c r="Z2" s="48"/>
      <c r="AA2" s="48"/>
      <c r="AB2" s="48"/>
      <c r="AC2" s="48"/>
      <c r="AD2" s="48"/>
      <c r="AE2" s="48"/>
      <c r="AF2" s="48"/>
      <c r="AG2" s="48"/>
      <c r="AH2" s="48"/>
      <c r="AI2" s="48"/>
      <c r="AJ2" s="48"/>
      <c r="AK2" s="48"/>
      <c r="AL2" s="48"/>
      <c r="AM2" s="48"/>
      <c r="AN2" s="48"/>
      <c r="AO2" s="48"/>
      <c r="AP2" s="48"/>
      <c r="AQ2" s="48"/>
    </row>
    <row r="3" spans="1:43" x14ac:dyDescent="0.2">
      <c r="H3" s="119"/>
    </row>
  </sheetData>
  <autoFilter ref="A2:AQ2" xr:uid="{00000000-0009-0000-0000-000009000000}"/>
  <dataConsolidate/>
  <conditionalFormatting sqref="I3:J3">
    <cfRule type="cellIs" dxfId="8" priority="9" stopIfTrue="1" operator="equal">
      <formula>"5-Star"</formula>
    </cfRule>
  </conditionalFormatting>
  <conditionalFormatting sqref="M2:AQ2">
    <cfRule type="expression" dxfId="7" priority="2" stopIfTrue="1">
      <formula>M1=""</formula>
    </cfRule>
    <cfRule type="expression" dxfId="6" priority="3" stopIfTrue="1">
      <formula>RIGHT(SUBSTITUTE(M1,"*",""),9)="ibmPerson"</formula>
    </cfRule>
    <cfRule type="expression" dxfId="5" priority="4" stopIfTrue="1">
      <formula>OR(ISERROR(FIND("/ibm",M1))=FALSE,LOWER(RIGHT(M1,8))="indirect")</formula>
    </cfRule>
  </conditionalFormatting>
  <conditionalFormatting sqref="M2:AQ2">
    <cfRule type="expression" dxfId="4" priority="1">
      <formula>RIGHT(SUBSTITUTE(M1,"*",""),7)="profile"</formula>
    </cfRule>
  </conditionalFormatting>
  <dataValidations count="1">
    <dataValidation type="list" allowBlank="1" showInputMessage="1" showErrorMessage="1" sqref="M2:AQ2" xr:uid="{00000000-0002-0000-0900-000000000000}">
      <formula1>BluePagesField</formula1>
    </dataValidation>
  </dataValidations>
  <pageMargins left="0.78740157499999996" right="0.78740157499999996" top="0.984251969" bottom="0.984251969" header="0.5" footer="0.5"/>
  <pageSetup paperSize="9" orientation="portrait" verticalDpi="4"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9" r:id="rId4" name="ClearAll">
              <controlPr defaultSize="0" print="0" autoFill="0" autoPict="0" macro="[0]!RunByName">
                <anchor moveWithCells="1">
                  <from>
                    <xdr:col>2</xdr:col>
                    <xdr:colOff>180975</xdr:colOff>
                    <xdr:row>1</xdr:row>
                    <xdr:rowOff>28575</xdr:rowOff>
                  </from>
                  <to>
                    <xdr:col>2</xdr:col>
                    <xdr:colOff>742950</xdr:colOff>
                    <xdr:row>1</xdr:row>
                    <xdr:rowOff>247650</xdr:rowOff>
                  </to>
                </anchor>
              </controlPr>
            </control>
          </mc:Choice>
        </mc:AlternateContent>
        <mc:AlternateContent xmlns:mc="http://schemas.openxmlformats.org/markup-compatibility/2006">
          <mc:Choice Requires="x14">
            <control shapeId="9220" r:id="rId5" name="ClearResult">
              <controlPr defaultSize="0" print="0" autoFill="0" autoPict="0" macro="[0]!RunByName">
                <anchor moveWithCells="1">
                  <from>
                    <xdr:col>1</xdr:col>
                    <xdr:colOff>2428875</xdr:colOff>
                    <xdr:row>1</xdr:row>
                    <xdr:rowOff>28575</xdr:rowOff>
                  </from>
                  <to>
                    <xdr:col>2</xdr:col>
                    <xdr:colOff>142875</xdr:colOff>
                    <xdr:row>1</xdr:row>
                    <xdr:rowOff>247650</xdr:rowOff>
                  </to>
                </anchor>
              </controlPr>
            </control>
          </mc:Choice>
        </mc:AlternateContent>
        <mc:AlternateContent xmlns:mc="http://schemas.openxmlformats.org/markup-compatibility/2006">
          <mc:Choice Requires="x14">
            <control shapeId="9221" r:id="rId6" name="ScaleUp">
              <controlPr defaultSize="0" print="0" autoFill="0" autoPict="0" macro="[0]!RunByName">
                <anchor moveWithCells="1">
                  <from>
                    <xdr:col>1</xdr:col>
                    <xdr:colOff>1009650</xdr:colOff>
                    <xdr:row>1</xdr:row>
                    <xdr:rowOff>285750</xdr:rowOff>
                  </from>
                  <to>
                    <xdr:col>1</xdr:col>
                    <xdr:colOff>1390650</xdr:colOff>
                    <xdr:row>1</xdr:row>
                    <xdr:rowOff>485775</xdr:rowOff>
                  </to>
                </anchor>
              </controlPr>
            </control>
          </mc:Choice>
        </mc:AlternateContent>
        <mc:AlternateContent xmlns:mc="http://schemas.openxmlformats.org/markup-compatibility/2006">
          <mc:Choice Requires="x14">
            <control shapeId="9222" r:id="rId7" name="ScaleDown">
              <controlPr defaultSize="0" print="0" autoFill="0" autoPict="0" macro="[0]!RunByName">
                <anchor moveWithCells="1">
                  <from>
                    <xdr:col>1</xdr:col>
                    <xdr:colOff>1438275</xdr:colOff>
                    <xdr:row>1</xdr:row>
                    <xdr:rowOff>285750</xdr:rowOff>
                  </from>
                  <to>
                    <xdr:col>1</xdr:col>
                    <xdr:colOff>1895475</xdr:colOff>
                    <xdr:row>1</xdr:row>
                    <xdr:rowOff>485775</xdr:rowOff>
                  </to>
                </anchor>
              </controlPr>
            </control>
          </mc:Choice>
        </mc:AlternateContent>
        <mc:AlternateContent xmlns:mc="http://schemas.openxmlformats.org/markup-compatibility/2006">
          <mc:Choice Requires="x14">
            <control shapeId="9223" r:id="rId8" name="ScaleRight">
              <controlPr defaultSize="0" print="0" autoFill="0" autoPict="0" macro="[0]!RunByName">
                <anchor moveWithCells="1">
                  <from>
                    <xdr:col>1</xdr:col>
                    <xdr:colOff>1962150</xdr:colOff>
                    <xdr:row>1</xdr:row>
                    <xdr:rowOff>285750</xdr:rowOff>
                  </from>
                  <to>
                    <xdr:col>1</xdr:col>
                    <xdr:colOff>2390775</xdr:colOff>
                    <xdr:row>1</xdr:row>
                    <xdr:rowOff>485775</xdr:rowOff>
                  </to>
                </anchor>
              </controlPr>
            </control>
          </mc:Choice>
        </mc:AlternateContent>
        <mc:AlternateContent xmlns:mc="http://schemas.openxmlformats.org/markup-compatibility/2006">
          <mc:Choice Requires="x14">
            <control shapeId="9224" r:id="rId9" name="MakeNotesGroups">
              <controlPr defaultSize="0" print="0" autoFill="0" autoPict="0" macro="[0]!RunByName">
                <anchor moveWithCells="1">
                  <from>
                    <xdr:col>1</xdr:col>
                    <xdr:colOff>1438275</xdr:colOff>
                    <xdr:row>1</xdr:row>
                    <xdr:rowOff>28575</xdr:rowOff>
                  </from>
                  <to>
                    <xdr:col>1</xdr:col>
                    <xdr:colOff>2381250</xdr:colOff>
                    <xdr:row>1</xdr:row>
                    <xdr:rowOff>247650</xdr:rowOff>
                  </to>
                </anchor>
              </controlPr>
            </control>
          </mc:Choice>
        </mc:AlternateContent>
        <mc:AlternateContent xmlns:mc="http://schemas.openxmlformats.org/markup-compatibility/2006">
          <mc:Choice Requires="x14">
            <control shapeId="9225" r:id="rId10" name="RefreshGroup">
              <controlPr defaultSize="0" print="0" autoFill="0" autoPict="0" macro="[0]!RunByName">
                <anchor moveWithCells="1">
                  <from>
                    <xdr:col>1</xdr:col>
                    <xdr:colOff>142875</xdr:colOff>
                    <xdr:row>1</xdr:row>
                    <xdr:rowOff>285750</xdr:rowOff>
                  </from>
                  <to>
                    <xdr:col>1</xdr:col>
                    <xdr:colOff>971550</xdr:colOff>
                    <xdr:row>1</xdr:row>
                    <xdr:rowOff>485775</xdr:rowOff>
                  </to>
                </anchor>
              </controlPr>
            </control>
          </mc:Choice>
        </mc:AlternateContent>
        <mc:AlternateContent xmlns:mc="http://schemas.openxmlformats.org/markup-compatibility/2006">
          <mc:Choice Requires="x14">
            <control shapeId="9226" r:id="rId11" name="DelGroupSheet">
              <controlPr defaultSize="0" print="0" autoFill="0" autoPict="0" macro="[0]!RunByName">
                <anchor moveWithCells="1">
                  <from>
                    <xdr:col>1</xdr:col>
                    <xdr:colOff>2428875</xdr:colOff>
                    <xdr:row>1</xdr:row>
                    <xdr:rowOff>285750</xdr:rowOff>
                  </from>
                  <to>
                    <xdr:col>2</xdr:col>
                    <xdr:colOff>142875</xdr:colOff>
                    <xdr:row>1</xdr:row>
                    <xdr:rowOff>485775</xdr:rowOff>
                  </to>
                </anchor>
              </controlPr>
            </control>
          </mc:Choice>
        </mc:AlternateContent>
        <mc:AlternateContent xmlns:mc="http://schemas.openxmlformats.org/markup-compatibility/2006">
          <mc:Choice Requires="x14">
            <control shapeId="9227" r:id="rId12" name="PasteNames">
              <controlPr defaultSize="0" print="0" autoFill="0" autoPict="0" macro="[0]!RunByName">
                <anchor moveWithCells="1">
                  <from>
                    <xdr:col>2</xdr:col>
                    <xdr:colOff>180975</xdr:colOff>
                    <xdr:row>1</xdr:row>
                    <xdr:rowOff>285750</xdr:rowOff>
                  </from>
                  <to>
                    <xdr:col>2</xdr:col>
                    <xdr:colOff>742950</xdr:colOff>
                    <xdr:row>1</xdr:row>
                    <xdr:rowOff>485775</xdr:rowOff>
                  </to>
                </anchor>
              </controlPr>
            </control>
          </mc:Choice>
        </mc:AlternateContent>
        <mc:AlternateContent xmlns:mc="http://schemas.openxmlformats.org/markup-compatibility/2006">
          <mc:Choice Requires="x14">
            <control shapeId="9228" r:id="rId13" name="GetBluepagesData">
              <controlPr defaultSize="0" print="0" autoFill="0" autoPict="0" macro="[0]!RunByName">
                <anchor moveWithCells="1">
                  <from>
                    <xdr:col>1</xdr:col>
                    <xdr:colOff>790575</xdr:colOff>
                    <xdr:row>1</xdr:row>
                    <xdr:rowOff>28575</xdr:rowOff>
                  </from>
                  <to>
                    <xdr:col>1</xdr:col>
                    <xdr:colOff>1400175</xdr:colOff>
                    <xdr:row>1</xdr:row>
                    <xdr:rowOff>247650</xdr:rowOff>
                  </to>
                </anchor>
              </controlPr>
            </control>
          </mc:Choice>
        </mc:AlternateContent>
        <mc:AlternateContent xmlns:mc="http://schemas.openxmlformats.org/markup-compatibility/2006">
          <mc:Choice Requires="x14">
            <control shapeId="9229" r:id="rId14" name="QuickSearch">
              <controlPr defaultSize="0" print="0" autoFill="0" autoPict="0" macro="[0]!RunByName">
                <anchor moveWithCells="1">
                  <from>
                    <xdr:col>1</xdr:col>
                    <xdr:colOff>142875</xdr:colOff>
                    <xdr:row>1</xdr:row>
                    <xdr:rowOff>28575</xdr:rowOff>
                  </from>
                  <to>
                    <xdr:col>1</xdr:col>
                    <xdr:colOff>752475</xdr:colOff>
                    <xdr:row>1</xdr:row>
                    <xdr:rowOff>247650</xdr:rowOff>
                  </to>
                </anchor>
              </controlPr>
            </control>
          </mc:Choice>
        </mc:AlternateContent>
        <mc:AlternateContent xmlns:mc="http://schemas.openxmlformats.org/markup-compatibility/2006">
          <mc:Choice Requires="x14">
            <control shapeId="9230" r:id="rId15" name="ToGroupSearch">
              <controlPr defaultSize="0" print="0" autoFill="0" autoPict="0" macro="[0]!RunByName">
                <anchor moveWithCells="1">
                  <from>
                    <xdr:col>2</xdr:col>
                    <xdr:colOff>800100</xdr:colOff>
                    <xdr:row>1</xdr:row>
                    <xdr:rowOff>38100</xdr:rowOff>
                  </from>
                  <to>
                    <xdr:col>2</xdr:col>
                    <xdr:colOff>1962150</xdr:colOff>
                    <xdr:row>1</xdr:row>
                    <xdr:rowOff>485775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pTmplAudit">
    <tabColor indexed="41"/>
    <outlinePr summaryBelow="0" summaryRight="0"/>
  </sheetPr>
  <dimension ref="A1:AN3"/>
  <sheetViews>
    <sheetView zoomScale="75" workbookViewId="0">
      <pane ySplit="2" topLeftCell="A3" activePane="bottomLeft" state="frozen"/>
      <selection activeCell="A2" sqref="A2"/>
      <selection pane="bottomLeft" activeCell="A2" sqref="A2"/>
    </sheetView>
  </sheetViews>
  <sheetFormatPr defaultColWidth="9.28515625" defaultRowHeight="12.75" outlineLevelCol="1" x14ac:dyDescent="0.2"/>
  <cols>
    <col min="1" max="1" width="3.28515625" style="5" customWidth="1"/>
    <col min="2" max="2" width="47.28515625" style="5" customWidth="1"/>
    <col min="3" max="3" width="15.42578125" style="5" bestFit="1" customWidth="1"/>
    <col min="4" max="4" width="33" style="5" customWidth="1"/>
    <col min="5" max="5" width="67.7109375" style="5" customWidth="1" collapsed="1"/>
    <col min="6" max="6" width="49.7109375" style="5" hidden="1" customWidth="1" outlineLevel="1"/>
    <col min="7" max="7" width="21.7109375" style="117" customWidth="1"/>
    <col min="8" max="8" width="21.28515625" style="5" customWidth="1" collapsed="1"/>
    <col min="9" max="9" width="22" style="5" hidden="1" customWidth="1" outlineLevel="1"/>
    <col min="10" max="10" width="17.7109375" style="5" customWidth="1"/>
    <col min="11" max="11" width="15.28515625" style="5" customWidth="1" collapsed="1"/>
    <col min="12" max="19" width="15.28515625" style="5" customWidth="1"/>
    <col min="20" max="20" width="15.28515625" style="5" customWidth="1" collapsed="1"/>
    <col min="21" max="21" width="15.28515625" style="5" customWidth="1"/>
    <col min="22" max="22" width="15.28515625" style="5" customWidth="1" collapsed="1"/>
    <col min="23" max="28" width="15.28515625" style="5" customWidth="1"/>
    <col min="29" max="30" width="15.28515625" style="5" customWidth="1" collapsed="1"/>
    <col min="31" max="33" width="15.28515625" style="5" customWidth="1"/>
    <col min="34" max="34" width="15.28515625" style="5" customWidth="1" collapsed="1"/>
    <col min="35" max="40" width="15.28515625" style="5" customWidth="1"/>
    <col min="41" max="16384" width="9.28515625" style="5"/>
  </cols>
  <sheetData>
    <row r="1" spans="1:40" ht="17.25" hidden="1" customHeight="1" x14ac:dyDescent="0.2">
      <c r="A1" s="111" t="e">
        <f>MATCH(1,C:C)</f>
        <v>#N/A</v>
      </c>
      <c r="C1" s="109"/>
      <c r="D1" s="109"/>
      <c r="E1" s="109"/>
      <c r="F1" s="109"/>
      <c r="G1" s="122"/>
      <c r="H1" s="109"/>
      <c r="I1" s="109"/>
      <c r="J1" s="52" t="str">
        <f>IF(ISERROR(MATCH(J2,'Field-Help'!$B:$B,0)),"",INDEX('Field-Help'!$C:$C,MATCH(J2,'Field-Help'!$B:$B,0))&amp;"/"&amp;INDEX('Field-Help'!$D:$D,MATCH(J2,'Field-Help'!$B:$B,0)))</f>
        <v>iot/UPI</v>
      </c>
      <c r="K1" s="52" t="str">
        <f>IF(ISERROR(MATCH(K2,'Field-Help'!$B:$B,0)),"",INDEX('Field-Help'!$C:$C,MATCH(K2,'Field-Help'!$B:$B,0))&amp;"/"&amp;INDEX('Field-Help'!$D:$D,MATCH(K2,'Field-Help'!$B:$B,0)))</f>
        <v/>
      </c>
      <c r="L1" s="52" t="str">
        <f>IF(ISERROR(MATCH(L2,'Field-Help'!$B:$B,0)),"",INDEX('Field-Help'!$C:$C,MATCH(L2,'Field-Help'!$B:$B,0))&amp;"/"&amp;INDEX('Field-Help'!$D:$D,MATCH(L2,'Field-Help'!$B:$B,0)))</f>
        <v/>
      </c>
      <c r="M1" s="52" t="str">
        <f>IF(ISERROR(MATCH(M2,'Field-Help'!$B:$B,0)),"",INDEX('Field-Help'!$C:$C,MATCH(M2,'Field-Help'!$B:$B,0))&amp;"/"&amp;INDEX('Field-Help'!$D:$D,MATCH(M2,'Field-Help'!$B:$B,0)))</f>
        <v/>
      </c>
      <c r="N1" s="52" t="str">
        <f>IF(ISERROR(MATCH(N2,'Field-Help'!$B:$B,0)),"",INDEX('Field-Help'!$C:$C,MATCH(N2,'Field-Help'!$B:$B,0))&amp;"/"&amp;INDEX('Field-Help'!$D:$D,MATCH(N2,'Field-Help'!$B:$B,0)))</f>
        <v/>
      </c>
      <c r="O1" s="52" t="str">
        <f>IF(ISERROR(MATCH(O2,'Field-Help'!$B:$B,0)),"",INDEX('Field-Help'!$C:$C,MATCH(O2,'Field-Help'!$B:$B,0))&amp;"/"&amp;INDEX('Field-Help'!$D:$D,MATCH(O2,'Field-Help'!$B:$B,0)))</f>
        <v/>
      </c>
      <c r="P1" s="52" t="str">
        <f>IF(ISERROR(MATCH(P2,'Field-Help'!$B:$B,0)),"",INDEX('Field-Help'!$C:$C,MATCH(P2,'Field-Help'!$B:$B,0))&amp;"/"&amp;INDEX('Field-Help'!$D:$D,MATCH(P2,'Field-Help'!$B:$B,0)))</f>
        <v/>
      </c>
      <c r="Q1" s="52" t="str">
        <f>IF(ISERROR(MATCH(Q2,'Field-Help'!$B:$B,0)),"",INDEX('Field-Help'!$C:$C,MATCH(Q2,'Field-Help'!$B:$B,0))&amp;"/"&amp;INDEX('Field-Help'!$D:$D,MATCH(Q2,'Field-Help'!$B:$B,0)))</f>
        <v/>
      </c>
      <c r="R1" s="52" t="str">
        <f>IF(ISERROR(MATCH(R2,'Field-Help'!$B:$B,0)),"",INDEX('Field-Help'!$C:$C,MATCH(R2,'Field-Help'!$B:$B,0))&amp;"/"&amp;INDEX('Field-Help'!$D:$D,MATCH(R2,'Field-Help'!$B:$B,0)))</f>
        <v/>
      </c>
      <c r="S1" s="52" t="str">
        <f>IF(ISERROR(MATCH(S2,'Field-Help'!$B:$B,0)),"",INDEX('Field-Help'!$C:$C,MATCH(S2,'Field-Help'!$B:$B,0))&amp;"/"&amp;INDEX('Field-Help'!$D:$D,MATCH(S2,'Field-Help'!$B:$B,0)))</f>
        <v/>
      </c>
      <c r="T1" s="52" t="str">
        <f>IF(ISERROR(MATCH(T2,'Field-Help'!$B:$B,0)),"",INDEX('Field-Help'!$C:$C,MATCH(T2,'Field-Help'!$B:$B,0))&amp;"/"&amp;INDEX('Field-Help'!$D:$D,MATCH(T2,'Field-Help'!$B:$B,0)))</f>
        <v/>
      </c>
      <c r="U1" s="52" t="str">
        <f>IF(ISERROR(MATCH(U2,'Field-Help'!$B:$B,0)),"",INDEX('Field-Help'!$C:$C,MATCH(U2,'Field-Help'!$B:$B,0))&amp;"/"&amp;INDEX('Field-Help'!$D:$D,MATCH(U2,'Field-Help'!$B:$B,0)))</f>
        <v/>
      </c>
      <c r="V1" s="52" t="str">
        <f>IF(ISERROR(MATCH(V2,'Field-Help'!$B:$B,0)),"",INDEX('Field-Help'!$C:$C,MATCH(V2,'Field-Help'!$B:$B,0))&amp;"/"&amp;INDEX('Field-Help'!$D:$D,MATCH(V2,'Field-Help'!$B:$B,0)))</f>
        <v/>
      </c>
      <c r="W1" s="52" t="str">
        <f>IF(ISERROR(MATCH(W2,'Field-Help'!$B:$B,0)),"",INDEX('Field-Help'!$C:$C,MATCH(W2,'Field-Help'!$B:$B,0))&amp;"/"&amp;INDEX('Field-Help'!$D:$D,MATCH(W2,'Field-Help'!$B:$B,0)))</f>
        <v/>
      </c>
      <c r="X1" s="52" t="str">
        <f>IF(ISERROR(MATCH(X2,'Field-Help'!$B:$B,0)),"",INDEX('Field-Help'!$C:$C,MATCH(X2,'Field-Help'!$B:$B,0))&amp;"/"&amp;INDEX('Field-Help'!$D:$D,MATCH(X2,'Field-Help'!$B:$B,0)))</f>
        <v/>
      </c>
      <c r="Y1" s="52" t="str">
        <f>IF(ISERROR(MATCH(Y2,'Field-Help'!$B:$B,0)),"",INDEX('Field-Help'!$C:$C,MATCH(Y2,'Field-Help'!$B:$B,0))&amp;"/"&amp;INDEX('Field-Help'!$D:$D,MATCH(Y2,'Field-Help'!$B:$B,0)))</f>
        <v/>
      </c>
      <c r="Z1" s="52" t="str">
        <f>IF(ISERROR(MATCH(Z2,'Field-Help'!$B:$B,0)),"",INDEX('Field-Help'!$C:$C,MATCH(Z2,'Field-Help'!$B:$B,0))&amp;"/"&amp;INDEX('Field-Help'!$D:$D,MATCH(Z2,'Field-Help'!$B:$B,0)))</f>
        <v/>
      </c>
      <c r="AA1" s="52" t="str">
        <f>IF(ISERROR(MATCH(AA2,'Field-Help'!$B:$B,0)),"",INDEX('Field-Help'!$C:$C,MATCH(AA2,'Field-Help'!$B:$B,0))&amp;"/"&amp;INDEX('Field-Help'!$D:$D,MATCH(AA2,'Field-Help'!$B:$B,0)))</f>
        <v/>
      </c>
      <c r="AB1" s="52" t="str">
        <f>IF(ISERROR(MATCH(AB2,'Field-Help'!$B:$B,0)),"",INDEX('Field-Help'!$C:$C,MATCH(AB2,'Field-Help'!$B:$B,0))&amp;"/"&amp;INDEX('Field-Help'!$D:$D,MATCH(AB2,'Field-Help'!$B:$B,0)))</f>
        <v/>
      </c>
      <c r="AC1" s="52" t="str">
        <f>IF(ISERROR(MATCH(AC2,'Field-Help'!$B:$B,0)),"",INDEX('Field-Help'!$C:$C,MATCH(AC2,'Field-Help'!$B:$B,0))&amp;"/"&amp;INDEX('Field-Help'!$D:$D,MATCH(AC2,'Field-Help'!$B:$B,0)))</f>
        <v/>
      </c>
      <c r="AD1" s="52" t="str">
        <f>IF(ISERROR(MATCH(AD2,'Field-Help'!$B:$B,0)),"",INDEX('Field-Help'!$C:$C,MATCH(AD2,'Field-Help'!$B:$B,0))&amp;"/"&amp;INDEX('Field-Help'!$D:$D,MATCH(AD2,'Field-Help'!$B:$B,0)))</f>
        <v/>
      </c>
      <c r="AE1" s="52" t="str">
        <f>IF(ISERROR(MATCH(AE2,'Field-Help'!$B:$B,0)),"",INDEX('Field-Help'!$C:$C,MATCH(AE2,'Field-Help'!$B:$B,0))&amp;"/"&amp;INDEX('Field-Help'!$D:$D,MATCH(AE2,'Field-Help'!$B:$B,0)))</f>
        <v/>
      </c>
      <c r="AF1" s="52" t="str">
        <f>IF(ISERROR(MATCH(AF2,'Field-Help'!$B:$B,0)),"",INDEX('Field-Help'!$C:$C,MATCH(AF2,'Field-Help'!$B:$B,0))&amp;"/"&amp;INDEX('Field-Help'!$D:$D,MATCH(AF2,'Field-Help'!$B:$B,0)))</f>
        <v/>
      </c>
      <c r="AG1" s="52" t="str">
        <f>IF(ISERROR(MATCH(AG2,'Field-Help'!$B:$B,0)),"",INDEX('Field-Help'!$C:$C,MATCH(AG2,'Field-Help'!$B:$B,0))&amp;"/"&amp;INDEX('Field-Help'!$D:$D,MATCH(AG2,'Field-Help'!$B:$B,0)))</f>
        <v/>
      </c>
      <c r="AH1" s="52" t="str">
        <f>IF(ISERROR(MATCH(AH2,'Field-Help'!$B:$B,0)),"",INDEX('Field-Help'!$C:$C,MATCH(AH2,'Field-Help'!$B:$B,0))&amp;"/"&amp;INDEX('Field-Help'!$D:$D,MATCH(AH2,'Field-Help'!$B:$B,0)))</f>
        <v/>
      </c>
      <c r="AI1" s="52" t="str">
        <f>IF(ISERROR(MATCH(AI2,'Field-Help'!$B:$B,0)),"",INDEX('Field-Help'!$C:$C,MATCH(AI2,'Field-Help'!$B:$B,0))&amp;"/"&amp;INDEX('Field-Help'!$D:$D,MATCH(AI2,'Field-Help'!$B:$B,0)))</f>
        <v/>
      </c>
      <c r="AJ1" s="52" t="str">
        <f>IF(ISERROR(MATCH(AJ2,'Field-Help'!$B:$B,0)),"",INDEX('Field-Help'!$C:$C,MATCH(AJ2,'Field-Help'!$B:$B,0))&amp;"/"&amp;INDEX('Field-Help'!$D:$D,MATCH(AJ2,'Field-Help'!$B:$B,0)))</f>
        <v/>
      </c>
      <c r="AK1" s="52" t="str">
        <f>IF(ISERROR(MATCH(AK2,'Field-Help'!$B:$B,0)),"",INDEX('Field-Help'!$C:$C,MATCH(AK2,'Field-Help'!$B:$B,0))&amp;"/"&amp;INDEX('Field-Help'!$D:$D,MATCH(AK2,'Field-Help'!$B:$B,0)))</f>
        <v/>
      </c>
      <c r="AL1" s="52" t="str">
        <f>IF(ISERROR(MATCH(AL2,'Field-Help'!$B:$B,0)),"",INDEX('Field-Help'!$C:$C,MATCH(AL2,'Field-Help'!$B:$B,0))&amp;"/"&amp;INDEX('Field-Help'!$D:$D,MATCH(AL2,'Field-Help'!$B:$B,0)))</f>
        <v/>
      </c>
      <c r="AM1" s="52" t="str">
        <f>IF(ISERROR(MATCH(AM2,'Field-Help'!$B:$B,0)),"",INDEX('Field-Help'!$C:$C,MATCH(AM2,'Field-Help'!$B:$B,0))&amp;"/"&amp;INDEX('Field-Help'!$D:$D,MATCH(AM2,'Field-Help'!$B:$B,0)))</f>
        <v/>
      </c>
      <c r="AN1" s="52" t="str">
        <f>IF(ISERROR(MATCH(AN2,'Field-Help'!$B:$B,0)),"",INDEX('Field-Help'!$C:$C,MATCH(AN2,'Field-Help'!$B:$B,0))&amp;"/"&amp;INDEX('Field-Help'!$D:$D,MATCH(AN2,'Field-Help'!$B:$B,0)))</f>
        <v/>
      </c>
    </row>
    <row r="2" spans="1:40" s="56" customFormat="1" ht="86.25" customHeight="1" x14ac:dyDescent="0.2">
      <c r="A2" s="108" t="s">
        <v>1165</v>
      </c>
      <c r="B2" s="121" t="s">
        <v>2012</v>
      </c>
      <c r="C2" s="50" t="s">
        <v>2011</v>
      </c>
      <c r="D2" s="50" t="s">
        <v>2008</v>
      </c>
      <c r="E2" s="50" t="s">
        <v>2007</v>
      </c>
      <c r="F2" s="50" t="s">
        <v>149</v>
      </c>
      <c r="G2" s="120" t="s">
        <v>2005</v>
      </c>
      <c r="H2" s="50" t="s">
        <v>146</v>
      </c>
      <c r="I2" s="50" t="s">
        <v>1164</v>
      </c>
      <c r="J2" s="48" t="s">
        <v>673</v>
      </c>
      <c r="K2" s="48"/>
      <c r="L2" s="48"/>
      <c r="M2" s="48"/>
      <c r="N2" s="48"/>
      <c r="O2" s="48"/>
      <c r="P2" s="48"/>
      <c r="Q2" s="48"/>
      <c r="R2" s="48"/>
      <c r="S2" s="48"/>
      <c r="T2" s="48"/>
      <c r="U2" s="48"/>
      <c r="V2" s="48"/>
      <c r="W2" s="48"/>
      <c r="X2" s="48"/>
      <c r="Y2" s="48"/>
      <c r="Z2" s="48"/>
      <c r="AA2" s="48"/>
      <c r="AB2" s="48"/>
      <c r="AC2" s="48"/>
      <c r="AD2" s="48"/>
      <c r="AE2" s="48"/>
      <c r="AF2" s="48"/>
      <c r="AG2" s="48"/>
      <c r="AH2" s="48"/>
      <c r="AI2" s="48"/>
      <c r="AJ2" s="48"/>
      <c r="AK2" s="48"/>
      <c r="AL2" s="48"/>
      <c r="AM2" s="48"/>
      <c r="AN2" s="48"/>
    </row>
    <row r="3" spans="1:40" x14ac:dyDescent="0.2">
      <c r="G3" s="119"/>
    </row>
  </sheetData>
  <autoFilter ref="A2:AN2" xr:uid="{00000000-0009-0000-0000-00000A000000}"/>
  <dataConsolidate/>
  <conditionalFormatting sqref="J2:AN2">
    <cfRule type="expression" dxfId="3" priority="2" stopIfTrue="1">
      <formula>J1=""</formula>
    </cfRule>
    <cfRule type="expression" dxfId="2" priority="3" stopIfTrue="1">
      <formula>RIGHT(SUBSTITUTE(J1,"*",""),9)="ibmPerson"</formula>
    </cfRule>
    <cfRule type="expression" dxfId="1" priority="4" stopIfTrue="1">
      <formula>OR(ISERROR(FIND("/ibm",J1))=FALSE,LOWER(RIGHT(J1,8))="indirect")</formula>
    </cfRule>
  </conditionalFormatting>
  <conditionalFormatting sqref="J2:AN2">
    <cfRule type="expression" dxfId="0" priority="1">
      <formula>RIGHT(SUBSTITUTE(J1,"*",""),7)="profile"</formula>
    </cfRule>
  </conditionalFormatting>
  <dataValidations count="1">
    <dataValidation type="list" allowBlank="1" showInputMessage="1" showErrorMessage="1" sqref="J2:AN2" xr:uid="{00000000-0002-0000-0A00-000000000000}">
      <formula1>BluePagesField</formula1>
    </dataValidation>
  </dataValidations>
  <pageMargins left="0.78740157499999996" right="0.78740157499999996" top="0.984251969" bottom="0.984251969" header="0.5" footer="0.5"/>
  <pageSetup paperSize="9" orientation="portrait" verticalDpi="4"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3" r:id="rId4" name="ClearAll">
              <controlPr defaultSize="0" print="0" autoFill="0" autoPict="0" macro="[0]!RunByName">
                <anchor moveWithCells="1">
                  <from>
                    <xdr:col>2</xdr:col>
                    <xdr:colOff>209550</xdr:colOff>
                    <xdr:row>1</xdr:row>
                    <xdr:rowOff>28575</xdr:rowOff>
                  </from>
                  <to>
                    <xdr:col>2</xdr:col>
                    <xdr:colOff>781050</xdr:colOff>
                    <xdr:row>1</xdr:row>
                    <xdr:rowOff>247650</xdr:rowOff>
                  </to>
                </anchor>
              </controlPr>
            </control>
          </mc:Choice>
        </mc:AlternateContent>
        <mc:AlternateContent xmlns:mc="http://schemas.openxmlformats.org/markup-compatibility/2006">
          <mc:Choice Requires="x14">
            <control shapeId="10244" r:id="rId5" name="ClearResult">
              <controlPr defaultSize="0" print="0" autoFill="0" autoPict="0" macro="[0]!RunByName">
                <anchor moveWithCells="1">
                  <from>
                    <xdr:col>1</xdr:col>
                    <xdr:colOff>2428875</xdr:colOff>
                    <xdr:row>1</xdr:row>
                    <xdr:rowOff>28575</xdr:rowOff>
                  </from>
                  <to>
                    <xdr:col>2</xdr:col>
                    <xdr:colOff>171450</xdr:colOff>
                    <xdr:row>1</xdr:row>
                    <xdr:rowOff>247650</xdr:rowOff>
                  </to>
                </anchor>
              </controlPr>
            </control>
          </mc:Choice>
        </mc:AlternateContent>
        <mc:AlternateContent xmlns:mc="http://schemas.openxmlformats.org/markup-compatibility/2006">
          <mc:Choice Requires="x14">
            <control shapeId="10245" r:id="rId6" name="ScaleUp">
              <controlPr defaultSize="0" print="0" autoFill="0" autoPict="0" macro="[0]!RunByName">
                <anchor moveWithCells="1">
                  <from>
                    <xdr:col>1</xdr:col>
                    <xdr:colOff>1009650</xdr:colOff>
                    <xdr:row>1</xdr:row>
                    <xdr:rowOff>285750</xdr:rowOff>
                  </from>
                  <to>
                    <xdr:col>1</xdr:col>
                    <xdr:colOff>1390650</xdr:colOff>
                    <xdr:row>1</xdr:row>
                    <xdr:rowOff>485775</xdr:rowOff>
                  </to>
                </anchor>
              </controlPr>
            </control>
          </mc:Choice>
        </mc:AlternateContent>
        <mc:AlternateContent xmlns:mc="http://schemas.openxmlformats.org/markup-compatibility/2006">
          <mc:Choice Requires="x14">
            <control shapeId="10246" r:id="rId7" name="ScaleDown">
              <controlPr defaultSize="0" print="0" autoFill="0" autoPict="0" macro="[0]!RunByName">
                <anchor moveWithCells="1">
                  <from>
                    <xdr:col>1</xdr:col>
                    <xdr:colOff>1438275</xdr:colOff>
                    <xdr:row>1</xdr:row>
                    <xdr:rowOff>285750</xdr:rowOff>
                  </from>
                  <to>
                    <xdr:col>1</xdr:col>
                    <xdr:colOff>1895475</xdr:colOff>
                    <xdr:row>1</xdr:row>
                    <xdr:rowOff>485775</xdr:rowOff>
                  </to>
                </anchor>
              </controlPr>
            </control>
          </mc:Choice>
        </mc:AlternateContent>
        <mc:AlternateContent xmlns:mc="http://schemas.openxmlformats.org/markup-compatibility/2006">
          <mc:Choice Requires="x14">
            <control shapeId="10247" r:id="rId8" name="ScaleRight">
              <controlPr defaultSize="0" print="0" autoFill="0" autoPict="0" macro="[0]!RunByName">
                <anchor moveWithCells="1">
                  <from>
                    <xdr:col>1</xdr:col>
                    <xdr:colOff>1962150</xdr:colOff>
                    <xdr:row>1</xdr:row>
                    <xdr:rowOff>285750</xdr:rowOff>
                  </from>
                  <to>
                    <xdr:col>1</xdr:col>
                    <xdr:colOff>2390775</xdr:colOff>
                    <xdr:row>1</xdr:row>
                    <xdr:rowOff>485775</xdr:rowOff>
                  </to>
                </anchor>
              </controlPr>
            </control>
          </mc:Choice>
        </mc:AlternateContent>
        <mc:AlternateContent xmlns:mc="http://schemas.openxmlformats.org/markup-compatibility/2006">
          <mc:Choice Requires="x14">
            <control shapeId="10248" r:id="rId9" name="MakeNotesGroups">
              <controlPr defaultSize="0" print="0" autoFill="0" autoPict="0" macro="[0]!RunByName">
                <anchor moveWithCells="1">
                  <from>
                    <xdr:col>1</xdr:col>
                    <xdr:colOff>1438275</xdr:colOff>
                    <xdr:row>1</xdr:row>
                    <xdr:rowOff>28575</xdr:rowOff>
                  </from>
                  <to>
                    <xdr:col>1</xdr:col>
                    <xdr:colOff>2381250</xdr:colOff>
                    <xdr:row>1</xdr:row>
                    <xdr:rowOff>247650</xdr:rowOff>
                  </to>
                </anchor>
              </controlPr>
            </control>
          </mc:Choice>
        </mc:AlternateContent>
        <mc:AlternateContent xmlns:mc="http://schemas.openxmlformats.org/markup-compatibility/2006">
          <mc:Choice Requires="x14">
            <control shapeId="10249" r:id="rId10" name="RefreshGroup">
              <controlPr defaultSize="0" print="0" autoFill="0" autoPict="0" macro="[0]!RunByName">
                <anchor moveWithCells="1">
                  <from>
                    <xdr:col>1</xdr:col>
                    <xdr:colOff>142875</xdr:colOff>
                    <xdr:row>1</xdr:row>
                    <xdr:rowOff>285750</xdr:rowOff>
                  </from>
                  <to>
                    <xdr:col>1</xdr:col>
                    <xdr:colOff>971550</xdr:colOff>
                    <xdr:row>1</xdr:row>
                    <xdr:rowOff>485775</xdr:rowOff>
                  </to>
                </anchor>
              </controlPr>
            </control>
          </mc:Choice>
        </mc:AlternateContent>
        <mc:AlternateContent xmlns:mc="http://schemas.openxmlformats.org/markup-compatibility/2006">
          <mc:Choice Requires="x14">
            <control shapeId="10250" r:id="rId11" name="DelGroupSheet">
              <controlPr defaultSize="0" print="0" autoFill="0" autoPict="0" macro="[0]!RunByName">
                <anchor moveWithCells="1">
                  <from>
                    <xdr:col>1</xdr:col>
                    <xdr:colOff>2428875</xdr:colOff>
                    <xdr:row>1</xdr:row>
                    <xdr:rowOff>285750</xdr:rowOff>
                  </from>
                  <to>
                    <xdr:col>2</xdr:col>
                    <xdr:colOff>171450</xdr:colOff>
                    <xdr:row>1</xdr:row>
                    <xdr:rowOff>485775</xdr:rowOff>
                  </to>
                </anchor>
              </controlPr>
            </control>
          </mc:Choice>
        </mc:AlternateContent>
        <mc:AlternateContent xmlns:mc="http://schemas.openxmlformats.org/markup-compatibility/2006">
          <mc:Choice Requires="x14">
            <control shapeId="10251" r:id="rId12" name="PasteNames">
              <controlPr defaultSize="0" print="0" autoFill="0" autoPict="0" macro="[0]!RunByName">
                <anchor moveWithCells="1">
                  <from>
                    <xdr:col>2</xdr:col>
                    <xdr:colOff>209550</xdr:colOff>
                    <xdr:row>1</xdr:row>
                    <xdr:rowOff>285750</xdr:rowOff>
                  </from>
                  <to>
                    <xdr:col>2</xdr:col>
                    <xdr:colOff>781050</xdr:colOff>
                    <xdr:row>1</xdr:row>
                    <xdr:rowOff>485775</xdr:rowOff>
                  </to>
                </anchor>
              </controlPr>
            </control>
          </mc:Choice>
        </mc:AlternateContent>
        <mc:AlternateContent xmlns:mc="http://schemas.openxmlformats.org/markup-compatibility/2006">
          <mc:Choice Requires="x14">
            <control shapeId="10252" r:id="rId13" name="GetBluepagesData">
              <controlPr defaultSize="0" print="0" autoFill="0" autoPict="0" macro="[0]!RunByName">
                <anchor moveWithCells="1">
                  <from>
                    <xdr:col>1</xdr:col>
                    <xdr:colOff>790575</xdr:colOff>
                    <xdr:row>1</xdr:row>
                    <xdr:rowOff>28575</xdr:rowOff>
                  </from>
                  <to>
                    <xdr:col>1</xdr:col>
                    <xdr:colOff>1400175</xdr:colOff>
                    <xdr:row>1</xdr:row>
                    <xdr:rowOff>247650</xdr:rowOff>
                  </to>
                </anchor>
              </controlPr>
            </control>
          </mc:Choice>
        </mc:AlternateContent>
        <mc:AlternateContent xmlns:mc="http://schemas.openxmlformats.org/markup-compatibility/2006">
          <mc:Choice Requires="x14">
            <control shapeId="10253" r:id="rId14" name="QuickSearch">
              <controlPr defaultSize="0" print="0" autoFill="0" autoPict="0" macro="[0]!RunByName">
                <anchor moveWithCells="1">
                  <from>
                    <xdr:col>1</xdr:col>
                    <xdr:colOff>142875</xdr:colOff>
                    <xdr:row>1</xdr:row>
                    <xdr:rowOff>28575</xdr:rowOff>
                  </from>
                  <to>
                    <xdr:col>1</xdr:col>
                    <xdr:colOff>752475</xdr:colOff>
                    <xdr:row>1</xdr:row>
                    <xdr:rowOff>247650</xdr:rowOff>
                  </to>
                </anchor>
              </controlPr>
            </control>
          </mc:Choice>
        </mc:AlternateContent>
        <mc:AlternateContent xmlns:mc="http://schemas.openxmlformats.org/markup-compatibility/2006">
          <mc:Choice Requires="x14">
            <control shapeId="10254" r:id="rId15" name="ToGroupSearch">
              <controlPr defaultSize="0" print="0" autoFill="0" autoPict="0" macro="[0]!RunByName">
                <anchor moveWithCells="1">
                  <from>
                    <xdr:col>3</xdr:col>
                    <xdr:colOff>828675</xdr:colOff>
                    <xdr:row>1</xdr:row>
                    <xdr:rowOff>38100</xdr:rowOff>
                  </from>
                  <to>
                    <xdr:col>3</xdr:col>
                    <xdr:colOff>1981200</xdr:colOff>
                    <xdr:row>1</xdr:row>
                    <xdr:rowOff>485775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tGBSetup"/>
  <dimension ref="B1:G16"/>
  <sheetViews>
    <sheetView topLeftCell="A2" zoomScale="90" zoomScaleNormal="90" workbookViewId="0">
      <selection activeCell="A7" sqref="A7"/>
    </sheetView>
  </sheetViews>
  <sheetFormatPr defaultColWidth="11.42578125" defaultRowHeight="15" x14ac:dyDescent="0.25"/>
  <cols>
    <col min="2" max="2" width="10.42578125" bestFit="1" customWidth="1"/>
    <col min="3" max="3" width="12.7109375" bestFit="1" customWidth="1"/>
    <col min="4" max="4" width="15" bestFit="1" customWidth="1"/>
    <col min="5" max="5" width="67.5703125" bestFit="1" customWidth="1"/>
    <col min="6" max="6" width="97.42578125" bestFit="1" customWidth="1"/>
  </cols>
  <sheetData>
    <row r="1" spans="2:7" x14ac:dyDescent="0.25">
      <c r="B1" s="124" t="s">
        <v>2085</v>
      </c>
      <c r="C1" s="124" t="s">
        <v>2086</v>
      </c>
      <c r="D1" s="124" t="s">
        <v>2087</v>
      </c>
      <c r="E1" s="124" t="s">
        <v>2088</v>
      </c>
      <c r="F1" s="124" t="s">
        <v>2089</v>
      </c>
      <c r="G1" s="124" t="s">
        <v>2152</v>
      </c>
    </row>
    <row r="2" spans="2:7" x14ac:dyDescent="0.25">
      <c r="B2" t="s">
        <v>206</v>
      </c>
      <c r="C2" t="s">
        <v>2090</v>
      </c>
      <c r="D2" t="s">
        <v>2091</v>
      </c>
      <c r="E2" t="s">
        <v>2092</v>
      </c>
      <c r="F2" t="s">
        <v>2093</v>
      </c>
    </row>
    <row r="3" spans="2:7" x14ac:dyDescent="0.25">
      <c r="B3" t="s">
        <v>196</v>
      </c>
      <c r="E3" t="s">
        <v>2094</v>
      </c>
    </row>
    <row r="4" spans="2:7" x14ac:dyDescent="0.25">
      <c r="B4" t="s">
        <v>204</v>
      </c>
      <c r="E4" t="s">
        <v>2095</v>
      </c>
    </row>
    <row r="5" spans="2:7" x14ac:dyDescent="0.25">
      <c r="B5" t="s">
        <v>188</v>
      </c>
      <c r="E5" t="s">
        <v>2096</v>
      </c>
    </row>
    <row r="6" spans="2:7" x14ac:dyDescent="0.25">
      <c r="B6" t="s">
        <v>184</v>
      </c>
      <c r="C6" t="s">
        <v>2097</v>
      </c>
      <c r="D6" t="s">
        <v>2098</v>
      </c>
      <c r="E6" t="s">
        <v>2099</v>
      </c>
      <c r="F6" t="s">
        <v>2100</v>
      </c>
    </row>
    <row r="7" spans="2:7" x14ac:dyDescent="0.25">
      <c r="B7" t="s">
        <v>192</v>
      </c>
      <c r="C7" t="s">
        <v>2102</v>
      </c>
      <c r="D7" t="s">
        <v>2103</v>
      </c>
      <c r="E7" t="s">
        <v>2101</v>
      </c>
      <c r="F7" t="s">
        <v>2258</v>
      </c>
    </row>
    <row r="8" spans="2:7" x14ac:dyDescent="0.25">
      <c r="B8" t="s">
        <v>2071</v>
      </c>
      <c r="C8" t="s">
        <v>2102</v>
      </c>
      <c r="D8" t="s">
        <v>2103</v>
      </c>
      <c r="E8" t="s">
        <v>2101</v>
      </c>
      <c r="F8" t="s">
        <v>2258</v>
      </c>
    </row>
    <row r="9" spans="2:7" x14ac:dyDescent="0.25">
      <c r="B9" t="s">
        <v>174</v>
      </c>
      <c r="C9" t="s">
        <v>2102</v>
      </c>
      <c r="D9" t="s">
        <v>2103</v>
      </c>
      <c r="E9" t="s">
        <v>2104</v>
      </c>
      <c r="F9" t="s">
        <v>2258</v>
      </c>
      <c r="G9" t="s">
        <v>2153</v>
      </c>
    </row>
    <row r="10" spans="2:7" x14ac:dyDescent="0.25">
      <c r="B10" t="s">
        <v>202</v>
      </c>
      <c r="E10" t="s">
        <v>2105</v>
      </c>
    </row>
    <row r="11" spans="2:7" x14ac:dyDescent="0.25">
      <c r="B11" t="s">
        <v>167</v>
      </c>
      <c r="E11" t="s">
        <v>2106</v>
      </c>
    </row>
    <row r="12" spans="2:7" x14ac:dyDescent="0.25">
      <c r="B12" t="s">
        <v>180</v>
      </c>
      <c r="E12" t="s">
        <v>2107</v>
      </c>
    </row>
    <row r="13" spans="2:7" x14ac:dyDescent="0.25">
      <c r="B13" t="s">
        <v>170</v>
      </c>
      <c r="C13" t="s">
        <v>2108</v>
      </c>
      <c r="D13" t="s">
        <v>2109</v>
      </c>
      <c r="E13" t="s">
        <v>2107</v>
      </c>
      <c r="F13" t="s">
        <v>2110</v>
      </c>
    </row>
    <row r="14" spans="2:7" x14ac:dyDescent="0.25">
      <c r="B14" t="s">
        <v>163</v>
      </c>
      <c r="E14" t="s">
        <v>2106</v>
      </c>
    </row>
    <row r="15" spans="2:7" x14ac:dyDescent="0.25">
      <c r="B15" t="s">
        <v>159</v>
      </c>
      <c r="C15" t="s">
        <v>2108</v>
      </c>
      <c r="D15" t="s">
        <v>2109</v>
      </c>
      <c r="E15" t="s">
        <v>2111</v>
      </c>
      <c r="F15" t="s">
        <v>2110</v>
      </c>
    </row>
    <row r="16" spans="2:7" x14ac:dyDescent="0.25">
      <c r="B16" t="s">
        <v>2112</v>
      </c>
      <c r="E16" t="s">
        <v>2113</v>
      </c>
    </row>
  </sheetData>
  <pageMargins left="0.7" right="0.7" top="0.78740157499999996" bottom="0.78740157499999996" header="0.3" footer="0.3"/>
</worksheet>
</file>

<file path=customUI/_rels/customUI.xml.rels><?xml version="1.0" encoding="UTF-8" standalone="yes"?>
<Relationships xmlns="http://schemas.openxmlformats.org/package/2006/relationships"><Relationship Id="ScaleUp_bmp" Type="http://schemas.openxmlformats.org/officeDocument/2006/relationships/image" Target="images/ScaleUp.bmp"/><Relationship Id="DelGroupSheet_bmp" Type="http://schemas.openxmlformats.org/officeDocument/2006/relationships/image" Target="images/DelGroupSheet.bmp"/><Relationship Id="QuickSearch_bmp" Type="http://schemas.openxmlformats.org/officeDocument/2006/relationships/image" Target="images/QuickSearch.bmp"/><Relationship Id="ClearAll_bmp" Type="http://schemas.openxmlformats.org/officeDocument/2006/relationships/image" Target="images/ClearAll.bmp"/><Relationship Id="FindName_bmp" Type="http://schemas.openxmlformats.org/officeDocument/2006/relationships/image" Target="images/FindName.bmp"/><Relationship Id="PasteNames_bmp" Type="http://schemas.openxmlformats.org/officeDocument/2006/relationships/image" Target="images/PasteNames.bmp"/><Relationship Id="ClearResult_bmp" Type="http://schemas.openxmlformats.org/officeDocument/2006/relationships/image" Target="images/ClearResult.bmp"/><Relationship Id="GroupCount_bmp" Type="http://schemas.openxmlformats.org/officeDocument/2006/relationships/image" Target="images/GroupCount.bmp"/><Relationship Id="CallTeamAnalytics_bmp" Type="http://schemas.openxmlformats.org/officeDocument/2006/relationships/image" Target="images/CallTeamAnalytics.bmp"/><Relationship Id="PushGroup_bmp" Type="http://schemas.openxmlformats.org/officeDocument/2006/relationships/image" Target="images/PushGroup.bmp"/><Relationship Id="CompGroups_bmp" Type="http://schemas.openxmlformats.org/officeDocument/2006/relationships/image" Target="images/CompGroups.bmp"/><Relationship Id="ShowAllPeopleEA_bmp" Type="http://schemas.openxmlformats.org/officeDocument/2006/relationships/image" Target="images/ShowAllPeopleEA.bmp"/><Relationship Id="SavePics_bmp" Type="http://schemas.openxmlformats.org/officeDocument/2006/relationships/image" Target="images/SavePics.bmp"/><Relationship Id="DelMembers_bmp" Type="http://schemas.openxmlformats.org/officeDocument/2006/relationships/image" Target="images/DelMembers.bmp"/><Relationship Id="GetChangesToInput_bmp" Type="http://schemas.openxmlformats.org/officeDocument/2006/relationships/image" Target="images/GetChangesToInput.bmp"/><Relationship Id="DelPics_bmp" Type="http://schemas.openxmlformats.org/officeDocument/2006/relationships/image" Target="images/DelPics.bmp"/><Relationship Id="SendMailFromSheet_bmp" Type="http://schemas.openxmlformats.org/officeDocument/2006/relationships/image" Target="images/SendMailFromSheet.bmp"/><Relationship Id="ShowDuplicates_bmp" Type="http://schemas.openxmlformats.org/officeDocument/2006/relationships/image" Target="images/ShowDuplicates.bmp"/><Relationship Id="GetPics_bmp" Type="http://schemas.openxmlformats.org/officeDocument/2006/relationships/image" Target="images/GetPics.bmp"/><Relationship Id="MakePicSheet_bmp" Type="http://schemas.openxmlformats.org/officeDocument/2006/relationships/image" Target="images/MakePicSheet.bmp"/><Relationship Id="GetBluepagesData_bmp" Type="http://schemas.openxmlformats.org/officeDocument/2006/relationships/image" Target="images/GetBluepagesData.bmp"/><Relationship Id="ScaleDown_bmp" Type="http://schemas.openxmlformats.org/officeDocument/2006/relationships/image" Target="images/ScaleDown.bmp"/><Relationship Id="ScaleRight_bmp" Type="http://schemas.openxmlformats.org/officeDocument/2006/relationships/image" Target="images/ScaleRight.bmp"/><Relationship Id="AddMembers_bmp" Type="http://schemas.openxmlformats.org/officeDocument/2006/relationships/image" Target="images/AddMembers.bmp"/><Relationship Id="ShowMailIDs_bmp" Type="http://schemas.openxmlformats.org/officeDocument/2006/relationships/image" Target="images/ShowMailIDs.bmp"/><Relationship Id="RefreshGroup_bmp" Type="http://schemas.openxmlformats.org/officeDocument/2006/relationships/image" Target="images/RefreshGroup.bmp"/><Relationship Id="MakeNotesGroups_bmp" Type="http://schemas.openxmlformats.org/officeDocument/2006/relationships/image" Target="images/MakeNotesGroups.bmp"/><Relationship Id="MergeGroups_bmp" Type="http://schemas.openxmlformats.org/officeDocument/2006/relationships/image" Target="images/MergeGroups.bmp"/></Relationships>
</file>

<file path=customUI/customUI.xml><?xml version="1.0" encoding="utf-8"?>
<!--RibbonX Visual Designer 2.31 for Microsoft Excel CustomUI . XML Code produced on 2014.06.13-->
<customUI xmlns="http://schemas.microsoft.com/office/2006/01/customui" onLoad="BPToolOnLoad">
  <ribbon>
    <tabs>
      <tab id="BPTool" insertBeforeMso="TabAddIns" label="BPTool">
        <group id="Query" label="Query" tag="BPAll" getVisible="BPToolGetVisible">
          <button id="PasteNames" image="PasteNames_bmp" label="Paste Names" screentip="Paste Content of Clipboard into Search Column" supertip="Paste the content of the clipboard as a list of search arguments into column B starting at the active cell (if a cell in column B is active), otherwise starts with the first input cell (B3); if the clipboard contains multiple search arguments separated by comma or semicolon, these will be put into separate rows (useful if copying e.g. Notes-IDs from the &quot;To:&quot; or &quot;CC:&quot; field of a notes mail)" tag="BPPaste" onAction="BPToolC"/>
          <button id="ClearResult" image="ClearResult_bmp" label="Clear Result" screentip="Clear Results of Query" supertip="Clear all result cells (i.e. those in a column with a yellow header). Your input in the leftmost columns will remain untouched" tag="BPClear" onAction="BPToolC"/>
          <button id="ClearAll" image="ClearAll_bmp" label="Clear All" screentip="Clear Search Column and Results" supertip="Clear everything except the header row" tag="BPClear" onAction="BPToolC"/>
          <separator id="Separator1"/>
          <button id="FullSearch" image="GetBluepagesData_bmp" label="Full BP " screentip="Execute a Row by Row Query" supertip="Perform a search on all active rows; an active row starts with an empty cell, i.e. is not marked in the &quot;Skip Row&quot; column (column A); marking a row in column A prevents refreshing this row" tag="BPGet" onAction="BPToolC"/>
          <button id="QuickSearch" image="QuickSearch_bmp" label="Quick BP" screentip="Execute a bulk Query" supertip="Like Full BP, but searches multiple rows at the same time. Unlike Full BP, no implicit wildcards are used, i.e. you have to add a trailing asterisk (&quot;*&quot;) if your search argument is incomplete. " tag="BPGet" onAction="BPToolC"/>
          <separator id="Separator2"/>
          <button id="FindName" image="FindName_bmp" label="Find Names" screentip="Find a name in the Search Column" supertip="Searches Column B for a (partial) name" tag="BPFind" onAction="BPToolC"/>
          <button id="GroupCount" image="GroupCount_bmp" label="People Count" screentip="Count number of People in Sheet" supertip="On a sheet generated from a GroupSearch, counts the number of group members - for individual groups, if appropriate" tag="BPFind" onAction="BPToolC"/>
        </group>
        <group id="RowHeight" label="Row Height" tag="BPAll" getVisible="BPToolGetVisible">
          <button id="ScaleDown" image="ScaleDown_bmp" label="Small" screentip="Minimize Row Height" supertip="Just formats the row hight differently, no changes to cell contents; most useful if you have pictures included in your result" tag="BPAll" onAction="BPToolC"/>
          <button id="ScaleRight" image="ScaleRight_bmp" label="Standard" screentip="Use Standard Row Height" supertip="Just formats the row hight differently, no changes to cell contents; most useful if you have pictures included in your result" tag="BPAll" onAction="BPToolC"/>
          <button id="ScaleUp" image="ScaleUp_bmp" label="Big" screentip="Use large Row Height" supertip="Just formats the row hight differently, no changes to cell contents; most useful if you have pictures included in your result" tag="BPAll" onAction="BPToolC"/>
        </group>
        <group id="Pictures" label="Pictures" tag="BPGet" getVisible="BPToolGetVisible">
          <button id="GetPics" image="GetPics_bmp" label="Get Pictures" screentip="Retrieve BP Pictures" supertip="If pictures are included in the result fields, the pictures can be deleted (to avoid blowing up the file) and &quot;re-established&quot;; makes use of the optional picture cache (default = use &quot;C:\Temp&quot;)" tag="BPGet" onAction="BPToolC"/>
          <button id="DelPics" image="DelPics_bmp" label="Delete Pictures" screentip="Delete BP Pictures" supertip="If pictures are included in the result fields, the pictures can be deleted (to avoid blowing up the file) and &quot;re-established&quot;; makes use of the optional picture cache (default = use &quot;C:\Temp&quot;)" tag="BPGet" onAction="BPToolC"/>
          <button id="SavePics" image="SavePics_bmp" label="Save Pictures" screentip="Save BP Pictures" supertip="If pictures are included in the result fields, the pictures can be saved to a directory of your choice" tag="BPGet" onAction="BPToolC"/>
        </group>
        <group id="Utilities" label="Utilities" tag="BPGet" getVisible="BPToolGetVisible">
          <button id="CallTeamAnalytics" image="CallTeamAnalytics_bmp" label="Team Analytics" screentip="Call Team Analytics" supertip="call the TeamAnalytics Intranet application, passing all selected names (ideally these are valid NotesIDs or Internet e-mail IDs :-)" tag="BPGet" onAction="BPToolC"/>
          <button id="MakePicSheet" image="MakePicSheet_bmp" label="Export to PPT" screentip="Export Pictures / Tables to Powerpoint" supertip="For each selected field, copy picture of person plus selected text (= picture caption) into a Powerpoint Slide. Alternatively, copy a whole section of the sheet as a table into Powerpoint" tag="BPGet" onAction="BPToolC"/>
          <button id="SendMailFromSheet" image="SendMailFromSheet_bmp" label="Send Email" screentip="Send EMail to Selected Recipients" supertip="Send e-mail to selected names: brings up dialog to select a mail &quot;stationery&quot;, then drafts the e-mail and opens the mail editor for manual completion and sending" tag="BPGet" onAction="BPToolC"/>
          <button id="MakeBuddyGrp" image="MakeNotesGroups_bmp" label="Create ST Group" screentip="Create a Group for import into Sametime" supertip="Use all selected fields (valid NotesIDs, Internet e-mail IDs) to create a private Contact Group for import into Sametime; allows for easy creation of ST groups" tag="BPGet" onAction="BPToolC"/>
        </group>
        <group id="GrpMgmt" label="Group Management" tag="BPGrp" getVisible="BPToolGetVisible">
          <button id="AddMembers" image="AddMembers_bmp" label="Add Members…" screentip="Add Members to Group" supertip="Adds the selected names to a BLUEGRP, NOTESGRP, PDLGRP or PGMGRP. The target group must have been loaded first using GroupSearch. HomeDomain is used for PDL and PGM groups" tag="BPGrp" onAction="BPToolC"/>
          <button id="DelMembers" image="DelMembers_bmp" label="Delete Members…" screentip="Delete Members from Group" supertip="Deletes the selected names from a BLUEGRP, NOTESGRP, PDLGRP or PGMGRP. The target group must have been loaded first using GroupSearch. HomeDomain used for PDL/PGM groups " tag="BPGrp" onAction="BPToolC"/>
          <button id="RefreshGroup" image="RefreshGroup_bmp" label="Refresh Group" screentip="Refresh Group from Server" supertip="Refreshes the data on a sheet generated from a GroupSearch with data from the original Source" tag="BPGrp" onAction="BPToolC"/>
          <separator id="Separator3"/>
          <button id="MakeNotesGroups" image="MakeNotesGroups_bmp" label="Create Group…" screentip="Create a Notes Group in PAB" supertip="Copy all selected fields (ideally: valid NotesIDs or Internet e-mail IDs :-) as members into a local Notes-Group (local &quot;names.nsf&quot;); allows for easy creation of distribution lists" tag="BPGet" onAction="BPToolC"/>
          <button id="PushGroup" image="PushGroup_bmp" label="Push Group..." screentip="Overwrite a group with data from this sheet" supertip="Replace the members of Target Group with the members of Source Group. Opens a dialog which allows to specify the source group and target group name, type and location (in File or on Server)" tag="BPGrpSync" onAction="BPToolC"/>
          <button id="MergeGroups" image="MergeGroups_bmp" label="Merge Group..." screentip="Merge data from this sheet with another group" supertip="Merge the members of Source Group with those of Target Group. Write result to Target Group. Opens a dialog which allows to specify the source group and target group name, type and location (in File or on Server)" tag="BPGrpSync" onAction="BPToolC" getVisible="BPToolGetVisible"/>
          <button id="CompGroups" image="CompGroups_bmp" label="Compare Groups..." screentip="Compare Groups" supertip="find any differences in membership between Source Group and Target Group. Opens a dialog which allows to specify the source group and target group name, type and location (in File or on Server)" tag="BPGrpSync" onAction="BPToolC" getVisible="BPToolGetVisible"/>
          <button id="DelGroupSheet" image="DelGroupSheet_bmp" label="Delete GroupSheet" screentip="Delete the current Group Sheet from Workbook" supertip="For GroupSheets generated by the GroupSearch, this will remove the current sheet from the Workbook. The group itself (on a Notes or Bluegroup Server) will not be touched" tag="BPGrpWS" onAction="BPToolC" getVisible="BPToolGetVisible"/>
        </group>
        <group id="NotGrpMgmt" label="Group Management" tag="BPNotGrp" getVisible="BPToolGetVisible">
          <button id="MakeNotesGroups2" image="MakeNotesGroups_bmp" label="Create Group…" screentip="Create a Notes Group in PAB" supertip="Copy all selected fields (ideally: valid NotesIDs or Internet e-mail IDs :-) as members into a local Notes-Group (local &quot;names.nsf&quot;); allows for easy creation of distribution lists" tag="BPGet" onAction="BPToolC"/>
        </group>
        <group id="Filter" label="Filter List" tag="BPFindExt" getVisible="BPToolGetVisible">
          <button id="ShowMailIDs" image="ShowMailIDs_bmp" label="&amp;Show eMail IDs" screentip="Show only Internet Mail Ids" tag="BPFindExt" onAction="BPToolC"/>
          <button id="ShowDuplicates" image="ShowDuplicates_bmp" label="Show Duplicate Names" screentip="Show any duplicate name entries" tag="BPFindExt" onAction="BPToolC"/>
          <button id="GetChangesToInput" image="GetChangesToInput_bmp" label="&amp;Show New Members" screentip="Get new members" tag="BPFindExtEA" onAction="BPToolC"/>
          <button id="ShowAllPeopleEA" image="ShowAllPeopleEA_bmp" label="Clear Filter" screentip="Clear Filters and show all" tag="BPFindExt" onAction="BPToolC"/>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9</vt:i4>
      </vt:variant>
    </vt:vector>
  </HeadingPairs>
  <TitlesOfParts>
    <vt:vector size="21" baseType="lpstr">
      <vt:lpstr>Info</vt:lpstr>
      <vt:lpstr>QuickSearch</vt:lpstr>
      <vt:lpstr>PeopleSearch</vt:lpstr>
      <vt:lpstr>GroupBatch</vt:lpstr>
      <vt:lpstr>GroupSearch</vt:lpstr>
      <vt:lpstr>Field-Help</vt:lpstr>
      <vt:lpstr>IOT-IMT Mapping</vt:lpstr>
      <vt:lpstr>TeamTemplate</vt:lpstr>
      <vt:lpstr>Template</vt:lpstr>
      <vt:lpstr>StatTemplate</vt:lpstr>
      <vt:lpstr>AuditTemplate</vt:lpstr>
      <vt:lpstr>GBSetup</vt:lpstr>
      <vt:lpstr>BluePagesField</vt:lpstr>
      <vt:lpstr>BluePagesKey</vt:lpstr>
      <vt:lpstr>BluePagesTable</vt:lpstr>
      <vt:lpstr>Prompt</vt:lpstr>
      <vt:lpstr>SOut</vt:lpstr>
      <vt:lpstr>SParm</vt:lpstr>
      <vt:lpstr>SType</vt:lpstr>
      <vt:lpstr>ValList</vt:lpstr>
      <vt:lpstr>ValMsg</vt:lpstr>
    </vt:vector>
  </TitlesOfParts>
  <Company>IBM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Gisbert Kruesemann</dc:creator>
  <cp:lastModifiedBy>Patricia Perez</cp:lastModifiedBy>
  <cp:lastPrinted>2021-03-30T19:03:29Z</cp:lastPrinted>
  <dcterms:created xsi:type="dcterms:W3CDTF">2014-06-13T07:47:01Z</dcterms:created>
  <dcterms:modified xsi:type="dcterms:W3CDTF">2021-11-10T19:05:52Z</dcterms:modified>
</cp:coreProperties>
</file>