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aule\Desktop\School moment\Outils de soutien\Labos\Lab 5\"/>
    </mc:Choice>
  </mc:AlternateContent>
  <xr:revisionPtr revIDLastSave="0" documentId="13_ncr:1_{D3120276-C64C-4D22-9B40-2991DBA566D9}" xr6:coauthVersionLast="47" xr6:coauthVersionMax="47" xr10:uidLastSave="{00000000-0000-0000-0000-000000000000}"/>
  <bookViews>
    <workbookView xWindow="1812" yWindow="1812" windowWidth="17280" windowHeight="9024" xr2:uid="{00000000-000D-0000-FFFF-FFFF00000000}"/>
  </bookViews>
  <sheets>
    <sheet name="Feuil1" sheetId="2" r:id="rId1"/>
    <sheet name="Données bru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/>
  <c r="F29" i="2"/>
  <c r="F28" i="2"/>
  <c r="F26" i="2"/>
  <c r="F25" i="2"/>
  <c r="F23" i="2"/>
  <c r="F13" i="2"/>
  <c r="F14" i="2"/>
  <c r="F15" i="2"/>
  <c r="F12" i="2"/>
  <c r="D15" i="2"/>
  <c r="D14" i="2"/>
  <c r="D13" i="2"/>
  <c r="E12" i="2"/>
  <c r="D12" i="2"/>
  <c r="E15" i="2"/>
  <c r="E14" i="2"/>
  <c r="E13" i="2"/>
  <c r="C15" i="2"/>
  <c r="C14" i="2"/>
  <c r="C13" i="2"/>
  <c r="C12" i="2"/>
  <c r="D6" i="2"/>
  <c r="D9" i="2"/>
  <c r="D8" i="2"/>
  <c r="D7" i="2"/>
  <c r="B2" i="2"/>
  <c r="B4" i="2"/>
</calcChain>
</file>

<file path=xl/sharedStrings.xml><?xml version="1.0" encoding="utf-8"?>
<sst xmlns="http://schemas.openxmlformats.org/spreadsheetml/2006/main" count="82" uniqueCount="25">
  <si>
    <t>Compagnie X</t>
  </si>
  <si>
    <t>Facture  -  W458</t>
  </si>
  <si>
    <t>Identification du client</t>
  </si>
  <si>
    <t>Aérius Inc.</t>
  </si>
  <si>
    <t>1664 Boulevard des Laurentides</t>
  </si>
  <si>
    <t>Laval, QC, Canada</t>
  </si>
  <si>
    <t>H7M 2P4</t>
  </si>
  <si>
    <t>No</t>
  </si>
  <si>
    <t>Description</t>
  </si>
  <si>
    <t>Quantité</t>
  </si>
  <si>
    <t>Prix unitaire</t>
  </si>
  <si>
    <t>Total</t>
  </si>
  <si>
    <t>Service d'analyse et d'identification du problème.</t>
  </si>
  <si>
    <t>BUFFALO DriveStation Duo 6TB Black External Hard Drive HD-WL6TU3R1.</t>
  </si>
  <si>
    <t>Installation et configuration du matériel.</t>
  </si>
  <si>
    <t>Conception, développement et installation du système WARP-Z</t>
  </si>
  <si>
    <t xml:space="preserve"> -</t>
  </si>
  <si>
    <t>-</t>
  </si>
  <si>
    <t xml:space="preserve"> -    </t>
  </si>
  <si>
    <t>Sous-total</t>
  </si>
  <si>
    <t>Rabais</t>
  </si>
  <si>
    <t>TPS</t>
  </si>
  <si>
    <t>TVQ</t>
  </si>
  <si>
    <t xml:space="preserve">Total </t>
  </si>
  <si>
    <t>Descrition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</si>
</sst>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8" formatCode="#.00&quot;$&quot;"/>
    <numFmt numFmtId="169" formatCode="#,##0.00&quot;$&quot;"/>
    <numFmt numFmtId="170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rial Black"/>
      <family val="2"/>
    </font>
    <font>
      <b/>
      <i/>
      <sz val="10"/>
      <color theme="4" tint="-0.499984740745262"/>
      <name val="Arial"/>
      <family val="2"/>
    </font>
    <font>
      <b/>
      <sz val="7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4" tint="-0.499984740745262"/>
      <name val="Arial"/>
      <family val="2"/>
    </font>
    <font>
      <sz val="7"/>
      <color theme="1" tint="0.249977111117893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1"/>
      <color theme="2" tint="-0.249977111117893"/>
      <name val="Calibri"/>
      <family val="2"/>
      <scheme val="minor"/>
    </font>
    <font>
      <i/>
      <sz val="10"/>
      <color theme="2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Arial"/>
      <family val="2"/>
    </font>
    <font>
      <i/>
      <sz val="11"/>
      <color theme="4" tint="-0.249977111117893"/>
      <name val="Arial"/>
      <family val="2"/>
    </font>
    <font>
      <b/>
      <sz val="10"/>
      <color theme="1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1" applyNumberFormat="1" applyFont="1" applyFill="1" applyBorder="1" applyAlignment="1">
      <alignment horizontal="left"/>
    </xf>
    <xf numFmtId="0" fontId="2" fillId="0" borderId="0" xfId="0" quotePrefix="1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3" borderId="2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left"/>
    </xf>
    <xf numFmtId="0" fontId="0" fillId="3" borderId="1" xfId="0" applyFill="1" applyBorder="1"/>
    <xf numFmtId="0" fontId="5" fillId="3" borderId="3" xfId="0" applyFont="1" applyFill="1" applyBorder="1"/>
    <xf numFmtId="0" fontId="8" fillId="3" borderId="3" xfId="0" applyFont="1" applyFill="1" applyBorder="1"/>
    <xf numFmtId="0" fontId="8" fillId="3" borderId="0" xfId="0" applyFont="1" applyFill="1" applyBorder="1"/>
    <xf numFmtId="0" fontId="8" fillId="3" borderId="1" xfId="0" applyFont="1" applyFill="1" applyBorder="1"/>
    <xf numFmtId="0" fontId="9" fillId="3" borderId="3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10" fillId="4" borderId="4" xfId="0" applyFont="1" applyFill="1" applyBorder="1"/>
    <xf numFmtId="0" fontId="11" fillId="4" borderId="4" xfId="0" applyFont="1" applyFill="1" applyBorder="1"/>
    <xf numFmtId="0" fontId="11" fillId="4" borderId="4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right"/>
    </xf>
    <xf numFmtId="0" fontId="13" fillId="5" borderId="5" xfId="0" applyFont="1" applyFill="1" applyBorder="1" applyAlignment="1">
      <alignment horizontal="center"/>
    </xf>
    <xf numFmtId="0" fontId="6" fillId="5" borderId="5" xfId="0" applyFont="1" applyFill="1" applyBorder="1"/>
    <xf numFmtId="0" fontId="13" fillId="5" borderId="0" xfId="0" applyFont="1" applyFill="1" applyBorder="1" applyAlignment="1">
      <alignment horizontal="center"/>
    </xf>
    <xf numFmtId="0" fontId="6" fillId="5" borderId="0" xfId="0" applyFont="1" applyFill="1" applyBorder="1"/>
    <xf numFmtId="0" fontId="13" fillId="6" borderId="0" xfId="0" applyFont="1" applyFill="1" applyBorder="1" applyAlignment="1">
      <alignment horizontal="center"/>
    </xf>
    <xf numFmtId="0" fontId="6" fillId="6" borderId="0" xfId="0" applyFont="1" applyFill="1" applyBorder="1"/>
    <xf numFmtId="0" fontId="13" fillId="7" borderId="0" xfId="0" applyFont="1" applyFill="1" applyBorder="1" applyAlignment="1">
      <alignment horizontal="center"/>
    </xf>
    <xf numFmtId="0" fontId="12" fillId="7" borderId="0" xfId="0" applyFont="1" applyFill="1" applyBorder="1"/>
    <xf numFmtId="0" fontId="13" fillId="8" borderId="0" xfId="0" applyFont="1" applyFill="1" applyBorder="1" applyAlignment="1">
      <alignment horizontal="center"/>
    </xf>
    <xf numFmtId="0" fontId="12" fillId="8" borderId="0" xfId="0" applyFont="1" applyFill="1" applyBorder="1"/>
    <xf numFmtId="0" fontId="13" fillId="8" borderId="6" xfId="0" applyFont="1" applyFill="1" applyBorder="1" applyAlignment="1">
      <alignment horizontal="center"/>
    </xf>
    <xf numFmtId="0" fontId="12" fillId="8" borderId="6" xfId="0" applyFont="1" applyFill="1" applyBorder="1"/>
    <xf numFmtId="168" fontId="0" fillId="5" borderId="5" xfId="1" applyNumberFormat="1" applyFont="1" applyFill="1" applyBorder="1"/>
    <xf numFmtId="168" fontId="0" fillId="6" borderId="0" xfId="1" applyNumberFormat="1" applyFont="1" applyFill="1" applyBorder="1"/>
    <xf numFmtId="168" fontId="0" fillId="5" borderId="0" xfId="1" applyNumberFormat="1" applyFont="1" applyFill="1" applyBorder="1"/>
    <xf numFmtId="0" fontId="0" fillId="5" borderId="5" xfId="1" applyNumberFormat="1" applyFont="1" applyFill="1" applyBorder="1" applyAlignment="1">
      <alignment horizontal="center"/>
    </xf>
    <xf numFmtId="0" fontId="0" fillId="6" borderId="0" xfId="1" applyNumberFormat="1" applyFont="1" applyFill="1" applyBorder="1" applyAlignment="1">
      <alignment horizontal="center"/>
    </xf>
    <xf numFmtId="0" fontId="0" fillId="5" borderId="0" xfId="1" applyNumberFormat="1" applyFont="1" applyFill="1" applyBorder="1" applyAlignment="1">
      <alignment horizontal="center"/>
    </xf>
    <xf numFmtId="169" fontId="0" fillId="5" borderId="5" xfId="0" applyNumberFormat="1" applyFill="1" applyBorder="1"/>
    <xf numFmtId="169" fontId="0" fillId="6" borderId="0" xfId="0" applyNumberFormat="1" applyFill="1" applyBorder="1"/>
    <xf numFmtId="169" fontId="0" fillId="5" borderId="0" xfId="0" applyNumberFormat="1" applyFill="1" applyBorder="1"/>
    <xf numFmtId="0" fontId="12" fillId="7" borderId="0" xfId="0" applyFont="1" applyFill="1" applyBorder="1" applyAlignment="1">
      <alignment horizontal="right"/>
    </xf>
    <xf numFmtId="0" fontId="12" fillId="8" borderId="0" xfId="0" applyFont="1" applyFill="1" applyBorder="1" applyAlignment="1">
      <alignment horizontal="right"/>
    </xf>
    <xf numFmtId="0" fontId="12" fillId="8" borderId="6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center"/>
    </xf>
    <xf numFmtId="0" fontId="12" fillId="8" borderId="0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10" fillId="0" borderId="0" xfId="0" applyFont="1"/>
    <xf numFmtId="0" fontId="10" fillId="4" borderId="5" xfId="0" applyFont="1" applyFill="1" applyBorder="1"/>
    <xf numFmtId="0" fontId="10" fillId="4" borderId="7" xfId="0" applyFont="1" applyFill="1" applyBorder="1"/>
    <xf numFmtId="0" fontId="14" fillId="0" borderId="0" xfId="0" applyFont="1"/>
    <xf numFmtId="0" fontId="15" fillId="4" borderId="4" xfId="0" applyFont="1" applyFill="1" applyBorder="1"/>
    <xf numFmtId="0" fontId="14" fillId="4" borderId="4" xfId="0" applyFont="1" applyFill="1" applyBorder="1"/>
    <xf numFmtId="170" fontId="16" fillId="4" borderId="5" xfId="0" applyNumberFormat="1" applyFont="1" applyFill="1" applyBorder="1"/>
    <xf numFmtId="170" fontId="16" fillId="4" borderId="7" xfId="0" applyNumberFormat="1" applyFont="1" applyFill="1" applyBorder="1"/>
    <xf numFmtId="169" fontId="0" fillId="5" borderId="4" xfId="0" applyNumberFormat="1" applyFill="1" applyBorder="1" applyAlignment="1">
      <alignment horizontal="right"/>
    </xf>
    <xf numFmtId="169" fontId="0" fillId="0" borderId="0" xfId="0" applyNumberFormat="1" applyAlignment="1">
      <alignment horizontal="right"/>
    </xf>
    <xf numFmtId="169" fontId="0" fillId="5" borderId="5" xfId="0" applyNumberFormat="1" applyFill="1" applyBorder="1" applyAlignment="1">
      <alignment horizontal="right"/>
    </xf>
    <xf numFmtId="169" fontId="0" fillId="5" borderId="7" xfId="0" applyNumberFormat="1" applyFill="1" applyBorder="1" applyAlignment="1">
      <alignment horizontal="right"/>
    </xf>
    <xf numFmtId="0" fontId="7" fillId="0" borderId="0" xfId="0" applyFont="1"/>
    <xf numFmtId="169" fontId="17" fillId="5" borderId="4" xfId="0" applyNumberFormat="1" applyFont="1" applyFill="1" applyBorder="1" applyAlignme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ersonnalisé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D4B9"/>
      </a:accent1>
      <a:accent2>
        <a:srgbClr val="594F35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BCFF-2071-48A3-B8C5-0FF6DABFA0B1}">
  <dimension ref="B1:F32"/>
  <sheetViews>
    <sheetView tabSelected="1" zoomScaleNormal="100" workbookViewId="0">
      <selection activeCell="E15" sqref="E15"/>
    </sheetView>
  </sheetViews>
  <sheetFormatPr baseColWidth="10" defaultRowHeight="14.4" x14ac:dyDescent="0.3"/>
  <cols>
    <col min="1" max="1" width="1.5546875" customWidth="1"/>
    <col min="2" max="2" width="5" customWidth="1"/>
    <col min="3" max="3" width="51" customWidth="1"/>
    <col min="5" max="5" width="14.21875" customWidth="1"/>
    <col min="6" max="6" width="14" customWidth="1"/>
  </cols>
  <sheetData>
    <row r="1" spans="2:6" ht="6.6" customHeight="1" x14ac:dyDescent="0.3"/>
    <row r="2" spans="2:6" ht="17.399999999999999" x14ac:dyDescent="0.45">
      <c r="B2" s="5" t="str">
        <f>'Données brutes'!C3</f>
        <v>Compagnie X</v>
      </c>
      <c r="C2" s="6"/>
      <c r="D2" s="6"/>
      <c r="E2" s="6"/>
      <c r="F2" s="6"/>
    </row>
    <row r="4" spans="2:6" x14ac:dyDescent="0.3">
      <c r="B4" s="7" t="str">
        <f>'Données brutes'!C5</f>
        <v>Facture  -  W458</v>
      </c>
      <c r="C4" s="8"/>
      <c r="D4" s="8"/>
      <c r="E4" s="8"/>
      <c r="F4" s="8"/>
    </row>
    <row r="5" spans="2:6" ht="6.6" customHeight="1" x14ac:dyDescent="0.3"/>
    <row r="6" spans="2:6" ht="12" customHeight="1" x14ac:dyDescent="0.3">
      <c r="B6" s="9"/>
      <c r="C6" s="13" t="s">
        <v>2</v>
      </c>
      <c r="D6" s="17" t="str">
        <f>'Données brutes'!E7</f>
        <v>Aérius Inc.</v>
      </c>
      <c r="E6" s="14"/>
      <c r="F6" s="9"/>
    </row>
    <row r="7" spans="2:6" ht="12" customHeight="1" x14ac:dyDescent="0.3">
      <c r="B7" s="10"/>
      <c r="C7" s="10"/>
      <c r="D7" s="18" t="str">
        <f>'Données brutes'!E8</f>
        <v>1664 Boulevard des Laurentides</v>
      </c>
      <c r="E7" s="15"/>
      <c r="F7" s="10"/>
    </row>
    <row r="8" spans="2:6" ht="12" customHeight="1" x14ac:dyDescent="0.3">
      <c r="B8" s="10"/>
      <c r="C8" s="10"/>
      <c r="D8" s="18" t="str">
        <f>'Données brutes'!E9</f>
        <v>Laval, QC, Canada</v>
      </c>
      <c r="E8" s="15"/>
      <c r="F8" s="11"/>
    </row>
    <row r="9" spans="2:6" ht="12" customHeight="1" x14ac:dyDescent="0.3">
      <c r="B9" s="12"/>
      <c r="C9" s="12"/>
      <c r="D9" s="19" t="str">
        <f>'Données brutes'!E10</f>
        <v>H7M 2P4</v>
      </c>
      <c r="E9" s="16"/>
      <c r="F9" s="12"/>
    </row>
    <row r="10" spans="2:6" ht="15" thickBot="1" x14ac:dyDescent="0.35"/>
    <row r="11" spans="2:6" ht="15" thickBot="1" x14ac:dyDescent="0.35">
      <c r="B11" s="21" t="s">
        <v>7</v>
      </c>
      <c r="C11" s="21" t="s">
        <v>24</v>
      </c>
      <c r="D11" s="22" t="s">
        <v>9</v>
      </c>
      <c r="E11" s="23" t="s">
        <v>10</v>
      </c>
      <c r="F11" s="23" t="s">
        <v>11</v>
      </c>
    </row>
    <row r="12" spans="2:6" x14ac:dyDescent="0.3">
      <c r="B12" s="24">
        <v>1</v>
      </c>
      <c r="C12" s="25" t="str">
        <f>'Données brutes'!D13</f>
        <v>Service d'analyse et d'identification du problème.</v>
      </c>
      <c r="D12" s="39">
        <f>'Données brutes'!E13</f>
        <v>15</v>
      </c>
      <c r="E12" s="36">
        <f>'Données brutes'!F13</f>
        <v>45</v>
      </c>
      <c r="F12" s="42">
        <f>E12*D12</f>
        <v>675</v>
      </c>
    </row>
    <row r="13" spans="2:6" x14ac:dyDescent="0.3">
      <c r="B13" s="28">
        <v>2</v>
      </c>
      <c r="C13" s="29" t="str">
        <f>'Données brutes'!D14</f>
        <v>BUFFALO DriveStation Duo 6TB Black External Hard Drive HD-WL6TU3R1.</v>
      </c>
      <c r="D13" s="40">
        <f>'Données brutes'!E14</f>
        <v>2</v>
      </c>
      <c r="E13" s="37">
        <f>'Données brutes'!F14</f>
        <v>499.99</v>
      </c>
      <c r="F13" s="43">
        <f t="shared" ref="F13:F15" si="0">E13*D13</f>
        <v>999.98</v>
      </c>
    </row>
    <row r="14" spans="2:6" x14ac:dyDescent="0.3">
      <c r="B14" s="26">
        <v>3</v>
      </c>
      <c r="C14" s="27" t="str">
        <f>'Données brutes'!D15</f>
        <v>Installation et configuration du matériel.</v>
      </c>
      <c r="D14" s="41">
        <f>'Données brutes'!E15</f>
        <v>5</v>
      </c>
      <c r="E14" s="38">
        <f>'Données brutes'!F15</f>
        <v>45</v>
      </c>
      <c r="F14" s="44">
        <f t="shared" si="0"/>
        <v>225</v>
      </c>
    </row>
    <row r="15" spans="2:6" x14ac:dyDescent="0.3">
      <c r="B15" s="28">
        <v>4</v>
      </c>
      <c r="C15" s="29" t="str">
        <f>'Données brutes'!D16</f>
        <v>Conception, développement et installation du système WARP-Z</v>
      </c>
      <c r="D15" s="40">
        <f>'Données brutes'!E16</f>
        <v>120</v>
      </c>
      <c r="E15" s="37">
        <f>'Données brutes'!F16</f>
        <v>85</v>
      </c>
      <c r="F15" s="43">
        <f t="shared" si="0"/>
        <v>10200</v>
      </c>
    </row>
    <row r="16" spans="2:6" x14ac:dyDescent="0.3">
      <c r="B16" s="30">
        <v>5</v>
      </c>
      <c r="C16" s="31" t="s">
        <v>17</v>
      </c>
      <c r="D16" s="48" t="s">
        <v>17</v>
      </c>
      <c r="E16" s="45" t="s">
        <v>17</v>
      </c>
      <c r="F16" s="45" t="s">
        <v>17</v>
      </c>
    </row>
    <row r="17" spans="2:6" x14ac:dyDescent="0.3">
      <c r="B17" s="32">
        <v>6</v>
      </c>
      <c r="C17" s="33" t="s">
        <v>17</v>
      </c>
      <c r="D17" s="49" t="s">
        <v>17</v>
      </c>
      <c r="E17" s="46" t="s">
        <v>17</v>
      </c>
      <c r="F17" s="46" t="s">
        <v>17</v>
      </c>
    </row>
    <row r="18" spans="2:6" x14ac:dyDescent="0.3">
      <c r="B18" s="30">
        <v>7</v>
      </c>
      <c r="C18" s="31" t="s">
        <v>17</v>
      </c>
      <c r="D18" s="48" t="s">
        <v>17</v>
      </c>
      <c r="E18" s="45" t="s">
        <v>17</v>
      </c>
      <c r="F18" s="45" t="s">
        <v>17</v>
      </c>
    </row>
    <row r="19" spans="2:6" x14ac:dyDescent="0.3">
      <c r="B19" s="32">
        <v>8</v>
      </c>
      <c r="C19" s="33" t="s">
        <v>17</v>
      </c>
      <c r="D19" s="49" t="s">
        <v>17</v>
      </c>
      <c r="E19" s="46" t="s">
        <v>17</v>
      </c>
      <c r="F19" s="46" t="s">
        <v>17</v>
      </c>
    </row>
    <row r="20" spans="2:6" x14ac:dyDescent="0.3">
      <c r="B20" s="30">
        <v>9</v>
      </c>
      <c r="C20" s="31" t="s">
        <v>17</v>
      </c>
      <c r="D20" s="48" t="s">
        <v>17</v>
      </c>
      <c r="E20" s="45" t="s">
        <v>17</v>
      </c>
      <c r="F20" s="45" t="s">
        <v>17</v>
      </c>
    </row>
    <row r="21" spans="2:6" ht="15" thickBot="1" x14ac:dyDescent="0.35">
      <c r="B21" s="34">
        <v>10</v>
      </c>
      <c r="C21" s="35" t="s">
        <v>17</v>
      </c>
      <c r="D21" s="50" t="s">
        <v>17</v>
      </c>
      <c r="E21" s="47" t="s">
        <v>17</v>
      </c>
      <c r="F21" s="47" t="s">
        <v>17</v>
      </c>
    </row>
    <row r="22" spans="2:6" ht="6" customHeight="1" thickBot="1" x14ac:dyDescent="0.35"/>
    <row r="23" spans="2:6" ht="15" thickBot="1" x14ac:dyDescent="0.35">
      <c r="D23" s="20" t="s">
        <v>19</v>
      </c>
      <c r="E23" s="51"/>
      <c r="F23" s="62">
        <f>SUM(F12:F15)</f>
        <v>12099.98</v>
      </c>
    </row>
    <row r="24" spans="2:6" ht="15" thickBot="1" x14ac:dyDescent="0.35">
      <c r="D24" s="54"/>
      <c r="F24" s="63"/>
    </row>
    <row r="25" spans="2:6" x14ac:dyDescent="0.3">
      <c r="D25" s="55" t="s">
        <v>20</v>
      </c>
      <c r="E25" s="52"/>
      <c r="F25" s="64">
        <f>'Données brutes'!G26</f>
        <v>500</v>
      </c>
    </row>
    <row r="26" spans="2:6" ht="15" thickBot="1" x14ac:dyDescent="0.35">
      <c r="D26" s="56" t="s">
        <v>19</v>
      </c>
      <c r="E26" s="53"/>
      <c r="F26" s="65">
        <f>F23-F25</f>
        <v>11599.98</v>
      </c>
    </row>
    <row r="27" spans="2:6" ht="15" thickBot="1" x14ac:dyDescent="0.35">
      <c r="D27" s="54"/>
      <c r="F27" s="63"/>
    </row>
    <row r="28" spans="2:6" x14ac:dyDescent="0.3">
      <c r="D28" s="55" t="s">
        <v>21</v>
      </c>
      <c r="E28" s="60">
        <v>0.05</v>
      </c>
      <c r="F28" s="64">
        <f>F26*5/100</f>
        <v>579.99899999999991</v>
      </c>
    </row>
    <row r="29" spans="2:6" ht="15" thickBot="1" x14ac:dyDescent="0.35">
      <c r="D29" s="56" t="s">
        <v>22</v>
      </c>
      <c r="E29" s="61">
        <v>9.9750000000000005E-2</v>
      </c>
      <c r="F29" s="65">
        <f>F26*9.975/100</f>
        <v>1157.0980050000001</v>
      </c>
    </row>
    <row r="30" spans="2:6" ht="15" thickBot="1" x14ac:dyDescent="0.35">
      <c r="D30" s="54"/>
      <c r="F30" s="63"/>
    </row>
    <row r="31" spans="2:6" s="57" customFormat="1" ht="21.6" customHeight="1" thickBot="1" x14ac:dyDescent="0.45">
      <c r="D31" s="58" t="s">
        <v>11</v>
      </c>
      <c r="E31" s="59"/>
      <c r="F31" s="67">
        <f>SUM(F26+F28+F29)</f>
        <v>13337.077004999999</v>
      </c>
    </row>
    <row r="32" spans="2:6" x14ac:dyDescent="0.3">
      <c r="F32" s="66"/>
    </row>
  </sheetData>
  <mergeCells count="2">
    <mergeCell ref="B2:F2"/>
    <mergeCell ref="B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BB13-2068-4CDF-A343-CD8C4702116F}">
  <dimension ref="B2:G34"/>
  <sheetViews>
    <sheetView workbookViewId="0">
      <selection activeCell="E7" sqref="E7"/>
    </sheetView>
  </sheetViews>
  <sheetFormatPr baseColWidth="10" defaultRowHeight="14.4" x14ac:dyDescent="0.3"/>
  <sheetData>
    <row r="2" spans="2:7" x14ac:dyDescent="0.3">
      <c r="B2" s="1"/>
      <c r="C2" s="1"/>
      <c r="D2" s="1"/>
      <c r="E2" s="1"/>
      <c r="F2" s="1"/>
      <c r="G2" s="1"/>
    </row>
    <row r="3" spans="2:7" x14ac:dyDescent="0.3">
      <c r="B3" s="1"/>
      <c r="C3" s="1" t="s">
        <v>0</v>
      </c>
      <c r="D3" s="1"/>
      <c r="E3" s="1"/>
      <c r="F3" s="1"/>
      <c r="G3" s="1"/>
    </row>
    <row r="4" spans="2:7" x14ac:dyDescent="0.3">
      <c r="B4" s="1"/>
      <c r="C4" s="1"/>
      <c r="D4" s="1"/>
      <c r="E4" s="1"/>
      <c r="F4" s="1"/>
      <c r="G4" s="1"/>
    </row>
    <row r="5" spans="2:7" x14ac:dyDescent="0.3">
      <c r="B5" s="1"/>
      <c r="C5" s="2" t="s">
        <v>1</v>
      </c>
      <c r="D5" s="2"/>
      <c r="E5" s="2"/>
      <c r="F5" s="2"/>
      <c r="G5" s="2"/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 t="s">
        <v>2</v>
      </c>
      <c r="E7" s="1" t="s">
        <v>3</v>
      </c>
      <c r="F7" s="1"/>
      <c r="G7" s="1"/>
    </row>
    <row r="8" spans="2:7" x14ac:dyDescent="0.3">
      <c r="B8" s="1"/>
      <c r="C8" s="1"/>
      <c r="D8" s="1"/>
      <c r="E8" s="1" t="s">
        <v>4</v>
      </c>
      <c r="F8" s="1"/>
      <c r="G8" s="1"/>
    </row>
    <row r="9" spans="2:7" x14ac:dyDescent="0.3">
      <c r="B9" s="1"/>
      <c r="C9" s="1"/>
      <c r="D9" s="1"/>
      <c r="E9" s="1" t="s">
        <v>5</v>
      </c>
      <c r="F9" s="1"/>
      <c r="G9" s="1"/>
    </row>
    <row r="10" spans="2:7" x14ac:dyDescent="0.3">
      <c r="B10" s="1"/>
      <c r="C10" s="1"/>
      <c r="D10" s="1"/>
      <c r="E10" s="1" t="s">
        <v>6</v>
      </c>
      <c r="F10" s="1"/>
      <c r="G10" s="1"/>
    </row>
    <row r="11" spans="2:7" x14ac:dyDescent="0.3">
      <c r="B11" s="1"/>
      <c r="C11" s="1"/>
      <c r="D11" s="1"/>
      <c r="E11" s="1"/>
      <c r="F11" s="1"/>
      <c r="G11" s="1"/>
    </row>
    <row r="12" spans="2:7" x14ac:dyDescent="0.3">
      <c r="B12" s="1"/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</row>
    <row r="13" spans="2:7" x14ac:dyDescent="0.3">
      <c r="B13" s="1"/>
      <c r="C13" s="1">
        <v>1</v>
      </c>
      <c r="D13" s="1" t="s">
        <v>12</v>
      </c>
      <c r="E13" s="1">
        <v>15</v>
      </c>
      <c r="F13" s="3">
        <v>45</v>
      </c>
      <c r="G13" s="1"/>
    </row>
    <row r="14" spans="2:7" x14ac:dyDescent="0.3">
      <c r="B14" s="1"/>
      <c r="C14" s="1">
        <v>2</v>
      </c>
      <c r="D14" s="1" t="s">
        <v>13</v>
      </c>
      <c r="E14" s="1">
        <v>2</v>
      </c>
      <c r="F14" s="3">
        <v>499.99</v>
      </c>
      <c r="G14" s="1"/>
    </row>
    <row r="15" spans="2:7" x14ac:dyDescent="0.3">
      <c r="B15" s="1"/>
      <c r="C15" s="1">
        <v>3</v>
      </c>
      <c r="D15" s="1" t="s">
        <v>14</v>
      </c>
      <c r="E15" s="1">
        <v>5</v>
      </c>
      <c r="F15" s="3">
        <v>45</v>
      </c>
      <c r="G15" s="1"/>
    </row>
    <row r="16" spans="2:7" x14ac:dyDescent="0.3">
      <c r="B16" s="1"/>
      <c r="C16" s="1">
        <v>4</v>
      </c>
      <c r="D16" s="1" t="s">
        <v>15</v>
      </c>
      <c r="E16" s="1">
        <v>120</v>
      </c>
      <c r="F16" s="3">
        <v>85</v>
      </c>
      <c r="G16" s="1"/>
    </row>
    <row r="17" spans="2:7" x14ac:dyDescent="0.3">
      <c r="B17" s="1"/>
      <c r="C17" s="1">
        <v>5</v>
      </c>
      <c r="D17" s="4" t="s">
        <v>16</v>
      </c>
      <c r="E17" s="4" t="s">
        <v>17</v>
      </c>
      <c r="F17" s="4" t="s">
        <v>18</v>
      </c>
      <c r="G17" s="4" t="s">
        <v>18</v>
      </c>
    </row>
    <row r="18" spans="2:7" x14ac:dyDescent="0.3">
      <c r="B18" s="1"/>
      <c r="C18" s="1">
        <v>6</v>
      </c>
      <c r="D18" s="4" t="s">
        <v>16</v>
      </c>
      <c r="E18" s="4" t="s">
        <v>17</v>
      </c>
      <c r="F18" s="4" t="s">
        <v>18</v>
      </c>
      <c r="G18" s="4" t="s">
        <v>18</v>
      </c>
    </row>
    <row r="19" spans="2:7" x14ac:dyDescent="0.3">
      <c r="B19" s="1"/>
      <c r="C19" s="1">
        <v>7</v>
      </c>
      <c r="D19" s="4" t="s">
        <v>16</v>
      </c>
      <c r="E19" s="4" t="s">
        <v>17</v>
      </c>
      <c r="F19" s="4" t="s">
        <v>18</v>
      </c>
      <c r="G19" s="4" t="s">
        <v>18</v>
      </c>
    </row>
    <row r="20" spans="2:7" x14ac:dyDescent="0.3">
      <c r="B20" s="1"/>
      <c r="C20" s="1">
        <v>8</v>
      </c>
      <c r="D20" s="4" t="s">
        <v>16</v>
      </c>
      <c r="E20" s="4" t="s">
        <v>17</v>
      </c>
      <c r="F20" s="4" t="s">
        <v>18</v>
      </c>
      <c r="G20" s="4" t="s">
        <v>18</v>
      </c>
    </row>
    <row r="21" spans="2:7" x14ac:dyDescent="0.3">
      <c r="B21" s="1"/>
      <c r="C21" s="1">
        <v>9</v>
      </c>
      <c r="D21" s="4" t="s">
        <v>16</v>
      </c>
      <c r="E21" s="4" t="s">
        <v>17</v>
      </c>
      <c r="F21" s="4" t="s">
        <v>18</v>
      </c>
      <c r="G21" s="4" t="s">
        <v>18</v>
      </c>
    </row>
    <row r="22" spans="2:7" x14ac:dyDescent="0.3">
      <c r="B22" s="1"/>
      <c r="C22" s="1">
        <v>10</v>
      </c>
      <c r="D22" s="4" t="s">
        <v>16</v>
      </c>
      <c r="E22" s="4" t="s">
        <v>17</v>
      </c>
      <c r="F22" s="4" t="s">
        <v>18</v>
      </c>
      <c r="G22" s="4" t="s">
        <v>18</v>
      </c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 t="s">
        <v>19</v>
      </c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 t="s">
        <v>20</v>
      </c>
      <c r="F26" s="1"/>
      <c r="G26" s="3">
        <v>500</v>
      </c>
    </row>
    <row r="27" spans="2:7" x14ac:dyDescent="0.3">
      <c r="B27" s="1"/>
      <c r="C27" s="1"/>
      <c r="D27" s="1"/>
      <c r="E27" s="1" t="s">
        <v>19</v>
      </c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 t="s">
        <v>21</v>
      </c>
      <c r="F29" s="1">
        <v>0.05</v>
      </c>
      <c r="G29" s="1"/>
    </row>
    <row r="30" spans="2:7" x14ac:dyDescent="0.3">
      <c r="B30" s="1"/>
      <c r="C30" s="1"/>
      <c r="D30" s="1"/>
      <c r="E30" s="1" t="s">
        <v>22</v>
      </c>
      <c r="F30" s="1">
        <v>9.9750000000000005E-2</v>
      </c>
      <c r="G30" s="3"/>
    </row>
    <row r="31" spans="2:7" x14ac:dyDescent="0.3">
      <c r="B31" s="1"/>
      <c r="C31" s="1"/>
      <c r="D31" s="1"/>
      <c r="E31" s="1"/>
      <c r="F31" s="1"/>
      <c r="G31" s="1"/>
    </row>
    <row r="32" spans="2:7" x14ac:dyDescent="0.3">
      <c r="B32" s="1"/>
      <c r="C32" s="1"/>
      <c r="D32" s="1"/>
      <c r="E32" s="1" t="s">
        <v>23</v>
      </c>
      <c r="F32" s="1"/>
      <c r="G32" s="1"/>
    </row>
    <row r="33" spans="2:7" x14ac:dyDescent="0.3">
      <c r="B33" s="1"/>
      <c r="C33" s="1"/>
      <c r="D33" s="1"/>
      <c r="E33" s="1"/>
      <c r="F33" s="1"/>
      <c r="G33" s="1"/>
    </row>
    <row r="34" spans="2:7" x14ac:dyDescent="0.3">
      <c r="B34" s="1"/>
      <c r="C34" s="1"/>
      <c r="D34" s="1"/>
      <c r="E34" s="1"/>
      <c r="F34" s="1"/>
      <c r="G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Données brutes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Paul-É Paquin</dc:creator>
  <cp:lastModifiedBy>Paul-É Paquin</cp:lastModifiedBy>
  <dcterms:created xsi:type="dcterms:W3CDTF">2015-06-05T18:17:20Z</dcterms:created>
  <dcterms:modified xsi:type="dcterms:W3CDTF">2022-10-28T13:46:26Z</dcterms:modified>
</cp:coreProperties>
</file>