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e\Downloads\"/>
    </mc:Choice>
  </mc:AlternateContent>
  <xr:revisionPtr revIDLastSave="0" documentId="13_ncr:1_{6001619E-5FF9-435E-A0DC-8AA05BF2F2F6}" xr6:coauthVersionLast="47" xr6:coauthVersionMax="47" xr10:uidLastSave="{00000000-0000-0000-0000-000000000000}"/>
  <bookViews>
    <workbookView xWindow="3075" yWindow="3075" windowWidth="28800" windowHeight="15435" firstSheet="4" activeTab="8"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8" r:id="rId8"/>
    <sheet name="Feuille G" sheetId="9" r:id="rId9"/>
    <sheet name="Feuille H" sheetId="10" r:id="rId10"/>
  </sheets>
  <definedNames>
    <definedName name="_xlnm._FilterDatabase" localSheetId="8" hidden="1">'Feuille G'!$B$2:$B$1252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 i="9" l="1"/>
  <c r="M30" i="5"/>
  <c r="F14" i="9"/>
  <c r="F13" i="9"/>
  <c r="N15" i="8"/>
  <c r="L15" i="8"/>
  <c r="C10" i="8"/>
  <c r="D17" i="4"/>
  <c r="B9" i="8"/>
  <c r="N22" i="7"/>
  <c r="L22" i="7"/>
  <c r="C11" i="7"/>
  <c r="C10" i="7"/>
  <c r="B9" i="7"/>
  <c r="D61" i="6"/>
  <c r="AH5" i="6"/>
  <c r="AI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5" i="6"/>
  <c r="D49" i="6"/>
  <c r="D45" i="6"/>
  <c r="D41" i="6" a="1"/>
  <c r="D41" i="6" s="1"/>
  <c r="T19" i="5"/>
  <c r="T17" i="5"/>
  <c r="T15" i="5"/>
  <c r="T14" i="5"/>
  <c r="T13" i="5"/>
  <c r="T12" i="5"/>
  <c r="V13" i="5"/>
  <c r="V12" i="5"/>
  <c r="V11" i="5"/>
  <c r="V10" i="5"/>
  <c r="V9" i="5"/>
  <c r="V8" i="5"/>
  <c r="V7" i="5"/>
  <c r="V6" i="5"/>
  <c r="V5" i="5"/>
  <c r="V4" i="5"/>
  <c r="V3" i="5"/>
  <c r="V2" i="5"/>
  <c r="T6" i="5"/>
  <c r="T7" i="5"/>
  <c r="T8" i="5"/>
  <c r="T9" i="5"/>
  <c r="T10" i="5"/>
  <c r="T11" i="5"/>
  <c r="T5" i="5"/>
  <c r="T4" i="5"/>
  <c r="J13" i="5"/>
  <c r="J9" i="5"/>
  <c r="J5" i="5" a="1"/>
  <c r="J5" i="5" s="1"/>
  <c r="V5" i="6"/>
  <c r="V7" i="6"/>
  <c r="V39" i="6"/>
  <c r="W39" i="6"/>
  <c r="V40" i="6"/>
  <c r="W40" i="6"/>
  <c r="V41" i="6"/>
  <c r="W41" i="6"/>
  <c r="V42" i="6"/>
  <c r="W42" i="6"/>
  <c r="V43" i="6"/>
  <c r="W43" i="6"/>
  <c r="V44" i="6"/>
  <c r="W44" i="6"/>
  <c r="V45" i="6"/>
  <c r="W45" i="6"/>
  <c r="V46" i="6"/>
  <c r="W46" i="6"/>
  <c r="V47" i="6"/>
  <c r="W47" i="6"/>
  <c r="V48" i="6"/>
  <c r="W48" i="6"/>
  <c r="V49" i="6"/>
  <c r="W49" i="6"/>
  <c r="V50" i="6"/>
  <c r="W50" i="6"/>
  <c r="V51" i="6"/>
  <c r="W51" i="6"/>
  <c r="V52" i="6"/>
  <c r="W52" i="6"/>
  <c r="V53" i="6"/>
  <c r="W53" i="6"/>
  <c r="V54" i="6"/>
  <c r="W54" i="6"/>
  <c r="V55" i="6"/>
  <c r="W55" i="6"/>
  <c r="V56" i="6"/>
  <c r="W56" i="6"/>
  <c r="V57" i="6"/>
  <c r="W57" i="6"/>
  <c r="V58" i="6"/>
  <c r="W58" i="6"/>
  <c r="V59" i="6"/>
  <c r="W59" i="6"/>
  <c r="V60" i="6"/>
  <c r="W60" i="6"/>
  <c r="V61" i="6"/>
  <c r="W61" i="6"/>
  <c r="V62" i="6"/>
  <c r="W62" i="6"/>
  <c r="V63" i="6"/>
  <c r="W63" i="6"/>
  <c r="V64" i="6"/>
  <c r="W64" i="6"/>
  <c r="V65" i="6"/>
  <c r="W65" i="6"/>
  <c r="V66" i="6"/>
  <c r="W66" i="6"/>
  <c r="V67" i="6"/>
  <c r="W67" i="6"/>
  <c r="V68" i="6"/>
  <c r="W68" i="6"/>
  <c r="V69" i="6"/>
  <c r="W69" i="6"/>
  <c r="V70" i="6"/>
  <c r="W70" i="6"/>
  <c r="V71" i="6"/>
  <c r="W71" i="6"/>
  <c r="V72" i="6"/>
  <c r="W72" i="6"/>
  <c r="V73" i="6"/>
  <c r="W73" i="6"/>
  <c r="V74" i="6"/>
  <c r="W74" i="6"/>
  <c r="V75" i="6"/>
  <c r="W75" i="6"/>
  <c r="V76" i="6"/>
  <c r="W76" i="6"/>
  <c r="V77" i="6"/>
  <c r="W77" i="6"/>
  <c r="V78" i="6"/>
  <c r="W78" i="6"/>
  <c r="V6" i="6"/>
  <c r="W6" i="6"/>
  <c r="W7" i="6"/>
  <c r="V8" i="6"/>
  <c r="W8" i="6"/>
  <c r="V9" i="6"/>
  <c r="W9" i="6"/>
  <c r="V10" i="6"/>
  <c r="W10" i="6"/>
  <c r="V11" i="6"/>
  <c r="W11" i="6"/>
  <c r="V12" i="6"/>
  <c r="W12" i="6"/>
  <c r="V13" i="6"/>
  <c r="W13" i="6"/>
  <c r="V14" i="6"/>
  <c r="W14" i="6"/>
  <c r="V15" i="6"/>
  <c r="W15" i="6"/>
  <c r="V16" i="6"/>
  <c r="W16" i="6"/>
  <c r="V17" i="6"/>
  <c r="W17" i="6"/>
  <c r="V18" i="6"/>
  <c r="W18" i="6"/>
  <c r="V19" i="6"/>
  <c r="W19" i="6"/>
  <c r="V20" i="6"/>
  <c r="W20" i="6"/>
  <c r="V21" i="6"/>
  <c r="W21" i="6"/>
  <c r="V22" i="6"/>
  <c r="W22" i="6"/>
  <c r="V23" i="6"/>
  <c r="W23" i="6"/>
  <c r="V24" i="6"/>
  <c r="W24" i="6"/>
  <c r="V25" i="6"/>
  <c r="W25" i="6"/>
  <c r="V26" i="6"/>
  <c r="W26" i="6"/>
  <c r="V27" i="6"/>
  <c r="W27" i="6"/>
  <c r="V28" i="6"/>
  <c r="W28" i="6"/>
  <c r="V29" i="6"/>
  <c r="W29" i="6"/>
  <c r="V30" i="6"/>
  <c r="W30" i="6"/>
  <c r="V31" i="6"/>
  <c r="W31" i="6"/>
  <c r="V32" i="6"/>
  <c r="W32" i="6"/>
  <c r="V33" i="6"/>
  <c r="W33" i="6"/>
  <c r="V34" i="6"/>
  <c r="W34" i="6"/>
  <c r="V35" i="6"/>
  <c r="W35" i="6"/>
  <c r="V36" i="6"/>
  <c r="W36" i="6"/>
  <c r="V37" i="6"/>
  <c r="W37" i="6"/>
  <c r="V38" i="6"/>
  <c r="W38" i="6"/>
  <c r="W5" i="6"/>
  <c r="Q54" i="6"/>
  <c r="Q55" i="6"/>
  <c r="Q56" i="6"/>
  <c r="Q57" i="6"/>
  <c r="Q58" i="6"/>
  <c r="Q59" i="6"/>
  <c r="Q60" i="6"/>
  <c r="Q61" i="6"/>
  <c r="Q62" i="6"/>
  <c r="Q63" i="6"/>
  <c r="Q64" i="6"/>
  <c r="Q65" i="6"/>
  <c r="Q66" i="6"/>
  <c r="Q67" i="6"/>
  <c r="Q68" i="6"/>
  <c r="Q69" i="6"/>
  <c r="Q70" i="6"/>
  <c r="Q71" i="6"/>
  <c r="Q72" i="6"/>
  <c r="Q73" i="6"/>
  <c r="Q74" i="6"/>
  <c r="Q75" i="6"/>
  <c r="Q76" i="6"/>
  <c r="Q77" i="6"/>
  <c r="R72" i="6"/>
  <c r="X73" i="6" s="1"/>
  <c r="R73" i="6"/>
  <c r="X74" i="6" s="1"/>
  <c r="R74" i="6"/>
  <c r="X75" i="6" s="1"/>
  <c r="R75" i="6"/>
  <c r="X76" i="6" s="1"/>
  <c r="R76" i="6"/>
  <c r="X77" i="6" s="1"/>
  <c r="R77" i="6"/>
  <c r="X78" i="6" s="1"/>
  <c r="R54" i="6"/>
  <c r="X55" i="6" s="1"/>
  <c r="R55" i="6"/>
  <c r="X56" i="6" s="1"/>
  <c r="R56" i="6"/>
  <c r="X57" i="6" s="1"/>
  <c r="R57" i="6"/>
  <c r="X58" i="6" s="1"/>
  <c r="R58" i="6"/>
  <c r="X59" i="6" s="1"/>
  <c r="R59" i="6"/>
  <c r="X60" i="6" s="1"/>
  <c r="R60" i="6"/>
  <c r="X61" i="6" s="1"/>
  <c r="R61" i="6"/>
  <c r="X62" i="6" s="1"/>
  <c r="R62" i="6"/>
  <c r="X63" i="6" s="1"/>
  <c r="R63" i="6"/>
  <c r="X64" i="6" s="1"/>
  <c r="R64" i="6"/>
  <c r="X65" i="6" s="1"/>
  <c r="R65" i="6"/>
  <c r="X66" i="6" s="1"/>
  <c r="R66" i="6"/>
  <c r="X67" i="6" s="1"/>
  <c r="R67" i="6"/>
  <c r="X68" i="6" s="1"/>
  <c r="R68" i="6"/>
  <c r="X69" i="6" s="1"/>
  <c r="R69" i="6"/>
  <c r="X70" i="6" s="1"/>
  <c r="R70" i="6"/>
  <c r="X71" i="6" s="1"/>
  <c r="R71" i="6"/>
  <c r="X72" i="6" s="1"/>
  <c r="R5" i="6"/>
  <c r="E9" i="6" s="1"/>
  <c r="R6" i="6"/>
  <c r="X7" i="6" s="1"/>
  <c r="R7" i="6"/>
  <c r="X8" i="6" s="1"/>
  <c r="R8" i="6"/>
  <c r="X9" i="6" s="1"/>
  <c r="R9" i="6"/>
  <c r="X10" i="6" s="1"/>
  <c r="R10" i="6"/>
  <c r="X11" i="6" s="1"/>
  <c r="R11" i="6"/>
  <c r="X12" i="6" s="1"/>
  <c r="R12" i="6"/>
  <c r="X13" i="6" s="1"/>
  <c r="R13" i="6"/>
  <c r="X14" i="6" s="1"/>
  <c r="R14" i="6"/>
  <c r="X15" i="6" s="1"/>
  <c r="R15" i="6"/>
  <c r="X16" i="6" s="1"/>
  <c r="R16" i="6"/>
  <c r="X17" i="6" s="1"/>
  <c r="R17" i="6"/>
  <c r="E21" i="6" s="1"/>
  <c r="R18" i="6"/>
  <c r="X19" i="6" s="1"/>
  <c r="R19" i="6"/>
  <c r="X20" i="6" s="1"/>
  <c r="R20" i="6"/>
  <c r="X21" i="6" s="1"/>
  <c r="R21" i="6"/>
  <c r="X22" i="6" s="1"/>
  <c r="R22" i="6"/>
  <c r="X23" i="6" s="1"/>
  <c r="R23" i="6"/>
  <c r="X24" i="6" s="1"/>
  <c r="R24" i="6"/>
  <c r="X25" i="6" s="1"/>
  <c r="R25" i="6"/>
  <c r="X26" i="6" s="1"/>
  <c r="R26" i="6"/>
  <c r="X27" i="6" s="1"/>
  <c r="R27" i="6"/>
  <c r="X28" i="6" s="1"/>
  <c r="R28" i="6"/>
  <c r="X29" i="6" s="1"/>
  <c r="R29" i="6"/>
  <c r="X30" i="6" s="1"/>
  <c r="R30" i="6"/>
  <c r="X31" i="6" s="1"/>
  <c r="R31" i="6"/>
  <c r="X32" i="6" s="1"/>
  <c r="R32" i="6"/>
  <c r="X33" i="6" s="1"/>
  <c r="R33" i="6"/>
  <c r="X34" i="6" s="1"/>
  <c r="R34" i="6"/>
  <c r="X35" i="6" s="1"/>
  <c r="R35" i="6"/>
  <c r="X36" i="6" s="1"/>
  <c r="R36" i="6"/>
  <c r="X37" i="6" s="1"/>
  <c r="R37" i="6"/>
  <c r="X38" i="6" s="1"/>
  <c r="R38" i="6"/>
  <c r="X39" i="6" s="1"/>
  <c r="R39" i="6"/>
  <c r="X40" i="6" s="1"/>
  <c r="R40" i="6"/>
  <c r="X41" i="6" s="1"/>
  <c r="R41" i="6"/>
  <c r="X42" i="6" s="1"/>
  <c r="R42" i="6"/>
  <c r="X43" i="6" s="1"/>
  <c r="R43" i="6"/>
  <c r="X44" i="6" s="1"/>
  <c r="R44" i="6"/>
  <c r="X45" i="6" s="1"/>
  <c r="R45" i="6"/>
  <c r="X46" i="6" s="1"/>
  <c r="R46" i="6"/>
  <c r="X47" i="6" s="1"/>
  <c r="R47" i="6"/>
  <c r="X48" i="6" s="1"/>
  <c r="R48" i="6"/>
  <c r="X49" i="6" s="1"/>
  <c r="R49" i="6"/>
  <c r="X50" i="6" s="1"/>
  <c r="R50" i="6"/>
  <c r="X51" i="6" s="1"/>
  <c r="R51" i="6"/>
  <c r="X52" i="6" s="1"/>
  <c r="R52" i="6"/>
  <c r="X53" i="6" s="1"/>
  <c r="R53" i="6"/>
  <c r="X54" i="6" s="1"/>
  <c r="R4" i="6"/>
  <c r="E8" i="6" s="1"/>
  <c r="Q53" i="6"/>
  <c r="Q51" i="6"/>
  <c r="Q52"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3" i="6"/>
  <c r="R3" i="6"/>
  <c r="AD5" i="6" s="1"/>
  <c r="AF5" i="6" s="1"/>
  <c r="G7" i="5"/>
  <c r="G8" i="5" s="1"/>
  <c r="G9" i="5" s="1"/>
  <c r="G10" i="5" s="1"/>
  <c r="G11" i="5" s="1"/>
  <c r="G12" i="5" s="1"/>
  <c r="G13" i="5" s="1"/>
  <c r="G6" i="5"/>
  <c r="G5" i="5"/>
  <c r="F14" i="5"/>
  <c r="F6" i="5"/>
  <c r="F7" i="5"/>
  <c r="F8" i="5"/>
  <c r="F9" i="5"/>
  <c r="F10" i="5"/>
  <c r="F11" i="5"/>
  <c r="F12" i="5"/>
  <c r="F13" i="5"/>
  <c r="F5" i="5"/>
  <c r="E14" i="5"/>
  <c r="E13" i="5"/>
  <c r="E12" i="5"/>
  <c r="E11" i="5"/>
  <c r="E10" i="5"/>
  <c r="E9" i="5"/>
  <c r="E8" i="5"/>
  <c r="E7" i="5"/>
  <c r="E6" i="5"/>
  <c r="E5" i="5"/>
  <c r="C21" i="4"/>
  <c r="C20" i="4"/>
  <c r="C19" i="4"/>
  <c r="C18" i="4"/>
  <c r="C17" i="4"/>
  <c r="B18" i="4"/>
  <c r="B19" i="4"/>
  <c r="B20" i="4"/>
  <c r="B21" i="4"/>
  <c r="B17" i="4"/>
  <c r="F10" i="4"/>
  <c r="F9" i="4"/>
  <c r="F8" i="4"/>
  <c r="F7" i="4"/>
  <c r="F6" i="4"/>
  <c r="E11" i="4"/>
  <c r="E7" i="4"/>
  <c r="E8" i="4"/>
  <c r="E9" i="4"/>
  <c r="E10" i="4"/>
  <c r="E6" i="4"/>
  <c r="D11" i="4"/>
  <c r="D7" i="4"/>
  <c r="D8" i="4"/>
  <c r="D9" i="4"/>
  <c r="D10" i="4"/>
  <c r="D6" i="4"/>
  <c r="AD13" i="6" l="1"/>
  <c r="AF13" i="6" s="1"/>
  <c r="AD62" i="6"/>
  <c r="AF62" i="6" s="1"/>
  <c r="AD38" i="6"/>
  <c r="AF38" i="6" s="1"/>
  <c r="AD12" i="6"/>
  <c r="AF12" i="6" s="1"/>
  <c r="AD61" i="6"/>
  <c r="AF61" i="6" s="1"/>
  <c r="AD37" i="6"/>
  <c r="AF37" i="6" s="1"/>
  <c r="AD11" i="6"/>
  <c r="AF11" i="6" s="1"/>
  <c r="AD60" i="6"/>
  <c r="AF60" i="6" s="1"/>
  <c r="AD36" i="6"/>
  <c r="AF36" i="6" s="1"/>
  <c r="X4" i="6"/>
  <c r="AD10" i="6"/>
  <c r="AF10" i="6" s="1"/>
  <c r="AD59" i="6"/>
  <c r="AF59" i="6" s="1"/>
  <c r="AD35" i="6"/>
  <c r="AF35" i="6" s="1"/>
  <c r="AD9" i="6"/>
  <c r="AF9" i="6" s="1"/>
  <c r="AD58" i="6"/>
  <c r="AF58" i="6" s="1"/>
  <c r="AD34" i="6"/>
  <c r="AF34" i="6" s="1"/>
  <c r="AD8" i="6"/>
  <c r="AF8" i="6" s="1"/>
  <c r="AD57" i="6"/>
  <c r="AF57" i="6" s="1"/>
  <c r="AD33" i="6"/>
  <c r="AF33" i="6" s="1"/>
  <c r="E7" i="6"/>
  <c r="AD7" i="6"/>
  <c r="AF7" i="6" s="1"/>
  <c r="AD56" i="6"/>
  <c r="AF56" i="6" s="1"/>
  <c r="AD32" i="6"/>
  <c r="AF32" i="6" s="1"/>
  <c r="AD79" i="6"/>
  <c r="AF79" i="6" s="1"/>
  <c r="AD55" i="6"/>
  <c r="AF55" i="6" s="1"/>
  <c r="AD31" i="6"/>
  <c r="AF31" i="6" s="1"/>
  <c r="AD78" i="6"/>
  <c r="AF78" i="6" s="1"/>
  <c r="AD54" i="6"/>
  <c r="AF54" i="6" s="1"/>
  <c r="AD30" i="6"/>
  <c r="AF30" i="6" s="1"/>
  <c r="AD77" i="6"/>
  <c r="AF77" i="6" s="1"/>
  <c r="AD53" i="6"/>
  <c r="AF53" i="6" s="1"/>
  <c r="AD29" i="6"/>
  <c r="AF29" i="6" s="1"/>
  <c r="AD76" i="6"/>
  <c r="AF76" i="6" s="1"/>
  <c r="AD52" i="6"/>
  <c r="AF52" i="6" s="1"/>
  <c r="AD28" i="6"/>
  <c r="AF28" i="6" s="1"/>
  <c r="AD75" i="6"/>
  <c r="AF75" i="6" s="1"/>
  <c r="AD51" i="6"/>
  <c r="AF51" i="6" s="1"/>
  <c r="AD27" i="6"/>
  <c r="AF27" i="6" s="1"/>
  <c r="AD74" i="6"/>
  <c r="AF74" i="6" s="1"/>
  <c r="AD50" i="6"/>
  <c r="AF50" i="6" s="1"/>
  <c r="AD26" i="6"/>
  <c r="AF26" i="6" s="1"/>
  <c r="AD73" i="6"/>
  <c r="AF73" i="6" s="1"/>
  <c r="AD49" i="6"/>
  <c r="AF49" i="6" s="1"/>
  <c r="AD25" i="6"/>
  <c r="AF25" i="6" s="1"/>
  <c r="AD72" i="6"/>
  <c r="AF72" i="6" s="1"/>
  <c r="AD48" i="6"/>
  <c r="AF48" i="6" s="1"/>
  <c r="AD24" i="6"/>
  <c r="AF24" i="6" s="1"/>
  <c r="AD71" i="6"/>
  <c r="AF71" i="6" s="1"/>
  <c r="AD47" i="6"/>
  <c r="AF47" i="6" s="1"/>
  <c r="AD23" i="6"/>
  <c r="AF23" i="6" s="1"/>
  <c r="AD6" i="6"/>
  <c r="AF6" i="6" s="1"/>
  <c r="F45" i="6" s="1"/>
  <c r="AD70" i="6"/>
  <c r="AF70" i="6" s="1"/>
  <c r="AD46" i="6"/>
  <c r="AF46" i="6" s="1"/>
  <c r="AD22" i="6"/>
  <c r="AF22" i="6" s="1"/>
  <c r="AD20" i="6"/>
  <c r="AF20" i="6" s="1"/>
  <c r="AD69" i="6"/>
  <c r="AF69" i="6" s="1"/>
  <c r="AD45" i="6"/>
  <c r="AF45" i="6" s="1"/>
  <c r="AD21" i="6"/>
  <c r="AF21" i="6" s="1"/>
  <c r="AD19" i="6"/>
  <c r="AF19" i="6" s="1"/>
  <c r="AD68" i="6"/>
  <c r="AF68" i="6" s="1"/>
  <c r="AD44" i="6"/>
  <c r="AF44" i="6" s="1"/>
  <c r="AD18" i="6"/>
  <c r="AF18" i="6" s="1"/>
  <c r="AD67" i="6"/>
  <c r="AF67" i="6" s="1"/>
  <c r="AD43" i="6"/>
  <c r="AF43" i="6" s="1"/>
  <c r="AD17" i="6"/>
  <c r="AF17" i="6" s="1"/>
  <c r="AD66" i="6"/>
  <c r="AF66" i="6" s="1"/>
  <c r="AD42" i="6"/>
  <c r="AF42" i="6" s="1"/>
  <c r="AD16" i="6"/>
  <c r="AF16" i="6" s="1"/>
  <c r="AD65" i="6"/>
  <c r="AF65" i="6" s="1"/>
  <c r="AD41" i="6"/>
  <c r="AF41" i="6" s="1"/>
  <c r="AD15" i="6"/>
  <c r="AF15" i="6" s="1"/>
  <c r="AD64" i="6"/>
  <c r="AF64" i="6" s="1"/>
  <c r="AD40" i="6"/>
  <c r="AF40" i="6" s="1"/>
  <c r="AD14" i="6"/>
  <c r="AF14" i="6" s="1"/>
  <c r="AD63" i="6"/>
  <c r="AF63" i="6" s="1"/>
  <c r="AD39" i="6"/>
  <c r="AF39" i="6" s="1"/>
  <c r="X18" i="6"/>
  <c r="X6" i="6"/>
  <c r="E20" i="6"/>
  <c r="X5" i="6"/>
  <c r="E19" i="6"/>
  <c r="E18" i="6"/>
  <c r="E17" i="6"/>
  <c r="E16" i="6"/>
  <c r="E15" i="6"/>
  <c r="E14" i="6"/>
  <c r="E13" i="6"/>
  <c r="P3" i="6"/>
  <c r="F9" i="6" s="1"/>
  <c r="E12" i="6"/>
  <c r="E11" i="6"/>
  <c r="E22" i="6"/>
  <c r="E10" i="6"/>
  <c r="E37" i="6" s="1"/>
  <c r="D20" i="4"/>
  <c r="E29" i="4" s="1"/>
  <c r="G14" i="3"/>
  <c r="G8" i="3"/>
  <c r="G9" i="3"/>
  <c r="G10" i="3"/>
  <c r="G11" i="3" s="1"/>
  <c r="G12" i="3" s="1"/>
  <c r="G13" i="3" s="1"/>
  <c r="G7" i="3"/>
  <c r="G6" i="3"/>
  <c r="F15" i="3"/>
  <c r="F7" i="3"/>
  <c r="F8" i="3"/>
  <c r="F9" i="3"/>
  <c r="F10" i="3"/>
  <c r="F11" i="3"/>
  <c r="F12" i="3"/>
  <c r="F13" i="3"/>
  <c r="F14" i="3"/>
  <c r="F6" i="3"/>
  <c r="E15" i="3"/>
  <c r="E13" i="3"/>
  <c r="E12" i="3"/>
  <c r="E14" i="3"/>
  <c r="E11" i="3"/>
  <c r="E10" i="3"/>
  <c r="E9" i="3"/>
  <c r="E8" i="3"/>
  <c r="E7" i="3"/>
  <c r="E6" i="3"/>
  <c r="C16" i="2"/>
  <c r="C25" i="2"/>
  <c r="C22" i="2"/>
  <c r="C19" i="2"/>
  <c r="X2" i="1"/>
  <c r="X18" i="1"/>
  <c r="Y18" i="1"/>
  <c r="Z28" i="6" l="1"/>
  <c r="Z30" i="6"/>
  <c r="Z9" i="6"/>
  <c r="Z15" i="6"/>
  <c r="Z77" i="6"/>
  <c r="Z25" i="6"/>
  <c r="F14" i="6"/>
  <c r="Z49" i="6"/>
  <c r="Z41" i="6"/>
  <c r="Z74" i="6"/>
  <c r="Z35" i="6"/>
  <c r="Z40" i="6"/>
  <c r="Z42" i="6"/>
  <c r="F13" i="6"/>
  <c r="F15" i="6"/>
  <c r="Z70" i="6"/>
  <c r="Z53" i="6"/>
  <c r="Z7" i="6"/>
  <c r="Z47" i="6"/>
  <c r="G8" i="6"/>
  <c r="G9" i="6" s="1"/>
  <c r="G10" i="6" s="1"/>
  <c r="F12" i="6"/>
  <c r="Z17" i="6"/>
  <c r="Z23" i="6"/>
  <c r="F16" i="6"/>
  <c r="Z51" i="6"/>
  <c r="Z32" i="6"/>
  <c r="Z19" i="6"/>
  <c r="Z55" i="6"/>
  <c r="F7" i="6"/>
  <c r="Z39" i="6"/>
  <c r="Z29" i="6"/>
  <c r="Z16" i="6"/>
  <c r="Z63" i="6"/>
  <c r="Z12" i="6"/>
  <c r="G7" i="6"/>
  <c r="F18" i="6"/>
  <c r="Z52" i="6"/>
  <c r="Z33" i="6"/>
  <c r="Z8" i="6"/>
  <c r="Z24" i="6"/>
  <c r="Z4" i="6"/>
  <c r="F26" i="6"/>
  <c r="F28" i="6"/>
  <c r="F30" i="6"/>
  <c r="F32" i="6"/>
  <c r="F34" i="6"/>
  <c r="F36" i="6"/>
  <c r="F24" i="6"/>
  <c r="Z71" i="6"/>
  <c r="Z76" i="6"/>
  <c r="F19" i="6"/>
  <c r="Z27" i="6"/>
  <c r="Z10" i="6"/>
  <c r="Z20" i="6"/>
  <c r="Z48" i="6"/>
  <c r="Z5" i="6"/>
  <c r="Z44" i="6"/>
  <c r="F20" i="6"/>
  <c r="Z58" i="6"/>
  <c r="Z73" i="6"/>
  <c r="Z64" i="6"/>
  <c r="Z26" i="6"/>
  <c r="Z18" i="6"/>
  <c r="Z68" i="6"/>
  <c r="Z54" i="6"/>
  <c r="F17" i="6"/>
  <c r="F10" i="6"/>
  <c r="Z14" i="6"/>
  <c r="Z22" i="6"/>
  <c r="Z56" i="6"/>
  <c r="F21" i="6"/>
  <c r="F22" i="6"/>
  <c r="F11" i="6"/>
  <c r="Z6" i="6"/>
  <c r="Z59" i="6"/>
  <c r="Z61" i="6"/>
  <c r="Z45" i="6"/>
  <c r="Z50" i="6"/>
  <c r="F8" i="6"/>
  <c r="Z67" i="6"/>
  <c r="AA4" i="6"/>
  <c r="AA5" i="6" s="1"/>
  <c r="AA6" i="6" s="1"/>
  <c r="AA7" i="6" s="1"/>
  <c r="AA8" i="6" s="1"/>
  <c r="AA9" i="6" s="1"/>
  <c r="AA10" i="6" s="1"/>
  <c r="AA11" i="6" s="1"/>
  <c r="AA12" i="6" s="1"/>
  <c r="AA13" i="6" s="1"/>
  <c r="AA14" i="6" s="1"/>
  <c r="AA15" i="6" s="1"/>
  <c r="AA16" i="6" s="1"/>
  <c r="AA17" i="6" s="1"/>
  <c r="AA18" i="6" s="1"/>
  <c r="AA19" i="6" s="1"/>
  <c r="AA20" i="6" s="1"/>
  <c r="AA21" i="6" s="1"/>
  <c r="AA22" i="6" s="1"/>
  <c r="AA23" i="6" s="1"/>
  <c r="AA24" i="6" s="1"/>
  <c r="AA25" i="6" s="1"/>
  <c r="AA26" i="6" s="1"/>
  <c r="AA27" i="6" s="1"/>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AA48" i="6" s="1"/>
  <c r="AA49" i="6" s="1"/>
  <c r="AA50" i="6" s="1"/>
  <c r="AA51" i="6" s="1"/>
  <c r="AA52" i="6" s="1"/>
  <c r="AA53" i="6" s="1"/>
  <c r="AA54" i="6" s="1"/>
  <c r="AA55" i="6" s="1"/>
  <c r="AA56" i="6" s="1"/>
  <c r="AA57" i="6" s="1"/>
  <c r="AA58" i="6" s="1"/>
  <c r="AA59" i="6" s="1"/>
  <c r="AA60" i="6" s="1"/>
  <c r="AA61" i="6" s="1"/>
  <c r="AA62" i="6" s="1"/>
  <c r="AA63" i="6" s="1"/>
  <c r="AA64" i="6" s="1"/>
  <c r="AA65" i="6" s="1"/>
  <c r="AA66" i="6" s="1"/>
  <c r="AA67" i="6" s="1"/>
  <c r="AA68" i="6" s="1"/>
  <c r="AA69" i="6" s="1"/>
  <c r="AA70" i="6" s="1"/>
  <c r="AA71" i="6" s="1"/>
  <c r="AA72" i="6" s="1"/>
  <c r="AA73" i="6" s="1"/>
  <c r="AA74" i="6" s="1"/>
  <c r="AA75" i="6" s="1"/>
  <c r="AA76" i="6" s="1"/>
  <c r="AA77" i="6" s="1"/>
  <c r="AA78" i="6" s="1"/>
  <c r="Z21" i="6"/>
  <c r="Z62" i="6"/>
  <c r="Z65" i="6"/>
  <c r="Z36" i="6"/>
  <c r="Z31" i="6"/>
  <c r="Z78" i="6"/>
  <c r="Z13" i="6"/>
  <c r="Z57" i="6"/>
  <c r="Z60" i="6"/>
  <c r="Z34" i="6"/>
  <c r="Z43" i="6"/>
  <c r="Z66" i="6"/>
  <c r="Z37" i="6"/>
  <c r="Z38" i="6"/>
  <c r="Z72" i="6"/>
  <c r="Z46" i="6"/>
  <c r="Z75" i="6"/>
  <c r="Z11" i="6"/>
  <c r="Z69" i="6"/>
  <c r="G11" i="6" l="1"/>
  <c r="G12" i="6" s="1"/>
  <c r="G13" i="6" s="1"/>
  <c r="G14" i="6" s="1"/>
  <c r="G15" i="6" s="1"/>
  <c r="G16" i="6" s="1"/>
  <c r="G17" i="6" s="1"/>
  <c r="G18" i="6" s="1"/>
  <c r="G19" i="6" s="1"/>
  <c r="G20" i="6" s="1"/>
  <c r="G21" i="6" s="1"/>
  <c r="G22" i="6" s="1"/>
  <c r="G23" i="6" s="1"/>
  <c r="G24" i="6" s="1"/>
  <c r="G25" i="6" s="1"/>
  <c r="G26" i="6" s="1"/>
  <c r="G27" i="6" s="1"/>
  <c r="G28" i="6" s="1"/>
  <c r="G29" i="6" s="1"/>
  <c r="G30" i="6" s="1"/>
  <c r="G31" i="6" s="1"/>
  <c r="G32" i="6" s="1"/>
  <c r="G33" i="6" s="1"/>
  <c r="G34" i="6" s="1"/>
  <c r="G35" i="6" s="1"/>
  <c r="G36" i="6" s="1"/>
  <c r="F49" i="6"/>
  <c r="F3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<sst xmlns="http://schemas.openxmlformats.org/spreadsheetml/2006/main" count="239" uniqueCount="195">
  <si>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</si>
  <si>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</si>
  <si>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</si>
  <si>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</si>
  <si>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</si>
  <si>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</si>
  <si>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</si>
  <si>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</si>
  <si>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</si>
  <si>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</si>
  <si>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</si>
  <si>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</si>
  <si>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</si>
  <si>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</si>
  <si>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</si>
  <si>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</si>
  <si>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</si>
  <si>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</si>
  <si>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</si>
  <si>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</si>
  <si>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</si>
  <si>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</si>
  <si>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</si>
  <si>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</si>
  <si>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</si>
  <si>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</si>
  <si>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</si>
  <si>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</si>
  <si>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</si>
  <si>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</si>
  <si>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</si>
  <si>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</si>
  <si>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</si>
  <si>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</si>
  <si>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</si>
  <si>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</si>
  <si>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</si>
  <si>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</si>
  <si>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</si>
  <si>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</si>
  <si>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</si>
  <si>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Choix du sondage</t>
  </si>
  <si>
    <t>L'avantage de faire une enquête échantillonale est en première partie le coût plus bas, pour cause que les données sont récupérées seulement auprès d'un groupe de la population. Aussi, puisqu'il y a moins d'unité, et donc de données à traitées, il est plus rapide d'obtenir des résultats.</t>
  </si>
  <si>
    <t>Feuille</t>
  </si>
  <si>
    <t>Numéro</t>
  </si>
  <si>
    <t>Question</t>
  </si>
  <si>
    <t>Justification</t>
  </si>
  <si>
    <t>A</t>
  </si>
  <si>
    <t>B</t>
  </si>
  <si>
    <t>C</t>
  </si>
  <si>
    <t>D</t>
  </si>
  <si>
    <t>Dans quel type de logement vivez-vous?</t>
  </si>
  <si>
    <t>Je comprends le français…</t>
  </si>
  <si>
    <t>Combien est-ce que vous ou votre famille payez au total par mois pour votre hypothèque ou votre loyer?</t>
  </si>
  <si>
    <t>Je suis curieux de savoir combien est -ce que des familles immigrantes peuvent se permettrent de dépenser en loyer par mois.</t>
  </si>
  <si>
    <t>Je souhaite savoir s'il y a un type de logement qui prédomine au sein des familles immigrantes.</t>
  </si>
  <si>
    <t>Il est important pour moi, que tout résident du Québec est des connaissances vis-à-vis de la langue française.</t>
  </si>
  <si>
    <t>Combien de chambres à coucher (pièces fermées) comptre votre logement?</t>
  </si>
  <si>
    <t>Je veux découvrir si la taille du logement est une priorité pour les familles immigrantes.</t>
  </si>
  <si>
    <t>Habitation à loyer modique</t>
  </si>
  <si>
    <t>Coopération d'habitation</t>
  </si>
  <si>
    <t>Organisme à but non lucratif d'habitation</t>
  </si>
  <si>
    <t>Logement locatif privé</t>
  </si>
  <si>
    <t>Maison</t>
  </si>
  <si>
    <t>Condo</t>
  </si>
  <si>
    <t>Autre</t>
  </si>
  <si>
    <t>Je ne sais pas</t>
  </si>
  <si>
    <t>Je préfère ne pas répondre</t>
  </si>
  <si>
    <t>Total</t>
  </si>
  <si>
    <t>Nombre</t>
  </si>
  <si>
    <t>Fréquence</t>
  </si>
  <si>
    <t>Fréquence relative</t>
  </si>
  <si>
    <t>Mode:</t>
  </si>
  <si>
    <t>Analyse</t>
  </si>
  <si>
    <t>Parfaitement</t>
  </si>
  <si>
    <t>Très bien</t>
  </si>
  <si>
    <t>Plutôt bien</t>
  </si>
  <si>
    <t>Pas très bien</t>
  </si>
  <si>
    <t>Pas du tout</t>
  </si>
  <si>
    <t xml:space="preserve">Fréquence </t>
  </si>
  <si>
    <t>Moyenne</t>
  </si>
  <si>
    <t>Écart type</t>
  </si>
  <si>
    <t>Variance</t>
  </si>
  <si>
    <t>Calcul</t>
  </si>
  <si>
    <t xml:space="preserve">L'écart type nous permet de déterminer la dispersion des données autour de la moyenne. Dans ce cas-ci, si 1 est "Parfaitement" et que 5 est "Pas du tout" et que la moyenne des résultats se trouvant à l'intérieur de "Parfaitement" ayant 70.5% des résultats, on sait alors que nos données vont typiquement se rapproché de soit "Parfaitement"(1), "Très bien"(2) et de parfois "Plutôt bien"(3). Il sera très rare, selon notre écart type, de retrouver des résultats dans le "Pas très bien"(4) et encore moins dans le "Pas du tout"(5).  </t>
  </si>
  <si>
    <t>&gt;=9</t>
  </si>
  <si>
    <t>Nombre de pièce fermée</t>
  </si>
  <si>
    <t>Le mode de ce sondage est le "Logement locatif privé". C'est donc le logis le plus commun auprès des immigrants.</t>
  </si>
  <si>
    <t>]200,400]</t>
  </si>
  <si>
    <t>[0,200]</t>
  </si>
  <si>
    <t>]400,600]</t>
  </si>
  <si>
    <t>]600,800]</t>
  </si>
  <si>
    <t>]800,1000]</t>
  </si>
  <si>
    <t>]1000,1200]</t>
  </si>
  <si>
    <t>]1200,1400]</t>
  </si>
  <si>
    <t>]1400,1600]</t>
  </si>
  <si>
    <t>]1600,1800]</t>
  </si>
  <si>
    <t>]1800,2000]</t>
  </si>
  <si>
    <t>]2000,2200]</t>
  </si>
  <si>
    <t>]2200,2400]</t>
  </si>
  <si>
    <t>]2400,2600]</t>
  </si>
  <si>
    <t>]2600,2800]</t>
  </si>
  <si>
    <t>]2800,3000]</t>
  </si>
  <si>
    <t>]3000,3200]</t>
  </si>
  <si>
    <t>NA de 3200 à 3800</t>
  </si>
  <si>
    <t>]3800,4000]</t>
  </si>
  <si>
    <t>NA de 4000 à 4800</t>
  </si>
  <si>
    <t>]4800,5000]</t>
  </si>
  <si>
    <t>NA de 5000 à 6400</t>
  </si>
  <si>
    <t>]6400,6600]</t>
  </si>
  <si>
    <t>NA de 6600 à 8200</t>
  </si>
  <si>
    <t>]8200,8400]</t>
  </si>
  <si>
    <t>NA de 8400 à 9400</t>
  </si>
  <si>
    <t>]9400,9600]</t>
  </si>
  <si>
    <t>NA de 9600 à 9800</t>
  </si>
  <si>
    <t>]9800 à 10000]</t>
  </si>
  <si>
    <t>NA de 10000 à 14800</t>
  </si>
  <si>
    <t>]14800,15000]</t>
  </si>
  <si>
    <t>Intervalles de 200$</t>
  </si>
  <si>
    <t>Nb de loyer dans l'intervalle</t>
  </si>
  <si>
    <t>NA</t>
  </si>
  <si>
    <t>Féquence</t>
  </si>
  <si>
    <t>Mode =</t>
  </si>
  <si>
    <t xml:space="preserve">Moyenne = </t>
  </si>
  <si>
    <t>Médiane =</t>
  </si>
  <si>
    <t xml:space="preserve">Le nombre de pièces fermées le plus commun à l'intérieur des habitations d'immigrant est 2. </t>
  </si>
  <si>
    <t>La moyenne de pièces fermées à l'intérieur des habitations d'immigrant est de 2,394649.</t>
  </si>
  <si>
    <t>La médiane se trouve à l'intérieur de la classe de 2 pièces fermées. Signifiant que le point milieu des 1196 réponses se trouve dans la dite classe. Il y a autant de réponse au dessus, qu'en desous de ce point milieu.</t>
  </si>
  <si>
    <t>Mesure de tendance centrale choisi:</t>
  </si>
  <si>
    <t>Le mesure de tendance centrale qui est préférable de conserver est le mode. Le but du sondage est de savoir ce qui est le plus commun chez les immigrants à Montréal. Le mode détermine exactement cela, dans ce cas-ci, les habitations avec 2 pièces fermées sont les plus communes che les immigrants.</t>
  </si>
  <si>
    <t xml:space="preserve">Coefficient de variation = </t>
  </si>
  <si>
    <t>%</t>
  </si>
  <si>
    <t>Distribution homogène?</t>
  </si>
  <si>
    <t>On peut ici affirmer que notre distribution n'est pas homogène, puisque notre coefficient de variation se trouve à être beaucoup plus grand que 15%. Cela veut dire que nos valeurs varient à de grande distance de notre moyenne, qui se trouve à être 2.394649 pièces fermées.</t>
  </si>
  <si>
    <t>ou ]600,800]</t>
  </si>
  <si>
    <t>Milieu</t>
  </si>
  <si>
    <t>Fréquences</t>
  </si>
  <si>
    <t>M*F</t>
  </si>
  <si>
    <t>Strictement basé sur nos données, la moyenne se trouverait être 1104.40$. Mais puisqu' on a subdivisé nos chiffres en classes, il nous faut faire la moyenne grâce au point milieu de chacune de celle-ci. Cela nous donne une moyenne de 1077.19$. Dans ce contexte, cela signifie que le loyer moyen d'un immigrant à montréal se trouverait être 1077.19$.</t>
  </si>
  <si>
    <t>ou</t>
  </si>
  <si>
    <t xml:space="preserve">          ou </t>
  </si>
  <si>
    <t xml:space="preserve">Strictement basé sur nos données, le mode se trouverait à être 1000$. Mais puisqu'on a subdivisé nos chiffres en classes, le mode devient ]600,800]$. Dans ce contexte, cela signifie qu'il y a un plus grand nombre d'immigrant ayant un loyer à l'intérieur de la classe ]600,800]$ que dans n'importe quel autre classe. </t>
  </si>
  <si>
    <r>
      <t>Strictement basé sur nos données, la médiane se trouverait être 900$.  Mais puisqu'on a subdivisé nos chiffres en classes, il nous faut utiliser la formule suivante: b</t>
    </r>
    <r>
      <rPr>
        <sz val="8"/>
        <color theme="1"/>
        <rFont val="Calibri"/>
        <family val="2"/>
        <scheme val="minor"/>
      </rPr>
      <t>i</t>
    </r>
    <r>
      <rPr>
        <sz val="11"/>
        <color theme="1"/>
        <rFont val="Calibri"/>
        <family val="2"/>
        <scheme val="minor"/>
      </rPr>
      <t>+(0,5-F</t>
    </r>
    <r>
      <rPr>
        <sz val="8"/>
        <color theme="1"/>
        <rFont val="Calibri"/>
        <family val="2"/>
        <scheme val="minor"/>
      </rPr>
      <t>i-1</t>
    </r>
    <r>
      <rPr>
        <sz val="11"/>
        <color theme="1"/>
        <rFont val="Calibri"/>
        <family val="2"/>
        <scheme val="minor"/>
      </rPr>
      <t>/f</t>
    </r>
    <r>
      <rPr>
        <sz val="8"/>
        <color theme="1"/>
        <rFont val="Calibri"/>
        <family val="2"/>
        <scheme val="minor"/>
      </rPr>
      <t>i</t>
    </r>
    <r>
      <rPr>
        <sz val="11"/>
        <color theme="1"/>
        <rFont val="Calibri"/>
        <family val="2"/>
        <scheme val="minor"/>
      </rPr>
      <t>)*(b</t>
    </r>
    <r>
      <rPr>
        <sz val="8"/>
        <color theme="1"/>
        <rFont val="Calibri"/>
        <family val="2"/>
        <scheme val="minor"/>
      </rPr>
      <t>i+1</t>
    </r>
    <r>
      <rPr>
        <sz val="11"/>
        <color theme="1"/>
        <rFont val="Calibri"/>
        <family val="2"/>
        <scheme val="minor"/>
      </rPr>
      <t>-b</t>
    </r>
    <r>
      <rPr>
        <sz val="8"/>
        <color theme="1"/>
        <rFont val="Calibri"/>
        <family val="2"/>
        <scheme val="minor"/>
      </rPr>
      <t>i</t>
    </r>
    <r>
      <rPr>
        <sz val="11"/>
        <color theme="1"/>
        <rFont val="Calibri"/>
        <family val="2"/>
        <scheme val="minor"/>
      </rPr>
      <t>). La médiane devient alors 883.64$. Cela signifie qu'il y a autant d'immigrant avec un loyer plus élevé que 883.64$, qu'il y en a avec un loyer inférieur à ce chiffre.</t>
    </r>
  </si>
  <si>
    <t>Est une distribution symétrique ou asymétrique?</t>
  </si>
  <si>
    <t>Symétrie?</t>
  </si>
  <si>
    <t>Écart-Type</t>
  </si>
  <si>
    <t xml:space="preserve">En utilisant le coefficient de Pearson, soit la formule S=Moyenne-Mode/Écart-Type, on peut déterminer si une fonction est symétrique. Dans notre cas, l'équation nous donne le résultat               -0.02211. Puisque notre résultat n'est pas égal à zéro, notre distrubution n'est donc pas symétrique. </t>
  </si>
  <si>
    <t>http://www.educatim.fr/tq/co/Module_TQ_web/co/asymetrie.html</t>
  </si>
  <si>
    <t>Écart-type=</t>
  </si>
  <si>
    <t>Dans notre contexte, l'écart-type signifie que la majorité des immigrants payent un loyer qui tourne à plus ou moins 1031.65$ de notre moyenne de 1077.19$.</t>
  </si>
  <si>
    <t xml:space="preserve">Intervalle de confiance = </t>
  </si>
  <si>
    <t xml:space="preserve">1-a = </t>
  </si>
  <si>
    <t>1-0.95=</t>
  </si>
  <si>
    <t xml:space="preserve">a = </t>
  </si>
  <si>
    <r>
      <t>z</t>
    </r>
    <r>
      <rPr>
        <sz val="8"/>
        <color theme="1"/>
        <rFont val="Calibri"/>
        <family val="2"/>
        <scheme val="minor"/>
      </rPr>
      <t>a/2</t>
    </r>
    <r>
      <rPr>
        <sz val="11"/>
        <color theme="1"/>
        <rFont val="Calibri"/>
        <family val="2"/>
        <scheme val="minor"/>
      </rPr>
      <t xml:space="preserve"> = </t>
    </r>
  </si>
  <si>
    <t>0.05/2=</t>
  </si>
  <si>
    <t>0.025 soit</t>
  </si>
  <si>
    <t>0.5-0.025=</t>
  </si>
  <si>
    <t xml:space="preserve">0.475 ou </t>
  </si>
  <si>
    <t>n=</t>
  </si>
  <si>
    <t>[</t>
  </si>
  <si>
    <t>]</t>
  </si>
  <si>
    <t>Moyenne=</t>
  </si>
  <si>
    <t>;</t>
  </si>
  <si>
    <t>Intervalle de confiance = 99%</t>
  </si>
  <si>
    <t>1-a=</t>
  </si>
  <si>
    <t>a=</t>
  </si>
  <si>
    <t>1-0.99=</t>
  </si>
  <si>
    <r>
      <t>z</t>
    </r>
    <r>
      <rPr>
        <sz val="8"/>
        <color theme="1"/>
        <rFont val="Calibri"/>
        <family val="2"/>
        <scheme val="minor"/>
      </rPr>
      <t>a/2</t>
    </r>
    <r>
      <rPr>
        <sz val="11"/>
        <color theme="1"/>
        <rFont val="Calibri"/>
        <family val="2"/>
        <scheme val="minor"/>
      </rPr>
      <t>=</t>
    </r>
  </si>
  <si>
    <t>0.01/2=</t>
  </si>
  <si>
    <t>0.005 soit</t>
  </si>
  <si>
    <t>0.5-0.005=</t>
  </si>
  <si>
    <t>0.495 ou</t>
  </si>
  <si>
    <t>Variance=</t>
  </si>
  <si>
    <t>p=</t>
  </si>
  <si>
    <t>Mon hypothèse est que plus le loyer d'une famille est élevé, plus sa demeure contiendra de pièce fermée.</t>
  </si>
  <si>
    <t>Données aberrantes</t>
  </si>
  <si>
    <t xml:space="preserve">Cela signifie que la dispertion de nos valeurs autour de la moyenne est plutôt élevé. Nos réponses seront donc généralement 49.38% plus petite/grande que notre moyenne. </t>
  </si>
  <si>
    <t>Corrélation s'appliquant le mieux aux données:</t>
  </si>
  <si>
    <t>Il est juste de dire qu'avec les données que l'on a, il n'y a pas de lien concret entre le nombre de pièce d'une habitation et le loyer qui est payé. Le coefficient de détermination nous indique que la droite de régression la plus adapté est une de fonction polynomiale. Cependant, le dit coefficient est plus bas que 10%, ce qui est moins que suffisant pour déterminer une corrélation entre nos deux variables.</t>
  </si>
  <si>
    <t>x</t>
  </si>
  <si>
    <t>y</t>
  </si>
  <si>
    <t xml:space="preserve">Il y a un total de 24 données qui sont rejeté pour cause de leur valeur sur l'axe des x. 11 car il est impossible pour un loyer d'être de 0$. 13 car elles s'éloignent trop de notre moyenne de 1077.19$, la dépassant de 3 écart-types, voir plus. Il y a aussi un total de 45 données qui sont rejeté pour cause de leur valeur sur l'axe des y. Toutes car elles dépassent la moyenne de  2.39 pièces de trois écart-types. </t>
  </si>
  <si>
    <t>Modèle retenu:</t>
  </si>
  <si>
    <t>Aucun modèle ne peut ici être retenu pour les raisons citées plus haut.</t>
  </si>
  <si>
    <t>Immigrants</t>
  </si>
  <si>
    <t>Non-immigrants</t>
  </si>
  <si>
    <t>Q2R1 Mode</t>
  </si>
  <si>
    <t>Q34R1 Moyenne</t>
  </si>
  <si>
    <t>Q34R1 Écart-Type</t>
  </si>
  <si>
    <t>Q31R1 Médianne</t>
  </si>
  <si>
    <t>Q31R1 Mode</t>
  </si>
  <si>
    <t>1000 si données brutes</t>
  </si>
  <si>
    <t xml:space="preserve">Ce qui me surprend le plus est à quel point les valeurs des deux côtés sont similaires, voir exactement les mêmes. On s'attendrais à trouver des différences plus aberrantes entre un groupe d'individu étant établie au même endroit depuis leur naissance, à un autre qui viendrait de si installer. Pourtant le sondage semble dire le contraire. Les deux groupes sont très équivelalent l'un à l'autre selon nos résultats. </t>
  </si>
  <si>
    <t xml:space="preserve">Il semble illogique de prendre des immigrants au hasard parmi des membres d'une population qui sont déjà établie. Il aurait été plus intéressant de faire le sondague auprès d'immigrant venant d'arriver à Montréal, et non avec d'autres qui ont eu le temps de s'établir confortablement dans la ville. Voir même faire le sondage auprès de gens souhaitant venir vivre à Montréal, mais qui n'aurait pas encore eu l'occasion de le faire. Il serait aussi juste de faire ce sondage sur un plus grand échantillon.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</si>
</sst>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numFmt numFmtId="165" formatCode="##.00"/>
  </numFmts>
  <fonts count="12"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i/>
      <sz val="11"/>
      <color theme="1"/>
      <name val="Calibri"/>
      <family val="2"/>
      <scheme val="minor"/>
    </font>
    <font>
      <b/>
      <i/>
      <sz val="11"/>
      <color theme="1"/>
      <name val="Calibri"/>
      <family val="2"/>
      <scheme val="minor"/>
    </font>
    <font>
      <i/>
      <sz val="11"/>
      <color theme="2" tint="-0.749992370372631"/>
      <name val="Calibri"/>
      <family val="2"/>
      <scheme val="minor"/>
    </font>
    <font>
      <sz val="8"/>
      <name val="Calibri"/>
      <family val="2"/>
      <scheme val="minor"/>
    </font>
    <font>
      <sz val="11"/>
      <color theme="1"/>
      <name val="Calibri"/>
      <family val="2"/>
      <scheme val="minor"/>
    </font>
    <font>
      <sz val="8"/>
      <color theme="1"/>
      <name val="Calibri"/>
      <family val="2"/>
      <scheme val="minor"/>
    </font>
    <font>
      <u/>
      <sz val="11"/>
      <color theme="10"/>
      <name val="Calibri"/>
      <family val="2"/>
      <scheme val="minor"/>
    </font>
    <font>
      <sz val="10"/>
      <color theme="1"/>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87">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style="thin">
        <color auto="1"/>
      </right>
      <top/>
      <bottom style="thick">
        <color auto="1"/>
      </bottom>
      <diagonal/>
    </border>
    <border>
      <left style="thin">
        <color auto="1"/>
      </left>
      <right style="medium">
        <color auto="1"/>
      </right>
      <top style="thin">
        <color auto="1"/>
      </top>
      <bottom/>
      <diagonal/>
    </border>
    <border>
      <left style="thin">
        <color auto="1"/>
      </left>
      <right style="medium">
        <color auto="1"/>
      </right>
      <top/>
      <bottom style="thick">
        <color auto="1"/>
      </bottom>
      <diagonal/>
    </border>
    <border>
      <left style="thick">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s>
  <cellStyleXfs count="3">
    <xf numFmtId="0" fontId="0" fillId="0" borderId="0"/>
    <xf numFmtId="9" fontId="8" fillId="0" borderId="0" applyFont="0" applyFill="0" applyBorder="0" applyAlignment="0" applyProtection="0"/>
    <xf numFmtId="0" fontId="10" fillId="0" borderId="0" applyNumberFormat="0" applyFill="0" applyBorder="0" applyAlignment="0" applyProtection="0"/>
  </cellStyleXfs>
  <cellXfs count="269">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0" xfId="0" applyAlignment="1">
      <alignment horizontal="left" vertical="center" indent="2"/>
    </xf>
    <xf numFmtId="0" fontId="1" fillId="9" borderId="51" xfId="0" applyFont="1" applyFill="1" applyBorder="1" applyAlignment="1">
      <alignment horizontal="center" vertical="center" wrapText="1"/>
    </xf>
    <xf numFmtId="0" fontId="1" fillId="9" borderId="52" xfId="0" applyFont="1" applyFill="1" applyBorder="1" applyAlignment="1">
      <alignment horizontal="center" vertical="center" wrapText="1"/>
    </xf>
    <xf numFmtId="0" fontId="1" fillId="9" borderId="53" xfId="0" applyFont="1" applyFill="1" applyBorder="1" applyAlignment="1">
      <alignment horizontal="center" vertical="center" wrapText="1"/>
    </xf>
    <xf numFmtId="0" fontId="4" fillId="8" borderId="48" xfId="0" applyFont="1" applyFill="1" applyBorder="1" applyAlignment="1">
      <alignment horizontal="center" vertical="center"/>
    </xf>
    <xf numFmtId="164" fontId="4" fillId="8" borderId="49" xfId="0" applyNumberFormat="1" applyFont="1" applyFill="1" applyBorder="1" applyAlignment="1">
      <alignment horizontal="left" vertical="center" indent="2"/>
    </xf>
    <xf numFmtId="164" fontId="4" fillId="8" borderId="50" xfId="0" applyNumberFormat="1" applyFont="1" applyFill="1" applyBorder="1" applyAlignment="1">
      <alignment horizontal="left" vertical="center" indent="2"/>
    </xf>
    <xf numFmtId="0" fontId="4" fillId="8" borderId="35" xfId="0" applyFont="1" applyFill="1" applyBorder="1" applyAlignment="1">
      <alignment horizontal="center" vertical="center"/>
    </xf>
    <xf numFmtId="164" fontId="4" fillId="8" borderId="36" xfId="0" applyNumberFormat="1" applyFont="1" applyFill="1" applyBorder="1" applyAlignment="1">
      <alignment horizontal="left" vertical="center" indent="2"/>
    </xf>
    <xf numFmtId="164" fontId="4" fillId="8" borderId="37" xfId="0" applyNumberFormat="1" applyFont="1" applyFill="1" applyBorder="1" applyAlignment="1">
      <alignment horizontal="left" vertical="center" indent="2"/>
    </xf>
    <xf numFmtId="0" fontId="4" fillId="8" borderId="40" xfId="0" applyNumberFormat="1" applyFont="1" applyFill="1" applyBorder="1" applyAlignment="1">
      <alignment horizontal="left" vertical="center" indent="5"/>
    </xf>
    <xf numFmtId="0" fontId="4" fillId="8" borderId="44" xfId="0" applyFont="1" applyFill="1" applyBorder="1" applyAlignment="1">
      <alignment horizontal="center" vertical="center"/>
    </xf>
    <xf numFmtId="0" fontId="4" fillId="0" borderId="0" xfId="0" applyFont="1" applyAlignment="1">
      <alignment horizontal="left" vertical="center" indent="2"/>
    </xf>
    <xf numFmtId="0" fontId="5" fillId="0" borderId="54" xfId="0" applyFont="1" applyBorder="1"/>
    <xf numFmtId="0" fontId="6" fillId="0" borderId="55" xfId="0" applyFont="1" applyBorder="1" applyAlignment="1">
      <alignment horizontal="center" vertical="center"/>
    </xf>
    <xf numFmtId="0" fontId="6" fillId="0" borderId="56" xfId="0" applyFont="1" applyBorder="1" applyAlignment="1">
      <alignment horizontal="center" vertical="center"/>
    </xf>
    <xf numFmtId="10" fontId="0" fillId="0" borderId="0" xfId="0" applyNumberFormat="1"/>
    <xf numFmtId="0" fontId="0" fillId="0" borderId="62" xfId="0" applyBorder="1"/>
    <xf numFmtId="0" fontId="5" fillId="0" borderId="32" xfId="0" applyFont="1" applyBorder="1"/>
    <xf numFmtId="2" fontId="6" fillId="0" borderId="31" xfId="0" applyNumberFormat="1" applyFont="1" applyBorder="1"/>
    <xf numFmtId="0" fontId="0" fillId="10" borderId="40" xfId="0" applyFill="1" applyBorder="1" applyAlignment="1">
      <alignment horizontal="center" vertical="center"/>
    </xf>
    <xf numFmtId="164" fontId="0" fillId="10" borderId="36" xfId="0" applyNumberFormat="1" applyFill="1" applyBorder="1" applyAlignment="1">
      <alignment horizontal="center" vertical="center"/>
    </xf>
    <xf numFmtId="164" fontId="0" fillId="10" borderId="37" xfId="0" applyNumberFormat="1" applyFill="1" applyBorder="1" applyAlignment="1">
      <alignment horizontal="center" vertical="center"/>
    </xf>
    <xf numFmtId="0" fontId="0" fillId="10" borderId="40" xfId="0" applyNumberFormat="1" applyFill="1" applyBorder="1" applyAlignment="1">
      <alignment horizontal="center" vertical="center"/>
    </xf>
    <xf numFmtId="0" fontId="0" fillId="10" borderId="35" xfId="0" applyFill="1" applyBorder="1" applyAlignment="1">
      <alignment horizontal="center" vertical="center"/>
    </xf>
    <xf numFmtId="0" fontId="0" fillId="10" borderId="44" xfId="0" applyFill="1" applyBorder="1" applyAlignment="1">
      <alignment horizontal="center" vertical="center"/>
    </xf>
    <xf numFmtId="0" fontId="0" fillId="10" borderId="48" xfId="0" applyFill="1" applyBorder="1" applyAlignment="1">
      <alignment horizontal="center" vertical="center"/>
    </xf>
    <xf numFmtId="164" fontId="0" fillId="10" borderId="49" xfId="0" applyNumberFormat="1" applyFill="1" applyBorder="1" applyAlignment="1">
      <alignment horizontal="center" vertical="center"/>
    </xf>
    <xf numFmtId="164" fontId="0" fillId="10" borderId="50"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wrapText="1"/>
    </xf>
    <xf numFmtId="164" fontId="0" fillId="12" borderId="36" xfId="0" applyNumberFormat="1" applyFill="1" applyBorder="1" applyAlignment="1">
      <alignment horizontal="center" vertical="center"/>
    </xf>
    <xf numFmtId="164" fontId="0" fillId="12" borderId="39" xfId="0" applyNumberFormat="1" applyFill="1" applyBorder="1" applyAlignment="1">
      <alignment horizontal="center" vertical="center"/>
    </xf>
    <xf numFmtId="164" fontId="0" fillId="12" borderId="37" xfId="0" applyNumberFormat="1" applyFill="1" applyBorder="1" applyAlignment="1">
      <alignment horizontal="center" vertical="center"/>
    </xf>
    <xf numFmtId="0" fontId="0" fillId="12" borderId="66" xfId="0" applyFill="1" applyBorder="1" applyAlignment="1">
      <alignment horizontal="center" vertical="center"/>
    </xf>
    <xf numFmtId="0" fontId="0" fillId="12" borderId="40" xfId="0" applyFill="1" applyBorder="1" applyAlignment="1">
      <alignment horizontal="center" vertical="center"/>
    </xf>
    <xf numFmtId="0" fontId="0" fillId="12" borderId="35" xfId="0" applyFill="1" applyBorder="1"/>
    <xf numFmtId="0" fontId="0" fillId="12" borderId="38" xfId="0" applyFill="1" applyBorder="1"/>
    <xf numFmtId="0" fontId="0" fillId="12" borderId="67" xfId="0" applyFill="1" applyBorder="1"/>
    <xf numFmtId="0" fontId="0" fillId="12" borderId="48" xfId="0" applyFill="1" applyBorder="1"/>
    <xf numFmtId="164" fontId="0" fillId="12" borderId="49" xfId="0" applyNumberFormat="1" applyFill="1" applyBorder="1" applyAlignment="1">
      <alignment horizontal="center" vertical="center"/>
    </xf>
    <xf numFmtId="164" fontId="0" fillId="12" borderId="50" xfId="0" applyNumberFormat="1" applyFill="1" applyBorder="1" applyAlignment="1">
      <alignment horizontal="center" vertical="center"/>
    </xf>
    <xf numFmtId="0" fontId="0" fillId="13" borderId="73" xfId="0" applyFill="1" applyBorder="1" applyAlignment="1">
      <alignment horizontal="center" vertical="center"/>
    </xf>
    <xf numFmtId="0" fontId="0" fillId="13" borderId="52" xfId="0" applyFill="1" applyBorder="1" applyAlignment="1">
      <alignment horizontal="center" vertical="center" wrapText="1"/>
    </xf>
    <xf numFmtId="0" fontId="0" fillId="13" borderId="53"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64" fontId="0" fillId="14" borderId="36" xfId="0" applyNumberFormat="1" applyFill="1" applyBorder="1" applyAlignment="1">
      <alignment horizontal="center" vertical="center"/>
    </xf>
    <xf numFmtId="164" fontId="0" fillId="14" borderId="37" xfId="0" applyNumberFormat="1" applyFill="1" applyBorder="1" applyAlignment="1">
      <alignment horizontal="center" vertical="center"/>
    </xf>
    <xf numFmtId="164" fontId="0" fillId="14" borderId="39" xfId="0" applyNumberFormat="1" applyFill="1" applyBorder="1" applyAlignment="1">
      <alignment horizontal="center" vertical="center"/>
    </xf>
    <xf numFmtId="0" fontId="0" fillId="14" borderId="40" xfId="0" applyNumberFormat="1" applyFill="1" applyBorder="1" applyAlignment="1">
      <alignment horizontal="center" vertical="center"/>
    </xf>
    <xf numFmtId="0" fontId="0" fillId="14" borderId="35" xfId="0" applyFill="1" applyBorder="1" applyAlignment="1">
      <alignment horizontal="center" vertical="center"/>
    </xf>
    <xf numFmtId="0" fontId="0" fillId="14" borderId="38" xfId="0" applyFill="1" applyBorder="1" applyAlignment="1">
      <alignment horizontal="center" vertical="center"/>
    </xf>
    <xf numFmtId="0" fontId="0" fillId="14" borderId="44" xfId="0" applyFill="1" applyBorder="1" applyAlignment="1">
      <alignment horizontal="center" vertical="center"/>
    </xf>
    <xf numFmtId="0" fontId="0" fillId="14" borderId="48" xfId="0" applyFill="1" applyBorder="1" applyAlignment="1">
      <alignment horizontal="center" vertical="center"/>
    </xf>
    <xf numFmtId="164" fontId="0" fillId="14" borderId="49" xfId="0" applyNumberFormat="1" applyFill="1" applyBorder="1" applyAlignment="1">
      <alignment horizontal="center" vertical="center"/>
    </xf>
    <xf numFmtId="164" fontId="0" fillId="14" borderId="50" xfId="0" applyNumberFormat="1" applyFill="1" applyBorder="1" applyAlignment="1">
      <alignment horizontal="center" vertical="center"/>
    </xf>
    <xf numFmtId="0" fontId="0" fillId="15" borderId="73" xfId="0" applyFill="1" applyBorder="1" applyAlignment="1">
      <alignment horizontal="center" vertical="center" wrapText="1"/>
    </xf>
    <xf numFmtId="0" fontId="0" fillId="15" borderId="52" xfId="0" applyFill="1" applyBorder="1" applyAlignment="1">
      <alignment horizontal="center" vertical="center"/>
    </xf>
    <xf numFmtId="0" fontId="0" fillId="15" borderId="53" xfId="0" applyFill="1" applyBorder="1" applyAlignment="1">
      <alignment horizontal="center" vertical="center" wrapText="1"/>
    </xf>
    <xf numFmtId="0" fontId="1" fillId="0" borderId="0" xfId="0" applyFont="1" applyAlignment="1">
      <alignment horizontal="center" vertical="center"/>
    </xf>
    <xf numFmtId="165" fontId="0" fillId="0" borderId="0" xfId="1" applyNumberFormat="1" applyFo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2" fontId="0" fillId="0" borderId="0" xfId="0" applyNumberFormat="1"/>
    <xf numFmtId="0" fontId="10" fillId="0" borderId="0" xfId="2"/>
    <xf numFmtId="9" fontId="0" fillId="0" borderId="0" xfId="0" applyNumberFormat="1" applyAlignment="1">
      <alignment horizontal="left"/>
    </xf>
    <xf numFmtId="0" fontId="0" fillId="0" borderId="78" xfId="0" applyBorder="1"/>
    <xf numFmtId="0" fontId="0" fillId="0" borderId="79" xfId="0" applyBorder="1"/>
    <xf numFmtId="0" fontId="0" fillId="0" borderId="80" xfId="0" applyBorder="1"/>
    <xf numFmtId="0" fontId="0" fillId="0" borderId="0" xfId="0" applyBorder="1" applyAlignment="1">
      <alignment horizontal="right"/>
    </xf>
    <xf numFmtId="0" fontId="0" fillId="0" borderId="0" xfId="0" applyBorder="1"/>
    <xf numFmtId="0" fontId="0" fillId="0" borderId="0" xfId="0" applyBorder="1" applyAlignment="1">
      <alignment horizontal="center"/>
    </xf>
    <xf numFmtId="0" fontId="0" fillId="0" borderId="82" xfId="0" applyBorder="1"/>
    <xf numFmtId="0" fontId="0" fillId="0" borderId="30" xfId="0" applyBorder="1"/>
    <xf numFmtId="0" fontId="0" fillId="0" borderId="31" xfId="0" applyBorder="1"/>
    <xf numFmtId="0" fontId="0" fillId="0" borderId="32" xfId="0" applyBorder="1"/>
    <xf numFmtId="0" fontId="1" fillId="0" borderId="0" xfId="0" applyNumberFormat="1" applyFont="1"/>
    <xf numFmtId="0" fontId="0" fillId="0" borderId="81" xfId="0" applyBorder="1"/>
    <xf numFmtId="0" fontId="0" fillId="0" borderId="0" xfId="0" applyAlignment="1">
      <alignment horizontal="center"/>
    </xf>
    <xf numFmtId="0" fontId="0" fillId="0" borderId="0" xfId="0" applyAlignment="1">
      <alignment horizontal="center" vertical="center"/>
    </xf>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indent="1"/>
    </xf>
    <xf numFmtId="0" fontId="0" fillId="0" borderId="0" xfId="0" applyAlignment="1">
      <alignment horizontal="left" vertical="center" indent="1"/>
    </xf>
    <xf numFmtId="0" fontId="0" fillId="0" borderId="0" xfId="0" applyAlignment="1">
      <alignment horizontal="center" vertical="center"/>
    </xf>
    <xf numFmtId="0" fontId="0" fillId="0" borderId="0" xfId="0" applyAlignment="1">
      <alignment horizontal="center" wrapText="1"/>
    </xf>
    <xf numFmtId="0" fontId="1" fillId="9" borderId="33" xfId="0" applyFont="1" applyFill="1" applyBorder="1" applyAlignment="1">
      <alignment horizontal="left" vertical="center"/>
    </xf>
    <xf numFmtId="0" fontId="1" fillId="9" borderId="34" xfId="0" applyFont="1" applyFill="1" applyBorder="1" applyAlignment="1">
      <alignment horizontal="left" vertical="center"/>
    </xf>
    <xf numFmtId="0" fontId="1" fillId="9" borderId="45" xfId="0" applyFont="1" applyFill="1" applyBorder="1" applyAlignment="1">
      <alignment horizontal="left" vertical="center"/>
    </xf>
    <xf numFmtId="0" fontId="1" fillId="9" borderId="41" xfId="0" applyFont="1" applyFill="1" applyBorder="1" applyAlignment="1">
      <alignment horizontal="left" vertical="center"/>
    </xf>
    <xf numFmtId="0" fontId="1" fillId="9" borderId="36" xfId="0" applyFont="1" applyFill="1" applyBorder="1" applyAlignment="1">
      <alignment horizontal="left" vertical="center"/>
    </xf>
    <xf numFmtId="0" fontId="1" fillId="9" borderId="46" xfId="0" applyFont="1" applyFill="1" applyBorder="1" applyAlignment="1">
      <alignment horizontal="left" vertical="center"/>
    </xf>
    <xf numFmtId="0" fontId="1" fillId="9" borderId="41"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46" xfId="0" applyFont="1" applyFill="1" applyBorder="1" applyAlignment="1">
      <alignment horizontal="left" vertical="center" wrapText="1"/>
    </xf>
    <xf numFmtId="0" fontId="1" fillId="9" borderId="42" xfId="0" applyFont="1" applyFill="1" applyBorder="1" applyAlignment="1">
      <alignment horizontal="left" vertical="center"/>
    </xf>
    <xf numFmtId="0" fontId="1" fillId="9" borderId="43" xfId="0" applyFont="1" applyFill="1" applyBorder="1" applyAlignment="1">
      <alignment horizontal="left" vertical="center"/>
    </xf>
    <xf numFmtId="0" fontId="1" fillId="9" borderId="47" xfId="0" applyFont="1" applyFill="1" applyBorder="1" applyAlignment="1">
      <alignment horizontal="left" vertical="center"/>
    </xf>
    <xf numFmtId="0" fontId="0" fillId="0" borderId="57" xfId="0" applyBorder="1" applyAlignment="1">
      <alignment horizontal="center" vertical="center" wrapText="1"/>
    </xf>
    <xf numFmtId="0" fontId="0" fillId="0" borderId="1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0"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48" xfId="0" applyBorder="1" applyAlignment="1">
      <alignment horizontal="center" vertical="center" wrapText="1"/>
    </xf>
    <xf numFmtId="0" fontId="6" fillId="0" borderId="56" xfId="0" applyFont="1" applyBorder="1" applyAlignment="1">
      <alignment horizontal="center" vertical="center"/>
    </xf>
    <xf numFmtId="0" fontId="0" fillId="11" borderId="41" xfId="0" applyFill="1" applyBorder="1" applyAlignment="1">
      <alignment horizontal="center"/>
    </xf>
    <xf numFmtId="0" fontId="0" fillId="11" borderId="46" xfId="0" applyFill="1" applyBorder="1" applyAlignment="1">
      <alignment horizontal="center"/>
    </xf>
    <xf numFmtId="0" fontId="0" fillId="11" borderId="42" xfId="0" applyFill="1" applyBorder="1" applyAlignment="1">
      <alignment horizontal="center"/>
    </xf>
    <xf numFmtId="0" fontId="0" fillId="11" borderId="47" xfId="0" applyFill="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0" fillId="11" borderId="33" xfId="0" applyFill="1" applyBorder="1" applyAlignment="1">
      <alignment horizontal="center"/>
    </xf>
    <xf numFmtId="0" fontId="0" fillId="11" borderId="45" xfId="0" applyFill="1" applyBorder="1" applyAlignment="1">
      <alignment horizontal="center"/>
    </xf>
    <xf numFmtId="0" fontId="0" fillId="13" borderId="70" xfId="0" applyFill="1" applyBorder="1" applyAlignment="1">
      <alignment horizontal="right" vertical="center"/>
    </xf>
    <xf numFmtId="0" fontId="0" fillId="13" borderId="49" xfId="0" applyFill="1" applyBorder="1" applyAlignment="1">
      <alignment horizontal="right" vertical="center"/>
    </xf>
    <xf numFmtId="0" fontId="0" fillId="13" borderId="71" xfId="0" applyFill="1" applyBorder="1" applyAlignment="1">
      <alignment horizontal="right" vertical="center"/>
    </xf>
    <xf numFmtId="0" fontId="0" fillId="13" borderId="41" xfId="0" applyFill="1" applyBorder="1" applyAlignment="1">
      <alignment horizontal="right" vertical="center"/>
    </xf>
    <xf numFmtId="0" fontId="0" fillId="13" borderId="36" xfId="0" applyFill="1" applyBorder="1" applyAlignment="1">
      <alignment horizontal="right" vertical="center"/>
    </xf>
    <xf numFmtId="0" fontId="0" fillId="13" borderId="46" xfId="0" applyFill="1" applyBorder="1" applyAlignment="1">
      <alignment horizontal="right" vertical="center"/>
    </xf>
    <xf numFmtId="0" fontId="0" fillId="13" borderId="51" xfId="0" applyFill="1" applyBorder="1" applyAlignment="1">
      <alignment horizontal="left" vertical="top"/>
    </xf>
    <xf numFmtId="0" fontId="0" fillId="13" borderId="52" xfId="0" applyFill="1" applyBorder="1" applyAlignment="1">
      <alignment horizontal="left" vertical="top"/>
    </xf>
    <xf numFmtId="0" fontId="0" fillId="13" borderId="72" xfId="0" applyFill="1" applyBorder="1" applyAlignment="1">
      <alignment horizontal="left" vertical="top"/>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35" xfId="0" applyBorder="1" applyAlignment="1">
      <alignment horizontal="center" vertical="center" wrapText="1"/>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38" xfId="0" applyBorder="1" applyAlignment="1">
      <alignment horizontal="center" vertical="center" wrapText="1"/>
    </xf>
    <xf numFmtId="0" fontId="0" fillId="13" borderId="64" xfId="0" applyFill="1" applyBorder="1" applyAlignment="1">
      <alignment horizontal="right"/>
    </xf>
    <xf numFmtId="0" fontId="0" fillId="13" borderId="65" xfId="0" applyFill="1" applyBorder="1" applyAlignment="1">
      <alignment horizontal="right"/>
    </xf>
    <xf numFmtId="0" fontId="0" fillId="13" borderId="69" xfId="0" applyFill="1" applyBorder="1" applyAlignment="1">
      <alignment horizontal="right"/>
    </xf>
    <xf numFmtId="0" fontId="0" fillId="13" borderId="63" xfId="0" applyFill="1" applyBorder="1" applyAlignment="1">
      <alignment horizontal="right" vertical="center"/>
    </xf>
    <xf numFmtId="0" fontId="0" fillId="13" borderId="39" xfId="0" applyFill="1" applyBorder="1" applyAlignment="1">
      <alignment horizontal="right" vertical="center"/>
    </xf>
    <xf numFmtId="0" fontId="0" fillId="13" borderId="68" xfId="0" applyFill="1" applyBorder="1" applyAlignment="1">
      <alignment horizontal="right" vertical="center"/>
    </xf>
    <xf numFmtId="0" fontId="0" fillId="15" borderId="41" xfId="0" applyFill="1" applyBorder="1" applyAlignment="1">
      <alignment horizontal="center" vertical="center"/>
    </xf>
    <xf numFmtId="0" fontId="0" fillId="15" borderId="46" xfId="0" applyFill="1" applyBorder="1" applyAlignment="1">
      <alignment horizontal="center" vertical="center"/>
    </xf>
    <xf numFmtId="0" fontId="0" fillId="15" borderId="63" xfId="0" applyFill="1" applyBorder="1" applyAlignment="1">
      <alignment horizontal="center" vertical="center"/>
    </xf>
    <xf numFmtId="0" fontId="0" fillId="15" borderId="68" xfId="0" applyFill="1" applyBorder="1" applyAlignment="1">
      <alignment horizontal="center" vertical="center"/>
    </xf>
    <xf numFmtId="0" fontId="0" fillId="15" borderId="51" xfId="0" applyFill="1" applyBorder="1" applyAlignment="1">
      <alignment horizontal="center" vertical="center"/>
    </xf>
    <xf numFmtId="0" fontId="0" fillId="15" borderId="72" xfId="0" applyFill="1" applyBorder="1" applyAlignment="1">
      <alignment horizontal="center" vertical="center"/>
    </xf>
    <xf numFmtId="0" fontId="0" fillId="15" borderId="42" xfId="0" applyFill="1" applyBorder="1" applyAlignment="1">
      <alignment horizontal="center" vertical="center"/>
    </xf>
    <xf numFmtId="0" fontId="0" fillId="15" borderId="47" xfId="0" applyFill="1" applyBorder="1" applyAlignment="1">
      <alignment horizontal="center" vertical="center"/>
    </xf>
    <xf numFmtId="0" fontId="0" fillId="15" borderId="70" xfId="0" applyFill="1" applyBorder="1" applyAlignment="1">
      <alignment horizontal="center" vertical="center"/>
    </xf>
    <xf numFmtId="0" fontId="0" fillId="15" borderId="71" xfId="0" applyFill="1" applyBorder="1" applyAlignment="1">
      <alignment horizontal="center" vertical="center"/>
    </xf>
    <xf numFmtId="0" fontId="0" fillId="0" borderId="76" xfId="0" applyBorder="1" applyAlignment="1">
      <alignment horizontal="left" vertical="center" wrapText="1"/>
    </xf>
    <xf numFmtId="0" fontId="0" fillId="0" borderId="77" xfId="0" applyBorder="1" applyAlignment="1">
      <alignment horizontal="left" vertical="center" wrapText="1"/>
    </xf>
    <xf numFmtId="0" fontId="0" fillId="0" borderId="38" xfId="0" applyBorder="1" applyAlignment="1">
      <alignment horizontal="left" vertical="center" wrapText="1"/>
    </xf>
    <xf numFmtId="0" fontId="0" fillId="0" borderId="59" xfId="0" applyBorder="1" applyAlignment="1">
      <alignment horizontal="left" vertical="center" wrapText="1"/>
    </xf>
    <xf numFmtId="0" fontId="0" fillId="0" borderId="0" xfId="0" applyBorder="1" applyAlignment="1">
      <alignment horizontal="left"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wrapText="1"/>
    </xf>
    <xf numFmtId="0" fontId="0" fillId="0" borderId="48" xfId="0" applyBorder="1" applyAlignment="1">
      <alignment horizontal="left" vertical="center" wrapText="1"/>
    </xf>
    <xf numFmtId="0" fontId="1" fillId="0" borderId="0" xfId="0" applyFont="1" applyAlignment="1">
      <alignment horizontal="right"/>
    </xf>
    <xf numFmtId="0" fontId="0" fillId="0" borderId="76" xfId="0" applyBorder="1" applyAlignment="1">
      <alignment horizontal="left" wrapText="1"/>
    </xf>
    <xf numFmtId="0" fontId="0" fillId="0" borderId="77" xfId="0" applyBorder="1" applyAlignment="1">
      <alignment horizontal="left" wrapText="1"/>
    </xf>
    <xf numFmtId="0" fontId="0" fillId="0" borderId="38" xfId="0" applyBorder="1" applyAlignment="1">
      <alignment horizontal="left" wrapText="1"/>
    </xf>
    <xf numFmtId="0" fontId="0" fillId="0" borderId="59" xfId="0" applyBorder="1" applyAlignment="1">
      <alignment horizontal="left" wrapText="1"/>
    </xf>
    <xf numFmtId="0" fontId="0" fillId="0" borderId="0" xfId="0" applyBorder="1" applyAlignment="1">
      <alignment horizontal="left" wrapText="1"/>
    </xf>
    <xf numFmtId="0" fontId="0" fillId="0" borderId="60" xfId="0" applyBorder="1" applyAlignment="1">
      <alignment horizontal="left" wrapText="1"/>
    </xf>
    <xf numFmtId="0" fontId="0" fillId="0" borderId="61" xfId="0" applyBorder="1" applyAlignment="1">
      <alignment horizontal="left" wrapText="1"/>
    </xf>
    <xf numFmtId="0" fontId="0" fillId="0" borderId="62" xfId="0" applyBorder="1" applyAlignment="1">
      <alignment horizontal="left" wrapText="1"/>
    </xf>
    <xf numFmtId="0" fontId="0" fillId="0" borderId="48" xfId="0" applyBorder="1" applyAlignment="1">
      <alignment horizontal="left" wrapText="1"/>
    </xf>
    <xf numFmtId="0" fontId="0" fillId="0" borderId="0" xfId="0" applyAlignment="1">
      <alignment horizontal="right"/>
    </xf>
    <xf numFmtId="0" fontId="0" fillId="0" borderId="81" xfId="0" applyBorder="1" applyAlignment="1">
      <alignment horizontal="right" vertical="center"/>
    </xf>
    <xf numFmtId="0" fontId="0" fillId="0" borderId="0" xfId="0" applyBorder="1" applyAlignment="1">
      <alignment horizontal="right" vertical="center"/>
    </xf>
    <xf numFmtId="0" fontId="0" fillId="0" borderId="0" xfId="0" applyFill="1" applyBorder="1" applyAlignment="1">
      <alignment horizontal="center" vertical="center"/>
    </xf>
    <xf numFmtId="0" fontId="0" fillId="0" borderId="0" xfId="0" applyAlignment="1">
      <alignment horizontal="center"/>
    </xf>
    <xf numFmtId="0" fontId="0" fillId="0" borderId="78" xfId="0" applyBorder="1" applyAlignment="1">
      <alignment horizontal="center" vertical="center" wrapText="1"/>
    </xf>
    <xf numFmtId="0" fontId="0" fillId="0" borderId="79" xfId="0" applyBorder="1" applyAlignment="1">
      <alignment horizontal="center" vertical="center" wrapText="1"/>
    </xf>
    <xf numFmtId="0" fontId="0" fillId="0" borderId="80" xfId="0" applyBorder="1" applyAlignment="1">
      <alignment horizontal="center" vertical="center" wrapText="1"/>
    </xf>
    <xf numFmtId="0" fontId="0" fillId="0" borderId="81" xfId="0" applyBorder="1" applyAlignment="1">
      <alignment horizontal="center" vertical="center" wrapText="1"/>
    </xf>
    <xf numFmtId="0" fontId="0" fillId="0" borderId="82"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83" xfId="0" applyBorder="1" applyAlignment="1">
      <alignment horizontal="left" vertical="center" wrapText="1"/>
    </xf>
    <xf numFmtId="0" fontId="0" fillId="0" borderId="13" xfId="0" applyBorder="1" applyAlignment="1">
      <alignment horizontal="left" vertical="center" wrapText="1"/>
    </xf>
    <xf numFmtId="0" fontId="0" fillId="0" borderId="84" xfId="0" applyBorder="1" applyAlignment="1">
      <alignment horizontal="left" vertical="center" wrapText="1"/>
    </xf>
    <xf numFmtId="0" fontId="0" fillId="0" borderId="85" xfId="0" applyBorder="1" applyAlignment="1">
      <alignment horizontal="left" vertical="center" wrapText="1"/>
    </xf>
    <xf numFmtId="0" fontId="0" fillId="0" borderId="86" xfId="0" applyBorder="1" applyAlignment="1">
      <alignment horizontal="left" vertical="center" wrapText="1"/>
    </xf>
    <xf numFmtId="0" fontId="0" fillId="0" borderId="55" xfId="0" applyBorder="1" applyAlignment="1">
      <alignment horizontal="left" vertical="center" wrapText="1"/>
    </xf>
    <xf numFmtId="0" fontId="0" fillId="0" borderId="56" xfId="0" applyBorder="1" applyAlignment="1">
      <alignment horizontal="left" vertical="center" wrapText="1"/>
    </xf>
    <xf numFmtId="0" fontId="0" fillId="0" borderId="54" xfId="0" applyBorder="1" applyAlignment="1">
      <alignment horizontal="left" vertical="center" wrapText="1"/>
    </xf>
    <xf numFmtId="0" fontId="0" fillId="0" borderId="83" xfId="0" applyBorder="1" applyAlignment="1">
      <alignment horizontal="center" vertical="center" wrapText="1"/>
    </xf>
    <xf numFmtId="0" fontId="0" fillId="0" borderId="84" xfId="0" applyBorder="1" applyAlignment="1">
      <alignment horizontal="center" vertical="center" wrapText="1"/>
    </xf>
    <xf numFmtId="0" fontId="0" fillId="0" borderId="85" xfId="0" applyBorder="1" applyAlignment="1">
      <alignment horizontal="center" vertical="center" wrapText="1"/>
    </xf>
    <xf numFmtId="0" fontId="0" fillId="0" borderId="86"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0" fillId="0" borderId="54" xfId="0" applyBorder="1" applyAlignment="1">
      <alignment horizontal="center" vertical="center" wrapText="1"/>
    </xf>
    <xf numFmtId="0" fontId="0" fillId="0" borderId="78" xfId="0" applyBorder="1" applyAlignment="1">
      <alignment horizontal="center" wrapText="1"/>
    </xf>
    <xf numFmtId="0" fontId="0" fillId="0" borderId="79" xfId="0" applyBorder="1" applyAlignment="1">
      <alignment horizontal="center" wrapText="1"/>
    </xf>
    <xf numFmtId="0" fontId="0" fillId="0" borderId="80" xfId="0" applyBorder="1" applyAlignment="1">
      <alignment horizontal="center" wrapText="1"/>
    </xf>
    <xf numFmtId="0" fontId="0" fillId="0" borderId="81" xfId="0" applyBorder="1" applyAlignment="1">
      <alignment horizontal="center" wrapText="1"/>
    </xf>
    <xf numFmtId="0" fontId="0" fillId="0" borderId="0" xfId="0" applyBorder="1" applyAlignment="1">
      <alignment horizontal="center" wrapText="1"/>
    </xf>
    <xf numFmtId="0" fontId="0" fillId="0" borderId="82"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41"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42" xfId="0" applyBorder="1" applyAlignment="1">
      <alignment horizontal="center"/>
    </xf>
    <xf numFmtId="0" fontId="11" fillId="0" borderId="43" xfId="0" applyFont="1" applyBorder="1" applyAlignment="1">
      <alignment horizontal="center" vertical="center"/>
    </xf>
    <xf numFmtId="0" fontId="0" fillId="0" borderId="43" xfId="0" applyBorder="1" applyAlignment="1">
      <alignment horizontal="center" vertical="center"/>
    </xf>
    <xf numFmtId="0" fontId="0" fillId="0" borderId="4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11" fillId="0" borderId="44" xfId="0" applyFont="1"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xf>
  </cellXfs>
  <cellStyles count="3">
    <cellStyle name="Lien hypertexte" xfId="2" builtinId="8"/>
    <cellStyle name="Normal" xfId="0" builtinId="0"/>
    <cellStyle name="Pourcentage" xfId="1" builtinId="5"/>
  </cellStyles>
  <dxfs count="4">
    <dxf>
      <fill>
        <patternFill>
          <bgColor theme="7" tint="0.59996337778862885"/>
        </patternFill>
      </fill>
    </dxf>
    <dxf>
      <fill>
        <patternFill>
          <bgColor theme="9" tint="0.59996337778862885"/>
        </patternFill>
      </fill>
    </dxf>
    <dxf>
      <fill>
        <patternFill>
          <bgColor theme="5"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Type d'habitations d'immigrant</a:t>
            </a:r>
            <a:r>
              <a:rPr lang="fr-CA" b="1" baseline="0"/>
              <a:t> montréalais</a:t>
            </a:r>
            <a:r>
              <a:rPr lang="fr-CA"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2"/>
          <c:order val="2"/>
          <c:spPr>
            <a:solidFill>
              <a:schemeClr val="accent1">
                <a:lumMod val="75000"/>
              </a:schemeClr>
            </a:solidFill>
            <a:ln>
              <a:noFill/>
            </a:ln>
            <a:effectLst/>
          </c:spPr>
          <c:invertIfNegative val="0"/>
          <c:cat>
            <c:strRef>
              <c:f>'Feuille A'!$B$6:$B$14</c:f>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f>'Feuille A'!$E$6:$E$14</c:f>
              <c:numCache>
                <c:formatCode>General</c:formatCode>
                <c:ptCount val="9"/>
                <c:pt idx="0">
                  <c:v>37</c:v>
                </c:pt>
                <c:pt idx="1">
                  <c:v>52</c:v>
                </c:pt>
                <c:pt idx="2">
                  <c:v>19</c:v>
                </c:pt>
                <c:pt idx="3">
                  <c:v>420</c:v>
                </c:pt>
                <c:pt idx="4">
                  <c:v>302</c:v>
                </c:pt>
                <c:pt idx="5">
                  <c:v>252</c:v>
                </c:pt>
                <c:pt idx="6">
                  <c:v>115</c:v>
                </c:pt>
                <c:pt idx="7">
                  <c:v>26</c:v>
                </c:pt>
                <c:pt idx="8">
                  <c:v>28</c:v>
                </c:pt>
              </c:numCache>
            </c:numRef>
          </c:val>
          <c:extLst>
            <c:ext xmlns:c16="http://schemas.microsoft.com/office/drawing/2014/chart" uri="{C3380CC4-5D6E-409C-BE32-E72D297353CC}">
              <c16:uniqueId val="{00000002-9742-4879-9555-7A6025F071B6}"/>
            </c:ext>
          </c:extLst>
        </c:ser>
        <c:dLbls>
          <c:showLegendKey val="0"/>
          <c:showVal val="0"/>
          <c:showCatName val="0"/>
          <c:showSerName val="0"/>
          <c:showPercent val="0"/>
          <c:showBubbleSize val="0"/>
        </c:dLbls>
        <c:gapWidth val="182"/>
        <c:axId val="171520735"/>
        <c:axId val="17152239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c:ext uri="{02D57815-91ED-43cb-92C2-25804820EDAC}">
                        <c15:formulaRef>
                          <c15:sqref>'Feuille A'!$C$6:$C$14</c15:sqref>
                        </c15:formulaRef>
                      </c:ext>
                    </c:extLst>
                    <c:numCache>
                      <c:formatCode>General</c:formatCode>
                      <c:ptCount val="9"/>
                    </c:numCache>
                  </c:numRef>
                </c:val>
                <c:extLst>
                  <c:ext xmlns:c16="http://schemas.microsoft.com/office/drawing/2014/chart" uri="{C3380CC4-5D6E-409C-BE32-E72D297353CC}">
                    <c16:uniqueId val="{00000000-9742-4879-9555-7A6025F071B6}"/>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xmlns:c15="http://schemas.microsoft.com/office/drawing/2012/chart">
                      <c:ext xmlns:c15="http://schemas.microsoft.com/office/drawing/2012/chart" uri="{02D57815-91ED-43cb-92C2-25804820EDAC}">
                        <c15:formulaRef>
                          <c15:sqref>'Feuille A'!$D$6:$D$14</c15:sqref>
                        </c15:formulaRef>
                      </c:ext>
                    </c:extLst>
                    <c:numCache>
                      <c:formatCode>General</c:formatCode>
                      <c:ptCount val="9"/>
                    </c:numCache>
                  </c:numRef>
                </c:val>
                <c:extLst xmlns:c15="http://schemas.microsoft.com/office/drawing/2012/chart">
                  <c:ext xmlns:c16="http://schemas.microsoft.com/office/drawing/2014/chart" uri="{C3380CC4-5D6E-409C-BE32-E72D297353CC}">
                    <c16:uniqueId val="{00000001-9742-4879-9555-7A6025F071B6}"/>
                  </c:ext>
                </c:extLst>
              </c15:ser>
            </c15:filteredBarSeries>
          </c:ext>
        </c:extLst>
      </c:barChart>
      <c:catAx>
        <c:axId val="17152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1522399"/>
        <c:crosses val="autoZero"/>
        <c:auto val="1"/>
        <c:lblAlgn val="ctr"/>
        <c:lblOffset val="100"/>
        <c:noMultiLvlLbl val="0"/>
      </c:catAx>
      <c:valAx>
        <c:axId val="17152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152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Nombe</a:t>
            </a:r>
            <a:r>
              <a:rPr lang="fr-CA" b="1" baseline="0"/>
              <a:t> d'immigrant selon leur compréhension du français</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1"/>
          <c:order val="1"/>
          <c:spPr>
            <a:solidFill>
              <a:schemeClr val="accent2"/>
            </a:solidFill>
            <a:ln>
              <a:noFill/>
            </a:ln>
            <a:effectLst/>
          </c:spPr>
          <c:invertIfNegative val="0"/>
          <c:cat>
            <c:strRef>
              <c:f>'Feuille B'!$B$6:$B$10</c:f>
              <c:strCache>
                <c:ptCount val="5"/>
                <c:pt idx="0">
                  <c:v>Parfaitement</c:v>
                </c:pt>
                <c:pt idx="1">
                  <c:v>Très bien</c:v>
                </c:pt>
                <c:pt idx="2">
                  <c:v>Plutôt bien</c:v>
                </c:pt>
                <c:pt idx="3">
                  <c:v>Pas très bien</c:v>
                </c:pt>
                <c:pt idx="4">
                  <c:v>Pas du tout</c:v>
                </c:pt>
              </c:strCache>
            </c:strRef>
          </c:cat>
          <c:val>
            <c:numRef>
              <c:f>'Feuille B'!$D$6:$D$10</c:f>
              <c:numCache>
                <c:formatCode>General</c:formatCode>
                <c:ptCount val="5"/>
                <c:pt idx="0">
                  <c:v>882</c:v>
                </c:pt>
                <c:pt idx="1">
                  <c:v>198</c:v>
                </c:pt>
                <c:pt idx="2">
                  <c:v>114</c:v>
                </c:pt>
                <c:pt idx="3">
                  <c:v>47</c:v>
                </c:pt>
                <c:pt idx="4">
                  <c:v>10</c:v>
                </c:pt>
              </c:numCache>
            </c:numRef>
          </c:val>
          <c:extLst>
            <c:ext xmlns:c16="http://schemas.microsoft.com/office/drawing/2014/chart" uri="{C3380CC4-5D6E-409C-BE32-E72D297353CC}">
              <c16:uniqueId val="{00000001-C629-4DB9-8378-68C5C0B98EFA}"/>
            </c:ext>
          </c:extLst>
        </c:ser>
        <c:dLbls>
          <c:showLegendKey val="0"/>
          <c:showVal val="0"/>
          <c:showCatName val="0"/>
          <c:showSerName val="0"/>
          <c:showPercent val="0"/>
          <c:showBubbleSize val="0"/>
        </c:dLbls>
        <c:gapWidth val="219"/>
        <c:overlap val="-27"/>
        <c:axId val="170204367"/>
        <c:axId val="1702031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B'!$B$6:$B$10</c15:sqref>
                        </c15:formulaRef>
                      </c:ext>
                    </c:extLst>
                    <c:strCache>
                      <c:ptCount val="5"/>
                      <c:pt idx="0">
                        <c:v>Parfaitement</c:v>
                      </c:pt>
                      <c:pt idx="1">
                        <c:v>Très bien</c:v>
                      </c:pt>
                      <c:pt idx="2">
                        <c:v>Plutôt bien</c:v>
                      </c:pt>
                      <c:pt idx="3">
                        <c:v>Pas très bien</c:v>
                      </c:pt>
                      <c:pt idx="4">
                        <c:v>Pas du tout</c:v>
                      </c:pt>
                    </c:strCache>
                  </c:strRef>
                </c:cat>
                <c:val>
                  <c:numRef>
                    <c:extLst>
                      <c:ext uri="{02D57815-91ED-43cb-92C2-25804820EDAC}">
                        <c15:formulaRef>
                          <c15:sqref>'Feuille B'!$C$6:$C$10</c15:sqref>
                        </c15:formulaRef>
                      </c:ext>
                    </c:extLst>
                    <c:numCache>
                      <c:formatCode>General</c:formatCode>
                      <c:ptCount val="5"/>
                    </c:numCache>
                  </c:numRef>
                </c:val>
                <c:extLst>
                  <c:ext xmlns:c16="http://schemas.microsoft.com/office/drawing/2014/chart" uri="{C3380CC4-5D6E-409C-BE32-E72D297353CC}">
                    <c16:uniqueId val="{00000000-C629-4DB9-8378-68C5C0B98EFA}"/>
                  </c:ext>
                </c:extLst>
              </c15:ser>
            </c15:filteredBarSeries>
          </c:ext>
        </c:extLst>
      </c:barChart>
      <c:catAx>
        <c:axId val="17020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203119"/>
        <c:crosses val="autoZero"/>
        <c:auto val="1"/>
        <c:lblAlgn val="ctr"/>
        <c:lblOffset val="100"/>
        <c:noMultiLvlLbl val="0"/>
      </c:catAx>
      <c:valAx>
        <c:axId val="17020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20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Nombre d'immigrant en fonction du</a:t>
            </a:r>
            <a:r>
              <a:rPr lang="fr-CA" b="1" baseline="0"/>
              <a:t> nombre de pièce fermée de leur logement</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C'!$C$5:$C$13</c:f>
              <c:numCache>
                <c:formatCode>General</c:formatCode>
                <c:ptCount val="9"/>
              </c:numCache>
            </c:numRef>
          </c:val>
          <c:extLst>
            <c:ext xmlns:c16="http://schemas.microsoft.com/office/drawing/2014/chart" uri="{C3380CC4-5D6E-409C-BE32-E72D297353CC}">
              <c16:uniqueId val="{00000000-352F-406B-B665-5565D2F693D8}"/>
            </c:ext>
          </c:extLst>
        </c:ser>
        <c:ser>
          <c:idx val="1"/>
          <c:order val="1"/>
          <c:spPr>
            <a:solidFill>
              <a:schemeClr val="accent2"/>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C'!$D$5:$D$13</c:f>
              <c:numCache>
                <c:formatCode>General</c:formatCode>
                <c:ptCount val="9"/>
              </c:numCache>
            </c:numRef>
          </c:val>
          <c:extLst>
            <c:ext xmlns:c16="http://schemas.microsoft.com/office/drawing/2014/chart" uri="{C3380CC4-5D6E-409C-BE32-E72D297353CC}">
              <c16:uniqueId val="{00000001-352F-406B-B665-5565D2F693D8}"/>
            </c:ext>
          </c:extLst>
        </c:ser>
        <c:ser>
          <c:idx val="2"/>
          <c:order val="2"/>
          <c:spPr>
            <a:solidFill>
              <a:schemeClr val="accent3"/>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C'!$E$5:$E$13</c:f>
              <c:numCache>
                <c:formatCode>General</c:formatCode>
                <c:ptCount val="9"/>
                <c:pt idx="0">
                  <c:v>288</c:v>
                </c:pt>
                <c:pt idx="1">
                  <c:v>421</c:v>
                </c:pt>
                <c:pt idx="2">
                  <c:v>335</c:v>
                </c:pt>
                <c:pt idx="3">
                  <c:v>107</c:v>
                </c:pt>
                <c:pt idx="4">
                  <c:v>21</c:v>
                </c:pt>
                <c:pt idx="5">
                  <c:v>13</c:v>
                </c:pt>
                <c:pt idx="6">
                  <c:v>3</c:v>
                </c:pt>
                <c:pt idx="7">
                  <c:v>3</c:v>
                </c:pt>
                <c:pt idx="8">
                  <c:v>5</c:v>
                </c:pt>
              </c:numCache>
            </c:numRef>
          </c:val>
          <c:extLst>
            <c:ext xmlns:c16="http://schemas.microsoft.com/office/drawing/2014/chart" uri="{C3380CC4-5D6E-409C-BE32-E72D297353CC}">
              <c16:uniqueId val="{00000002-352F-406B-B665-5565D2F693D8}"/>
            </c:ext>
          </c:extLst>
        </c:ser>
        <c:dLbls>
          <c:showLegendKey val="0"/>
          <c:showVal val="0"/>
          <c:showCatName val="0"/>
          <c:showSerName val="0"/>
          <c:showPercent val="0"/>
          <c:showBubbleSize val="0"/>
        </c:dLbls>
        <c:gapWidth val="150"/>
        <c:shape val="box"/>
        <c:axId val="198241055"/>
        <c:axId val="198238559"/>
        <c:axId val="0"/>
      </c:bar3DChart>
      <c:catAx>
        <c:axId val="19824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pièce fermée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8238559"/>
        <c:crosses val="autoZero"/>
        <c:auto val="1"/>
        <c:lblAlgn val="ctr"/>
        <c:lblOffset val="100"/>
        <c:noMultiLvlLbl val="0"/>
      </c:catAx>
      <c:valAx>
        <c:axId val="19823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d'immigrant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82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a:t>Nombre</a:t>
            </a:r>
            <a:r>
              <a:rPr lang="en-US" sz="1600" b="1" i="0" baseline="0"/>
              <a:t> d'immigrant par intervalle de cout du loyer</a:t>
            </a:r>
            <a:endParaRPr lang="en-US" sz="1600" b="1" i="0"/>
          </a:p>
        </c:rich>
      </c:tx>
      <c:layout>
        <c:manualLayout>
          <c:xMode val="edge"/>
          <c:yMode val="edge"/>
          <c:x val="0.13768710850931667"/>
          <c:y val="3.247358057095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D'!$D$7:$D$36</c:f>
              <c:numCache>
                <c:formatCode>General</c:formatCode>
                <c:ptCount val="30"/>
              </c:numCache>
            </c:numRef>
          </c:val>
          <c:extLst>
            <c:ext xmlns:c16="http://schemas.microsoft.com/office/drawing/2014/chart" uri="{C3380CC4-5D6E-409C-BE32-E72D297353CC}">
              <c16:uniqueId val="{00000000-F063-473D-A5A4-DE0D807E8803}"/>
            </c:ext>
          </c:extLst>
        </c:ser>
        <c:ser>
          <c:idx val="1"/>
          <c:order val="1"/>
          <c:spPr>
            <a:solidFill>
              <a:schemeClr val="accent2"/>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extLst>
            <c:ext xmlns:c16="http://schemas.microsoft.com/office/drawing/2014/chart" uri="{C3380CC4-5D6E-409C-BE32-E72D297353CC}">
              <c16:uniqueId val="{00000001-F063-473D-A5A4-DE0D807E8803}"/>
            </c:ext>
          </c:extLst>
        </c:ser>
        <c:dLbls>
          <c:showLegendKey val="0"/>
          <c:showVal val="0"/>
          <c:showCatName val="0"/>
          <c:showSerName val="0"/>
          <c:showPercent val="0"/>
          <c:showBubbleSize val="0"/>
        </c:dLbls>
        <c:gapWidth val="219"/>
        <c:overlap val="-27"/>
        <c:axId val="2015188352"/>
        <c:axId val="2136431904"/>
      </c:barChart>
      <c:catAx>
        <c:axId val="20151883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36431904"/>
        <c:crosses val="autoZero"/>
        <c:auto val="1"/>
        <c:lblAlgn val="ctr"/>
        <c:lblOffset val="100"/>
        <c:noMultiLvlLbl val="0"/>
      </c:catAx>
      <c:valAx>
        <c:axId val="213643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1518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effectLst/>
              </a:rPr>
              <a:t>Nombre d'immigrant par intervalle de cout du loyer</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1"/>
          <c:order val="1"/>
          <c:spPr>
            <a:ln w="28575" cap="rnd">
              <a:solidFill>
                <a:schemeClr val="accent2"/>
              </a:solidFill>
              <a:round/>
            </a:ln>
            <a:effectLst/>
          </c:spPr>
          <c:marker>
            <c:symbol val="none"/>
          </c:marker>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smooth val="0"/>
          <c:extLst>
            <c:ext xmlns:c16="http://schemas.microsoft.com/office/drawing/2014/chart" uri="{C3380CC4-5D6E-409C-BE32-E72D297353CC}">
              <c16:uniqueId val="{00000001-7389-4B9B-84C3-D2D1582C4049}"/>
            </c:ext>
          </c:extLst>
        </c:ser>
        <c:dLbls>
          <c:showLegendKey val="0"/>
          <c:showVal val="0"/>
          <c:showCatName val="0"/>
          <c:showSerName val="0"/>
          <c:showPercent val="0"/>
          <c:showBubbleSize val="0"/>
        </c:dLbls>
        <c:smooth val="0"/>
        <c:axId val="2015189600"/>
        <c:axId val="2015187936"/>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'Feuille D'!$C$7:$C$36</c15:sqref>
                        </c15:formulaRef>
                      </c:ext>
                    </c:extLst>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extLst>
                      <c:ext uri="{02D57815-91ED-43cb-92C2-25804820EDAC}">
                        <c15:formulaRef>
                          <c15:sqref>'Feuille D'!$D$7:$D$36</c15:sqref>
                        </c15:formulaRef>
                      </c:ext>
                    </c:extLst>
                    <c:numCache>
                      <c:formatCode>General</c:formatCode>
                      <c:ptCount val="30"/>
                    </c:numCache>
                  </c:numRef>
                </c:val>
                <c:smooth val="0"/>
                <c:extLst>
                  <c:ext xmlns:c16="http://schemas.microsoft.com/office/drawing/2014/chart" uri="{C3380CC4-5D6E-409C-BE32-E72D297353CC}">
                    <c16:uniqueId val="{00000000-7389-4B9B-84C3-D2D1582C4049}"/>
                  </c:ext>
                </c:extLst>
              </c15:ser>
            </c15:filteredLineSeries>
          </c:ext>
        </c:extLst>
      </c:lineChart>
      <c:catAx>
        <c:axId val="20151896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15187936"/>
        <c:crosses val="autoZero"/>
        <c:auto val="1"/>
        <c:lblAlgn val="ctr"/>
        <c:lblOffset val="100"/>
        <c:noMultiLvlLbl val="0"/>
      </c:catAx>
      <c:valAx>
        <c:axId val="201518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1518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CA" sz="1200" b="1"/>
              <a:t>Nombre de pièces d'une habitation</a:t>
            </a:r>
            <a:r>
              <a:rPr lang="fr-CA" sz="1200" b="1" baseline="0"/>
              <a:t> en fonction de son loyer</a:t>
            </a:r>
            <a:endParaRPr lang="fr-CA" sz="1200" b="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strRef>
              <c:f>'Feuille G'!$B$1</c:f>
              <c:strCache>
                <c:ptCount val="1"/>
                <c:pt idx="0">
                  <c:v>Q34r1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xVal>
            <c:numRef>
              <c:f>'Feuille G'!$A$2:$A$2063</c:f>
              <c:numCache>
                <c:formatCode>General</c:formatCode>
                <c:ptCount val="2062"/>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1200</c:v>
                </c:pt>
                <c:pt idx="23">
                  <c:v>700</c:v>
                </c:pt>
                <c:pt idx="24">
                  <c:v>5000</c:v>
                </c:pt>
                <c:pt idx="25">
                  <c:v>1032</c:v>
                </c:pt>
                <c:pt idx="26">
                  <c:v>900</c:v>
                </c:pt>
                <c:pt idx="27">
                  <c:v>965</c:v>
                </c:pt>
                <c:pt idx="28">
                  <c:v>0</c:v>
                </c:pt>
                <c:pt idx="30">
                  <c:v>1600</c:v>
                </c:pt>
                <c:pt idx="32">
                  <c:v>775</c:v>
                </c:pt>
                <c:pt idx="34">
                  <c:v>1125</c:v>
                </c:pt>
                <c:pt idx="36">
                  <c:v>1500</c:v>
                </c:pt>
                <c:pt idx="37">
                  <c:v>1700</c:v>
                </c:pt>
                <c:pt idx="38">
                  <c:v>800</c:v>
                </c:pt>
                <c:pt idx="39">
                  <c:v>1175</c:v>
                </c:pt>
                <c:pt idx="40">
                  <c:v>1300</c:v>
                </c:pt>
                <c:pt idx="42">
                  <c:v>161</c:v>
                </c:pt>
                <c:pt idx="43">
                  <c:v>1500</c:v>
                </c:pt>
                <c:pt idx="44">
                  <c:v>1000</c:v>
                </c:pt>
                <c:pt idx="45">
                  <c:v>950</c:v>
                </c:pt>
                <c:pt idx="46">
                  <c:v>940</c:v>
                </c:pt>
                <c:pt idx="47">
                  <c:v>1000</c:v>
                </c:pt>
                <c:pt idx="48">
                  <c:v>1250</c:v>
                </c:pt>
                <c:pt idx="49">
                  <c:v>750</c:v>
                </c:pt>
                <c:pt idx="50">
                  <c:v>780</c:v>
                </c:pt>
                <c:pt idx="51">
                  <c:v>2300</c:v>
                </c:pt>
                <c:pt idx="52">
                  <c:v>410</c:v>
                </c:pt>
                <c:pt idx="53">
                  <c:v>697</c:v>
                </c:pt>
                <c:pt idx="54">
                  <c:v>1165</c:v>
                </c:pt>
                <c:pt idx="55">
                  <c:v>560</c:v>
                </c:pt>
                <c:pt idx="56">
                  <c:v>1200</c:v>
                </c:pt>
                <c:pt idx="57">
                  <c:v>610</c:v>
                </c:pt>
                <c:pt idx="58">
                  <c:v>1500</c:v>
                </c:pt>
                <c:pt idx="60">
                  <c:v>900</c:v>
                </c:pt>
                <c:pt idx="61">
                  <c:v>900</c:v>
                </c:pt>
                <c:pt idx="62">
                  <c:v>680</c:v>
                </c:pt>
                <c:pt idx="63">
                  <c:v>650</c:v>
                </c:pt>
                <c:pt idx="64">
                  <c:v>900</c:v>
                </c:pt>
                <c:pt idx="65">
                  <c:v>740</c:v>
                </c:pt>
                <c:pt idx="66">
                  <c:v>750</c:v>
                </c:pt>
                <c:pt idx="67">
                  <c:v>880</c:v>
                </c:pt>
                <c:pt idx="68">
                  <c:v>2150</c:v>
                </c:pt>
                <c:pt idx="71">
                  <c:v>1090</c:v>
                </c:pt>
                <c:pt idx="72">
                  <c:v>1095</c:v>
                </c:pt>
                <c:pt idx="73">
                  <c:v>850</c:v>
                </c:pt>
                <c:pt idx="74">
                  <c:v>850</c:v>
                </c:pt>
                <c:pt idx="75">
                  <c:v>2110</c:v>
                </c:pt>
                <c:pt idx="77">
                  <c:v>900</c:v>
                </c:pt>
                <c:pt idx="79">
                  <c:v>0</c:v>
                </c:pt>
                <c:pt idx="81">
                  <c:v>600</c:v>
                </c:pt>
                <c:pt idx="82">
                  <c:v>810</c:v>
                </c:pt>
                <c:pt idx="84">
                  <c:v>150</c:v>
                </c:pt>
                <c:pt idx="86">
                  <c:v>1225</c:v>
                </c:pt>
                <c:pt idx="88">
                  <c:v>2200</c:v>
                </c:pt>
                <c:pt idx="89">
                  <c:v>800</c:v>
                </c:pt>
                <c:pt idx="91">
                  <c:v>1100</c:v>
                </c:pt>
                <c:pt idx="92">
                  <c:v>700</c:v>
                </c:pt>
                <c:pt idx="94">
                  <c:v>850</c:v>
                </c:pt>
                <c:pt idx="95">
                  <c:v>2015</c:v>
                </c:pt>
                <c:pt idx="99">
                  <c:v>3000</c:v>
                </c:pt>
                <c:pt idx="100">
                  <c:v>600</c:v>
                </c:pt>
                <c:pt idx="101">
                  <c:v>750</c:v>
                </c:pt>
                <c:pt idx="102">
                  <c:v>790</c:v>
                </c:pt>
                <c:pt idx="103">
                  <c:v>1065</c:v>
                </c:pt>
                <c:pt idx="104">
                  <c:v>825</c:v>
                </c:pt>
                <c:pt idx="105">
                  <c:v>600</c:v>
                </c:pt>
                <c:pt idx="106">
                  <c:v>600</c:v>
                </c:pt>
                <c:pt idx="107">
                  <c:v>675</c:v>
                </c:pt>
                <c:pt idx="108">
                  <c:v>2000</c:v>
                </c:pt>
                <c:pt idx="110">
                  <c:v>1220</c:v>
                </c:pt>
                <c:pt idx="111">
                  <c:v>1175</c:v>
                </c:pt>
                <c:pt idx="112">
                  <c:v>1700</c:v>
                </c:pt>
                <c:pt idx="114">
                  <c:v>2000</c:v>
                </c:pt>
                <c:pt idx="115">
                  <c:v>1200</c:v>
                </c:pt>
                <c:pt idx="116">
                  <c:v>1200</c:v>
                </c:pt>
                <c:pt idx="117">
                  <c:v>844</c:v>
                </c:pt>
                <c:pt idx="118">
                  <c:v>600</c:v>
                </c:pt>
                <c:pt idx="119">
                  <c:v>1270</c:v>
                </c:pt>
                <c:pt idx="120">
                  <c:v>600</c:v>
                </c:pt>
                <c:pt idx="121">
                  <c:v>1250</c:v>
                </c:pt>
                <c:pt idx="122">
                  <c:v>560</c:v>
                </c:pt>
                <c:pt idx="123">
                  <c:v>1000</c:v>
                </c:pt>
                <c:pt idx="124">
                  <c:v>1500</c:v>
                </c:pt>
                <c:pt idx="125">
                  <c:v>915</c:v>
                </c:pt>
                <c:pt idx="126">
                  <c:v>1500</c:v>
                </c:pt>
                <c:pt idx="127">
                  <c:v>400</c:v>
                </c:pt>
                <c:pt idx="128">
                  <c:v>600</c:v>
                </c:pt>
                <c:pt idx="129">
                  <c:v>700</c:v>
                </c:pt>
                <c:pt idx="130">
                  <c:v>580</c:v>
                </c:pt>
                <c:pt idx="132">
                  <c:v>1500</c:v>
                </c:pt>
                <c:pt idx="133">
                  <c:v>890</c:v>
                </c:pt>
                <c:pt idx="134">
                  <c:v>333</c:v>
                </c:pt>
                <c:pt idx="135">
                  <c:v>760</c:v>
                </c:pt>
                <c:pt idx="136">
                  <c:v>500</c:v>
                </c:pt>
                <c:pt idx="137">
                  <c:v>1500</c:v>
                </c:pt>
                <c:pt idx="138">
                  <c:v>1200</c:v>
                </c:pt>
                <c:pt idx="139">
                  <c:v>830</c:v>
                </c:pt>
                <c:pt idx="140">
                  <c:v>900</c:v>
                </c:pt>
                <c:pt idx="141">
                  <c:v>1350</c:v>
                </c:pt>
                <c:pt idx="142">
                  <c:v>800</c:v>
                </c:pt>
                <c:pt idx="143">
                  <c:v>1000</c:v>
                </c:pt>
                <c:pt idx="144">
                  <c:v>800</c:v>
                </c:pt>
                <c:pt idx="145">
                  <c:v>774</c:v>
                </c:pt>
                <c:pt idx="146">
                  <c:v>755</c:v>
                </c:pt>
                <c:pt idx="147">
                  <c:v>810</c:v>
                </c:pt>
                <c:pt idx="149">
                  <c:v>115</c:v>
                </c:pt>
                <c:pt idx="150">
                  <c:v>950</c:v>
                </c:pt>
                <c:pt idx="151">
                  <c:v>900</c:v>
                </c:pt>
                <c:pt idx="152">
                  <c:v>794</c:v>
                </c:pt>
                <c:pt idx="153">
                  <c:v>2200</c:v>
                </c:pt>
                <c:pt idx="154">
                  <c:v>735</c:v>
                </c:pt>
                <c:pt idx="155">
                  <c:v>680</c:v>
                </c:pt>
                <c:pt idx="157">
                  <c:v>1050</c:v>
                </c:pt>
                <c:pt idx="158">
                  <c:v>1520</c:v>
                </c:pt>
                <c:pt idx="161">
                  <c:v>1270</c:v>
                </c:pt>
                <c:pt idx="162">
                  <c:v>700</c:v>
                </c:pt>
                <c:pt idx="165">
                  <c:v>1755</c:v>
                </c:pt>
                <c:pt idx="166">
                  <c:v>1200</c:v>
                </c:pt>
                <c:pt idx="167">
                  <c:v>1500</c:v>
                </c:pt>
                <c:pt idx="169">
                  <c:v>800</c:v>
                </c:pt>
                <c:pt idx="170">
                  <c:v>625</c:v>
                </c:pt>
                <c:pt idx="171">
                  <c:v>1150</c:v>
                </c:pt>
                <c:pt idx="172">
                  <c:v>2840</c:v>
                </c:pt>
                <c:pt idx="175">
                  <c:v>750</c:v>
                </c:pt>
                <c:pt idx="176">
                  <c:v>875</c:v>
                </c:pt>
                <c:pt idx="178">
                  <c:v>717</c:v>
                </c:pt>
                <c:pt idx="179">
                  <c:v>1000</c:v>
                </c:pt>
                <c:pt idx="181">
                  <c:v>400</c:v>
                </c:pt>
                <c:pt idx="182">
                  <c:v>800</c:v>
                </c:pt>
                <c:pt idx="183">
                  <c:v>750</c:v>
                </c:pt>
                <c:pt idx="184">
                  <c:v>1700</c:v>
                </c:pt>
                <c:pt idx="185">
                  <c:v>1040</c:v>
                </c:pt>
                <c:pt idx="187">
                  <c:v>900</c:v>
                </c:pt>
                <c:pt idx="188">
                  <c:v>1450</c:v>
                </c:pt>
                <c:pt idx="189">
                  <c:v>755</c:v>
                </c:pt>
                <c:pt idx="190">
                  <c:v>915</c:v>
                </c:pt>
                <c:pt idx="191">
                  <c:v>630</c:v>
                </c:pt>
                <c:pt idx="192">
                  <c:v>880</c:v>
                </c:pt>
                <c:pt idx="193">
                  <c:v>2000</c:v>
                </c:pt>
                <c:pt idx="194">
                  <c:v>900</c:v>
                </c:pt>
                <c:pt idx="195">
                  <c:v>1200</c:v>
                </c:pt>
                <c:pt idx="196">
                  <c:v>1500</c:v>
                </c:pt>
                <c:pt idx="197">
                  <c:v>1200</c:v>
                </c:pt>
                <c:pt idx="198">
                  <c:v>750</c:v>
                </c:pt>
                <c:pt idx="200">
                  <c:v>1000</c:v>
                </c:pt>
                <c:pt idx="201">
                  <c:v>758</c:v>
                </c:pt>
                <c:pt idx="202">
                  <c:v>450</c:v>
                </c:pt>
                <c:pt idx="204">
                  <c:v>1050</c:v>
                </c:pt>
                <c:pt idx="206">
                  <c:v>605</c:v>
                </c:pt>
                <c:pt idx="207">
                  <c:v>750</c:v>
                </c:pt>
                <c:pt idx="208">
                  <c:v>600</c:v>
                </c:pt>
                <c:pt idx="210">
                  <c:v>900</c:v>
                </c:pt>
                <c:pt idx="211">
                  <c:v>800</c:v>
                </c:pt>
                <c:pt idx="213">
                  <c:v>500</c:v>
                </c:pt>
                <c:pt idx="214">
                  <c:v>2000</c:v>
                </c:pt>
                <c:pt idx="215">
                  <c:v>700</c:v>
                </c:pt>
                <c:pt idx="216">
                  <c:v>1400</c:v>
                </c:pt>
                <c:pt idx="217">
                  <c:v>945</c:v>
                </c:pt>
                <c:pt idx="218">
                  <c:v>700</c:v>
                </c:pt>
                <c:pt idx="219">
                  <c:v>600</c:v>
                </c:pt>
                <c:pt idx="220">
                  <c:v>980</c:v>
                </c:pt>
                <c:pt idx="221">
                  <c:v>991</c:v>
                </c:pt>
                <c:pt idx="222">
                  <c:v>700</c:v>
                </c:pt>
                <c:pt idx="223">
                  <c:v>850</c:v>
                </c:pt>
                <c:pt idx="224">
                  <c:v>655</c:v>
                </c:pt>
                <c:pt idx="226">
                  <c:v>1350</c:v>
                </c:pt>
                <c:pt idx="228">
                  <c:v>1060</c:v>
                </c:pt>
                <c:pt idx="229">
                  <c:v>411</c:v>
                </c:pt>
                <c:pt idx="230">
                  <c:v>585</c:v>
                </c:pt>
                <c:pt idx="231">
                  <c:v>600</c:v>
                </c:pt>
                <c:pt idx="235">
                  <c:v>1650</c:v>
                </c:pt>
                <c:pt idx="237">
                  <c:v>600</c:v>
                </c:pt>
                <c:pt idx="238">
                  <c:v>450</c:v>
                </c:pt>
                <c:pt idx="239">
                  <c:v>675</c:v>
                </c:pt>
                <c:pt idx="240">
                  <c:v>800</c:v>
                </c:pt>
                <c:pt idx="241">
                  <c:v>300</c:v>
                </c:pt>
                <c:pt idx="243">
                  <c:v>900</c:v>
                </c:pt>
                <c:pt idx="244">
                  <c:v>500</c:v>
                </c:pt>
                <c:pt idx="246">
                  <c:v>265</c:v>
                </c:pt>
                <c:pt idx="247">
                  <c:v>800</c:v>
                </c:pt>
                <c:pt idx="248">
                  <c:v>600</c:v>
                </c:pt>
                <c:pt idx="250">
                  <c:v>1400</c:v>
                </c:pt>
                <c:pt idx="251">
                  <c:v>500</c:v>
                </c:pt>
                <c:pt idx="252">
                  <c:v>475</c:v>
                </c:pt>
                <c:pt idx="253">
                  <c:v>900</c:v>
                </c:pt>
                <c:pt idx="254">
                  <c:v>930</c:v>
                </c:pt>
                <c:pt idx="256">
                  <c:v>577</c:v>
                </c:pt>
                <c:pt idx="257">
                  <c:v>600</c:v>
                </c:pt>
                <c:pt idx="260">
                  <c:v>540</c:v>
                </c:pt>
                <c:pt idx="261">
                  <c:v>1020</c:v>
                </c:pt>
                <c:pt idx="262">
                  <c:v>2000</c:v>
                </c:pt>
                <c:pt idx="264">
                  <c:v>400</c:v>
                </c:pt>
                <c:pt idx="265">
                  <c:v>650</c:v>
                </c:pt>
                <c:pt idx="266">
                  <c:v>350</c:v>
                </c:pt>
                <c:pt idx="267">
                  <c:v>650</c:v>
                </c:pt>
                <c:pt idx="268">
                  <c:v>1300</c:v>
                </c:pt>
                <c:pt idx="269">
                  <c:v>900</c:v>
                </c:pt>
                <c:pt idx="270">
                  <c:v>1300</c:v>
                </c:pt>
                <c:pt idx="271">
                  <c:v>1280</c:v>
                </c:pt>
                <c:pt idx="272">
                  <c:v>1700</c:v>
                </c:pt>
                <c:pt idx="274">
                  <c:v>1300</c:v>
                </c:pt>
                <c:pt idx="275">
                  <c:v>450</c:v>
                </c:pt>
                <c:pt idx="276">
                  <c:v>650</c:v>
                </c:pt>
                <c:pt idx="277">
                  <c:v>2000</c:v>
                </c:pt>
                <c:pt idx="278">
                  <c:v>750</c:v>
                </c:pt>
                <c:pt idx="279">
                  <c:v>1200</c:v>
                </c:pt>
                <c:pt idx="280">
                  <c:v>750</c:v>
                </c:pt>
                <c:pt idx="281">
                  <c:v>1400</c:v>
                </c:pt>
                <c:pt idx="282">
                  <c:v>900</c:v>
                </c:pt>
                <c:pt idx="283">
                  <c:v>1100</c:v>
                </c:pt>
                <c:pt idx="285">
                  <c:v>720</c:v>
                </c:pt>
                <c:pt idx="286">
                  <c:v>1500</c:v>
                </c:pt>
                <c:pt idx="287">
                  <c:v>700</c:v>
                </c:pt>
                <c:pt idx="288">
                  <c:v>1750</c:v>
                </c:pt>
                <c:pt idx="290">
                  <c:v>1200</c:v>
                </c:pt>
                <c:pt idx="291">
                  <c:v>2300</c:v>
                </c:pt>
                <c:pt idx="292">
                  <c:v>3200</c:v>
                </c:pt>
                <c:pt idx="293">
                  <c:v>750</c:v>
                </c:pt>
                <c:pt idx="294">
                  <c:v>820</c:v>
                </c:pt>
                <c:pt idx="295">
                  <c:v>820</c:v>
                </c:pt>
                <c:pt idx="297">
                  <c:v>700</c:v>
                </c:pt>
                <c:pt idx="298">
                  <c:v>700</c:v>
                </c:pt>
                <c:pt idx="299">
                  <c:v>705</c:v>
                </c:pt>
                <c:pt idx="300">
                  <c:v>520</c:v>
                </c:pt>
                <c:pt idx="303">
                  <c:v>750</c:v>
                </c:pt>
                <c:pt idx="304">
                  <c:v>800</c:v>
                </c:pt>
                <c:pt idx="305">
                  <c:v>812</c:v>
                </c:pt>
                <c:pt idx="307">
                  <c:v>700</c:v>
                </c:pt>
                <c:pt idx="309">
                  <c:v>925</c:v>
                </c:pt>
                <c:pt idx="310">
                  <c:v>1025</c:v>
                </c:pt>
                <c:pt idx="311">
                  <c:v>575</c:v>
                </c:pt>
                <c:pt idx="312">
                  <c:v>1176</c:v>
                </c:pt>
                <c:pt idx="313">
                  <c:v>575</c:v>
                </c:pt>
                <c:pt idx="314">
                  <c:v>800</c:v>
                </c:pt>
                <c:pt idx="317">
                  <c:v>500</c:v>
                </c:pt>
                <c:pt idx="318">
                  <c:v>950</c:v>
                </c:pt>
                <c:pt idx="320">
                  <c:v>650</c:v>
                </c:pt>
                <c:pt idx="322">
                  <c:v>1375</c:v>
                </c:pt>
                <c:pt idx="324">
                  <c:v>650</c:v>
                </c:pt>
                <c:pt idx="325">
                  <c:v>1400</c:v>
                </c:pt>
                <c:pt idx="326">
                  <c:v>1075</c:v>
                </c:pt>
                <c:pt idx="328">
                  <c:v>1385</c:v>
                </c:pt>
                <c:pt idx="329">
                  <c:v>1250</c:v>
                </c:pt>
                <c:pt idx="330">
                  <c:v>1080</c:v>
                </c:pt>
                <c:pt idx="333">
                  <c:v>1090</c:v>
                </c:pt>
                <c:pt idx="334">
                  <c:v>2000</c:v>
                </c:pt>
                <c:pt idx="335">
                  <c:v>960</c:v>
                </c:pt>
                <c:pt idx="336">
                  <c:v>1600</c:v>
                </c:pt>
                <c:pt idx="337">
                  <c:v>575</c:v>
                </c:pt>
                <c:pt idx="338">
                  <c:v>1500</c:v>
                </c:pt>
                <c:pt idx="339">
                  <c:v>750</c:v>
                </c:pt>
                <c:pt idx="340">
                  <c:v>1150</c:v>
                </c:pt>
                <c:pt idx="341">
                  <c:v>1200</c:v>
                </c:pt>
                <c:pt idx="342">
                  <c:v>750</c:v>
                </c:pt>
                <c:pt idx="343">
                  <c:v>2000</c:v>
                </c:pt>
                <c:pt idx="344">
                  <c:v>500</c:v>
                </c:pt>
                <c:pt idx="346">
                  <c:v>820</c:v>
                </c:pt>
                <c:pt idx="347">
                  <c:v>1200</c:v>
                </c:pt>
                <c:pt idx="348">
                  <c:v>700</c:v>
                </c:pt>
                <c:pt idx="349">
                  <c:v>870</c:v>
                </c:pt>
                <c:pt idx="351">
                  <c:v>900</c:v>
                </c:pt>
                <c:pt idx="352">
                  <c:v>750</c:v>
                </c:pt>
                <c:pt idx="353">
                  <c:v>900</c:v>
                </c:pt>
                <c:pt idx="354">
                  <c:v>630</c:v>
                </c:pt>
                <c:pt idx="355">
                  <c:v>750</c:v>
                </c:pt>
                <c:pt idx="356">
                  <c:v>212</c:v>
                </c:pt>
                <c:pt idx="357">
                  <c:v>800</c:v>
                </c:pt>
                <c:pt idx="358">
                  <c:v>720</c:v>
                </c:pt>
                <c:pt idx="359">
                  <c:v>690</c:v>
                </c:pt>
                <c:pt idx="360">
                  <c:v>630</c:v>
                </c:pt>
                <c:pt idx="361">
                  <c:v>910</c:v>
                </c:pt>
                <c:pt idx="362">
                  <c:v>1000</c:v>
                </c:pt>
                <c:pt idx="363">
                  <c:v>769</c:v>
                </c:pt>
                <c:pt idx="364">
                  <c:v>925</c:v>
                </c:pt>
                <c:pt idx="365">
                  <c:v>750</c:v>
                </c:pt>
                <c:pt idx="366">
                  <c:v>610</c:v>
                </c:pt>
                <c:pt idx="367">
                  <c:v>1995</c:v>
                </c:pt>
                <c:pt idx="368">
                  <c:v>1200</c:v>
                </c:pt>
                <c:pt idx="369">
                  <c:v>1270</c:v>
                </c:pt>
                <c:pt idx="370">
                  <c:v>320</c:v>
                </c:pt>
                <c:pt idx="371">
                  <c:v>1150</c:v>
                </c:pt>
                <c:pt idx="372">
                  <c:v>515</c:v>
                </c:pt>
                <c:pt idx="373">
                  <c:v>700</c:v>
                </c:pt>
                <c:pt idx="374">
                  <c:v>750</c:v>
                </c:pt>
                <c:pt idx="375">
                  <c:v>1200</c:v>
                </c:pt>
                <c:pt idx="376">
                  <c:v>1200</c:v>
                </c:pt>
                <c:pt idx="377">
                  <c:v>820</c:v>
                </c:pt>
                <c:pt idx="378">
                  <c:v>3000</c:v>
                </c:pt>
                <c:pt idx="379">
                  <c:v>1000</c:v>
                </c:pt>
                <c:pt idx="380">
                  <c:v>860</c:v>
                </c:pt>
                <c:pt idx="381">
                  <c:v>900</c:v>
                </c:pt>
                <c:pt idx="382">
                  <c:v>820</c:v>
                </c:pt>
                <c:pt idx="384">
                  <c:v>590</c:v>
                </c:pt>
                <c:pt idx="385">
                  <c:v>1315</c:v>
                </c:pt>
                <c:pt idx="386">
                  <c:v>850</c:v>
                </c:pt>
                <c:pt idx="387">
                  <c:v>350</c:v>
                </c:pt>
                <c:pt idx="389">
                  <c:v>1050</c:v>
                </c:pt>
                <c:pt idx="390">
                  <c:v>1800</c:v>
                </c:pt>
                <c:pt idx="391">
                  <c:v>1070</c:v>
                </c:pt>
                <c:pt idx="392">
                  <c:v>800</c:v>
                </c:pt>
                <c:pt idx="393">
                  <c:v>1000</c:v>
                </c:pt>
                <c:pt idx="394">
                  <c:v>2400</c:v>
                </c:pt>
                <c:pt idx="396">
                  <c:v>800</c:v>
                </c:pt>
                <c:pt idx="397">
                  <c:v>2260</c:v>
                </c:pt>
                <c:pt idx="398">
                  <c:v>1400</c:v>
                </c:pt>
                <c:pt idx="399">
                  <c:v>45</c:v>
                </c:pt>
                <c:pt idx="400">
                  <c:v>850</c:v>
                </c:pt>
                <c:pt idx="401">
                  <c:v>850</c:v>
                </c:pt>
                <c:pt idx="402">
                  <c:v>1100</c:v>
                </c:pt>
                <c:pt idx="403">
                  <c:v>625</c:v>
                </c:pt>
                <c:pt idx="404">
                  <c:v>1050</c:v>
                </c:pt>
                <c:pt idx="405">
                  <c:v>2185</c:v>
                </c:pt>
                <c:pt idx="406">
                  <c:v>1300</c:v>
                </c:pt>
                <c:pt idx="407">
                  <c:v>1500</c:v>
                </c:pt>
                <c:pt idx="408">
                  <c:v>10000</c:v>
                </c:pt>
                <c:pt idx="409">
                  <c:v>1000</c:v>
                </c:pt>
                <c:pt idx="410">
                  <c:v>1020</c:v>
                </c:pt>
                <c:pt idx="411">
                  <c:v>860</c:v>
                </c:pt>
                <c:pt idx="413">
                  <c:v>600</c:v>
                </c:pt>
                <c:pt idx="414">
                  <c:v>1320</c:v>
                </c:pt>
                <c:pt idx="415">
                  <c:v>500</c:v>
                </c:pt>
                <c:pt idx="416">
                  <c:v>825</c:v>
                </c:pt>
                <c:pt idx="417">
                  <c:v>1200</c:v>
                </c:pt>
                <c:pt idx="418">
                  <c:v>3000</c:v>
                </c:pt>
                <c:pt idx="420">
                  <c:v>900</c:v>
                </c:pt>
                <c:pt idx="421">
                  <c:v>975</c:v>
                </c:pt>
                <c:pt idx="422">
                  <c:v>550</c:v>
                </c:pt>
                <c:pt idx="423">
                  <c:v>660</c:v>
                </c:pt>
                <c:pt idx="424">
                  <c:v>2000</c:v>
                </c:pt>
                <c:pt idx="426">
                  <c:v>815</c:v>
                </c:pt>
                <c:pt idx="427">
                  <c:v>1100</c:v>
                </c:pt>
                <c:pt idx="428">
                  <c:v>1400</c:v>
                </c:pt>
                <c:pt idx="429">
                  <c:v>1100</c:v>
                </c:pt>
                <c:pt idx="430">
                  <c:v>4000</c:v>
                </c:pt>
                <c:pt idx="432">
                  <c:v>830</c:v>
                </c:pt>
                <c:pt idx="433">
                  <c:v>1295</c:v>
                </c:pt>
                <c:pt idx="435">
                  <c:v>715</c:v>
                </c:pt>
                <c:pt idx="436">
                  <c:v>600</c:v>
                </c:pt>
                <c:pt idx="437">
                  <c:v>1200</c:v>
                </c:pt>
                <c:pt idx="438">
                  <c:v>1500</c:v>
                </c:pt>
                <c:pt idx="439">
                  <c:v>850</c:v>
                </c:pt>
                <c:pt idx="440">
                  <c:v>1100</c:v>
                </c:pt>
                <c:pt idx="441">
                  <c:v>1000</c:v>
                </c:pt>
                <c:pt idx="442">
                  <c:v>700</c:v>
                </c:pt>
                <c:pt idx="443">
                  <c:v>910</c:v>
                </c:pt>
                <c:pt idx="444">
                  <c:v>640</c:v>
                </c:pt>
                <c:pt idx="445">
                  <c:v>940</c:v>
                </c:pt>
                <c:pt idx="446">
                  <c:v>860</c:v>
                </c:pt>
                <c:pt idx="447">
                  <c:v>700</c:v>
                </c:pt>
                <c:pt idx="448">
                  <c:v>720</c:v>
                </c:pt>
                <c:pt idx="449">
                  <c:v>670</c:v>
                </c:pt>
                <c:pt idx="451">
                  <c:v>785</c:v>
                </c:pt>
                <c:pt idx="452">
                  <c:v>670</c:v>
                </c:pt>
                <c:pt idx="453">
                  <c:v>685</c:v>
                </c:pt>
                <c:pt idx="454">
                  <c:v>900</c:v>
                </c:pt>
                <c:pt idx="455">
                  <c:v>400</c:v>
                </c:pt>
                <c:pt idx="456">
                  <c:v>520</c:v>
                </c:pt>
                <c:pt idx="457">
                  <c:v>500</c:v>
                </c:pt>
                <c:pt idx="458">
                  <c:v>900</c:v>
                </c:pt>
                <c:pt idx="459">
                  <c:v>1100</c:v>
                </c:pt>
                <c:pt idx="460">
                  <c:v>15000</c:v>
                </c:pt>
                <c:pt idx="461">
                  <c:v>1300</c:v>
                </c:pt>
                <c:pt idx="462">
                  <c:v>830</c:v>
                </c:pt>
                <c:pt idx="464">
                  <c:v>1000</c:v>
                </c:pt>
                <c:pt idx="465">
                  <c:v>1900</c:v>
                </c:pt>
                <c:pt idx="466">
                  <c:v>1500</c:v>
                </c:pt>
                <c:pt idx="467">
                  <c:v>1500</c:v>
                </c:pt>
                <c:pt idx="468">
                  <c:v>1400</c:v>
                </c:pt>
                <c:pt idx="469">
                  <c:v>1500</c:v>
                </c:pt>
                <c:pt idx="470">
                  <c:v>900</c:v>
                </c:pt>
                <c:pt idx="471">
                  <c:v>1200</c:v>
                </c:pt>
                <c:pt idx="472">
                  <c:v>785</c:v>
                </c:pt>
                <c:pt idx="473">
                  <c:v>2000</c:v>
                </c:pt>
                <c:pt idx="474">
                  <c:v>1300</c:v>
                </c:pt>
                <c:pt idx="476">
                  <c:v>1800</c:v>
                </c:pt>
                <c:pt idx="477">
                  <c:v>1200</c:v>
                </c:pt>
                <c:pt idx="478">
                  <c:v>1350</c:v>
                </c:pt>
                <c:pt idx="479">
                  <c:v>1200</c:v>
                </c:pt>
                <c:pt idx="480">
                  <c:v>690</c:v>
                </c:pt>
                <c:pt idx="481">
                  <c:v>795</c:v>
                </c:pt>
                <c:pt idx="483">
                  <c:v>1600</c:v>
                </c:pt>
                <c:pt idx="485">
                  <c:v>800</c:v>
                </c:pt>
                <c:pt idx="488">
                  <c:v>850</c:v>
                </c:pt>
                <c:pt idx="489">
                  <c:v>810</c:v>
                </c:pt>
                <c:pt idx="490">
                  <c:v>1500</c:v>
                </c:pt>
                <c:pt idx="491">
                  <c:v>1300</c:v>
                </c:pt>
                <c:pt idx="493">
                  <c:v>1750</c:v>
                </c:pt>
                <c:pt idx="494">
                  <c:v>1000</c:v>
                </c:pt>
                <c:pt idx="495">
                  <c:v>1000</c:v>
                </c:pt>
                <c:pt idx="496">
                  <c:v>616</c:v>
                </c:pt>
                <c:pt idx="497">
                  <c:v>824</c:v>
                </c:pt>
                <c:pt idx="498">
                  <c:v>1500</c:v>
                </c:pt>
                <c:pt idx="499">
                  <c:v>1800</c:v>
                </c:pt>
                <c:pt idx="500">
                  <c:v>396</c:v>
                </c:pt>
                <c:pt idx="501">
                  <c:v>2000</c:v>
                </c:pt>
                <c:pt idx="504">
                  <c:v>385</c:v>
                </c:pt>
                <c:pt idx="505">
                  <c:v>510</c:v>
                </c:pt>
                <c:pt idx="506">
                  <c:v>2000</c:v>
                </c:pt>
                <c:pt idx="507">
                  <c:v>700</c:v>
                </c:pt>
                <c:pt idx="509">
                  <c:v>10000</c:v>
                </c:pt>
                <c:pt idx="510">
                  <c:v>1400</c:v>
                </c:pt>
                <c:pt idx="511">
                  <c:v>900</c:v>
                </c:pt>
                <c:pt idx="512">
                  <c:v>1400</c:v>
                </c:pt>
                <c:pt idx="513">
                  <c:v>850</c:v>
                </c:pt>
                <c:pt idx="514">
                  <c:v>1000</c:v>
                </c:pt>
                <c:pt idx="515">
                  <c:v>150</c:v>
                </c:pt>
                <c:pt idx="516">
                  <c:v>800</c:v>
                </c:pt>
                <c:pt idx="517">
                  <c:v>1448</c:v>
                </c:pt>
                <c:pt idx="518">
                  <c:v>2000</c:v>
                </c:pt>
                <c:pt idx="519">
                  <c:v>535</c:v>
                </c:pt>
                <c:pt idx="521">
                  <c:v>1300</c:v>
                </c:pt>
                <c:pt idx="522">
                  <c:v>820</c:v>
                </c:pt>
                <c:pt idx="523">
                  <c:v>1000</c:v>
                </c:pt>
                <c:pt idx="524">
                  <c:v>1800</c:v>
                </c:pt>
                <c:pt idx="525">
                  <c:v>770</c:v>
                </c:pt>
                <c:pt idx="526">
                  <c:v>1070</c:v>
                </c:pt>
                <c:pt idx="527">
                  <c:v>1100</c:v>
                </c:pt>
                <c:pt idx="528">
                  <c:v>500</c:v>
                </c:pt>
                <c:pt idx="531">
                  <c:v>800</c:v>
                </c:pt>
                <c:pt idx="532">
                  <c:v>400</c:v>
                </c:pt>
                <c:pt idx="533">
                  <c:v>50</c:v>
                </c:pt>
                <c:pt idx="534">
                  <c:v>610</c:v>
                </c:pt>
                <c:pt idx="536">
                  <c:v>815</c:v>
                </c:pt>
                <c:pt idx="537">
                  <c:v>733</c:v>
                </c:pt>
                <c:pt idx="538">
                  <c:v>700</c:v>
                </c:pt>
                <c:pt idx="539">
                  <c:v>1435</c:v>
                </c:pt>
                <c:pt idx="540">
                  <c:v>600</c:v>
                </c:pt>
                <c:pt idx="541">
                  <c:v>900</c:v>
                </c:pt>
                <c:pt idx="542">
                  <c:v>700</c:v>
                </c:pt>
                <c:pt idx="543">
                  <c:v>1975</c:v>
                </c:pt>
                <c:pt idx="544">
                  <c:v>1032</c:v>
                </c:pt>
                <c:pt idx="545">
                  <c:v>800</c:v>
                </c:pt>
                <c:pt idx="547">
                  <c:v>883</c:v>
                </c:pt>
                <c:pt idx="548">
                  <c:v>520</c:v>
                </c:pt>
                <c:pt idx="549">
                  <c:v>1100</c:v>
                </c:pt>
                <c:pt idx="550">
                  <c:v>815</c:v>
                </c:pt>
                <c:pt idx="551">
                  <c:v>200</c:v>
                </c:pt>
                <c:pt idx="552">
                  <c:v>890</c:v>
                </c:pt>
                <c:pt idx="553">
                  <c:v>600</c:v>
                </c:pt>
                <c:pt idx="555">
                  <c:v>800</c:v>
                </c:pt>
                <c:pt idx="556">
                  <c:v>2500</c:v>
                </c:pt>
                <c:pt idx="557">
                  <c:v>505</c:v>
                </c:pt>
                <c:pt idx="560">
                  <c:v>1000</c:v>
                </c:pt>
                <c:pt idx="561">
                  <c:v>1250</c:v>
                </c:pt>
                <c:pt idx="562">
                  <c:v>500</c:v>
                </c:pt>
                <c:pt idx="563">
                  <c:v>1500</c:v>
                </c:pt>
                <c:pt idx="564">
                  <c:v>870</c:v>
                </c:pt>
                <c:pt idx="565">
                  <c:v>1000</c:v>
                </c:pt>
                <c:pt idx="570">
                  <c:v>651</c:v>
                </c:pt>
                <c:pt idx="571">
                  <c:v>695</c:v>
                </c:pt>
                <c:pt idx="572">
                  <c:v>1100</c:v>
                </c:pt>
                <c:pt idx="573">
                  <c:v>950</c:v>
                </c:pt>
                <c:pt idx="574">
                  <c:v>2100</c:v>
                </c:pt>
                <c:pt idx="575">
                  <c:v>1200</c:v>
                </c:pt>
                <c:pt idx="576">
                  <c:v>1000</c:v>
                </c:pt>
                <c:pt idx="577">
                  <c:v>600</c:v>
                </c:pt>
                <c:pt idx="578">
                  <c:v>550</c:v>
                </c:pt>
                <c:pt idx="579">
                  <c:v>1335</c:v>
                </c:pt>
                <c:pt idx="581">
                  <c:v>745</c:v>
                </c:pt>
                <c:pt idx="582">
                  <c:v>1255</c:v>
                </c:pt>
                <c:pt idx="584">
                  <c:v>1400</c:v>
                </c:pt>
                <c:pt idx="585">
                  <c:v>740</c:v>
                </c:pt>
                <c:pt idx="586">
                  <c:v>2000</c:v>
                </c:pt>
                <c:pt idx="587">
                  <c:v>1280</c:v>
                </c:pt>
                <c:pt idx="588">
                  <c:v>900</c:v>
                </c:pt>
                <c:pt idx="589">
                  <c:v>700</c:v>
                </c:pt>
                <c:pt idx="590">
                  <c:v>1700</c:v>
                </c:pt>
                <c:pt idx="591">
                  <c:v>930</c:v>
                </c:pt>
                <c:pt idx="592">
                  <c:v>1565</c:v>
                </c:pt>
                <c:pt idx="594">
                  <c:v>675</c:v>
                </c:pt>
                <c:pt idx="595">
                  <c:v>900</c:v>
                </c:pt>
                <c:pt idx="596">
                  <c:v>535</c:v>
                </c:pt>
                <c:pt idx="599">
                  <c:v>1800</c:v>
                </c:pt>
                <c:pt idx="600">
                  <c:v>988</c:v>
                </c:pt>
                <c:pt idx="603">
                  <c:v>1200</c:v>
                </c:pt>
                <c:pt idx="604">
                  <c:v>882</c:v>
                </c:pt>
                <c:pt idx="606">
                  <c:v>915</c:v>
                </c:pt>
                <c:pt idx="607">
                  <c:v>1800</c:v>
                </c:pt>
                <c:pt idx="608">
                  <c:v>680</c:v>
                </c:pt>
                <c:pt idx="609">
                  <c:v>725</c:v>
                </c:pt>
                <c:pt idx="610">
                  <c:v>800</c:v>
                </c:pt>
                <c:pt idx="611">
                  <c:v>1098</c:v>
                </c:pt>
                <c:pt idx="612">
                  <c:v>800</c:v>
                </c:pt>
                <c:pt idx="613">
                  <c:v>450</c:v>
                </c:pt>
                <c:pt idx="614">
                  <c:v>1200</c:v>
                </c:pt>
                <c:pt idx="615">
                  <c:v>1000</c:v>
                </c:pt>
                <c:pt idx="616">
                  <c:v>1100</c:v>
                </c:pt>
                <c:pt idx="618">
                  <c:v>1700</c:v>
                </c:pt>
                <c:pt idx="619">
                  <c:v>800</c:v>
                </c:pt>
                <c:pt idx="620">
                  <c:v>800</c:v>
                </c:pt>
                <c:pt idx="622">
                  <c:v>1250</c:v>
                </c:pt>
                <c:pt idx="623">
                  <c:v>1300</c:v>
                </c:pt>
                <c:pt idx="624">
                  <c:v>800</c:v>
                </c:pt>
                <c:pt idx="625">
                  <c:v>1400</c:v>
                </c:pt>
                <c:pt idx="626">
                  <c:v>1200</c:v>
                </c:pt>
                <c:pt idx="627">
                  <c:v>700</c:v>
                </c:pt>
                <c:pt idx="628">
                  <c:v>1300</c:v>
                </c:pt>
                <c:pt idx="629">
                  <c:v>1400</c:v>
                </c:pt>
                <c:pt idx="630">
                  <c:v>1900</c:v>
                </c:pt>
                <c:pt idx="631">
                  <c:v>1700</c:v>
                </c:pt>
                <c:pt idx="632">
                  <c:v>1100</c:v>
                </c:pt>
                <c:pt idx="633">
                  <c:v>700</c:v>
                </c:pt>
                <c:pt idx="634">
                  <c:v>800</c:v>
                </c:pt>
                <c:pt idx="635">
                  <c:v>1000</c:v>
                </c:pt>
                <c:pt idx="636">
                  <c:v>1100</c:v>
                </c:pt>
                <c:pt idx="638">
                  <c:v>750</c:v>
                </c:pt>
                <c:pt idx="639">
                  <c:v>1225</c:v>
                </c:pt>
                <c:pt idx="641">
                  <c:v>900</c:v>
                </c:pt>
                <c:pt idx="642">
                  <c:v>650</c:v>
                </c:pt>
                <c:pt idx="643">
                  <c:v>1150</c:v>
                </c:pt>
                <c:pt idx="644">
                  <c:v>0</c:v>
                </c:pt>
                <c:pt idx="645">
                  <c:v>1000</c:v>
                </c:pt>
                <c:pt idx="647">
                  <c:v>400</c:v>
                </c:pt>
                <c:pt idx="648">
                  <c:v>1400</c:v>
                </c:pt>
                <c:pt idx="649">
                  <c:v>900</c:v>
                </c:pt>
                <c:pt idx="650">
                  <c:v>800</c:v>
                </c:pt>
                <c:pt idx="651">
                  <c:v>2099</c:v>
                </c:pt>
                <c:pt idx="652">
                  <c:v>1100</c:v>
                </c:pt>
                <c:pt idx="653">
                  <c:v>720</c:v>
                </c:pt>
                <c:pt idx="654">
                  <c:v>930</c:v>
                </c:pt>
                <c:pt idx="655">
                  <c:v>985</c:v>
                </c:pt>
                <c:pt idx="656">
                  <c:v>2000</c:v>
                </c:pt>
                <c:pt idx="657">
                  <c:v>1100</c:v>
                </c:pt>
                <c:pt idx="658">
                  <c:v>8388</c:v>
                </c:pt>
                <c:pt idx="659">
                  <c:v>2500</c:v>
                </c:pt>
                <c:pt idx="662">
                  <c:v>1300</c:v>
                </c:pt>
                <c:pt idx="663">
                  <c:v>1400</c:v>
                </c:pt>
                <c:pt idx="664">
                  <c:v>700</c:v>
                </c:pt>
                <c:pt idx="665">
                  <c:v>571</c:v>
                </c:pt>
                <c:pt idx="667">
                  <c:v>260</c:v>
                </c:pt>
                <c:pt idx="668">
                  <c:v>1000</c:v>
                </c:pt>
                <c:pt idx="669">
                  <c:v>1400</c:v>
                </c:pt>
                <c:pt idx="670">
                  <c:v>950</c:v>
                </c:pt>
                <c:pt idx="673">
                  <c:v>120</c:v>
                </c:pt>
                <c:pt idx="675">
                  <c:v>6500</c:v>
                </c:pt>
                <c:pt idx="676">
                  <c:v>1925</c:v>
                </c:pt>
                <c:pt idx="677">
                  <c:v>1050</c:v>
                </c:pt>
                <c:pt idx="679">
                  <c:v>1400</c:v>
                </c:pt>
                <c:pt idx="680">
                  <c:v>875</c:v>
                </c:pt>
                <c:pt idx="681">
                  <c:v>1100</c:v>
                </c:pt>
                <c:pt idx="683">
                  <c:v>1250</c:v>
                </c:pt>
                <c:pt idx="684">
                  <c:v>971</c:v>
                </c:pt>
                <c:pt idx="685">
                  <c:v>852</c:v>
                </c:pt>
                <c:pt idx="686">
                  <c:v>520</c:v>
                </c:pt>
                <c:pt idx="687">
                  <c:v>1700</c:v>
                </c:pt>
                <c:pt idx="688">
                  <c:v>950</c:v>
                </c:pt>
                <c:pt idx="690">
                  <c:v>524</c:v>
                </c:pt>
                <c:pt idx="692">
                  <c:v>1500</c:v>
                </c:pt>
                <c:pt idx="693">
                  <c:v>825</c:v>
                </c:pt>
                <c:pt idx="694">
                  <c:v>500</c:v>
                </c:pt>
                <c:pt idx="695">
                  <c:v>635</c:v>
                </c:pt>
                <c:pt idx="696">
                  <c:v>500</c:v>
                </c:pt>
                <c:pt idx="697">
                  <c:v>815</c:v>
                </c:pt>
                <c:pt idx="698">
                  <c:v>850</c:v>
                </c:pt>
                <c:pt idx="699">
                  <c:v>760</c:v>
                </c:pt>
                <c:pt idx="700">
                  <c:v>1040</c:v>
                </c:pt>
                <c:pt idx="701">
                  <c:v>750</c:v>
                </c:pt>
                <c:pt idx="702">
                  <c:v>270</c:v>
                </c:pt>
                <c:pt idx="703">
                  <c:v>500</c:v>
                </c:pt>
                <c:pt idx="704">
                  <c:v>450</c:v>
                </c:pt>
                <c:pt idx="706">
                  <c:v>350</c:v>
                </c:pt>
                <c:pt idx="707">
                  <c:v>1100</c:v>
                </c:pt>
                <c:pt idx="708">
                  <c:v>660</c:v>
                </c:pt>
                <c:pt idx="709">
                  <c:v>1800</c:v>
                </c:pt>
                <c:pt idx="710">
                  <c:v>745</c:v>
                </c:pt>
                <c:pt idx="711">
                  <c:v>766</c:v>
                </c:pt>
                <c:pt idx="712">
                  <c:v>2000</c:v>
                </c:pt>
                <c:pt idx="713">
                  <c:v>1400</c:v>
                </c:pt>
                <c:pt idx="714">
                  <c:v>670</c:v>
                </c:pt>
                <c:pt idx="715">
                  <c:v>2500</c:v>
                </c:pt>
                <c:pt idx="716">
                  <c:v>126</c:v>
                </c:pt>
                <c:pt idx="717">
                  <c:v>9960</c:v>
                </c:pt>
                <c:pt idx="718">
                  <c:v>2500</c:v>
                </c:pt>
                <c:pt idx="720">
                  <c:v>615</c:v>
                </c:pt>
                <c:pt idx="721">
                  <c:v>964</c:v>
                </c:pt>
                <c:pt idx="722">
                  <c:v>1380</c:v>
                </c:pt>
                <c:pt idx="723">
                  <c:v>1200</c:v>
                </c:pt>
                <c:pt idx="724">
                  <c:v>2000</c:v>
                </c:pt>
                <c:pt idx="725">
                  <c:v>750</c:v>
                </c:pt>
                <c:pt idx="726">
                  <c:v>700</c:v>
                </c:pt>
                <c:pt idx="727">
                  <c:v>1500</c:v>
                </c:pt>
                <c:pt idx="728">
                  <c:v>1100</c:v>
                </c:pt>
                <c:pt idx="729">
                  <c:v>900</c:v>
                </c:pt>
                <c:pt idx="732">
                  <c:v>425</c:v>
                </c:pt>
                <c:pt idx="734">
                  <c:v>825</c:v>
                </c:pt>
                <c:pt idx="735">
                  <c:v>673</c:v>
                </c:pt>
                <c:pt idx="736">
                  <c:v>0</c:v>
                </c:pt>
                <c:pt idx="737">
                  <c:v>1020</c:v>
                </c:pt>
                <c:pt idx="740">
                  <c:v>900</c:v>
                </c:pt>
                <c:pt idx="741">
                  <c:v>1150</c:v>
                </c:pt>
                <c:pt idx="742">
                  <c:v>918</c:v>
                </c:pt>
                <c:pt idx="743">
                  <c:v>499</c:v>
                </c:pt>
                <c:pt idx="744">
                  <c:v>1125</c:v>
                </c:pt>
                <c:pt idx="745">
                  <c:v>800</c:v>
                </c:pt>
                <c:pt idx="746">
                  <c:v>865</c:v>
                </c:pt>
                <c:pt idx="747">
                  <c:v>800</c:v>
                </c:pt>
                <c:pt idx="748">
                  <c:v>1380</c:v>
                </c:pt>
                <c:pt idx="749">
                  <c:v>850</c:v>
                </c:pt>
                <c:pt idx="752">
                  <c:v>560</c:v>
                </c:pt>
                <c:pt idx="754">
                  <c:v>1350</c:v>
                </c:pt>
                <c:pt idx="755">
                  <c:v>900</c:v>
                </c:pt>
                <c:pt idx="756">
                  <c:v>780</c:v>
                </c:pt>
                <c:pt idx="758">
                  <c:v>870</c:v>
                </c:pt>
                <c:pt idx="759">
                  <c:v>500</c:v>
                </c:pt>
                <c:pt idx="760">
                  <c:v>1500</c:v>
                </c:pt>
                <c:pt idx="763">
                  <c:v>650</c:v>
                </c:pt>
                <c:pt idx="764">
                  <c:v>1775</c:v>
                </c:pt>
                <c:pt idx="765">
                  <c:v>301</c:v>
                </c:pt>
                <c:pt idx="766">
                  <c:v>700</c:v>
                </c:pt>
                <c:pt idx="768">
                  <c:v>580</c:v>
                </c:pt>
                <c:pt idx="769">
                  <c:v>1500</c:v>
                </c:pt>
                <c:pt idx="770">
                  <c:v>2200</c:v>
                </c:pt>
                <c:pt idx="771">
                  <c:v>3000</c:v>
                </c:pt>
                <c:pt idx="772">
                  <c:v>1600</c:v>
                </c:pt>
                <c:pt idx="773">
                  <c:v>400</c:v>
                </c:pt>
                <c:pt idx="775">
                  <c:v>224</c:v>
                </c:pt>
                <c:pt idx="777">
                  <c:v>1550</c:v>
                </c:pt>
                <c:pt idx="778">
                  <c:v>1500</c:v>
                </c:pt>
                <c:pt idx="779">
                  <c:v>1035</c:v>
                </c:pt>
                <c:pt idx="780">
                  <c:v>1150</c:v>
                </c:pt>
                <c:pt idx="781">
                  <c:v>4000</c:v>
                </c:pt>
                <c:pt idx="782">
                  <c:v>675</c:v>
                </c:pt>
                <c:pt idx="783">
                  <c:v>700</c:v>
                </c:pt>
                <c:pt idx="784">
                  <c:v>660</c:v>
                </c:pt>
                <c:pt idx="786">
                  <c:v>728</c:v>
                </c:pt>
                <c:pt idx="788">
                  <c:v>900</c:v>
                </c:pt>
                <c:pt idx="789">
                  <c:v>400</c:v>
                </c:pt>
                <c:pt idx="790">
                  <c:v>855</c:v>
                </c:pt>
                <c:pt idx="791">
                  <c:v>2000</c:v>
                </c:pt>
                <c:pt idx="792">
                  <c:v>700</c:v>
                </c:pt>
                <c:pt idx="793">
                  <c:v>780</c:v>
                </c:pt>
                <c:pt idx="795">
                  <c:v>650</c:v>
                </c:pt>
                <c:pt idx="799">
                  <c:v>400</c:v>
                </c:pt>
                <c:pt idx="801">
                  <c:v>1485</c:v>
                </c:pt>
                <c:pt idx="804">
                  <c:v>852</c:v>
                </c:pt>
                <c:pt idx="805">
                  <c:v>2200</c:v>
                </c:pt>
                <c:pt idx="806">
                  <c:v>1300</c:v>
                </c:pt>
                <c:pt idx="807">
                  <c:v>800</c:v>
                </c:pt>
                <c:pt idx="808">
                  <c:v>1100</c:v>
                </c:pt>
                <c:pt idx="809">
                  <c:v>738</c:v>
                </c:pt>
                <c:pt idx="810">
                  <c:v>640</c:v>
                </c:pt>
                <c:pt idx="811">
                  <c:v>575</c:v>
                </c:pt>
                <c:pt idx="812">
                  <c:v>1000</c:v>
                </c:pt>
                <c:pt idx="813">
                  <c:v>1450</c:v>
                </c:pt>
                <c:pt idx="814">
                  <c:v>800</c:v>
                </c:pt>
                <c:pt idx="816">
                  <c:v>2500</c:v>
                </c:pt>
                <c:pt idx="817">
                  <c:v>10000</c:v>
                </c:pt>
                <c:pt idx="818">
                  <c:v>400</c:v>
                </c:pt>
                <c:pt idx="819">
                  <c:v>795</c:v>
                </c:pt>
                <c:pt idx="820">
                  <c:v>900</c:v>
                </c:pt>
                <c:pt idx="822">
                  <c:v>1180</c:v>
                </c:pt>
                <c:pt idx="823">
                  <c:v>3200</c:v>
                </c:pt>
                <c:pt idx="824">
                  <c:v>945</c:v>
                </c:pt>
                <c:pt idx="829">
                  <c:v>0</c:v>
                </c:pt>
                <c:pt idx="830">
                  <c:v>1100</c:v>
                </c:pt>
                <c:pt idx="831">
                  <c:v>1000</c:v>
                </c:pt>
                <c:pt idx="832">
                  <c:v>600</c:v>
                </c:pt>
                <c:pt idx="833">
                  <c:v>1500</c:v>
                </c:pt>
                <c:pt idx="834">
                  <c:v>1200</c:v>
                </c:pt>
                <c:pt idx="836">
                  <c:v>800</c:v>
                </c:pt>
                <c:pt idx="838">
                  <c:v>1600</c:v>
                </c:pt>
                <c:pt idx="840">
                  <c:v>560</c:v>
                </c:pt>
                <c:pt idx="841">
                  <c:v>1200</c:v>
                </c:pt>
                <c:pt idx="842">
                  <c:v>1017</c:v>
                </c:pt>
                <c:pt idx="844">
                  <c:v>1740</c:v>
                </c:pt>
                <c:pt idx="845">
                  <c:v>500</c:v>
                </c:pt>
                <c:pt idx="846">
                  <c:v>2000</c:v>
                </c:pt>
                <c:pt idx="848">
                  <c:v>1000</c:v>
                </c:pt>
                <c:pt idx="849">
                  <c:v>2000</c:v>
                </c:pt>
                <c:pt idx="850">
                  <c:v>570</c:v>
                </c:pt>
                <c:pt idx="852">
                  <c:v>770</c:v>
                </c:pt>
                <c:pt idx="854">
                  <c:v>900</c:v>
                </c:pt>
                <c:pt idx="855">
                  <c:v>600</c:v>
                </c:pt>
                <c:pt idx="856">
                  <c:v>1250</c:v>
                </c:pt>
                <c:pt idx="857">
                  <c:v>60</c:v>
                </c:pt>
                <c:pt idx="859">
                  <c:v>380</c:v>
                </c:pt>
                <c:pt idx="860">
                  <c:v>500</c:v>
                </c:pt>
                <c:pt idx="861">
                  <c:v>1300</c:v>
                </c:pt>
                <c:pt idx="862">
                  <c:v>938</c:v>
                </c:pt>
                <c:pt idx="863">
                  <c:v>1700</c:v>
                </c:pt>
                <c:pt idx="864">
                  <c:v>2700</c:v>
                </c:pt>
                <c:pt idx="865">
                  <c:v>650</c:v>
                </c:pt>
                <c:pt idx="867">
                  <c:v>1000</c:v>
                </c:pt>
                <c:pt idx="868">
                  <c:v>811</c:v>
                </c:pt>
                <c:pt idx="869">
                  <c:v>1050</c:v>
                </c:pt>
                <c:pt idx="870">
                  <c:v>1000</c:v>
                </c:pt>
                <c:pt idx="871">
                  <c:v>790</c:v>
                </c:pt>
                <c:pt idx="874">
                  <c:v>1200</c:v>
                </c:pt>
                <c:pt idx="875">
                  <c:v>1400</c:v>
                </c:pt>
                <c:pt idx="876">
                  <c:v>1550</c:v>
                </c:pt>
                <c:pt idx="877">
                  <c:v>830</c:v>
                </c:pt>
                <c:pt idx="878">
                  <c:v>175</c:v>
                </c:pt>
                <c:pt idx="879">
                  <c:v>1500</c:v>
                </c:pt>
                <c:pt idx="880">
                  <c:v>900</c:v>
                </c:pt>
                <c:pt idx="882">
                  <c:v>900</c:v>
                </c:pt>
                <c:pt idx="884">
                  <c:v>1000</c:v>
                </c:pt>
                <c:pt idx="885">
                  <c:v>1250</c:v>
                </c:pt>
                <c:pt idx="886">
                  <c:v>635</c:v>
                </c:pt>
                <c:pt idx="888">
                  <c:v>1330</c:v>
                </c:pt>
                <c:pt idx="889">
                  <c:v>0</c:v>
                </c:pt>
                <c:pt idx="891">
                  <c:v>1400</c:v>
                </c:pt>
                <c:pt idx="892">
                  <c:v>1000</c:v>
                </c:pt>
                <c:pt idx="893">
                  <c:v>1600</c:v>
                </c:pt>
                <c:pt idx="894">
                  <c:v>980</c:v>
                </c:pt>
                <c:pt idx="895">
                  <c:v>1000</c:v>
                </c:pt>
                <c:pt idx="896">
                  <c:v>850</c:v>
                </c:pt>
                <c:pt idx="897">
                  <c:v>1020</c:v>
                </c:pt>
                <c:pt idx="898">
                  <c:v>1040</c:v>
                </c:pt>
                <c:pt idx="901">
                  <c:v>600</c:v>
                </c:pt>
                <c:pt idx="902">
                  <c:v>0</c:v>
                </c:pt>
                <c:pt idx="904">
                  <c:v>970</c:v>
                </c:pt>
                <c:pt idx="905">
                  <c:v>550</c:v>
                </c:pt>
                <c:pt idx="906">
                  <c:v>1065</c:v>
                </c:pt>
                <c:pt idx="907">
                  <c:v>765</c:v>
                </c:pt>
                <c:pt idx="908">
                  <c:v>1500</c:v>
                </c:pt>
                <c:pt idx="909">
                  <c:v>3200</c:v>
                </c:pt>
                <c:pt idx="910">
                  <c:v>1200</c:v>
                </c:pt>
                <c:pt idx="911">
                  <c:v>1600</c:v>
                </c:pt>
                <c:pt idx="912">
                  <c:v>2300</c:v>
                </c:pt>
                <c:pt idx="913">
                  <c:v>950</c:v>
                </c:pt>
                <c:pt idx="914">
                  <c:v>300</c:v>
                </c:pt>
                <c:pt idx="915">
                  <c:v>325</c:v>
                </c:pt>
                <c:pt idx="917">
                  <c:v>700</c:v>
                </c:pt>
                <c:pt idx="918">
                  <c:v>765</c:v>
                </c:pt>
                <c:pt idx="919">
                  <c:v>565</c:v>
                </c:pt>
                <c:pt idx="920">
                  <c:v>750</c:v>
                </c:pt>
                <c:pt idx="921">
                  <c:v>1600</c:v>
                </c:pt>
                <c:pt idx="923">
                  <c:v>607</c:v>
                </c:pt>
                <c:pt idx="924">
                  <c:v>535</c:v>
                </c:pt>
                <c:pt idx="927">
                  <c:v>900</c:v>
                </c:pt>
                <c:pt idx="928">
                  <c:v>300</c:v>
                </c:pt>
                <c:pt idx="929">
                  <c:v>1319</c:v>
                </c:pt>
                <c:pt idx="930">
                  <c:v>800</c:v>
                </c:pt>
                <c:pt idx="932">
                  <c:v>670</c:v>
                </c:pt>
                <c:pt idx="935">
                  <c:v>900</c:v>
                </c:pt>
                <c:pt idx="937">
                  <c:v>800</c:v>
                </c:pt>
                <c:pt idx="938">
                  <c:v>1835</c:v>
                </c:pt>
                <c:pt idx="939">
                  <c:v>900</c:v>
                </c:pt>
                <c:pt idx="940">
                  <c:v>1250</c:v>
                </c:pt>
                <c:pt idx="942">
                  <c:v>800</c:v>
                </c:pt>
                <c:pt idx="943">
                  <c:v>1100</c:v>
                </c:pt>
                <c:pt idx="944">
                  <c:v>873</c:v>
                </c:pt>
                <c:pt idx="945">
                  <c:v>1340</c:v>
                </c:pt>
                <c:pt idx="946">
                  <c:v>410</c:v>
                </c:pt>
                <c:pt idx="949">
                  <c:v>645</c:v>
                </c:pt>
                <c:pt idx="950">
                  <c:v>470</c:v>
                </c:pt>
                <c:pt idx="951">
                  <c:v>645</c:v>
                </c:pt>
                <c:pt idx="952">
                  <c:v>426</c:v>
                </c:pt>
                <c:pt idx="953">
                  <c:v>1200</c:v>
                </c:pt>
                <c:pt idx="954">
                  <c:v>1200</c:v>
                </c:pt>
                <c:pt idx="955">
                  <c:v>300</c:v>
                </c:pt>
                <c:pt idx="956">
                  <c:v>330</c:v>
                </c:pt>
                <c:pt idx="957">
                  <c:v>980</c:v>
                </c:pt>
                <c:pt idx="958">
                  <c:v>2100</c:v>
                </c:pt>
                <c:pt idx="959">
                  <c:v>1475</c:v>
                </c:pt>
                <c:pt idx="960">
                  <c:v>1265</c:v>
                </c:pt>
                <c:pt idx="961">
                  <c:v>680</c:v>
                </c:pt>
                <c:pt idx="962">
                  <c:v>900</c:v>
                </c:pt>
                <c:pt idx="964">
                  <c:v>592</c:v>
                </c:pt>
                <c:pt idx="967">
                  <c:v>0</c:v>
                </c:pt>
                <c:pt idx="969">
                  <c:v>750</c:v>
                </c:pt>
                <c:pt idx="970">
                  <c:v>1500</c:v>
                </c:pt>
                <c:pt idx="971">
                  <c:v>793</c:v>
                </c:pt>
                <c:pt idx="972">
                  <c:v>1200</c:v>
                </c:pt>
                <c:pt idx="973">
                  <c:v>800</c:v>
                </c:pt>
                <c:pt idx="975">
                  <c:v>500</c:v>
                </c:pt>
                <c:pt idx="976">
                  <c:v>2800</c:v>
                </c:pt>
                <c:pt idx="977">
                  <c:v>900</c:v>
                </c:pt>
                <c:pt idx="978">
                  <c:v>700</c:v>
                </c:pt>
                <c:pt idx="979">
                  <c:v>1100</c:v>
                </c:pt>
                <c:pt idx="980">
                  <c:v>800</c:v>
                </c:pt>
                <c:pt idx="981">
                  <c:v>800</c:v>
                </c:pt>
                <c:pt idx="982">
                  <c:v>225</c:v>
                </c:pt>
                <c:pt idx="983">
                  <c:v>1509</c:v>
                </c:pt>
                <c:pt idx="985">
                  <c:v>845</c:v>
                </c:pt>
                <c:pt idx="986">
                  <c:v>814</c:v>
                </c:pt>
                <c:pt idx="987">
                  <c:v>250</c:v>
                </c:pt>
                <c:pt idx="988">
                  <c:v>900</c:v>
                </c:pt>
                <c:pt idx="989">
                  <c:v>1100</c:v>
                </c:pt>
                <c:pt idx="991">
                  <c:v>645</c:v>
                </c:pt>
                <c:pt idx="992">
                  <c:v>2100</c:v>
                </c:pt>
                <c:pt idx="993">
                  <c:v>830</c:v>
                </c:pt>
                <c:pt idx="994">
                  <c:v>400</c:v>
                </c:pt>
                <c:pt idx="995">
                  <c:v>1000</c:v>
                </c:pt>
                <c:pt idx="996">
                  <c:v>560</c:v>
                </c:pt>
                <c:pt idx="999">
                  <c:v>620</c:v>
                </c:pt>
                <c:pt idx="1001">
                  <c:v>1900</c:v>
                </c:pt>
                <c:pt idx="1002">
                  <c:v>520</c:v>
                </c:pt>
                <c:pt idx="1003">
                  <c:v>0</c:v>
                </c:pt>
                <c:pt idx="1004">
                  <c:v>1000</c:v>
                </c:pt>
                <c:pt idx="1005">
                  <c:v>575</c:v>
                </c:pt>
                <c:pt idx="1006">
                  <c:v>2000</c:v>
                </c:pt>
                <c:pt idx="1009">
                  <c:v>2500</c:v>
                </c:pt>
                <c:pt idx="1011">
                  <c:v>760</c:v>
                </c:pt>
                <c:pt idx="1013">
                  <c:v>700</c:v>
                </c:pt>
                <c:pt idx="1014">
                  <c:v>1267</c:v>
                </c:pt>
                <c:pt idx="1016">
                  <c:v>1000</c:v>
                </c:pt>
                <c:pt idx="1017">
                  <c:v>1425</c:v>
                </c:pt>
                <c:pt idx="1018">
                  <c:v>1200</c:v>
                </c:pt>
                <c:pt idx="1019">
                  <c:v>800</c:v>
                </c:pt>
                <c:pt idx="1020">
                  <c:v>1200</c:v>
                </c:pt>
                <c:pt idx="1021">
                  <c:v>599</c:v>
                </c:pt>
                <c:pt idx="1022">
                  <c:v>765</c:v>
                </c:pt>
                <c:pt idx="1023">
                  <c:v>350</c:v>
                </c:pt>
                <c:pt idx="1024">
                  <c:v>1300</c:v>
                </c:pt>
                <c:pt idx="1025">
                  <c:v>820</c:v>
                </c:pt>
                <c:pt idx="1026">
                  <c:v>1600</c:v>
                </c:pt>
                <c:pt idx="1029">
                  <c:v>745</c:v>
                </c:pt>
                <c:pt idx="1031">
                  <c:v>710</c:v>
                </c:pt>
                <c:pt idx="1033">
                  <c:v>906</c:v>
                </c:pt>
                <c:pt idx="1035">
                  <c:v>750</c:v>
                </c:pt>
                <c:pt idx="1037">
                  <c:v>1000</c:v>
                </c:pt>
                <c:pt idx="1038">
                  <c:v>1500</c:v>
                </c:pt>
                <c:pt idx="1039">
                  <c:v>750</c:v>
                </c:pt>
                <c:pt idx="1040">
                  <c:v>800</c:v>
                </c:pt>
                <c:pt idx="1041">
                  <c:v>1225</c:v>
                </c:pt>
                <c:pt idx="1043">
                  <c:v>900</c:v>
                </c:pt>
                <c:pt idx="1044">
                  <c:v>1500</c:v>
                </c:pt>
                <c:pt idx="1045">
                  <c:v>800</c:v>
                </c:pt>
                <c:pt idx="1046">
                  <c:v>805</c:v>
                </c:pt>
                <c:pt idx="1048">
                  <c:v>670</c:v>
                </c:pt>
                <c:pt idx="1049">
                  <c:v>1590</c:v>
                </c:pt>
                <c:pt idx="1050">
                  <c:v>800</c:v>
                </c:pt>
                <c:pt idx="1051">
                  <c:v>800</c:v>
                </c:pt>
                <c:pt idx="1052">
                  <c:v>580</c:v>
                </c:pt>
                <c:pt idx="1053">
                  <c:v>575</c:v>
                </c:pt>
                <c:pt idx="1054">
                  <c:v>1300</c:v>
                </c:pt>
                <c:pt idx="1056">
                  <c:v>820</c:v>
                </c:pt>
                <c:pt idx="1057">
                  <c:v>700</c:v>
                </c:pt>
                <c:pt idx="1058">
                  <c:v>1300</c:v>
                </c:pt>
                <c:pt idx="1059">
                  <c:v>682</c:v>
                </c:pt>
                <c:pt idx="1060">
                  <c:v>1450</c:v>
                </c:pt>
                <c:pt idx="1061">
                  <c:v>9500</c:v>
                </c:pt>
                <c:pt idx="1062">
                  <c:v>1200</c:v>
                </c:pt>
                <c:pt idx="1063">
                  <c:v>1400</c:v>
                </c:pt>
                <c:pt idx="1064">
                  <c:v>800</c:v>
                </c:pt>
                <c:pt idx="1067">
                  <c:v>800</c:v>
                </c:pt>
                <c:pt idx="1068">
                  <c:v>5000</c:v>
                </c:pt>
                <c:pt idx="1069">
                  <c:v>750</c:v>
                </c:pt>
                <c:pt idx="1071">
                  <c:v>1000</c:v>
                </c:pt>
                <c:pt idx="1072">
                  <c:v>1100</c:v>
                </c:pt>
                <c:pt idx="1073">
                  <c:v>1200</c:v>
                </c:pt>
                <c:pt idx="1074">
                  <c:v>400</c:v>
                </c:pt>
                <c:pt idx="1075">
                  <c:v>1000</c:v>
                </c:pt>
                <c:pt idx="1076">
                  <c:v>400</c:v>
                </c:pt>
                <c:pt idx="1077">
                  <c:v>1300</c:v>
                </c:pt>
                <c:pt idx="1079">
                  <c:v>1300</c:v>
                </c:pt>
                <c:pt idx="1080">
                  <c:v>825</c:v>
                </c:pt>
                <c:pt idx="1081">
                  <c:v>1000</c:v>
                </c:pt>
                <c:pt idx="1082">
                  <c:v>700</c:v>
                </c:pt>
                <c:pt idx="1083">
                  <c:v>1250</c:v>
                </c:pt>
                <c:pt idx="1084">
                  <c:v>396</c:v>
                </c:pt>
                <c:pt idx="1086">
                  <c:v>700</c:v>
                </c:pt>
                <c:pt idx="1087">
                  <c:v>675</c:v>
                </c:pt>
                <c:pt idx="1088">
                  <c:v>700</c:v>
                </c:pt>
                <c:pt idx="1090">
                  <c:v>680</c:v>
                </c:pt>
                <c:pt idx="1091">
                  <c:v>420</c:v>
                </c:pt>
                <c:pt idx="1092">
                  <c:v>1700</c:v>
                </c:pt>
                <c:pt idx="1093">
                  <c:v>2350</c:v>
                </c:pt>
                <c:pt idx="1094">
                  <c:v>650</c:v>
                </c:pt>
                <c:pt idx="1097">
                  <c:v>224</c:v>
                </c:pt>
                <c:pt idx="1098">
                  <c:v>680</c:v>
                </c:pt>
                <c:pt idx="1100">
                  <c:v>907</c:v>
                </c:pt>
                <c:pt idx="1102">
                  <c:v>700</c:v>
                </c:pt>
                <c:pt idx="1103">
                  <c:v>368</c:v>
                </c:pt>
                <c:pt idx="1104">
                  <c:v>855</c:v>
                </c:pt>
                <c:pt idx="1107">
                  <c:v>1700</c:v>
                </c:pt>
                <c:pt idx="1108">
                  <c:v>700</c:v>
                </c:pt>
                <c:pt idx="1109">
                  <c:v>1000</c:v>
                </c:pt>
                <c:pt idx="1110">
                  <c:v>885</c:v>
                </c:pt>
                <c:pt idx="1112">
                  <c:v>615</c:v>
                </c:pt>
                <c:pt idx="1117">
                  <c:v>700</c:v>
                </c:pt>
                <c:pt idx="1119">
                  <c:v>710</c:v>
                </c:pt>
                <c:pt idx="1120">
                  <c:v>710</c:v>
                </c:pt>
                <c:pt idx="1121">
                  <c:v>1000</c:v>
                </c:pt>
                <c:pt idx="1122">
                  <c:v>650</c:v>
                </c:pt>
                <c:pt idx="1123">
                  <c:v>570</c:v>
                </c:pt>
                <c:pt idx="1124">
                  <c:v>1800</c:v>
                </c:pt>
                <c:pt idx="1125">
                  <c:v>201</c:v>
                </c:pt>
                <c:pt idx="1128">
                  <c:v>850</c:v>
                </c:pt>
                <c:pt idx="1131">
                  <c:v>550</c:v>
                </c:pt>
                <c:pt idx="1133">
                  <c:v>1200</c:v>
                </c:pt>
                <c:pt idx="1134">
                  <c:v>2060</c:v>
                </c:pt>
                <c:pt idx="1135">
                  <c:v>1000</c:v>
                </c:pt>
                <c:pt idx="1136">
                  <c:v>660</c:v>
                </c:pt>
                <c:pt idx="1137">
                  <c:v>1384</c:v>
                </c:pt>
                <c:pt idx="1139">
                  <c:v>600</c:v>
                </c:pt>
                <c:pt idx="1141">
                  <c:v>1346</c:v>
                </c:pt>
                <c:pt idx="1142">
                  <c:v>1300</c:v>
                </c:pt>
                <c:pt idx="1143">
                  <c:v>1600</c:v>
                </c:pt>
                <c:pt idx="1144">
                  <c:v>930</c:v>
                </c:pt>
                <c:pt idx="1145">
                  <c:v>991</c:v>
                </c:pt>
                <c:pt idx="1146">
                  <c:v>800</c:v>
                </c:pt>
                <c:pt idx="1147">
                  <c:v>765</c:v>
                </c:pt>
                <c:pt idx="1148">
                  <c:v>650</c:v>
                </c:pt>
                <c:pt idx="1149">
                  <c:v>498</c:v>
                </c:pt>
                <c:pt idx="1150">
                  <c:v>2000</c:v>
                </c:pt>
                <c:pt idx="1152">
                  <c:v>1300</c:v>
                </c:pt>
                <c:pt idx="1153">
                  <c:v>875</c:v>
                </c:pt>
                <c:pt idx="1154">
                  <c:v>980</c:v>
                </c:pt>
                <c:pt idx="1155">
                  <c:v>835</c:v>
                </c:pt>
                <c:pt idx="1156">
                  <c:v>700</c:v>
                </c:pt>
                <c:pt idx="1160">
                  <c:v>1500</c:v>
                </c:pt>
                <c:pt idx="1164">
                  <c:v>750</c:v>
                </c:pt>
                <c:pt idx="1166">
                  <c:v>1200</c:v>
                </c:pt>
                <c:pt idx="1168">
                  <c:v>1200</c:v>
                </c:pt>
                <c:pt idx="1169">
                  <c:v>690</c:v>
                </c:pt>
                <c:pt idx="1170">
                  <c:v>1500</c:v>
                </c:pt>
                <c:pt idx="1171">
                  <c:v>500</c:v>
                </c:pt>
                <c:pt idx="1172">
                  <c:v>1500</c:v>
                </c:pt>
                <c:pt idx="1173">
                  <c:v>1500</c:v>
                </c:pt>
                <c:pt idx="1174">
                  <c:v>614</c:v>
                </c:pt>
                <c:pt idx="1177">
                  <c:v>1500</c:v>
                </c:pt>
                <c:pt idx="1178">
                  <c:v>1600</c:v>
                </c:pt>
                <c:pt idx="1179">
                  <c:v>1600</c:v>
                </c:pt>
                <c:pt idx="1180">
                  <c:v>2200</c:v>
                </c:pt>
                <c:pt idx="1181">
                  <c:v>600</c:v>
                </c:pt>
                <c:pt idx="1182">
                  <c:v>900</c:v>
                </c:pt>
                <c:pt idx="1183">
                  <c:v>920</c:v>
                </c:pt>
                <c:pt idx="1184">
                  <c:v>1500</c:v>
                </c:pt>
                <c:pt idx="1185">
                  <c:v>1200</c:v>
                </c:pt>
                <c:pt idx="1186">
                  <c:v>1400</c:v>
                </c:pt>
                <c:pt idx="1188">
                  <c:v>3000</c:v>
                </c:pt>
                <c:pt idx="1189">
                  <c:v>800</c:v>
                </c:pt>
                <c:pt idx="1190">
                  <c:v>950</c:v>
                </c:pt>
                <c:pt idx="1191">
                  <c:v>860</c:v>
                </c:pt>
                <c:pt idx="1192">
                  <c:v>975</c:v>
                </c:pt>
                <c:pt idx="1193">
                  <c:v>1200</c:v>
                </c:pt>
                <c:pt idx="1194">
                  <c:v>600</c:v>
                </c:pt>
                <c:pt idx="1195">
                  <c:v>1500</c:v>
                </c:pt>
                <c:pt idx="1196">
                  <c:v>600</c:v>
                </c:pt>
                <c:pt idx="1197">
                  <c:v>732</c:v>
                </c:pt>
                <c:pt idx="1200">
                  <c:v>1000</c:v>
                </c:pt>
                <c:pt idx="1201">
                  <c:v>1250</c:v>
                </c:pt>
                <c:pt idx="1202">
                  <c:v>2000</c:v>
                </c:pt>
                <c:pt idx="1204">
                  <c:v>5000</c:v>
                </c:pt>
                <c:pt idx="1205">
                  <c:v>0</c:v>
                </c:pt>
                <c:pt idx="1206">
                  <c:v>1035</c:v>
                </c:pt>
                <c:pt idx="1208">
                  <c:v>1600</c:v>
                </c:pt>
                <c:pt idx="1209">
                  <c:v>900</c:v>
                </c:pt>
                <c:pt idx="1210">
                  <c:v>498</c:v>
                </c:pt>
                <c:pt idx="1211">
                  <c:v>368</c:v>
                </c:pt>
                <c:pt idx="1212">
                  <c:v>1600</c:v>
                </c:pt>
                <c:pt idx="1213">
                  <c:v>950</c:v>
                </c:pt>
                <c:pt idx="1214">
                  <c:v>1300</c:v>
                </c:pt>
                <c:pt idx="1215">
                  <c:v>360</c:v>
                </c:pt>
                <c:pt idx="1216">
                  <c:v>1500</c:v>
                </c:pt>
                <c:pt idx="1217">
                  <c:v>400</c:v>
                </c:pt>
                <c:pt idx="1218">
                  <c:v>1000</c:v>
                </c:pt>
                <c:pt idx="1219">
                  <c:v>300</c:v>
                </c:pt>
                <c:pt idx="1220">
                  <c:v>1000</c:v>
                </c:pt>
                <c:pt idx="1222">
                  <c:v>800</c:v>
                </c:pt>
                <c:pt idx="1224">
                  <c:v>732</c:v>
                </c:pt>
                <c:pt idx="1225">
                  <c:v>10000</c:v>
                </c:pt>
                <c:pt idx="1227">
                  <c:v>850</c:v>
                </c:pt>
                <c:pt idx="1228">
                  <c:v>800</c:v>
                </c:pt>
                <c:pt idx="1229">
                  <c:v>660</c:v>
                </c:pt>
                <c:pt idx="1230">
                  <c:v>423</c:v>
                </c:pt>
                <c:pt idx="1231">
                  <c:v>490</c:v>
                </c:pt>
                <c:pt idx="1232">
                  <c:v>300</c:v>
                </c:pt>
                <c:pt idx="1234">
                  <c:v>800</c:v>
                </c:pt>
                <c:pt idx="1235">
                  <c:v>365</c:v>
                </c:pt>
                <c:pt idx="1236">
                  <c:v>1000</c:v>
                </c:pt>
                <c:pt idx="1237">
                  <c:v>1200</c:v>
                </c:pt>
                <c:pt idx="1239">
                  <c:v>2500</c:v>
                </c:pt>
                <c:pt idx="1241">
                  <c:v>1800</c:v>
                </c:pt>
                <c:pt idx="1242">
                  <c:v>800</c:v>
                </c:pt>
                <c:pt idx="1243">
                  <c:v>5000</c:v>
                </c:pt>
                <c:pt idx="1245">
                  <c:v>900</c:v>
                </c:pt>
                <c:pt idx="1246">
                  <c:v>1000</c:v>
                </c:pt>
                <c:pt idx="1247">
                  <c:v>750</c:v>
                </c:pt>
                <c:pt idx="1248">
                  <c:v>600</c:v>
                </c:pt>
                <c:pt idx="1249">
                  <c:v>1000</c:v>
                </c:pt>
                <c:pt idx="1250">
                  <c:v>2600</c:v>
                </c:pt>
              </c:numCache>
            </c:numRef>
          </c:xVal>
          <c:yVal>
            <c:numRef>
              <c:f>'Feuille G'!$B$2:$B$2063</c:f>
              <c:numCache>
                <c:formatCode>General</c:formatCode>
                <c:ptCount val="2062"/>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3">
                  <c:v>3</c:v>
                </c:pt>
                <c:pt idx="24">
                  <c:v>4</c:v>
                </c:pt>
                <c:pt idx="25">
                  <c:v>3</c:v>
                </c:pt>
                <c:pt idx="26">
                  <c:v>3</c:v>
                </c:pt>
                <c:pt idx="27">
                  <c:v>1</c:v>
                </c:pt>
                <c:pt idx="29">
                  <c:v>20</c:v>
                </c:pt>
                <c:pt idx="30">
                  <c:v>4</c:v>
                </c:pt>
                <c:pt idx="31">
                  <c:v>2</c:v>
                </c:pt>
                <c:pt idx="32">
                  <c:v>2</c:v>
                </c:pt>
                <c:pt idx="33">
                  <c:v>10</c:v>
                </c:pt>
                <c:pt idx="34">
                  <c:v>2</c:v>
                </c:pt>
                <c:pt idx="35">
                  <c:v>2</c:v>
                </c:pt>
                <c:pt idx="36">
                  <c:v>3</c:v>
                </c:pt>
                <c:pt idx="37">
                  <c:v>2</c:v>
                </c:pt>
                <c:pt idx="38">
                  <c:v>3</c:v>
                </c:pt>
                <c:pt idx="39">
                  <c:v>2</c:v>
                </c:pt>
                <c:pt idx="40">
                  <c:v>1</c:v>
                </c:pt>
                <c:pt idx="41">
                  <c:v>3</c:v>
                </c:pt>
                <c:pt idx="43">
                  <c:v>2</c:v>
                </c:pt>
                <c:pt idx="44">
                  <c:v>3</c:v>
                </c:pt>
                <c:pt idx="45">
                  <c:v>2</c:v>
                </c:pt>
                <c:pt idx="46">
                  <c:v>3</c:v>
                </c:pt>
                <c:pt idx="47">
                  <c:v>2</c:v>
                </c:pt>
                <c:pt idx="48">
                  <c:v>2</c:v>
                </c:pt>
                <c:pt idx="49">
                  <c:v>1</c:v>
                </c:pt>
                <c:pt idx="50">
                  <c:v>1</c:v>
                </c:pt>
                <c:pt idx="51">
                  <c:v>4</c:v>
                </c:pt>
                <c:pt idx="52">
                  <c:v>3</c:v>
                </c:pt>
                <c:pt idx="53">
                  <c:v>2</c:v>
                </c:pt>
                <c:pt idx="54">
                  <c:v>2</c:v>
                </c:pt>
                <c:pt idx="55">
                  <c:v>1</c:v>
                </c:pt>
                <c:pt idx="56">
                  <c:v>3</c:v>
                </c:pt>
                <c:pt idx="57">
                  <c:v>2</c:v>
                </c:pt>
                <c:pt idx="58">
                  <c:v>3</c:v>
                </c:pt>
                <c:pt idx="59">
                  <c:v>4</c:v>
                </c:pt>
                <c:pt idx="60">
                  <c:v>1</c:v>
                </c:pt>
                <c:pt idx="61">
                  <c:v>1</c:v>
                </c:pt>
                <c:pt idx="62">
                  <c:v>1</c:v>
                </c:pt>
                <c:pt idx="63">
                  <c:v>2</c:v>
                </c:pt>
                <c:pt idx="64">
                  <c:v>2</c:v>
                </c:pt>
                <c:pt idx="65">
                  <c:v>1</c:v>
                </c:pt>
                <c:pt idx="66">
                  <c:v>1</c:v>
                </c:pt>
                <c:pt idx="67">
                  <c:v>2</c:v>
                </c:pt>
                <c:pt idx="68">
                  <c:v>4</c:v>
                </c:pt>
                <c:pt idx="69">
                  <c:v>2</c:v>
                </c:pt>
                <c:pt idx="70">
                  <c:v>2</c:v>
                </c:pt>
                <c:pt idx="71">
                  <c:v>1</c:v>
                </c:pt>
                <c:pt idx="72">
                  <c:v>1</c:v>
                </c:pt>
                <c:pt idx="73">
                  <c:v>2</c:v>
                </c:pt>
                <c:pt idx="74">
                  <c:v>2</c:v>
                </c:pt>
                <c:pt idx="75">
                  <c:v>3</c:v>
                </c:pt>
                <c:pt idx="76">
                  <c:v>3</c:v>
                </c:pt>
                <c:pt idx="77">
                  <c:v>1</c:v>
                </c:pt>
                <c:pt idx="78">
                  <c:v>4</c:v>
                </c:pt>
                <c:pt idx="79">
                  <c:v>1</c:v>
                </c:pt>
                <c:pt idx="80">
                  <c:v>3</c:v>
                </c:pt>
                <c:pt idx="81">
                  <c:v>3</c:v>
                </c:pt>
                <c:pt idx="82">
                  <c:v>2</c:v>
                </c:pt>
                <c:pt idx="83">
                  <c:v>6</c:v>
                </c:pt>
                <c:pt idx="84">
                  <c:v>1</c:v>
                </c:pt>
                <c:pt idx="85">
                  <c:v>3</c:v>
                </c:pt>
                <c:pt idx="86">
                  <c:v>1</c:v>
                </c:pt>
                <c:pt idx="87">
                  <c:v>2</c:v>
                </c:pt>
                <c:pt idx="88">
                  <c:v>2</c:v>
                </c:pt>
                <c:pt idx="89">
                  <c:v>1</c:v>
                </c:pt>
                <c:pt idx="90">
                  <c:v>2</c:v>
                </c:pt>
                <c:pt idx="91">
                  <c:v>1</c:v>
                </c:pt>
                <c:pt idx="92">
                  <c:v>2</c:v>
                </c:pt>
                <c:pt idx="94">
                  <c:v>1</c:v>
                </c:pt>
                <c:pt idx="95">
                  <c:v>1</c:v>
                </c:pt>
                <c:pt idx="96">
                  <c:v>4</c:v>
                </c:pt>
                <c:pt idx="97">
                  <c:v>2</c:v>
                </c:pt>
                <c:pt idx="98">
                  <c:v>3</c:v>
                </c:pt>
                <c:pt idx="100">
                  <c:v>4</c:v>
                </c:pt>
                <c:pt idx="101">
                  <c:v>2</c:v>
                </c:pt>
                <c:pt idx="102">
                  <c:v>2</c:v>
                </c:pt>
                <c:pt idx="103">
                  <c:v>2</c:v>
                </c:pt>
                <c:pt idx="104">
                  <c:v>4</c:v>
                </c:pt>
                <c:pt idx="105">
                  <c:v>1</c:v>
                </c:pt>
                <c:pt idx="106">
                  <c:v>1</c:v>
                </c:pt>
                <c:pt idx="107">
                  <c:v>1</c:v>
                </c:pt>
                <c:pt idx="108">
                  <c:v>6</c:v>
                </c:pt>
                <c:pt idx="109">
                  <c:v>2</c:v>
                </c:pt>
                <c:pt idx="110">
                  <c:v>3</c:v>
                </c:pt>
                <c:pt idx="111">
                  <c:v>2</c:v>
                </c:pt>
                <c:pt idx="112">
                  <c:v>1</c:v>
                </c:pt>
                <c:pt idx="115">
                  <c:v>3</c:v>
                </c:pt>
                <c:pt idx="116">
                  <c:v>3</c:v>
                </c:pt>
                <c:pt idx="117">
                  <c:v>1</c:v>
                </c:pt>
                <c:pt idx="118">
                  <c:v>1</c:v>
                </c:pt>
                <c:pt idx="119">
                  <c:v>3</c:v>
                </c:pt>
                <c:pt idx="120">
                  <c:v>2</c:v>
                </c:pt>
                <c:pt idx="121">
                  <c:v>3</c:v>
                </c:pt>
                <c:pt idx="122">
                  <c:v>1</c:v>
                </c:pt>
                <c:pt idx="123">
                  <c:v>1</c:v>
                </c:pt>
                <c:pt idx="124">
                  <c:v>2</c:v>
                </c:pt>
                <c:pt idx="125">
                  <c:v>1</c:v>
                </c:pt>
                <c:pt idx="126">
                  <c:v>4</c:v>
                </c:pt>
                <c:pt idx="127">
                  <c:v>2</c:v>
                </c:pt>
                <c:pt idx="128">
                  <c:v>3</c:v>
                </c:pt>
                <c:pt idx="129">
                  <c:v>2</c:v>
                </c:pt>
                <c:pt idx="130">
                  <c:v>1</c:v>
                </c:pt>
                <c:pt idx="131">
                  <c:v>2</c:v>
                </c:pt>
                <c:pt idx="132">
                  <c:v>3</c:v>
                </c:pt>
                <c:pt idx="133">
                  <c:v>2</c:v>
                </c:pt>
                <c:pt idx="134">
                  <c:v>2</c:v>
                </c:pt>
                <c:pt idx="135">
                  <c:v>2</c:v>
                </c:pt>
                <c:pt idx="136">
                  <c:v>2</c:v>
                </c:pt>
                <c:pt idx="137">
                  <c:v>3</c:v>
                </c:pt>
                <c:pt idx="138">
                  <c:v>4</c:v>
                </c:pt>
                <c:pt idx="139">
                  <c:v>5</c:v>
                </c:pt>
                <c:pt idx="140">
                  <c:v>3</c:v>
                </c:pt>
                <c:pt idx="141">
                  <c:v>3</c:v>
                </c:pt>
                <c:pt idx="142">
                  <c:v>2</c:v>
                </c:pt>
                <c:pt idx="143">
                  <c:v>2</c:v>
                </c:pt>
                <c:pt idx="144">
                  <c:v>2</c:v>
                </c:pt>
                <c:pt idx="145">
                  <c:v>1</c:v>
                </c:pt>
                <c:pt idx="146">
                  <c:v>3</c:v>
                </c:pt>
                <c:pt idx="148">
                  <c:v>4</c:v>
                </c:pt>
                <c:pt idx="149">
                  <c:v>1</c:v>
                </c:pt>
                <c:pt idx="150">
                  <c:v>2</c:v>
                </c:pt>
                <c:pt idx="151">
                  <c:v>2</c:v>
                </c:pt>
                <c:pt idx="152">
                  <c:v>1</c:v>
                </c:pt>
                <c:pt idx="153">
                  <c:v>3</c:v>
                </c:pt>
                <c:pt idx="154">
                  <c:v>1</c:v>
                </c:pt>
                <c:pt idx="155">
                  <c:v>1</c:v>
                </c:pt>
                <c:pt idx="156">
                  <c:v>2</c:v>
                </c:pt>
                <c:pt idx="157">
                  <c:v>3</c:v>
                </c:pt>
                <c:pt idx="158">
                  <c:v>1</c:v>
                </c:pt>
                <c:pt idx="159">
                  <c:v>4</c:v>
                </c:pt>
                <c:pt idx="160">
                  <c:v>2</c:v>
                </c:pt>
                <c:pt idx="161">
                  <c:v>2</c:v>
                </c:pt>
                <c:pt idx="162">
                  <c:v>2</c:v>
                </c:pt>
                <c:pt idx="163">
                  <c:v>1</c:v>
                </c:pt>
                <c:pt idx="164">
                  <c:v>3</c:v>
                </c:pt>
                <c:pt idx="165">
                  <c:v>1</c:v>
                </c:pt>
                <c:pt idx="166">
                  <c:v>1</c:v>
                </c:pt>
                <c:pt idx="167">
                  <c:v>2</c:v>
                </c:pt>
                <c:pt idx="168">
                  <c:v>4</c:v>
                </c:pt>
                <c:pt idx="169">
                  <c:v>2</c:v>
                </c:pt>
                <c:pt idx="170">
                  <c:v>2</c:v>
                </c:pt>
                <c:pt idx="171">
                  <c:v>2</c:v>
                </c:pt>
                <c:pt idx="172">
                  <c:v>5</c:v>
                </c:pt>
                <c:pt idx="173">
                  <c:v>4</c:v>
                </c:pt>
                <c:pt idx="174">
                  <c:v>3</c:v>
                </c:pt>
                <c:pt idx="175">
                  <c:v>2</c:v>
                </c:pt>
                <c:pt idx="176">
                  <c:v>1</c:v>
                </c:pt>
                <c:pt idx="177">
                  <c:v>1</c:v>
                </c:pt>
                <c:pt idx="178">
                  <c:v>2</c:v>
                </c:pt>
                <c:pt idx="179">
                  <c:v>4</c:v>
                </c:pt>
                <c:pt idx="180">
                  <c:v>2</c:v>
                </c:pt>
                <c:pt idx="181">
                  <c:v>3</c:v>
                </c:pt>
                <c:pt idx="182">
                  <c:v>2</c:v>
                </c:pt>
                <c:pt idx="183">
                  <c:v>1</c:v>
                </c:pt>
                <c:pt idx="184">
                  <c:v>3</c:v>
                </c:pt>
                <c:pt idx="185">
                  <c:v>3</c:v>
                </c:pt>
                <c:pt idx="186">
                  <c:v>1</c:v>
                </c:pt>
                <c:pt idx="187">
                  <c:v>3</c:v>
                </c:pt>
                <c:pt idx="188">
                  <c:v>2</c:v>
                </c:pt>
                <c:pt idx="189">
                  <c:v>2</c:v>
                </c:pt>
                <c:pt idx="190">
                  <c:v>2</c:v>
                </c:pt>
                <c:pt idx="191">
                  <c:v>2</c:v>
                </c:pt>
                <c:pt idx="193">
                  <c:v>2</c:v>
                </c:pt>
                <c:pt idx="194">
                  <c:v>2</c:v>
                </c:pt>
                <c:pt idx="195">
                  <c:v>2</c:v>
                </c:pt>
                <c:pt idx="196">
                  <c:v>8</c:v>
                </c:pt>
                <c:pt idx="197">
                  <c:v>2</c:v>
                </c:pt>
                <c:pt idx="198">
                  <c:v>2</c:v>
                </c:pt>
                <c:pt idx="199">
                  <c:v>3</c:v>
                </c:pt>
                <c:pt idx="200">
                  <c:v>1</c:v>
                </c:pt>
                <c:pt idx="201">
                  <c:v>2</c:v>
                </c:pt>
                <c:pt idx="202">
                  <c:v>1</c:v>
                </c:pt>
                <c:pt idx="203">
                  <c:v>1</c:v>
                </c:pt>
                <c:pt idx="204">
                  <c:v>2</c:v>
                </c:pt>
                <c:pt idx="205">
                  <c:v>1</c:v>
                </c:pt>
                <c:pt idx="206">
                  <c:v>2</c:v>
                </c:pt>
                <c:pt idx="207">
                  <c:v>2</c:v>
                </c:pt>
                <c:pt idx="208">
                  <c:v>1</c:v>
                </c:pt>
                <c:pt idx="209">
                  <c:v>2</c:v>
                </c:pt>
                <c:pt idx="210">
                  <c:v>2</c:v>
                </c:pt>
                <c:pt idx="211">
                  <c:v>3</c:v>
                </c:pt>
                <c:pt idx="212">
                  <c:v>1</c:v>
                </c:pt>
                <c:pt idx="213">
                  <c:v>1</c:v>
                </c:pt>
                <c:pt idx="214">
                  <c:v>2</c:v>
                </c:pt>
                <c:pt idx="215">
                  <c:v>1</c:v>
                </c:pt>
                <c:pt idx="216">
                  <c:v>3</c:v>
                </c:pt>
                <c:pt idx="217">
                  <c:v>3</c:v>
                </c:pt>
                <c:pt idx="218">
                  <c:v>2</c:v>
                </c:pt>
                <c:pt idx="219">
                  <c:v>2</c:v>
                </c:pt>
                <c:pt idx="220">
                  <c:v>1</c:v>
                </c:pt>
                <c:pt idx="222">
                  <c:v>1</c:v>
                </c:pt>
                <c:pt idx="223">
                  <c:v>3</c:v>
                </c:pt>
                <c:pt idx="224">
                  <c:v>2</c:v>
                </c:pt>
                <c:pt idx="225">
                  <c:v>1</c:v>
                </c:pt>
                <c:pt idx="226">
                  <c:v>3</c:v>
                </c:pt>
                <c:pt idx="227">
                  <c:v>2</c:v>
                </c:pt>
                <c:pt idx="228">
                  <c:v>3</c:v>
                </c:pt>
                <c:pt idx="229">
                  <c:v>1</c:v>
                </c:pt>
                <c:pt idx="230">
                  <c:v>1</c:v>
                </c:pt>
                <c:pt idx="231">
                  <c:v>1</c:v>
                </c:pt>
                <c:pt idx="232">
                  <c:v>6</c:v>
                </c:pt>
                <c:pt idx="233">
                  <c:v>2</c:v>
                </c:pt>
                <c:pt idx="234">
                  <c:v>3</c:v>
                </c:pt>
                <c:pt idx="235">
                  <c:v>2</c:v>
                </c:pt>
                <c:pt idx="236">
                  <c:v>3</c:v>
                </c:pt>
                <c:pt idx="237">
                  <c:v>3</c:v>
                </c:pt>
                <c:pt idx="238">
                  <c:v>1</c:v>
                </c:pt>
                <c:pt idx="239">
                  <c:v>1</c:v>
                </c:pt>
                <c:pt idx="240">
                  <c:v>1</c:v>
                </c:pt>
                <c:pt idx="241">
                  <c:v>2</c:v>
                </c:pt>
                <c:pt idx="242">
                  <c:v>3</c:v>
                </c:pt>
                <c:pt idx="243">
                  <c:v>3</c:v>
                </c:pt>
                <c:pt idx="244">
                  <c:v>3</c:v>
                </c:pt>
                <c:pt idx="245">
                  <c:v>2</c:v>
                </c:pt>
                <c:pt idx="246">
                  <c:v>1</c:v>
                </c:pt>
                <c:pt idx="247">
                  <c:v>2</c:v>
                </c:pt>
                <c:pt idx="248">
                  <c:v>1</c:v>
                </c:pt>
                <c:pt idx="249">
                  <c:v>1</c:v>
                </c:pt>
                <c:pt idx="250">
                  <c:v>3</c:v>
                </c:pt>
                <c:pt idx="251">
                  <c:v>2</c:v>
                </c:pt>
                <c:pt idx="252">
                  <c:v>2</c:v>
                </c:pt>
                <c:pt idx="253">
                  <c:v>3</c:v>
                </c:pt>
                <c:pt idx="254">
                  <c:v>2</c:v>
                </c:pt>
                <c:pt idx="255">
                  <c:v>2</c:v>
                </c:pt>
                <c:pt idx="256">
                  <c:v>2</c:v>
                </c:pt>
                <c:pt idx="257">
                  <c:v>4</c:v>
                </c:pt>
                <c:pt idx="258">
                  <c:v>2</c:v>
                </c:pt>
                <c:pt idx="259">
                  <c:v>3</c:v>
                </c:pt>
                <c:pt idx="260">
                  <c:v>1</c:v>
                </c:pt>
                <c:pt idx="261">
                  <c:v>2</c:v>
                </c:pt>
                <c:pt idx="262">
                  <c:v>4</c:v>
                </c:pt>
                <c:pt idx="263">
                  <c:v>2</c:v>
                </c:pt>
                <c:pt idx="264">
                  <c:v>2</c:v>
                </c:pt>
                <c:pt idx="265">
                  <c:v>2</c:v>
                </c:pt>
                <c:pt idx="266">
                  <c:v>2</c:v>
                </c:pt>
                <c:pt idx="267">
                  <c:v>2</c:v>
                </c:pt>
                <c:pt idx="268">
                  <c:v>2</c:v>
                </c:pt>
                <c:pt idx="269">
                  <c:v>2</c:v>
                </c:pt>
                <c:pt idx="270">
                  <c:v>2</c:v>
                </c:pt>
                <c:pt idx="271">
                  <c:v>3</c:v>
                </c:pt>
                <c:pt idx="272">
                  <c:v>3</c:v>
                </c:pt>
                <c:pt idx="273">
                  <c:v>2</c:v>
                </c:pt>
                <c:pt idx="274">
                  <c:v>2</c:v>
                </c:pt>
                <c:pt idx="275">
                  <c:v>1</c:v>
                </c:pt>
                <c:pt idx="276">
                  <c:v>2</c:v>
                </c:pt>
                <c:pt idx="277">
                  <c:v>3</c:v>
                </c:pt>
                <c:pt idx="278">
                  <c:v>2</c:v>
                </c:pt>
                <c:pt idx="279">
                  <c:v>3</c:v>
                </c:pt>
                <c:pt idx="280">
                  <c:v>3</c:v>
                </c:pt>
                <c:pt idx="281">
                  <c:v>2</c:v>
                </c:pt>
                <c:pt idx="282">
                  <c:v>3</c:v>
                </c:pt>
                <c:pt idx="283">
                  <c:v>2</c:v>
                </c:pt>
                <c:pt idx="284">
                  <c:v>2</c:v>
                </c:pt>
                <c:pt idx="285">
                  <c:v>2</c:v>
                </c:pt>
                <c:pt idx="286">
                  <c:v>4</c:v>
                </c:pt>
                <c:pt idx="287">
                  <c:v>2</c:v>
                </c:pt>
                <c:pt idx="288">
                  <c:v>3</c:v>
                </c:pt>
                <c:pt idx="289">
                  <c:v>3</c:v>
                </c:pt>
                <c:pt idx="290">
                  <c:v>2</c:v>
                </c:pt>
                <c:pt idx="291">
                  <c:v>3</c:v>
                </c:pt>
                <c:pt idx="292">
                  <c:v>3</c:v>
                </c:pt>
                <c:pt idx="293">
                  <c:v>2</c:v>
                </c:pt>
                <c:pt idx="294">
                  <c:v>2</c:v>
                </c:pt>
                <c:pt idx="295">
                  <c:v>2</c:v>
                </c:pt>
                <c:pt idx="296">
                  <c:v>2</c:v>
                </c:pt>
                <c:pt idx="297">
                  <c:v>1</c:v>
                </c:pt>
                <c:pt idx="298">
                  <c:v>1</c:v>
                </c:pt>
                <c:pt idx="299">
                  <c:v>1</c:v>
                </c:pt>
                <c:pt idx="300">
                  <c:v>2</c:v>
                </c:pt>
                <c:pt idx="301">
                  <c:v>2</c:v>
                </c:pt>
                <c:pt idx="302">
                  <c:v>4</c:v>
                </c:pt>
                <c:pt idx="303">
                  <c:v>2</c:v>
                </c:pt>
                <c:pt idx="304">
                  <c:v>3</c:v>
                </c:pt>
                <c:pt idx="305">
                  <c:v>3</c:v>
                </c:pt>
                <c:pt idx="306">
                  <c:v>1</c:v>
                </c:pt>
                <c:pt idx="307">
                  <c:v>2</c:v>
                </c:pt>
                <c:pt idx="308">
                  <c:v>1</c:v>
                </c:pt>
                <c:pt idx="309">
                  <c:v>1</c:v>
                </c:pt>
                <c:pt idx="310">
                  <c:v>2</c:v>
                </c:pt>
                <c:pt idx="311">
                  <c:v>2</c:v>
                </c:pt>
                <c:pt idx="312">
                  <c:v>2</c:v>
                </c:pt>
                <c:pt idx="313">
                  <c:v>2</c:v>
                </c:pt>
                <c:pt idx="314">
                  <c:v>2</c:v>
                </c:pt>
                <c:pt idx="316">
                  <c:v>11</c:v>
                </c:pt>
                <c:pt idx="317">
                  <c:v>4</c:v>
                </c:pt>
                <c:pt idx="318">
                  <c:v>4</c:v>
                </c:pt>
                <c:pt idx="319">
                  <c:v>4</c:v>
                </c:pt>
                <c:pt idx="320">
                  <c:v>1</c:v>
                </c:pt>
                <c:pt idx="322">
                  <c:v>3</c:v>
                </c:pt>
                <c:pt idx="323">
                  <c:v>4</c:v>
                </c:pt>
                <c:pt idx="324">
                  <c:v>2</c:v>
                </c:pt>
                <c:pt idx="325">
                  <c:v>2</c:v>
                </c:pt>
                <c:pt idx="326">
                  <c:v>3</c:v>
                </c:pt>
                <c:pt idx="327">
                  <c:v>3</c:v>
                </c:pt>
                <c:pt idx="328">
                  <c:v>3</c:v>
                </c:pt>
                <c:pt idx="329">
                  <c:v>2</c:v>
                </c:pt>
                <c:pt idx="330">
                  <c:v>1</c:v>
                </c:pt>
                <c:pt idx="331">
                  <c:v>1</c:v>
                </c:pt>
                <c:pt idx="332">
                  <c:v>1</c:v>
                </c:pt>
                <c:pt idx="333">
                  <c:v>2</c:v>
                </c:pt>
                <c:pt idx="334">
                  <c:v>3</c:v>
                </c:pt>
                <c:pt idx="335">
                  <c:v>3</c:v>
                </c:pt>
                <c:pt idx="336">
                  <c:v>2</c:v>
                </c:pt>
                <c:pt idx="337">
                  <c:v>1</c:v>
                </c:pt>
                <c:pt idx="338">
                  <c:v>3</c:v>
                </c:pt>
                <c:pt idx="339">
                  <c:v>1</c:v>
                </c:pt>
                <c:pt idx="340">
                  <c:v>2</c:v>
                </c:pt>
                <c:pt idx="341">
                  <c:v>1</c:v>
                </c:pt>
                <c:pt idx="342">
                  <c:v>3</c:v>
                </c:pt>
                <c:pt idx="343">
                  <c:v>3</c:v>
                </c:pt>
                <c:pt idx="344">
                  <c:v>2</c:v>
                </c:pt>
                <c:pt idx="346">
                  <c:v>1</c:v>
                </c:pt>
                <c:pt idx="347">
                  <c:v>4</c:v>
                </c:pt>
                <c:pt idx="348">
                  <c:v>2</c:v>
                </c:pt>
                <c:pt idx="349">
                  <c:v>3</c:v>
                </c:pt>
                <c:pt idx="350">
                  <c:v>1</c:v>
                </c:pt>
                <c:pt idx="351">
                  <c:v>3</c:v>
                </c:pt>
                <c:pt idx="352">
                  <c:v>3</c:v>
                </c:pt>
                <c:pt idx="354">
                  <c:v>1</c:v>
                </c:pt>
                <c:pt idx="355">
                  <c:v>2</c:v>
                </c:pt>
                <c:pt idx="356">
                  <c:v>2</c:v>
                </c:pt>
                <c:pt idx="357">
                  <c:v>2</c:v>
                </c:pt>
                <c:pt idx="358">
                  <c:v>2</c:v>
                </c:pt>
                <c:pt idx="359">
                  <c:v>2</c:v>
                </c:pt>
                <c:pt idx="360">
                  <c:v>2</c:v>
                </c:pt>
                <c:pt idx="361">
                  <c:v>2</c:v>
                </c:pt>
                <c:pt idx="362">
                  <c:v>3</c:v>
                </c:pt>
                <c:pt idx="363">
                  <c:v>1</c:v>
                </c:pt>
                <c:pt idx="364">
                  <c:v>1</c:v>
                </c:pt>
                <c:pt idx="365">
                  <c:v>1</c:v>
                </c:pt>
                <c:pt idx="366">
                  <c:v>1</c:v>
                </c:pt>
                <c:pt idx="367">
                  <c:v>2</c:v>
                </c:pt>
                <c:pt idx="368">
                  <c:v>2</c:v>
                </c:pt>
                <c:pt idx="369">
                  <c:v>3</c:v>
                </c:pt>
                <c:pt idx="370">
                  <c:v>1</c:v>
                </c:pt>
                <c:pt idx="371">
                  <c:v>3</c:v>
                </c:pt>
                <c:pt idx="373">
                  <c:v>3</c:v>
                </c:pt>
                <c:pt idx="374">
                  <c:v>2</c:v>
                </c:pt>
                <c:pt idx="375">
                  <c:v>3</c:v>
                </c:pt>
                <c:pt idx="377">
                  <c:v>1</c:v>
                </c:pt>
                <c:pt idx="378">
                  <c:v>5</c:v>
                </c:pt>
                <c:pt idx="379">
                  <c:v>1</c:v>
                </c:pt>
                <c:pt idx="380">
                  <c:v>2</c:v>
                </c:pt>
                <c:pt idx="381">
                  <c:v>3</c:v>
                </c:pt>
                <c:pt idx="382">
                  <c:v>1</c:v>
                </c:pt>
                <c:pt idx="383">
                  <c:v>1</c:v>
                </c:pt>
                <c:pt idx="385">
                  <c:v>3</c:v>
                </c:pt>
                <c:pt idx="386">
                  <c:v>3</c:v>
                </c:pt>
                <c:pt idx="387">
                  <c:v>4</c:v>
                </c:pt>
                <c:pt idx="388">
                  <c:v>3</c:v>
                </c:pt>
                <c:pt idx="389">
                  <c:v>3</c:v>
                </c:pt>
                <c:pt idx="390">
                  <c:v>2</c:v>
                </c:pt>
                <c:pt idx="391">
                  <c:v>3</c:v>
                </c:pt>
                <c:pt idx="392">
                  <c:v>1</c:v>
                </c:pt>
                <c:pt idx="393">
                  <c:v>3</c:v>
                </c:pt>
                <c:pt idx="394">
                  <c:v>5</c:v>
                </c:pt>
                <c:pt idx="395">
                  <c:v>3</c:v>
                </c:pt>
                <c:pt idx="396">
                  <c:v>3</c:v>
                </c:pt>
                <c:pt idx="397">
                  <c:v>4</c:v>
                </c:pt>
                <c:pt idx="398">
                  <c:v>4</c:v>
                </c:pt>
                <c:pt idx="400">
                  <c:v>1</c:v>
                </c:pt>
                <c:pt idx="401">
                  <c:v>3</c:v>
                </c:pt>
                <c:pt idx="402">
                  <c:v>1</c:v>
                </c:pt>
                <c:pt idx="403">
                  <c:v>2</c:v>
                </c:pt>
                <c:pt idx="404">
                  <c:v>3</c:v>
                </c:pt>
                <c:pt idx="405">
                  <c:v>3</c:v>
                </c:pt>
                <c:pt idx="406">
                  <c:v>4</c:v>
                </c:pt>
                <c:pt idx="407">
                  <c:v>2</c:v>
                </c:pt>
                <c:pt idx="408">
                  <c:v>3</c:v>
                </c:pt>
                <c:pt idx="409">
                  <c:v>3</c:v>
                </c:pt>
                <c:pt idx="410">
                  <c:v>3</c:v>
                </c:pt>
                <c:pt idx="411">
                  <c:v>2</c:v>
                </c:pt>
                <c:pt idx="412">
                  <c:v>4</c:v>
                </c:pt>
                <c:pt idx="413">
                  <c:v>1</c:v>
                </c:pt>
                <c:pt idx="414">
                  <c:v>2</c:v>
                </c:pt>
                <c:pt idx="415">
                  <c:v>1</c:v>
                </c:pt>
                <c:pt idx="416">
                  <c:v>2</c:v>
                </c:pt>
                <c:pt idx="417">
                  <c:v>1</c:v>
                </c:pt>
                <c:pt idx="418">
                  <c:v>3</c:v>
                </c:pt>
                <c:pt idx="419">
                  <c:v>2</c:v>
                </c:pt>
                <c:pt idx="420">
                  <c:v>3</c:v>
                </c:pt>
                <c:pt idx="421">
                  <c:v>3</c:v>
                </c:pt>
                <c:pt idx="422">
                  <c:v>1</c:v>
                </c:pt>
                <c:pt idx="423">
                  <c:v>1</c:v>
                </c:pt>
                <c:pt idx="424">
                  <c:v>4</c:v>
                </c:pt>
                <c:pt idx="425">
                  <c:v>4</c:v>
                </c:pt>
                <c:pt idx="426">
                  <c:v>1</c:v>
                </c:pt>
                <c:pt idx="427">
                  <c:v>3</c:v>
                </c:pt>
                <c:pt idx="428">
                  <c:v>3</c:v>
                </c:pt>
                <c:pt idx="429">
                  <c:v>3</c:v>
                </c:pt>
                <c:pt idx="430">
                  <c:v>4</c:v>
                </c:pt>
                <c:pt idx="431">
                  <c:v>1</c:v>
                </c:pt>
                <c:pt idx="432">
                  <c:v>3</c:v>
                </c:pt>
                <c:pt idx="433">
                  <c:v>4</c:v>
                </c:pt>
                <c:pt idx="434">
                  <c:v>2</c:v>
                </c:pt>
                <c:pt idx="435">
                  <c:v>1</c:v>
                </c:pt>
                <c:pt idx="436">
                  <c:v>5</c:v>
                </c:pt>
                <c:pt idx="437">
                  <c:v>3</c:v>
                </c:pt>
                <c:pt idx="438">
                  <c:v>5</c:v>
                </c:pt>
                <c:pt idx="439">
                  <c:v>2</c:v>
                </c:pt>
                <c:pt idx="440">
                  <c:v>3</c:v>
                </c:pt>
                <c:pt idx="441">
                  <c:v>3</c:v>
                </c:pt>
                <c:pt idx="442">
                  <c:v>3</c:v>
                </c:pt>
                <c:pt idx="443">
                  <c:v>3</c:v>
                </c:pt>
                <c:pt idx="444">
                  <c:v>1</c:v>
                </c:pt>
                <c:pt idx="445">
                  <c:v>2</c:v>
                </c:pt>
                <c:pt idx="446">
                  <c:v>1</c:v>
                </c:pt>
                <c:pt idx="447">
                  <c:v>3</c:v>
                </c:pt>
                <c:pt idx="448">
                  <c:v>1</c:v>
                </c:pt>
                <c:pt idx="449">
                  <c:v>1</c:v>
                </c:pt>
                <c:pt idx="451">
                  <c:v>1</c:v>
                </c:pt>
                <c:pt idx="452">
                  <c:v>1</c:v>
                </c:pt>
                <c:pt idx="453">
                  <c:v>3</c:v>
                </c:pt>
                <c:pt idx="454">
                  <c:v>2</c:v>
                </c:pt>
                <c:pt idx="455">
                  <c:v>1</c:v>
                </c:pt>
                <c:pt idx="456">
                  <c:v>3</c:v>
                </c:pt>
                <c:pt idx="457">
                  <c:v>3</c:v>
                </c:pt>
                <c:pt idx="458">
                  <c:v>4</c:v>
                </c:pt>
                <c:pt idx="459">
                  <c:v>5</c:v>
                </c:pt>
                <c:pt idx="460">
                  <c:v>4</c:v>
                </c:pt>
                <c:pt idx="461">
                  <c:v>3</c:v>
                </c:pt>
                <c:pt idx="462">
                  <c:v>2</c:v>
                </c:pt>
                <c:pt idx="463">
                  <c:v>3</c:v>
                </c:pt>
                <c:pt idx="464">
                  <c:v>2</c:v>
                </c:pt>
                <c:pt idx="465">
                  <c:v>3</c:v>
                </c:pt>
                <c:pt idx="467">
                  <c:v>1</c:v>
                </c:pt>
                <c:pt idx="468">
                  <c:v>3</c:v>
                </c:pt>
                <c:pt idx="469">
                  <c:v>4</c:v>
                </c:pt>
                <c:pt idx="470">
                  <c:v>2</c:v>
                </c:pt>
                <c:pt idx="471">
                  <c:v>3</c:v>
                </c:pt>
                <c:pt idx="472">
                  <c:v>2</c:v>
                </c:pt>
                <c:pt idx="473">
                  <c:v>2</c:v>
                </c:pt>
                <c:pt idx="474">
                  <c:v>4</c:v>
                </c:pt>
                <c:pt idx="475">
                  <c:v>1</c:v>
                </c:pt>
                <c:pt idx="476">
                  <c:v>1</c:v>
                </c:pt>
                <c:pt idx="477">
                  <c:v>2</c:v>
                </c:pt>
                <c:pt idx="478">
                  <c:v>2</c:v>
                </c:pt>
                <c:pt idx="479">
                  <c:v>2</c:v>
                </c:pt>
                <c:pt idx="480">
                  <c:v>2</c:v>
                </c:pt>
                <c:pt idx="481">
                  <c:v>2</c:v>
                </c:pt>
                <c:pt idx="482">
                  <c:v>2</c:v>
                </c:pt>
                <c:pt idx="483">
                  <c:v>5</c:v>
                </c:pt>
                <c:pt idx="484">
                  <c:v>2</c:v>
                </c:pt>
                <c:pt idx="485">
                  <c:v>3</c:v>
                </c:pt>
                <c:pt idx="486">
                  <c:v>3</c:v>
                </c:pt>
                <c:pt idx="487">
                  <c:v>3</c:v>
                </c:pt>
                <c:pt idx="488">
                  <c:v>1</c:v>
                </c:pt>
                <c:pt idx="489">
                  <c:v>2</c:v>
                </c:pt>
                <c:pt idx="490">
                  <c:v>2</c:v>
                </c:pt>
                <c:pt idx="491">
                  <c:v>4</c:v>
                </c:pt>
                <c:pt idx="492">
                  <c:v>3</c:v>
                </c:pt>
                <c:pt idx="493">
                  <c:v>3</c:v>
                </c:pt>
                <c:pt idx="494">
                  <c:v>4</c:v>
                </c:pt>
                <c:pt idx="495">
                  <c:v>2</c:v>
                </c:pt>
                <c:pt idx="496">
                  <c:v>1</c:v>
                </c:pt>
                <c:pt idx="497">
                  <c:v>1</c:v>
                </c:pt>
                <c:pt idx="498">
                  <c:v>3</c:v>
                </c:pt>
                <c:pt idx="499">
                  <c:v>1</c:v>
                </c:pt>
                <c:pt idx="500">
                  <c:v>1</c:v>
                </c:pt>
                <c:pt idx="501">
                  <c:v>1</c:v>
                </c:pt>
                <c:pt idx="503">
                  <c:v>3</c:v>
                </c:pt>
                <c:pt idx="504">
                  <c:v>2</c:v>
                </c:pt>
                <c:pt idx="505">
                  <c:v>2</c:v>
                </c:pt>
                <c:pt idx="506">
                  <c:v>4</c:v>
                </c:pt>
                <c:pt idx="507">
                  <c:v>1</c:v>
                </c:pt>
                <c:pt idx="508">
                  <c:v>1</c:v>
                </c:pt>
                <c:pt idx="509">
                  <c:v>4</c:v>
                </c:pt>
                <c:pt idx="510">
                  <c:v>4</c:v>
                </c:pt>
                <c:pt idx="511">
                  <c:v>5</c:v>
                </c:pt>
                <c:pt idx="512">
                  <c:v>2</c:v>
                </c:pt>
                <c:pt idx="513">
                  <c:v>2</c:v>
                </c:pt>
                <c:pt idx="514">
                  <c:v>2</c:v>
                </c:pt>
                <c:pt idx="515">
                  <c:v>1</c:v>
                </c:pt>
                <c:pt idx="516">
                  <c:v>4</c:v>
                </c:pt>
                <c:pt idx="517">
                  <c:v>2</c:v>
                </c:pt>
                <c:pt idx="518">
                  <c:v>7</c:v>
                </c:pt>
                <c:pt idx="519">
                  <c:v>2</c:v>
                </c:pt>
                <c:pt idx="520">
                  <c:v>3</c:v>
                </c:pt>
                <c:pt idx="521">
                  <c:v>2</c:v>
                </c:pt>
                <c:pt idx="522">
                  <c:v>2</c:v>
                </c:pt>
                <c:pt idx="524">
                  <c:v>5</c:v>
                </c:pt>
                <c:pt idx="525">
                  <c:v>3</c:v>
                </c:pt>
                <c:pt idx="526">
                  <c:v>1</c:v>
                </c:pt>
                <c:pt idx="527">
                  <c:v>2</c:v>
                </c:pt>
                <c:pt idx="528">
                  <c:v>3</c:v>
                </c:pt>
                <c:pt idx="529">
                  <c:v>3</c:v>
                </c:pt>
                <c:pt idx="530">
                  <c:v>1</c:v>
                </c:pt>
                <c:pt idx="531">
                  <c:v>2</c:v>
                </c:pt>
                <c:pt idx="533">
                  <c:v>1</c:v>
                </c:pt>
                <c:pt idx="534">
                  <c:v>3</c:v>
                </c:pt>
                <c:pt idx="535">
                  <c:v>3</c:v>
                </c:pt>
                <c:pt idx="536">
                  <c:v>2</c:v>
                </c:pt>
                <c:pt idx="537">
                  <c:v>1</c:v>
                </c:pt>
                <c:pt idx="538">
                  <c:v>2</c:v>
                </c:pt>
                <c:pt idx="539">
                  <c:v>3</c:v>
                </c:pt>
                <c:pt idx="540">
                  <c:v>1</c:v>
                </c:pt>
                <c:pt idx="541">
                  <c:v>3</c:v>
                </c:pt>
                <c:pt idx="542">
                  <c:v>1</c:v>
                </c:pt>
                <c:pt idx="543">
                  <c:v>5</c:v>
                </c:pt>
                <c:pt idx="544">
                  <c:v>2</c:v>
                </c:pt>
                <c:pt idx="545">
                  <c:v>1</c:v>
                </c:pt>
                <c:pt idx="546">
                  <c:v>5</c:v>
                </c:pt>
                <c:pt idx="547">
                  <c:v>1</c:v>
                </c:pt>
                <c:pt idx="548">
                  <c:v>2</c:v>
                </c:pt>
                <c:pt idx="549">
                  <c:v>3</c:v>
                </c:pt>
                <c:pt idx="550">
                  <c:v>2</c:v>
                </c:pt>
                <c:pt idx="551">
                  <c:v>4</c:v>
                </c:pt>
                <c:pt idx="552">
                  <c:v>2</c:v>
                </c:pt>
                <c:pt idx="553">
                  <c:v>3</c:v>
                </c:pt>
                <c:pt idx="554">
                  <c:v>2</c:v>
                </c:pt>
                <c:pt idx="555">
                  <c:v>1</c:v>
                </c:pt>
                <c:pt idx="556">
                  <c:v>3</c:v>
                </c:pt>
                <c:pt idx="557">
                  <c:v>2</c:v>
                </c:pt>
                <c:pt idx="559">
                  <c:v>5</c:v>
                </c:pt>
                <c:pt idx="560">
                  <c:v>2</c:v>
                </c:pt>
                <c:pt idx="561">
                  <c:v>1</c:v>
                </c:pt>
                <c:pt idx="562">
                  <c:v>3</c:v>
                </c:pt>
                <c:pt idx="563">
                  <c:v>3</c:v>
                </c:pt>
                <c:pt idx="564">
                  <c:v>2</c:v>
                </c:pt>
                <c:pt idx="565">
                  <c:v>3</c:v>
                </c:pt>
                <c:pt idx="566">
                  <c:v>1</c:v>
                </c:pt>
                <c:pt idx="567">
                  <c:v>4</c:v>
                </c:pt>
                <c:pt idx="568">
                  <c:v>2</c:v>
                </c:pt>
                <c:pt idx="569">
                  <c:v>2</c:v>
                </c:pt>
                <c:pt idx="570">
                  <c:v>1</c:v>
                </c:pt>
                <c:pt idx="571">
                  <c:v>1</c:v>
                </c:pt>
                <c:pt idx="572">
                  <c:v>1</c:v>
                </c:pt>
                <c:pt idx="573">
                  <c:v>1</c:v>
                </c:pt>
                <c:pt idx="574">
                  <c:v>3</c:v>
                </c:pt>
                <c:pt idx="575">
                  <c:v>2</c:v>
                </c:pt>
                <c:pt idx="576">
                  <c:v>4</c:v>
                </c:pt>
                <c:pt idx="578">
                  <c:v>2</c:v>
                </c:pt>
                <c:pt idx="579">
                  <c:v>2</c:v>
                </c:pt>
                <c:pt idx="580">
                  <c:v>4</c:v>
                </c:pt>
                <c:pt idx="581">
                  <c:v>1</c:v>
                </c:pt>
                <c:pt idx="582">
                  <c:v>2</c:v>
                </c:pt>
                <c:pt idx="583">
                  <c:v>3</c:v>
                </c:pt>
                <c:pt idx="584">
                  <c:v>4</c:v>
                </c:pt>
                <c:pt idx="586">
                  <c:v>2</c:v>
                </c:pt>
                <c:pt idx="587">
                  <c:v>4</c:v>
                </c:pt>
                <c:pt idx="588">
                  <c:v>3</c:v>
                </c:pt>
                <c:pt idx="589">
                  <c:v>2</c:v>
                </c:pt>
                <c:pt idx="590">
                  <c:v>2</c:v>
                </c:pt>
                <c:pt idx="591">
                  <c:v>1</c:v>
                </c:pt>
                <c:pt idx="592">
                  <c:v>1</c:v>
                </c:pt>
                <c:pt idx="593">
                  <c:v>4</c:v>
                </c:pt>
                <c:pt idx="594">
                  <c:v>2</c:v>
                </c:pt>
                <c:pt idx="595">
                  <c:v>1</c:v>
                </c:pt>
                <c:pt idx="596">
                  <c:v>3</c:v>
                </c:pt>
                <c:pt idx="597">
                  <c:v>3</c:v>
                </c:pt>
                <c:pt idx="598">
                  <c:v>3</c:v>
                </c:pt>
                <c:pt idx="599">
                  <c:v>3</c:v>
                </c:pt>
                <c:pt idx="600">
                  <c:v>3</c:v>
                </c:pt>
                <c:pt idx="601">
                  <c:v>3</c:v>
                </c:pt>
                <c:pt idx="603">
                  <c:v>4</c:v>
                </c:pt>
                <c:pt idx="604">
                  <c:v>2</c:v>
                </c:pt>
                <c:pt idx="605">
                  <c:v>6</c:v>
                </c:pt>
                <c:pt idx="606">
                  <c:v>1</c:v>
                </c:pt>
                <c:pt idx="607">
                  <c:v>3</c:v>
                </c:pt>
                <c:pt idx="608">
                  <c:v>1</c:v>
                </c:pt>
                <c:pt idx="609">
                  <c:v>2</c:v>
                </c:pt>
                <c:pt idx="610">
                  <c:v>1</c:v>
                </c:pt>
                <c:pt idx="611">
                  <c:v>3</c:v>
                </c:pt>
                <c:pt idx="612">
                  <c:v>1</c:v>
                </c:pt>
                <c:pt idx="614">
                  <c:v>3</c:v>
                </c:pt>
                <c:pt idx="615">
                  <c:v>2</c:v>
                </c:pt>
                <c:pt idx="616">
                  <c:v>2</c:v>
                </c:pt>
                <c:pt idx="617">
                  <c:v>3</c:v>
                </c:pt>
                <c:pt idx="619">
                  <c:v>3</c:v>
                </c:pt>
                <c:pt idx="620">
                  <c:v>1</c:v>
                </c:pt>
                <c:pt idx="621">
                  <c:v>3</c:v>
                </c:pt>
                <c:pt idx="622">
                  <c:v>2</c:v>
                </c:pt>
                <c:pt idx="623">
                  <c:v>1</c:v>
                </c:pt>
                <c:pt idx="624">
                  <c:v>2</c:v>
                </c:pt>
                <c:pt idx="625">
                  <c:v>3</c:v>
                </c:pt>
                <c:pt idx="626">
                  <c:v>2</c:v>
                </c:pt>
                <c:pt idx="627">
                  <c:v>2</c:v>
                </c:pt>
                <c:pt idx="628">
                  <c:v>2</c:v>
                </c:pt>
                <c:pt idx="629">
                  <c:v>4</c:v>
                </c:pt>
                <c:pt idx="630">
                  <c:v>2</c:v>
                </c:pt>
                <c:pt idx="631">
                  <c:v>2</c:v>
                </c:pt>
                <c:pt idx="632">
                  <c:v>3</c:v>
                </c:pt>
                <c:pt idx="633">
                  <c:v>2</c:v>
                </c:pt>
                <c:pt idx="634">
                  <c:v>2</c:v>
                </c:pt>
                <c:pt idx="635">
                  <c:v>4</c:v>
                </c:pt>
                <c:pt idx="636">
                  <c:v>1</c:v>
                </c:pt>
                <c:pt idx="637">
                  <c:v>3</c:v>
                </c:pt>
                <c:pt idx="638">
                  <c:v>2</c:v>
                </c:pt>
                <c:pt idx="639">
                  <c:v>2</c:v>
                </c:pt>
                <c:pt idx="640">
                  <c:v>1</c:v>
                </c:pt>
                <c:pt idx="641">
                  <c:v>1</c:v>
                </c:pt>
                <c:pt idx="642">
                  <c:v>2</c:v>
                </c:pt>
                <c:pt idx="643">
                  <c:v>3</c:v>
                </c:pt>
                <c:pt idx="644">
                  <c:v>3</c:v>
                </c:pt>
                <c:pt idx="645">
                  <c:v>6</c:v>
                </c:pt>
                <c:pt idx="646">
                  <c:v>2</c:v>
                </c:pt>
                <c:pt idx="647">
                  <c:v>1</c:v>
                </c:pt>
                <c:pt idx="648">
                  <c:v>3</c:v>
                </c:pt>
                <c:pt idx="649">
                  <c:v>3</c:v>
                </c:pt>
                <c:pt idx="650">
                  <c:v>2</c:v>
                </c:pt>
                <c:pt idx="651">
                  <c:v>7</c:v>
                </c:pt>
                <c:pt idx="652">
                  <c:v>3</c:v>
                </c:pt>
                <c:pt idx="653">
                  <c:v>2</c:v>
                </c:pt>
                <c:pt idx="654">
                  <c:v>1</c:v>
                </c:pt>
                <c:pt idx="655">
                  <c:v>2</c:v>
                </c:pt>
                <c:pt idx="656">
                  <c:v>2</c:v>
                </c:pt>
                <c:pt idx="657">
                  <c:v>2</c:v>
                </c:pt>
                <c:pt idx="659">
                  <c:v>3</c:v>
                </c:pt>
                <c:pt idx="660">
                  <c:v>2</c:v>
                </c:pt>
                <c:pt idx="661">
                  <c:v>2</c:v>
                </c:pt>
                <c:pt idx="662">
                  <c:v>1</c:v>
                </c:pt>
                <c:pt idx="663">
                  <c:v>3</c:v>
                </c:pt>
                <c:pt idx="664">
                  <c:v>1</c:v>
                </c:pt>
                <c:pt idx="665">
                  <c:v>1</c:v>
                </c:pt>
                <c:pt idx="666">
                  <c:v>2</c:v>
                </c:pt>
                <c:pt idx="667">
                  <c:v>3</c:v>
                </c:pt>
                <c:pt idx="668">
                  <c:v>4</c:v>
                </c:pt>
                <c:pt idx="669">
                  <c:v>4</c:v>
                </c:pt>
                <c:pt idx="670">
                  <c:v>2</c:v>
                </c:pt>
                <c:pt idx="671">
                  <c:v>2</c:v>
                </c:pt>
                <c:pt idx="672">
                  <c:v>3</c:v>
                </c:pt>
                <c:pt idx="673">
                  <c:v>2</c:v>
                </c:pt>
                <c:pt idx="674">
                  <c:v>2</c:v>
                </c:pt>
                <c:pt idx="675">
                  <c:v>6</c:v>
                </c:pt>
                <c:pt idx="676">
                  <c:v>3</c:v>
                </c:pt>
                <c:pt idx="677">
                  <c:v>3</c:v>
                </c:pt>
                <c:pt idx="678">
                  <c:v>3</c:v>
                </c:pt>
                <c:pt idx="679">
                  <c:v>2</c:v>
                </c:pt>
                <c:pt idx="680">
                  <c:v>2</c:v>
                </c:pt>
                <c:pt idx="681">
                  <c:v>3</c:v>
                </c:pt>
                <c:pt idx="682">
                  <c:v>4</c:v>
                </c:pt>
                <c:pt idx="683">
                  <c:v>2</c:v>
                </c:pt>
                <c:pt idx="684">
                  <c:v>3</c:v>
                </c:pt>
                <c:pt idx="685">
                  <c:v>1</c:v>
                </c:pt>
                <c:pt idx="686">
                  <c:v>3</c:v>
                </c:pt>
                <c:pt idx="687">
                  <c:v>5</c:v>
                </c:pt>
                <c:pt idx="688">
                  <c:v>5</c:v>
                </c:pt>
                <c:pt idx="689">
                  <c:v>2</c:v>
                </c:pt>
                <c:pt idx="690">
                  <c:v>1</c:v>
                </c:pt>
                <c:pt idx="691">
                  <c:v>3</c:v>
                </c:pt>
                <c:pt idx="692">
                  <c:v>3</c:v>
                </c:pt>
                <c:pt idx="693">
                  <c:v>3</c:v>
                </c:pt>
                <c:pt idx="694">
                  <c:v>1</c:v>
                </c:pt>
                <c:pt idx="695">
                  <c:v>1</c:v>
                </c:pt>
                <c:pt idx="696">
                  <c:v>2</c:v>
                </c:pt>
                <c:pt idx="697">
                  <c:v>2</c:v>
                </c:pt>
                <c:pt idx="698">
                  <c:v>1</c:v>
                </c:pt>
                <c:pt idx="699">
                  <c:v>3</c:v>
                </c:pt>
                <c:pt idx="700">
                  <c:v>4</c:v>
                </c:pt>
                <c:pt idx="701">
                  <c:v>2</c:v>
                </c:pt>
                <c:pt idx="702">
                  <c:v>1</c:v>
                </c:pt>
                <c:pt idx="703">
                  <c:v>1</c:v>
                </c:pt>
                <c:pt idx="704">
                  <c:v>3</c:v>
                </c:pt>
                <c:pt idx="705">
                  <c:v>3</c:v>
                </c:pt>
                <c:pt idx="706">
                  <c:v>1</c:v>
                </c:pt>
                <c:pt idx="707">
                  <c:v>1</c:v>
                </c:pt>
                <c:pt idx="708">
                  <c:v>2</c:v>
                </c:pt>
                <c:pt idx="709">
                  <c:v>2</c:v>
                </c:pt>
                <c:pt idx="710">
                  <c:v>1</c:v>
                </c:pt>
                <c:pt idx="711">
                  <c:v>2</c:v>
                </c:pt>
                <c:pt idx="713">
                  <c:v>2</c:v>
                </c:pt>
                <c:pt idx="714">
                  <c:v>1</c:v>
                </c:pt>
                <c:pt idx="715">
                  <c:v>3</c:v>
                </c:pt>
                <c:pt idx="716">
                  <c:v>1</c:v>
                </c:pt>
                <c:pt idx="717">
                  <c:v>3</c:v>
                </c:pt>
                <c:pt idx="718">
                  <c:v>3</c:v>
                </c:pt>
                <c:pt idx="719">
                  <c:v>2</c:v>
                </c:pt>
                <c:pt idx="720">
                  <c:v>1</c:v>
                </c:pt>
                <c:pt idx="721">
                  <c:v>2</c:v>
                </c:pt>
                <c:pt idx="722">
                  <c:v>1</c:v>
                </c:pt>
                <c:pt idx="723">
                  <c:v>3</c:v>
                </c:pt>
                <c:pt idx="724">
                  <c:v>3</c:v>
                </c:pt>
                <c:pt idx="725">
                  <c:v>1</c:v>
                </c:pt>
                <c:pt idx="726">
                  <c:v>3</c:v>
                </c:pt>
                <c:pt idx="727">
                  <c:v>3</c:v>
                </c:pt>
                <c:pt idx="728">
                  <c:v>2</c:v>
                </c:pt>
                <c:pt idx="729">
                  <c:v>3</c:v>
                </c:pt>
                <c:pt idx="730">
                  <c:v>4</c:v>
                </c:pt>
                <c:pt idx="732">
                  <c:v>1</c:v>
                </c:pt>
                <c:pt idx="733">
                  <c:v>1</c:v>
                </c:pt>
                <c:pt idx="734">
                  <c:v>3</c:v>
                </c:pt>
                <c:pt idx="735">
                  <c:v>2</c:v>
                </c:pt>
                <c:pt idx="736">
                  <c:v>3</c:v>
                </c:pt>
                <c:pt idx="737">
                  <c:v>3</c:v>
                </c:pt>
                <c:pt idx="738">
                  <c:v>2</c:v>
                </c:pt>
                <c:pt idx="739">
                  <c:v>1</c:v>
                </c:pt>
                <c:pt idx="740">
                  <c:v>2</c:v>
                </c:pt>
                <c:pt idx="741">
                  <c:v>3</c:v>
                </c:pt>
                <c:pt idx="742">
                  <c:v>2</c:v>
                </c:pt>
                <c:pt idx="743">
                  <c:v>1</c:v>
                </c:pt>
                <c:pt idx="744">
                  <c:v>2</c:v>
                </c:pt>
                <c:pt idx="745">
                  <c:v>2</c:v>
                </c:pt>
                <c:pt idx="746">
                  <c:v>3</c:v>
                </c:pt>
                <c:pt idx="747">
                  <c:v>2</c:v>
                </c:pt>
                <c:pt idx="748">
                  <c:v>3</c:v>
                </c:pt>
                <c:pt idx="749">
                  <c:v>3</c:v>
                </c:pt>
                <c:pt idx="750">
                  <c:v>2</c:v>
                </c:pt>
                <c:pt idx="751">
                  <c:v>1</c:v>
                </c:pt>
                <c:pt idx="752">
                  <c:v>1</c:v>
                </c:pt>
                <c:pt idx="753">
                  <c:v>6</c:v>
                </c:pt>
                <c:pt idx="754">
                  <c:v>1</c:v>
                </c:pt>
                <c:pt idx="755">
                  <c:v>3</c:v>
                </c:pt>
                <c:pt idx="756">
                  <c:v>2</c:v>
                </c:pt>
                <c:pt idx="757">
                  <c:v>1</c:v>
                </c:pt>
                <c:pt idx="758">
                  <c:v>2</c:v>
                </c:pt>
                <c:pt idx="759">
                  <c:v>3</c:v>
                </c:pt>
                <c:pt idx="760">
                  <c:v>4</c:v>
                </c:pt>
                <c:pt idx="762">
                  <c:v>2</c:v>
                </c:pt>
                <c:pt idx="763">
                  <c:v>2</c:v>
                </c:pt>
                <c:pt idx="764">
                  <c:v>3</c:v>
                </c:pt>
                <c:pt idx="765">
                  <c:v>1</c:v>
                </c:pt>
                <c:pt idx="766">
                  <c:v>2</c:v>
                </c:pt>
                <c:pt idx="767">
                  <c:v>2</c:v>
                </c:pt>
                <c:pt idx="768">
                  <c:v>1</c:v>
                </c:pt>
                <c:pt idx="769">
                  <c:v>3</c:v>
                </c:pt>
                <c:pt idx="770">
                  <c:v>3</c:v>
                </c:pt>
                <c:pt idx="771">
                  <c:v>3</c:v>
                </c:pt>
                <c:pt idx="772">
                  <c:v>2</c:v>
                </c:pt>
                <c:pt idx="773">
                  <c:v>1</c:v>
                </c:pt>
                <c:pt idx="774">
                  <c:v>3</c:v>
                </c:pt>
                <c:pt idx="776">
                  <c:v>3</c:v>
                </c:pt>
                <c:pt idx="778">
                  <c:v>1</c:v>
                </c:pt>
                <c:pt idx="779">
                  <c:v>3</c:v>
                </c:pt>
                <c:pt idx="780">
                  <c:v>1</c:v>
                </c:pt>
                <c:pt idx="781">
                  <c:v>3</c:v>
                </c:pt>
                <c:pt idx="782">
                  <c:v>1</c:v>
                </c:pt>
                <c:pt idx="783">
                  <c:v>1</c:v>
                </c:pt>
                <c:pt idx="784">
                  <c:v>2</c:v>
                </c:pt>
                <c:pt idx="785">
                  <c:v>3</c:v>
                </c:pt>
                <c:pt idx="786">
                  <c:v>3</c:v>
                </c:pt>
                <c:pt idx="787">
                  <c:v>3</c:v>
                </c:pt>
                <c:pt idx="788">
                  <c:v>2</c:v>
                </c:pt>
                <c:pt idx="789">
                  <c:v>2</c:v>
                </c:pt>
                <c:pt idx="790">
                  <c:v>2</c:v>
                </c:pt>
                <c:pt idx="791">
                  <c:v>4</c:v>
                </c:pt>
                <c:pt idx="792">
                  <c:v>2</c:v>
                </c:pt>
                <c:pt idx="793">
                  <c:v>2</c:v>
                </c:pt>
                <c:pt idx="794">
                  <c:v>4</c:v>
                </c:pt>
                <c:pt idx="795">
                  <c:v>2</c:v>
                </c:pt>
                <c:pt idx="796">
                  <c:v>5</c:v>
                </c:pt>
                <c:pt idx="797">
                  <c:v>2</c:v>
                </c:pt>
                <c:pt idx="798">
                  <c:v>1</c:v>
                </c:pt>
                <c:pt idx="799">
                  <c:v>1</c:v>
                </c:pt>
                <c:pt idx="800">
                  <c:v>4</c:v>
                </c:pt>
                <c:pt idx="801">
                  <c:v>2</c:v>
                </c:pt>
                <c:pt idx="802">
                  <c:v>2</c:v>
                </c:pt>
                <c:pt idx="803">
                  <c:v>1</c:v>
                </c:pt>
                <c:pt idx="804">
                  <c:v>1</c:v>
                </c:pt>
                <c:pt idx="805">
                  <c:v>3</c:v>
                </c:pt>
                <c:pt idx="806">
                  <c:v>3</c:v>
                </c:pt>
                <c:pt idx="807">
                  <c:v>3</c:v>
                </c:pt>
                <c:pt idx="808">
                  <c:v>3</c:v>
                </c:pt>
                <c:pt idx="810">
                  <c:v>1</c:v>
                </c:pt>
                <c:pt idx="811">
                  <c:v>2</c:v>
                </c:pt>
                <c:pt idx="812">
                  <c:v>4</c:v>
                </c:pt>
                <c:pt idx="813">
                  <c:v>1</c:v>
                </c:pt>
                <c:pt idx="814">
                  <c:v>3</c:v>
                </c:pt>
                <c:pt idx="816">
                  <c:v>3</c:v>
                </c:pt>
                <c:pt idx="817">
                  <c:v>3</c:v>
                </c:pt>
                <c:pt idx="818">
                  <c:v>2</c:v>
                </c:pt>
                <c:pt idx="819">
                  <c:v>3</c:v>
                </c:pt>
                <c:pt idx="820">
                  <c:v>2</c:v>
                </c:pt>
                <c:pt idx="821">
                  <c:v>2</c:v>
                </c:pt>
                <c:pt idx="822">
                  <c:v>2</c:v>
                </c:pt>
                <c:pt idx="823">
                  <c:v>6</c:v>
                </c:pt>
                <c:pt idx="824">
                  <c:v>4</c:v>
                </c:pt>
                <c:pt idx="826">
                  <c:v>1</c:v>
                </c:pt>
                <c:pt idx="827">
                  <c:v>1</c:v>
                </c:pt>
                <c:pt idx="828">
                  <c:v>3</c:v>
                </c:pt>
                <c:pt idx="829">
                  <c:v>4</c:v>
                </c:pt>
                <c:pt idx="830">
                  <c:v>2</c:v>
                </c:pt>
                <c:pt idx="831">
                  <c:v>2</c:v>
                </c:pt>
                <c:pt idx="832">
                  <c:v>1</c:v>
                </c:pt>
                <c:pt idx="833">
                  <c:v>3</c:v>
                </c:pt>
                <c:pt idx="834">
                  <c:v>2</c:v>
                </c:pt>
                <c:pt idx="835">
                  <c:v>3</c:v>
                </c:pt>
                <c:pt idx="836">
                  <c:v>6</c:v>
                </c:pt>
                <c:pt idx="837">
                  <c:v>2</c:v>
                </c:pt>
                <c:pt idx="838">
                  <c:v>2</c:v>
                </c:pt>
                <c:pt idx="839">
                  <c:v>4</c:v>
                </c:pt>
                <c:pt idx="840">
                  <c:v>2</c:v>
                </c:pt>
                <c:pt idx="841">
                  <c:v>2</c:v>
                </c:pt>
                <c:pt idx="842">
                  <c:v>2</c:v>
                </c:pt>
                <c:pt idx="843">
                  <c:v>3</c:v>
                </c:pt>
                <c:pt idx="844">
                  <c:v>2</c:v>
                </c:pt>
                <c:pt idx="845">
                  <c:v>2</c:v>
                </c:pt>
                <c:pt idx="846">
                  <c:v>2</c:v>
                </c:pt>
                <c:pt idx="847">
                  <c:v>6</c:v>
                </c:pt>
                <c:pt idx="848">
                  <c:v>3</c:v>
                </c:pt>
                <c:pt idx="849">
                  <c:v>3</c:v>
                </c:pt>
                <c:pt idx="850">
                  <c:v>2</c:v>
                </c:pt>
                <c:pt idx="851">
                  <c:v>3</c:v>
                </c:pt>
                <c:pt idx="852">
                  <c:v>2</c:v>
                </c:pt>
                <c:pt idx="853">
                  <c:v>4</c:v>
                </c:pt>
                <c:pt idx="854">
                  <c:v>4</c:v>
                </c:pt>
                <c:pt idx="855">
                  <c:v>4</c:v>
                </c:pt>
                <c:pt idx="856">
                  <c:v>2</c:v>
                </c:pt>
                <c:pt idx="857">
                  <c:v>2</c:v>
                </c:pt>
                <c:pt idx="858">
                  <c:v>2</c:v>
                </c:pt>
                <c:pt idx="859">
                  <c:v>12</c:v>
                </c:pt>
                <c:pt idx="861">
                  <c:v>2</c:v>
                </c:pt>
                <c:pt idx="862">
                  <c:v>1</c:v>
                </c:pt>
                <c:pt idx="863">
                  <c:v>3</c:v>
                </c:pt>
                <c:pt idx="864">
                  <c:v>4</c:v>
                </c:pt>
                <c:pt idx="865">
                  <c:v>2</c:v>
                </c:pt>
                <c:pt idx="866">
                  <c:v>8</c:v>
                </c:pt>
                <c:pt idx="867">
                  <c:v>4</c:v>
                </c:pt>
                <c:pt idx="868">
                  <c:v>1</c:v>
                </c:pt>
                <c:pt idx="869">
                  <c:v>1</c:v>
                </c:pt>
                <c:pt idx="870">
                  <c:v>3</c:v>
                </c:pt>
                <c:pt idx="871">
                  <c:v>1</c:v>
                </c:pt>
                <c:pt idx="872">
                  <c:v>4</c:v>
                </c:pt>
                <c:pt idx="873">
                  <c:v>6</c:v>
                </c:pt>
                <c:pt idx="874">
                  <c:v>2</c:v>
                </c:pt>
                <c:pt idx="875">
                  <c:v>2</c:v>
                </c:pt>
                <c:pt idx="876">
                  <c:v>2</c:v>
                </c:pt>
                <c:pt idx="877">
                  <c:v>2</c:v>
                </c:pt>
                <c:pt idx="878">
                  <c:v>2</c:v>
                </c:pt>
                <c:pt idx="879">
                  <c:v>2</c:v>
                </c:pt>
                <c:pt idx="880">
                  <c:v>1</c:v>
                </c:pt>
                <c:pt idx="881">
                  <c:v>3</c:v>
                </c:pt>
                <c:pt idx="883">
                  <c:v>1</c:v>
                </c:pt>
                <c:pt idx="884">
                  <c:v>2</c:v>
                </c:pt>
                <c:pt idx="885">
                  <c:v>1</c:v>
                </c:pt>
                <c:pt idx="886">
                  <c:v>2</c:v>
                </c:pt>
                <c:pt idx="887">
                  <c:v>3</c:v>
                </c:pt>
                <c:pt idx="889">
                  <c:v>3</c:v>
                </c:pt>
                <c:pt idx="890">
                  <c:v>3</c:v>
                </c:pt>
                <c:pt idx="891">
                  <c:v>1</c:v>
                </c:pt>
                <c:pt idx="892">
                  <c:v>3</c:v>
                </c:pt>
                <c:pt idx="893">
                  <c:v>4</c:v>
                </c:pt>
                <c:pt idx="894">
                  <c:v>3</c:v>
                </c:pt>
                <c:pt idx="895">
                  <c:v>1</c:v>
                </c:pt>
                <c:pt idx="896">
                  <c:v>8</c:v>
                </c:pt>
                <c:pt idx="897">
                  <c:v>2</c:v>
                </c:pt>
                <c:pt idx="898">
                  <c:v>2</c:v>
                </c:pt>
                <c:pt idx="899">
                  <c:v>2</c:v>
                </c:pt>
                <c:pt idx="900">
                  <c:v>3</c:v>
                </c:pt>
                <c:pt idx="901">
                  <c:v>1</c:v>
                </c:pt>
                <c:pt idx="902">
                  <c:v>1</c:v>
                </c:pt>
                <c:pt idx="903">
                  <c:v>2</c:v>
                </c:pt>
                <c:pt idx="904">
                  <c:v>2</c:v>
                </c:pt>
                <c:pt idx="905">
                  <c:v>2</c:v>
                </c:pt>
                <c:pt idx="906">
                  <c:v>1</c:v>
                </c:pt>
                <c:pt idx="907">
                  <c:v>2</c:v>
                </c:pt>
                <c:pt idx="908">
                  <c:v>3</c:v>
                </c:pt>
                <c:pt idx="909">
                  <c:v>6</c:v>
                </c:pt>
                <c:pt idx="910">
                  <c:v>3</c:v>
                </c:pt>
                <c:pt idx="911">
                  <c:v>3</c:v>
                </c:pt>
                <c:pt idx="912">
                  <c:v>3</c:v>
                </c:pt>
                <c:pt idx="913">
                  <c:v>3</c:v>
                </c:pt>
                <c:pt idx="914">
                  <c:v>3</c:v>
                </c:pt>
                <c:pt idx="915">
                  <c:v>1</c:v>
                </c:pt>
                <c:pt idx="916">
                  <c:v>2</c:v>
                </c:pt>
                <c:pt idx="917">
                  <c:v>3</c:v>
                </c:pt>
                <c:pt idx="918">
                  <c:v>1</c:v>
                </c:pt>
                <c:pt idx="919">
                  <c:v>1</c:v>
                </c:pt>
                <c:pt idx="920">
                  <c:v>1</c:v>
                </c:pt>
                <c:pt idx="921">
                  <c:v>2</c:v>
                </c:pt>
                <c:pt idx="922">
                  <c:v>3</c:v>
                </c:pt>
                <c:pt idx="923">
                  <c:v>1</c:v>
                </c:pt>
                <c:pt idx="924">
                  <c:v>2</c:v>
                </c:pt>
                <c:pt idx="925">
                  <c:v>3</c:v>
                </c:pt>
                <c:pt idx="926">
                  <c:v>3</c:v>
                </c:pt>
                <c:pt idx="927">
                  <c:v>3</c:v>
                </c:pt>
                <c:pt idx="928">
                  <c:v>3</c:v>
                </c:pt>
                <c:pt idx="929">
                  <c:v>1</c:v>
                </c:pt>
                <c:pt idx="930">
                  <c:v>3</c:v>
                </c:pt>
                <c:pt idx="931">
                  <c:v>4</c:v>
                </c:pt>
                <c:pt idx="932">
                  <c:v>1</c:v>
                </c:pt>
                <c:pt idx="933">
                  <c:v>1</c:v>
                </c:pt>
                <c:pt idx="934">
                  <c:v>1</c:v>
                </c:pt>
                <c:pt idx="935">
                  <c:v>2</c:v>
                </c:pt>
                <c:pt idx="936">
                  <c:v>3</c:v>
                </c:pt>
                <c:pt idx="937">
                  <c:v>2</c:v>
                </c:pt>
                <c:pt idx="938">
                  <c:v>3</c:v>
                </c:pt>
                <c:pt idx="939">
                  <c:v>2</c:v>
                </c:pt>
                <c:pt idx="940">
                  <c:v>4</c:v>
                </c:pt>
                <c:pt idx="941">
                  <c:v>3</c:v>
                </c:pt>
                <c:pt idx="942">
                  <c:v>1</c:v>
                </c:pt>
                <c:pt idx="943">
                  <c:v>3</c:v>
                </c:pt>
                <c:pt idx="944">
                  <c:v>1</c:v>
                </c:pt>
                <c:pt idx="945">
                  <c:v>2</c:v>
                </c:pt>
                <c:pt idx="947">
                  <c:v>4</c:v>
                </c:pt>
                <c:pt idx="948">
                  <c:v>3</c:v>
                </c:pt>
                <c:pt idx="949">
                  <c:v>3</c:v>
                </c:pt>
                <c:pt idx="950">
                  <c:v>1</c:v>
                </c:pt>
                <c:pt idx="951">
                  <c:v>1</c:v>
                </c:pt>
                <c:pt idx="952">
                  <c:v>1</c:v>
                </c:pt>
                <c:pt idx="953">
                  <c:v>1</c:v>
                </c:pt>
                <c:pt idx="954">
                  <c:v>1</c:v>
                </c:pt>
                <c:pt idx="955">
                  <c:v>1</c:v>
                </c:pt>
                <c:pt idx="956">
                  <c:v>2</c:v>
                </c:pt>
                <c:pt idx="957">
                  <c:v>3</c:v>
                </c:pt>
                <c:pt idx="958">
                  <c:v>1</c:v>
                </c:pt>
                <c:pt idx="959">
                  <c:v>2</c:v>
                </c:pt>
                <c:pt idx="960">
                  <c:v>3</c:v>
                </c:pt>
                <c:pt idx="961">
                  <c:v>1</c:v>
                </c:pt>
                <c:pt idx="962">
                  <c:v>1</c:v>
                </c:pt>
                <c:pt idx="963">
                  <c:v>2</c:v>
                </c:pt>
                <c:pt idx="965">
                  <c:v>3</c:v>
                </c:pt>
                <c:pt idx="966">
                  <c:v>3</c:v>
                </c:pt>
                <c:pt idx="967">
                  <c:v>4</c:v>
                </c:pt>
                <c:pt idx="968">
                  <c:v>3</c:v>
                </c:pt>
                <c:pt idx="969">
                  <c:v>3</c:v>
                </c:pt>
                <c:pt idx="970">
                  <c:v>4</c:v>
                </c:pt>
                <c:pt idx="971">
                  <c:v>2</c:v>
                </c:pt>
                <c:pt idx="972">
                  <c:v>2</c:v>
                </c:pt>
                <c:pt idx="973">
                  <c:v>3</c:v>
                </c:pt>
                <c:pt idx="974">
                  <c:v>3</c:v>
                </c:pt>
                <c:pt idx="975">
                  <c:v>1</c:v>
                </c:pt>
                <c:pt idx="976">
                  <c:v>3</c:v>
                </c:pt>
                <c:pt idx="977">
                  <c:v>4</c:v>
                </c:pt>
                <c:pt idx="978">
                  <c:v>1</c:v>
                </c:pt>
                <c:pt idx="979">
                  <c:v>1</c:v>
                </c:pt>
                <c:pt idx="980">
                  <c:v>2</c:v>
                </c:pt>
                <c:pt idx="981">
                  <c:v>3</c:v>
                </c:pt>
                <c:pt idx="982">
                  <c:v>2</c:v>
                </c:pt>
                <c:pt idx="983">
                  <c:v>3</c:v>
                </c:pt>
                <c:pt idx="984">
                  <c:v>3</c:v>
                </c:pt>
                <c:pt idx="985">
                  <c:v>1</c:v>
                </c:pt>
                <c:pt idx="986">
                  <c:v>1</c:v>
                </c:pt>
                <c:pt idx="987">
                  <c:v>3</c:v>
                </c:pt>
                <c:pt idx="988">
                  <c:v>2</c:v>
                </c:pt>
                <c:pt idx="989">
                  <c:v>2</c:v>
                </c:pt>
                <c:pt idx="990">
                  <c:v>3</c:v>
                </c:pt>
                <c:pt idx="991">
                  <c:v>2</c:v>
                </c:pt>
                <c:pt idx="992">
                  <c:v>2</c:v>
                </c:pt>
                <c:pt idx="993">
                  <c:v>1</c:v>
                </c:pt>
                <c:pt idx="994">
                  <c:v>1</c:v>
                </c:pt>
                <c:pt idx="995">
                  <c:v>1</c:v>
                </c:pt>
                <c:pt idx="996">
                  <c:v>3</c:v>
                </c:pt>
                <c:pt idx="997">
                  <c:v>1</c:v>
                </c:pt>
                <c:pt idx="998">
                  <c:v>3</c:v>
                </c:pt>
                <c:pt idx="999">
                  <c:v>3</c:v>
                </c:pt>
                <c:pt idx="1000">
                  <c:v>4</c:v>
                </c:pt>
                <c:pt idx="1001">
                  <c:v>3</c:v>
                </c:pt>
                <c:pt idx="1002">
                  <c:v>1</c:v>
                </c:pt>
                <c:pt idx="1003">
                  <c:v>3</c:v>
                </c:pt>
                <c:pt idx="1004">
                  <c:v>2</c:v>
                </c:pt>
                <c:pt idx="1006">
                  <c:v>4</c:v>
                </c:pt>
                <c:pt idx="1007">
                  <c:v>4</c:v>
                </c:pt>
                <c:pt idx="1008">
                  <c:v>2</c:v>
                </c:pt>
                <c:pt idx="1009">
                  <c:v>2</c:v>
                </c:pt>
                <c:pt idx="1010">
                  <c:v>2</c:v>
                </c:pt>
                <c:pt idx="1011">
                  <c:v>3</c:v>
                </c:pt>
                <c:pt idx="1012">
                  <c:v>3</c:v>
                </c:pt>
                <c:pt idx="1013">
                  <c:v>3</c:v>
                </c:pt>
                <c:pt idx="1014">
                  <c:v>1</c:v>
                </c:pt>
                <c:pt idx="1015">
                  <c:v>3</c:v>
                </c:pt>
                <c:pt idx="1016">
                  <c:v>3</c:v>
                </c:pt>
                <c:pt idx="1017">
                  <c:v>3</c:v>
                </c:pt>
                <c:pt idx="1018">
                  <c:v>2</c:v>
                </c:pt>
                <c:pt idx="1019">
                  <c:v>2</c:v>
                </c:pt>
                <c:pt idx="1020">
                  <c:v>2</c:v>
                </c:pt>
                <c:pt idx="1021">
                  <c:v>2</c:v>
                </c:pt>
                <c:pt idx="1022">
                  <c:v>2</c:v>
                </c:pt>
                <c:pt idx="1023">
                  <c:v>1</c:v>
                </c:pt>
                <c:pt idx="1024">
                  <c:v>5</c:v>
                </c:pt>
                <c:pt idx="1025">
                  <c:v>2</c:v>
                </c:pt>
                <c:pt idx="1026">
                  <c:v>3</c:v>
                </c:pt>
                <c:pt idx="1027">
                  <c:v>3</c:v>
                </c:pt>
                <c:pt idx="1028">
                  <c:v>2</c:v>
                </c:pt>
                <c:pt idx="1029">
                  <c:v>2</c:v>
                </c:pt>
                <c:pt idx="1030">
                  <c:v>2</c:v>
                </c:pt>
                <c:pt idx="1031">
                  <c:v>2</c:v>
                </c:pt>
                <c:pt idx="1032">
                  <c:v>3</c:v>
                </c:pt>
                <c:pt idx="1033">
                  <c:v>2</c:v>
                </c:pt>
                <c:pt idx="1034">
                  <c:v>4</c:v>
                </c:pt>
                <c:pt idx="1035">
                  <c:v>3</c:v>
                </c:pt>
                <c:pt idx="1036">
                  <c:v>7</c:v>
                </c:pt>
                <c:pt idx="1038">
                  <c:v>2</c:v>
                </c:pt>
                <c:pt idx="1039">
                  <c:v>1</c:v>
                </c:pt>
                <c:pt idx="1040">
                  <c:v>2</c:v>
                </c:pt>
                <c:pt idx="1041">
                  <c:v>2</c:v>
                </c:pt>
                <c:pt idx="1042">
                  <c:v>3</c:v>
                </c:pt>
                <c:pt idx="1043">
                  <c:v>3</c:v>
                </c:pt>
                <c:pt idx="1044">
                  <c:v>3</c:v>
                </c:pt>
                <c:pt idx="1045">
                  <c:v>2</c:v>
                </c:pt>
                <c:pt idx="1046">
                  <c:v>3</c:v>
                </c:pt>
                <c:pt idx="1047">
                  <c:v>3</c:v>
                </c:pt>
                <c:pt idx="1048">
                  <c:v>1</c:v>
                </c:pt>
                <c:pt idx="1049">
                  <c:v>3</c:v>
                </c:pt>
                <c:pt idx="1050">
                  <c:v>3</c:v>
                </c:pt>
                <c:pt idx="1051">
                  <c:v>2</c:v>
                </c:pt>
                <c:pt idx="1052">
                  <c:v>1</c:v>
                </c:pt>
                <c:pt idx="1053">
                  <c:v>1</c:v>
                </c:pt>
                <c:pt idx="1054">
                  <c:v>2</c:v>
                </c:pt>
                <c:pt idx="1056">
                  <c:v>4</c:v>
                </c:pt>
                <c:pt idx="1057">
                  <c:v>2</c:v>
                </c:pt>
                <c:pt idx="1058">
                  <c:v>2</c:v>
                </c:pt>
                <c:pt idx="1059">
                  <c:v>2</c:v>
                </c:pt>
                <c:pt idx="1060">
                  <c:v>2</c:v>
                </c:pt>
                <c:pt idx="1061">
                  <c:v>3</c:v>
                </c:pt>
                <c:pt idx="1062">
                  <c:v>4</c:v>
                </c:pt>
                <c:pt idx="1063">
                  <c:v>2</c:v>
                </c:pt>
                <c:pt idx="1064">
                  <c:v>2</c:v>
                </c:pt>
                <c:pt idx="1065">
                  <c:v>1</c:v>
                </c:pt>
                <c:pt idx="1066">
                  <c:v>3</c:v>
                </c:pt>
                <c:pt idx="1067">
                  <c:v>4</c:v>
                </c:pt>
                <c:pt idx="1068">
                  <c:v>4</c:v>
                </c:pt>
                <c:pt idx="1070">
                  <c:v>2</c:v>
                </c:pt>
                <c:pt idx="1071">
                  <c:v>1</c:v>
                </c:pt>
                <c:pt idx="1072">
                  <c:v>3</c:v>
                </c:pt>
                <c:pt idx="1073">
                  <c:v>4</c:v>
                </c:pt>
                <c:pt idx="1074">
                  <c:v>1</c:v>
                </c:pt>
                <c:pt idx="1075">
                  <c:v>2</c:v>
                </c:pt>
                <c:pt idx="1076">
                  <c:v>1</c:v>
                </c:pt>
                <c:pt idx="1077">
                  <c:v>3</c:v>
                </c:pt>
                <c:pt idx="1078">
                  <c:v>4</c:v>
                </c:pt>
                <c:pt idx="1079">
                  <c:v>2</c:v>
                </c:pt>
                <c:pt idx="1080">
                  <c:v>1</c:v>
                </c:pt>
                <c:pt idx="1081">
                  <c:v>2</c:v>
                </c:pt>
                <c:pt idx="1082">
                  <c:v>1</c:v>
                </c:pt>
                <c:pt idx="1083">
                  <c:v>2</c:v>
                </c:pt>
                <c:pt idx="1084">
                  <c:v>20</c:v>
                </c:pt>
                <c:pt idx="1085">
                  <c:v>1</c:v>
                </c:pt>
                <c:pt idx="1087">
                  <c:v>4</c:v>
                </c:pt>
                <c:pt idx="1088">
                  <c:v>2</c:v>
                </c:pt>
                <c:pt idx="1089">
                  <c:v>3</c:v>
                </c:pt>
                <c:pt idx="1090">
                  <c:v>2</c:v>
                </c:pt>
                <c:pt idx="1091">
                  <c:v>3</c:v>
                </c:pt>
                <c:pt idx="1092">
                  <c:v>2</c:v>
                </c:pt>
                <c:pt idx="1093">
                  <c:v>2</c:v>
                </c:pt>
                <c:pt idx="1094">
                  <c:v>3</c:v>
                </c:pt>
                <c:pt idx="1095">
                  <c:v>1</c:v>
                </c:pt>
                <c:pt idx="1096">
                  <c:v>3</c:v>
                </c:pt>
                <c:pt idx="1098">
                  <c:v>1</c:v>
                </c:pt>
                <c:pt idx="1099">
                  <c:v>3</c:v>
                </c:pt>
                <c:pt idx="1101">
                  <c:v>2</c:v>
                </c:pt>
                <c:pt idx="1102">
                  <c:v>3</c:v>
                </c:pt>
                <c:pt idx="1103">
                  <c:v>1</c:v>
                </c:pt>
                <c:pt idx="1104">
                  <c:v>2</c:v>
                </c:pt>
                <c:pt idx="1105">
                  <c:v>3</c:v>
                </c:pt>
                <c:pt idx="1106">
                  <c:v>2</c:v>
                </c:pt>
                <c:pt idx="1107">
                  <c:v>2</c:v>
                </c:pt>
                <c:pt idx="1108">
                  <c:v>2</c:v>
                </c:pt>
                <c:pt idx="1109">
                  <c:v>1</c:v>
                </c:pt>
                <c:pt idx="1110">
                  <c:v>2</c:v>
                </c:pt>
                <c:pt idx="1111">
                  <c:v>3</c:v>
                </c:pt>
                <c:pt idx="1112">
                  <c:v>2</c:v>
                </c:pt>
                <c:pt idx="1113">
                  <c:v>3</c:v>
                </c:pt>
                <c:pt idx="1114">
                  <c:v>2</c:v>
                </c:pt>
                <c:pt idx="1115">
                  <c:v>1</c:v>
                </c:pt>
                <c:pt idx="1117">
                  <c:v>1</c:v>
                </c:pt>
                <c:pt idx="1118">
                  <c:v>5</c:v>
                </c:pt>
                <c:pt idx="1119">
                  <c:v>3</c:v>
                </c:pt>
                <c:pt idx="1120">
                  <c:v>2</c:v>
                </c:pt>
                <c:pt idx="1121">
                  <c:v>3</c:v>
                </c:pt>
                <c:pt idx="1122">
                  <c:v>1</c:v>
                </c:pt>
                <c:pt idx="1124">
                  <c:v>3</c:v>
                </c:pt>
                <c:pt idx="1125">
                  <c:v>1</c:v>
                </c:pt>
                <c:pt idx="1126">
                  <c:v>2</c:v>
                </c:pt>
                <c:pt idx="1127">
                  <c:v>1</c:v>
                </c:pt>
                <c:pt idx="1128">
                  <c:v>2</c:v>
                </c:pt>
                <c:pt idx="1129">
                  <c:v>3</c:v>
                </c:pt>
                <c:pt idx="1130">
                  <c:v>2</c:v>
                </c:pt>
                <c:pt idx="1131">
                  <c:v>2</c:v>
                </c:pt>
                <c:pt idx="1132">
                  <c:v>2</c:v>
                </c:pt>
                <c:pt idx="1133">
                  <c:v>3</c:v>
                </c:pt>
                <c:pt idx="1134">
                  <c:v>3</c:v>
                </c:pt>
                <c:pt idx="1135">
                  <c:v>3</c:v>
                </c:pt>
                <c:pt idx="1136">
                  <c:v>1</c:v>
                </c:pt>
                <c:pt idx="1137">
                  <c:v>3</c:v>
                </c:pt>
                <c:pt idx="1138">
                  <c:v>2</c:v>
                </c:pt>
                <c:pt idx="1139">
                  <c:v>3</c:v>
                </c:pt>
                <c:pt idx="1140">
                  <c:v>2</c:v>
                </c:pt>
                <c:pt idx="1141">
                  <c:v>3</c:v>
                </c:pt>
                <c:pt idx="1142">
                  <c:v>2</c:v>
                </c:pt>
                <c:pt idx="1143">
                  <c:v>1</c:v>
                </c:pt>
                <c:pt idx="1144">
                  <c:v>1</c:v>
                </c:pt>
                <c:pt idx="1146">
                  <c:v>4</c:v>
                </c:pt>
                <c:pt idx="1147">
                  <c:v>1</c:v>
                </c:pt>
                <c:pt idx="1148">
                  <c:v>2</c:v>
                </c:pt>
                <c:pt idx="1149">
                  <c:v>2</c:v>
                </c:pt>
                <c:pt idx="1150">
                  <c:v>2</c:v>
                </c:pt>
                <c:pt idx="1151">
                  <c:v>2</c:v>
                </c:pt>
                <c:pt idx="1152">
                  <c:v>2</c:v>
                </c:pt>
                <c:pt idx="1153">
                  <c:v>2</c:v>
                </c:pt>
                <c:pt idx="1154">
                  <c:v>3</c:v>
                </c:pt>
                <c:pt idx="1155">
                  <c:v>2</c:v>
                </c:pt>
                <c:pt idx="1156">
                  <c:v>3</c:v>
                </c:pt>
                <c:pt idx="1157">
                  <c:v>3</c:v>
                </c:pt>
                <c:pt idx="1158">
                  <c:v>3</c:v>
                </c:pt>
                <c:pt idx="1159">
                  <c:v>1</c:v>
                </c:pt>
                <c:pt idx="1160">
                  <c:v>2</c:v>
                </c:pt>
                <c:pt idx="1161">
                  <c:v>2</c:v>
                </c:pt>
                <c:pt idx="1162">
                  <c:v>1</c:v>
                </c:pt>
                <c:pt idx="1163">
                  <c:v>4</c:v>
                </c:pt>
                <c:pt idx="1164">
                  <c:v>5</c:v>
                </c:pt>
                <c:pt idx="1165">
                  <c:v>4</c:v>
                </c:pt>
                <c:pt idx="1166">
                  <c:v>3</c:v>
                </c:pt>
                <c:pt idx="1167">
                  <c:v>1</c:v>
                </c:pt>
                <c:pt idx="1168">
                  <c:v>5</c:v>
                </c:pt>
                <c:pt idx="1169">
                  <c:v>2</c:v>
                </c:pt>
                <c:pt idx="1170">
                  <c:v>4</c:v>
                </c:pt>
                <c:pt idx="1171">
                  <c:v>2</c:v>
                </c:pt>
                <c:pt idx="1172">
                  <c:v>4</c:v>
                </c:pt>
                <c:pt idx="1173">
                  <c:v>2</c:v>
                </c:pt>
                <c:pt idx="1174">
                  <c:v>2</c:v>
                </c:pt>
                <c:pt idx="1175">
                  <c:v>2</c:v>
                </c:pt>
                <c:pt idx="1176">
                  <c:v>3</c:v>
                </c:pt>
                <c:pt idx="1177">
                  <c:v>4</c:v>
                </c:pt>
                <c:pt idx="1178">
                  <c:v>3</c:v>
                </c:pt>
                <c:pt idx="1179">
                  <c:v>1</c:v>
                </c:pt>
                <c:pt idx="1180">
                  <c:v>4</c:v>
                </c:pt>
                <c:pt idx="1181">
                  <c:v>1</c:v>
                </c:pt>
                <c:pt idx="1182">
                  <c:v>2</c:v>
                </c:pt>
                <c:pt idx="1183">
                  <c:v>1</c:v>
                </c:pt>
                <c:pt idx="1184">
                  <c:v>2</c:v>
                </c:pt>
                <c:pt idx="1185">
                  <c:v>4</c:v>
                </c:pt>
                <c:pt idx="1186">
                  <c:v>2</c:v>
                </c:pt>
                <c:pt idx="1187">
                  <c:v>3</c:v>
                </c:pt>
                <c:pt idx="1188">
                  <c:v>4</c:v>
                </c:pt>
                <c:pt idx="1189">
                  <c:v>2</c:v>
                </c:pt>
                <c:pt idx="1190">
                  <c:v>3</c:v>
                </c:pt>
                <c:pt idx="1191">
                  <c:v>3</c:v>
                </c:pt>
                <c:pt idx="1192">
                  <c:v>1</c:v>
                </c:pt>
                <c:pt idx="1193">
                  <c:v>3</c:v>
                </c:pt>
                <c:pt idx="1194">
                  <c:v>3</c:v>
                </c:pt>
                <c:pt idx="1195">
                  <c:v>2</c:v>
                </c:pt>
                <c:pt idx="1196">
                  <c:v>2</c:v>
                </c:pt>
                <c:pt idx="1197">
                  <c:v>2</c:v>
                </c:pt>
                <c:pt idx="1198">
                  <c:v>3</c:v>
                </c:pt>
                <c:pt idx="1199">
                  <c:v>3</c:v>
                </c:pt>
                <c:pt idx="1200">
                  <c:v>3</c:v>
                </c:pt>
                <c:pt idx="1201">
                  <c:v>2</c:v>
                </c:pt>
                <c:pt idx="1202">
                  <c:v>4</c:v>
                </c:pt>
                <c:pt idx="1203">
                  <c:v>3</c:v>
                </c:pt>
                <c:pt idx="1204">
                  <c:v>4</c:v>
                </c:pt>
                <c:pt idx="1205">
                  <c:v>3</c:v>
                </c:pt>
                <c:pt idx="1206">
                  <c:v>2</c:v>
                </c:pt>
                <c:pt idx="1207">
                  <c:v>6</c:v>
                </c:pt>
                <c:pt idx="1208">
                  <c:v>1</c:v>
                </c:pt>
                <c:pt idx="1209">
                  <c:v>1</c:v>
                </c:pt>
                <c:pt idx="1210">
                  <c:v>2</c:v>
                </c:pt>
                <c:pt idx="1211">
                  <c:v>1</c:v>
                </c:pt>
                <c:pt idx="1212">
                  <c:v>4</c:v>
                </c:pt>
                <c:pt idx="1213">
                  <c:v>2</c:v>
                </c:pt>
                <c:pt idx="1214">
                  <c:v>3</c:v>
                </c:pt>
                <c:pt idx="1216">
                  <c:v>4</c:v>
                </c:pt>
                <c:pt idx="1217">
                  <c:v>3</c:v>
                </c:pt>
                <c:pt idx="1218">
                  <c:v>2</c:v>
                </c:pt>
                <c:pt idx="1219">
                  <c:v>3</c:v>
                </c:pt>
                <c:pt idx="1220">
                  <c:v>2</c:v>
                </c:pt>
                <c:pt idx="1221">
                  <c:v>3</c:v>
                </c:pt>
                <c:pt idx="1222">
                  <c:v>2</c:v>
                </c:pt>
                <c:pt idx="1223">
                  <c:v>2</c:v>
                </c:pt>
                <c:pt idx="1224">
                  <c:v>2</c:v>
                </c:pt>
                <c:pt idx="1225">
                  <c:v>4</c:v>
                </c:pt>
                <c:pt idx="1226">
                  <c:v>3</c:v>
                </c:pt>
                <c:pt idx="1227">
                  <c:v>1</c:v>
                </c:pt>
                <c:pt idx="1228">
                  <c:v>2</c:v>
                </c:pt>
                <c:pt idx="1229">
                  <c:v>2</c:v>
                </c:pt>
                <c:pt idx="1230">
                  <c:v>1</c:v>
                </c:pt>
                <c:pt idx="1231">
                  <c:v>1</c:v>
                </c:pt>
                <c:pt idx="1232">
                  <c:v>1</c:v>
                </c:pt>
                <c:pt idx="1233">
                  <c:v>2</c:v>
                </c:pt>
                <c:pt idx="1234">
                  <c:v>1</c:v>
                </c:pt>
                <c:pt idx="1235">
                  <c:v>1</c:v>
                </c:pt>
                <c:pt idx="1236">
                  <c:v>3</c:v>
                </c:pt>
                <c:pt idx="1237">
                  <c:v>3</c:v>
                </c:pt>
                <c:pt idx="1238">
                  <c:v>2</c:v>
                </c:pt>
                <c:pt idx="1240">
                  <c:v>4</c:v>
                </c:pt>
                <c:pt idx="1241">
                  <c:v>2</c:v>
                </c:pt>
                <c:pt idx="1242">
                  <c:v>3</c:v>
                </c:pt>
                <c:pt idx="1243">
                  <c:v>5</c:v>
                </c:pt>
                <c:pt idx="1244">
                  <c:v>3</c:v>
                </c:pt>
                <c:pt idx="1245">
                  <c:v>1</c:v>
                </c:pt>
                <c:pt idx="1246">
                  <c:v>3</c:v>
                </c:pt>
                <c:pt idx="1247">
                  <c:v>2</c:v>
                </c:pt>
                <c:pt idx="1248">
                  <c:v>1</c:v>
                </c:pt>
                <c:pt idx="1249">
                  <c:v>2</c:v>
                </c:pt>
                <c:pt idx="1250">
                  <c:v>4</c:v>
                </c:pt>
              </c:numCache>
            </c:numRef>
          </c:yVal>
          <c:smooth val="0"/>
          <c:extLst>
            <c:ext xmlns:c16="http://schemas.microsoft.com/office/drawing/2014/chart" uri="{C3380CC4-5D6E-409C-BE32-E72D297353CC}">
              <c16:uniqueId val="{00000000-AE3C-4F9C-ADA2-8032F469E10D}"/>
            </c:ext>
          </c:extLst>
        </c:ser>
        <c:dLbls>
          <c:showLegendKey val="0"/>
          <c:showVal val="0"/>
          <c:showCatName val="0"/>
          <c:showSerName val="0"/>
          <c:showPercent val="0"/>
          <c:showBubbleSize val="0"/>
        </c:dLbls>
        <c:axId val="155608880"/>
        <c:axId val="155613456"/>
      </c:scatterChart>
      <c:valAx>
        <c:axId val="155608880"/>
        <c:scaling>
          <c:orientation val="minMax"/>
          <c:max val="4500"/>
          <c:min val="0.1"/>
        </c:scaling>
        <c:delete val="0"/>
        <c:axPos val="b"/>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13456"/>
        <c:crosses val="autoZero"/>
        <c:crossBetween val="midCat"/>
      </c:valAx>
      <c:valAx>
        <c:axId val="15561345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0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CA" sz="1200" b="1"/>
              <a:t>Nombre de pièces d'une habitation</a:t>
            </a:r>
            <a:r>
              <a:rPr lang="fr-CA" sz="1200" b="1" baseline="0"/>
              <a:t> en fonction de son loyer</a:t>
            </a:r>
            <a:endParaRPr lang="fr-CA" sz="1200" b="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strRef>
              <c:f>'Feuille G'!$B$1</c:f>
              <c:strCache>
                <c:ptCount val="1"/>
                <c:pt idx="0">
                  <c:v>Q34r1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ly"/>
            <c:order val="2"/>
            <c:dispRSqr val="1"/>
            <c:dispEq val="1"/>
            <c:trendlineLbl>
              <c:layout>
                <c:manualLayout>
                  <c:x val="-9.4634525660964225E-2"/>
                  <c:y val="0.28462030481483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'Feuille G'!$A$2:$A$2063</c:f>
              <c:numCache>
                <c:formatCode>General</c:formatCode>
                <c:ptCount val="2062"/>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1200</c:v>
                </c:pt>
                <c:pt idx="23">
                  <c:v>700</c:v>
                </c:pt>
                <c:pt idx="24">
                  <c:v>5000</c:v>
                </c:pt>
                <c:pt idx="25">
                  <c:v>1032</c:v>
                </c:pt>
                <c:pt idx="26">
                  <c:v>900</c:v>
                </c:pt>
                <c:pt idx="27">
                  <c:v>965</c:v>
                </c:pt>
                <c:pt idx="28">
                  <c:v>0</c:v>
                </c:pt>
                <c:pt idx="30">
                  <c:v>1600</c:v>
                </c:pt>
                <c:pt idx="32">
                  <c:v>775</c:v>
                </c:pt>
                <c:pt idx="34">
                  <c:v>1125</c:v>
                </c:pt>
                <c:pt idx="36">
                  <c:v>1500</c:v>
                </c:pt>
                <c:pt idx="37">
                  <c:v>1700</c:v>
                </c:pt>
                <c:pt idx="38">
                  <c:v>800</c:v>
                </c:pt>
                <c:pt idx="39">
                  <c:v>1175</c:v>
                </c:pt>
                <c:pt idx="40">
                  <c:v>1300</c:v>
                </c:pt>
                <c:pt idx="42">
                  <c:v>161</c:v>
                </c:pt>
                <c:pt idx="43">
                  <c:v>1500</c:v>
                </c:pt>
                <c:pt idx="44">
                  <c:v>1000</c:v>
                </c:pt>
                <c:pt idx="45">
                  <c:v>950</c:v>
                </c:pt>
                <c:pt idx="46">
                  <c:v>940</c:v>
                </c:pt>
                <c:pt idx="47">
                  <c:v>1000</c:v>
                </c:pt>
                <c:pt idx="48">
                  <c:v>1250</c:v>
                </c:pt>
                <c:pt idx="49">
                  <c:v>750</c:v>
                </c:pt>
                <c:pt idx="50">
                  <c:v>780</c:v>
                </c:pt>
                <c:pt idx="51">
                  <c:v>2300</c:v>
                </c:pt>
                <c:pt idx="52">
                  <c:v>410</c:v>
                </c:pt>
                <c:pt idx="53">
                  <c:v>697</c:v>
                </c:pt>
                <c:pt idx="54">
                  <c:v>1165</c:v>
                </c:pt>
                <c:pt idx="55">
                  <c:v>560</c:v>
                </c:pt>
                <c:pt idx="56">
                  <c:v>1200</c:v>
                </c:pt>
                <c:pt idx="57">
                  <c:v>610</c:v>
                </c:pt>
                <c:pt idx="58">
                  <c:v>1500</c:v>
                </c:pt>
                <c:pt idx="60">
                  <c:v>900</c:v>
                </c:pt>
                <c:pt idx="61">
                  <c:v>900</c:v>
                </c:pt>
                <c:pt idx="62">
                  <c:v>680</c:v>
                </c:pt>
                <c:pt idx="63">
                  <c:v>650</c:v>
                </c:pt>
                <c:pt idx="64">
                  <c:v>900</c:v>
                </c:pt>
                <c:pt idx="65">
                  <c:v>740</c:v>
                </c:pt>
                <c:pt idx="66">
                  <c:v>750</c:v>
                </c:pt>
                <c:pt idx="67">
                  <c:v>880</c:v>
                </c:pt>
                <c:pt idx="68">
                  <c:v>2150</c:v>
                </c:pt>
                <c:pt idx="71">
                  <c:v>1090</c:v>
                </c:pt>
                <c:pt idx="72">
                  <c:v>1095</c:v>
                </c:pt>
                <c:pt idx="73">
                  <c:v>850</c:v>
                </c:pt>
                <c:pt idx="74">
                  <c:v>850</c:v>
                </c:pt>
                <c:pt idx="75">
                  <c:v>2110</c:v>
                </c:pt>
                <c:pt idx="77">
                  <c:v>900</c:v>
                </c:pt>
                <c:pt idx="79">
                  <c:v>0</c:v>
                </c:pt>
                <c:pt idx="81">
                  <c:v>600</c:v>
                </c:pt>
                <c:pt idx="82">
                  <c:v>810</c:v>
                </c:pt>
                <c:pt idx="84">
                  <c:v>150</c:v>
                </c:pt>
                <c:pt idx="86">
                  <c:v>1225</c:v>
                </c:pt>
                <c:pt idx="88">
                  <c:v>2200</c:v>
                </c:pt>
                <c:pt idx="89">
                  <c:v>800</c:v>
                </c:pt>
                <c:pt idx="91">
                  <c:v>1100</c:v>
                </c:pt>
                <c:pt idx="92">
                  <c:v>700</c:v>
                </c:pt>
                <c:pt idx="94">
                  <c:v>850</c:v>
                </c:pt>
                <c:pt idx="95">
                  <c:v>2015</c:v>
                </c:pt>
                <c:pt idx="99">
                  <c:v>3000</c:v>
                </c:pt>
                <c:pt idx="100">
                  <c:v>600</c:v>
                </c:pt>
                <c:pt idx="101">
                  <c:v>750</c:v>
                </c:pt>
                <c:pt idx="102">
                  <c:v>790</c:v>
                </c:pt>
                <c:pt idx="103">
                  <c:v>1065</c:v>
                </c:pt>
                <c:pt idx="104">
                  <c:v>825</c:v>
                </c:pt>
                <c:pt idx="105">
                  <c:v>600</c:v>
                </c:pt>
                <c:pt idx="106">
                  <c:v>600</c:v>
                </c:pt>
                <c:pt idx="107">
                  <c:v>675</c:v>
                </c:pt>
                <c:pt idx="108">
                  <c:v>2000</c:v>
                </c:pt>
                <c:pt idx="110">
                  <c:v>1220</c:v>
                </c:pt>
                <c:pt idx="111">
                  <c:v>1175</c:v>
                </c:pt>
                <c:pt idx="112">
                  <c:v>1700</c:v>
                </c:pt>
                <c:pt idx="114">
                  <c:v>2000</c:v>
                </c:pt>
                <c:pt idx="115">
                  <c:v>1200</c:v>
                </c:pt>
                <c:pt idx="116">
                  <c:v>1200</c:v>
                </c:pt>
                <c:pt idx="117">
                  <c:v>844</c:v>
                </c:pt>
                <c:pt idx="118">
                  <c:v>600</c:v>
                </c:pt>
                <c:pt idx="119">
                  <c:v>1270</c:v>
                </c:pt>
                <c:pt idx="120">
                  <c:v>600</c:v>
                </c:pt>
                <c:pt idx="121">
                  <c:v>1250</c:v>
                </c:pt>
                <c:pt idx="122">
                  <c:v>560</c:v>
                </c:pt>
                <c:pt idx="123">
                  <c:v>1000</c:v>
                </c:pt>
                <c:pt idx="124">
                  <c:v>1500</c:v>
                </c:pt>
                <c:pt idx="125">
                  <c:v>915</c:v>
                </c:pt>
                <c:pt idx="126">
                  <c:v>1500</c:v>
                </c:pt>
                <c:pt idx="127">
                  <c:v>400</c:v>
                </c:pt>
                <c:pt idx="128">
                  <c:v>600</c:v>
                </c:pt>
                <c:pt idx="129">
                  <c:v>700</c:v>
                </c:pt>
                <c:pt idx="130">
                  <c:v>580</c:v>
                </c:pt>
                <c:pt idx="132">
                  <c:v>1500</c:v>
                </c:pt>
                <c:pt idx="133">
                  <c:v>890</c:v>
                </c:pt>
                <c:pt idx="134">
                  <c:v>333</c:v>
                </c:pt>
                <c:pt idx="135">
                  <c:v>760</c:v>
                </c:pt>
                <c:pt idx="136">
                  <c:v>500</c:v>
                </c:pt>
                <c:pt idx="137">
                  <c:v>1500</c:v>
                </c:pt>
                <c:pt idx="138">
                  <c:v>1200</c:v>
                </c:pt>
                <c:pt idx="139">
                  <c:v>830</c:v>
                </c:pt>
                <c:pt idx="140">
                  <c:v>900</c:v>
                </c:pt>
                <c:pt idx="141">
                  <c:v>1350</c:v>
                </c:pt>
                <c:pt idx="142">
                  <c:v>800</c:v>
                </c:pt>
                <c:pt idx="143">
                  <c:v>1000</c:v>
                </c:pt>
                <c:pt idx="144">
                  <c:v>800</c:v>
                </c:pt>
                <c:pt idx="145">
                  <c:v>774</c:v>
                </c:pt>
                <c:pt idx="146">
                  <c:v>755</c:v>
                </c:pt>
                <c:pt idx="147">
                  <c:v>810</c:v>
                </c:pt>
                <c:pt idx="149">
                  <c:v>115</c:v>
                </c:pt>
                <c:pt idx="150">
                  <c:v>950</c:v>
                </c:pt>
                <c:pt idx="151">
                  <c:v>900</c:v>
                </c:pt>
                <c:pt idx="152">
                  <c:v>794</c:v>
                </c:pt>
                <c:pt idx="153">
                  <c:v>2200</c:v>
                </c:pt>
                <c:pt idx="154">
                  <c:v>735</c:v>
                </c:pt>
                <c:pt idx="155">
                  <c:v>680</c:v>
                </c:pt>
                <c:pt idx="157">
                  <c:v>1050</c:v>
                </c:pt>
                <c:pt idx="158">
                  <c:v>1520</c:v>
                </c:pt>
                <c:pt idx="161">
                  <c:v>1270</c:v>
                </c:pt>
                <c:pt idx="162">
                  <c:v>700</c:v>
                </c:pt>
                <c:pt idx="165">
                  <c:v>1755</c:v>
                </c:pt>
                <c:pt idx="166">
                  <c:v>1200</c:v>
                </c:pt>
                <c:pt idx="167">
                  <c:v>1500</c:v>
                </c:pt>
                <c:pt idx="169">
                  <c:v>800</c:v>
                </c:pt>
                <c:pt idx="170">
                  <c:v>625</c:v>
                </c:pt>
                <c:pt idx="171">
                  <c:v>1150</c:v>
                </c:pt>
                <c:pt idx="172">
                  <c:v>2840</c:v>
                </c:pt>
                <c:pt idx="175">
                  <c:v>750</c:v>
                </c:pt>
                <c:pt idx="176">
                  <c:v>875</c:v>
                </c:pt>
                <c:pt idx="178">
                  <c:v>717</c:v>
                </c:pt>
                <c:pt idx="179">
                  <c:v>1000</c:v>
                </c:pt>
                <c:pt idx="181">
                  <c:v>400</c:v>
                </c:pt>
                <c:pt idx="182">
                  <c:v>800</c:v>
                </c:pt>
                <c:pt idx="183">
                  <c:v>750</c:v>
                </c:pt>
                <c:pt idx="184">
                  <c:v>1700</c:v>
                </c:pt>
                <c:pt idx="185">
                  <c:v>1040</c:v>
                </c:pt>
                <c:pt idx="187">
                  <c:v>900</c:v>
                </c:pt>
                <c:pt idx="188">
                  <c:v>1450</c:v>
                </c:pt>
                <c:pt idx="189">
                  <c:v>755</c:v>
                </c:pt>
                <c:pt idx="190">
                  <c:v>915</c:v>
                </c:pt>
                <c:pt idx="191">
                  <c:v>630</c:v>
                </c:pt>
                <c:pt idx="192">
                  <c:v>880</c:v>
                </c:pt>
                <c:pt idx="193">
                  <c:v>2000</c:v>
                </c:pt>
                <c:pt idx="194">
                  <c:v>900</c:v>
                </c:pt>
                <c:pt idx="195">
                  <c:v>1200</c:v>
                </c:pt>
                <c:pt idx="196">
                  <c:v>1500</c:v>
                </c:pt>
                <c:pt idx="197">
                  <c:v>1200</c:v>
                </c:pt>
                <c:pt idx="198">
                  <c:v>750</c:v>
                </c:pt>
                <c:pt idx="200">
                  <c:v>1000</c:v>
                </c:pt>
                <c:pt idx="201">
                  <c:v>758</c:v>
                </c:pt>
                <c:pt idx="202">
                  <c:v>450</c:v>
                </c:pt>
                <c:pt idx="204">
                  <c:v>1050</c:v>
                </c:pt>
                <c:pt idx="206">
                  <c:v>605</c:v>
                </c:pt>
                <c:pt idx="207">
                  <c:v>750</c:v>
                </c:pt>
                <c:pt idx="208">
                  <c:v>600</c:v>
                </c:pt>
                <c:pt idx="210">
                  <c:v>900</c:v>
                </c:pt>
                <c:pt idx="211">
                  <c:v>800</c:v>
                </c:pt>
                <c:pt idx="213">
                  <c:v>500</c:v>
                </c:pt>
                <c:pt idx="214">
                  <c:v>2000</c:v>
                </c:pt>
                <c:pt idx="215">
                  <c:v>700</c:v>
                </c:pt>
                <c:pt idx="216">
                  <c:v>1400</c:v>
                </c:pt>
                <c:pt idx="217">
                  <c:v>945</c:v>
                </c:pt>
                <c:pt idx="218">
                  <c:v>700</c:v>
                </c:pt>
                <c:pt idx="219">
                  <c:v>600</c:v>
                </c:pt>
                <c:pt idx="220">
                  <c:v>980</c:v>
                </c:pt>
                <c:pt idx="221">
                  <c:v>991</c:v>
                </c:pt>
                <c:pt idx="222">
                  <c:v>700</c:v>
                </c:pt>
                <c:pt idx="223">
                  <c:v>850</c:v>
                </c:pt>
                <c:pt idx="224">
                  <c:v>655</c:v>
                </c:pt>
                <c:pt idx="226">
                  <c:v>1350</c:v>
                </c:pt>
                <c:pt idx="228">
                  <c:v>1060</c:v>
                </c:pt>
                <c:pt idx="229">
                  <c:v>411</c:v>
                </c:pt>
                <c:pt idx="230">
                  <c:v>585</c:v>
                </c:pt>
                <c:pt idx="231">
                  <c:v>600</c:v>
                </c:pt>
                <c:pt idx="235">
                  <c:v>1650</c:v>
                </c:pt>
                <c:pt idx="237">
                  <c:v>600</c:v>
                </c:pt>
                <c:pt idx="238">
                  <c:v>450</c:v>
                </c:pt>
                <c:pt idx="239">
                  <c:v>675</c:v>
                </c:pt>
                <c:pt idx="240">
                  <c:v>800</c:v>
                </c:pt>
                <c:pt idx="241">
                  <c:v>300</c:v>
                </c:pt>
                <c:pt idx="243">
                  <c:v>900</c:v>
                </c:pt>
                <c:pt idx="244">
                  <c:v>500</c:v>
                </c:pt>
                <c:pt idx="246">
                  <c:v>265</c:v>
                </c:pt>
                <c:pt idx="247">
                  <c:v>800</c:v>
                </c:pt>
                <c:pt idx="248">
                  <c:v>600</c:v>
                </c:pt>
                <c:pt idx="250">
                  <c:v>1400</c:v>
                </c:pt>
                <c:pt idx="251">
                  <c:v>500</c:v>
                </c:pt>
                <c:pt idx="252">
                  <c:v>475</c:v>
                </c:pt>
                <c:pt idx="253">
                  <c:v>900</c:v>
                </c:pt>
                <c:pt idx="254">
                  <c:v>930</c:v>
                </c:pt>
                <c:pt idx="256">
                  <c:v>577</c:v>
                </c:pt>
                <c:pt idx="257">
                  <c:v>600</c:v>
                </c:pt>
                <c:pt idx="260">
                  <c:v>540</c:v>
                </c:pt>
                <c:pt idx="261">
                  <c:v>1020</c:v>
                </c:pt>
                <c:pt idx="262">
                  <c:v>2000</c:v>
                </c:pt>
                <c:pt idx="264">
                  <c:v>400</c:v>
                </c:pt>
                <c:pt idx="265">
                  <c:v>650</c:v>
                </c:pt>
                <c:pt idx="266">
                  <c:v>350</c:v>
                </c:pt>
                <c:pt idx="267">
                  <c:v>650</c:v>
                </c:pt>
                <c:pt idx="268">
                  <c:v>1300</c:v>
                </c:pt>
                <c:pt idx="269">
                  <c:v>900</c:v>
                </c:pt>
                <c:pt idx="270">
                  <c:v>1300</c:v>
                </c:pt>
                <c:pt idx="271">
                  <c:v>1280</c:v>
                </c:pt>
                <c:pt idx="272">
                  <c:v>1700</c:v>
                </c:pt>
                <c:pt idx="274">
                  <c:v>1300</c:v>
                </c:pt>
                <c:pt idx="275">
                  <c:v>450</c:v>
                </c:pt>
                <c:pt idx="276">
                  <c:v>650</c:v>
                </c:pt>
                <c:pt idx="277">
                  <c:v>2000</c:v>
                </c:pt>
                <c:pt idx="278">
                  <c:v>750</c:v>
                </c:pt>
                <c:pt idx="279">
                  <c:v>1200</c:v>
                </c:pt>
                <c:pt idx="280">
                  <c:v>750</c:v>
                </c:pt>
                <c:pt idx="281">
                  <c:v>1400</c:v>
                </c:pt>
                <c:pt idx="282">
                  <c:v>900</c:v>
                </c:pt>
                <c:pt idx="283">
                  <c:v>1100</c:v>
                </c:pt>
                <c:pt idx="285">
                  <c:v>720</c:v>
                </c:pt>
                <c:pt idx="286">
                  <c:v>1500</c:v>
                </c:pt>
                <c:pt idx="287">
                  <c:v>700</c:v>
                </c:pt>
                <c:pt idx="288">
                  <c:v>1750</c:v>
                </c:pt>
                <c:pt idx="290">
                  <c:v>1200</c:v>
                </c:pt>
                <c:pt idx="291">
                  <c:v>2300</c:v>
                </c:pt>
                <c:pt idx="292">
                  <c:v>3200</c:v>
                </c:pt>
                <c:pt idx="293">
                  <c:v>750</c:v>
                </c:pt>
                <c:pt idx="294">
                  <c:v>820</c:v>
                </c:pt>
                <c:pt idx="295">
                  <c:v>820</c:v>
                </c:pt>
                <c:pt idx="297">
                  <c:v>700</c:v>
                </c:pt>
                <c:pt idx="298">
                  <c:v>700</c:v>
                </c:pt>
                <c:pt idx="299">
                  <c:v>705</c:v>
                </c:pt>
                <c:pt idx="300">
                  <c:v>520</c:v>
                </c:pt>
                <c:pt idx="303">
                  <c:v>750</c:v>
                </c:pt>
                <c:pt idx="304">
                  <c:v>800</c:v>
                </c:pt>
                <c:pt idx="305">
                  <c:v>812</c:v>
                </c:pt>
                <c:pt idx="307">
                  <c:v>700</c:v>
                </c:pt>
                <c:pt idx="309">
                  <c:v>925</c:v>
                </c:pt>
                <c:pt idx="310">
                  <c:v>1025</c:v>
                </c:pt>
                <c:pt idx="311">
                  <c:v>575</c:v>
                </c:pt>
                <c:pt idx="312">
                  <c:v>1176</c:v>
                </c:pt>
                <c:pt idx="313">
                  <c:v>575</c:v>
                </c:pt>
                <c:pt idx="314">
                  <c:v>800</c:v>
                </c:pt>
                <c:pt idx="317">
                  <c:v>500</c:v>
                </c:pt>
                <c:pt idx="318">
                  <c:v>950</c:v>
                </c:pt>
                <c:pt idx="320">
                  <c:v>650</c:v>
                </c:pt>
                <c:pt idx="322">
                  <c:v>1375</c:v>
                </c:pt>
                <c:pt idx="324">
                  <c:v>650</c:v>
                </c:pt>
                <c:pt idx="325">
                  <c:v>1400</c:v>
                </c:pt>
                <c:pt idx="326">
                  <c:v>1075</c:v>
                </c:pt>
                <c:pt idx="328">
                  <c:v>1385</c:v>
                </c:pt>
                <c:pt idx="329">
                  <c:v>1250</c:v>
                </c:pt>
                <c:pt idx="330">
                  <c:v>1080</c:v>
                </c:pt>
                <c:pt idx="333">
                  <c:v>1090</c:v>
                </c:pt>
                <c:pt idx="334">
                  <c:v>2000</c:v>
                </c:pt>
                <c:pt idx="335">
                  <c:v>960</c:v>
                </c:pt>
                <c:pt idx="336">
                  <c:v>1600</c:v>
                </c:pt>
                <c:pt idx="337">
                  <c:v>575</c:v>
                </c:pt>
                <c:pt idx="338">
                  <c:v>1500</c:v>
                </c:pt>
                <c:pt idx="339">
                  <c:v>750</c:v>
                </c:pt>
                <c:pt idx="340">
                  <c:v>1150</c:v>
                </c:pt>
                <c:pt idx="341">
                  <c:v>1200</c:v>
                </c:pt>
                <c:pt idx="342">
                  <c:v>750</c:v>
                </c:pt>
                <c:pt idx="343">
                  <c:v>2000</c:v>
                </c:pt>
                <c:pt idx="344">
                  <c:v>500</c:v>
                </c:pt>
                <c:pt idx="346">
                  <c:v>820</c:v>
                </c:pt>
                <c:pt idx="347">
                  <c:v>1200</c:v>
                </c:pt>
                <c:pt idx="348">
                  <c:v>700</c:v>
                </c:pt>
                <c:pt idx="349">
                  <c:v>870</c:v>
                </c:pt>
                <c:pt idx="351">
                  <c:v>900</c:v>
                </c:pt>
                <c:pt idx="352">
                  <c:v>750</c:v>
                </c:pt>
                <c:pt idx="353">
                  <c:v>900</c:v>
                </c:pt>
                <c:pt idx="354">
                  <c:v>630</c:v>
                </c:pt>
                <c:pt idx="355">
                  <c:v>750</c:v>
                </c:pt>
                <c:pt idx="356">
                  <c:v>212</c:v>
                </c:pt>
                <c:pt idx="357">
                  <c:v>800</c:v>
                </c:pt>
                <c:pt idx="358">
                  <c:v>720</c:v>
                </c:pt>
                <c:pt idx="359">
                  <c:v>690</c:v>
                </c:pt>
                <c:pt idx="360">
                  <c:v>630</c:v>
                </c:pt>
                <c:pt idx="361">
                  <c:v>910</c:v>
                </c:pt>
                <c:pt idx="362">
                  <c:v>1000</c:v>
                </c:pt>
                <c:pt idx="363">
                  <c:v>769</c:v>
                </c:pt>
                <c:pt idx="364">
                  <c:v>925</c:v>
                </c:pt>
                <c:pt idx="365">
                  <c:v>750</c:v>
                </c:pt>
                <c:pt idx="366">
                  <c:v>610</c:v>
                </c:pt>
                <c:pt idx="367">
                  <c:v>1995</c:v>
                </c:pt>
                <c:pt idx="368">
                  <c:v>1200</c:v>
                </c:pt>
                <c:pt idx="369">
                  <c:v>1270</c:v>
                </c:pt>
                <c:pt idx="370">
                  <c:v>320</c:v>
                </c:pt>
                <c:pt idx="371">
                  <c:v>1150</c:v>
                </c:pt>
                <c:pt idx="372">
                  <c:v>515</c:v>
                </c:pt>
                <c:pt idx="373">
                  <c:v>700</c:v>
                </c:pt>
                <c:pt idx="374">
                  <c:v>750</c:v>
                </c:pt>
                <c:pt idx="375">
                  <c:v>1200</c:v>
                </c:pt>
                <c:pt idx="376">
                  <c:v>1200</c:v>
                </c:pt>
                <c:pt idx="377">
                  <c:v>820</c:v>
                </c:pt>
                <c:pt idx="378">
                  <c:v>3000</c:v>
                </c:pt>
                <c:pt idx="379">
                  <c:v>1000</c:v>
                </c:pt>
                <c:pt idx="380">
                  <c:v>860</c:v>
                </c:pt>
                <c:pt idx="381">
                  <c:v>900</c:v>
                </c:pt>
                <c:pt idx="382">
                  <c:v>820</c:v>
                </c:pt>
                <c:pt idx="384">
                  <c:v>590</c:v>
                </c:pt>
                <c:pt idx="385">
                  <c:v>1315</c:v>
                </c:pt>
                <c:pt idx="386">
                  <c:v>850</c:v>
                </c:pt>
                <c:pt idx="387">
                  <c:v>350</c:v>
                </c:pt>
                <c:pt idx="389">
                  <c:v>1050</c:v>
                </c:pt>
                <c:pt idx="390">
                  <c:v>1800</c:v>
                </c:pt>
                <c:pt idx="391">
                  <c:v>1070</c:v>
                </c:pt>
                <c:pt idx="392">
                  <c:v>800</c:v>
                </c:pt>
                <c:pt idx="393">
                  <c:v>1000</c:v>
                </c:pt>
                <c:pt idx="394">
                  <c:v>2400</c:v>
                </c:pt>
                <c:pt idx="396">
                  <c:v>800</c:v>
                </c:pt>
                <c:pt idx="397">
                  <c:v>2260</c:v>
                </c:pt>
                <c:pt idx="398">
                  <c:v>1400</c:v>
                </c:pt>
                <c:pt idx="399">
                  <c:v>45</c:v>
                </c:pt>
                <c:pt idx="400">
                  <c:v>850</c:v>
                </c:pt>
                <c:pt idx="401">
                  <c:v>850</c:v>
                </c:pt>
                <c:pt idx="402">
                  <c:v>1100</c:v>
                </c:pt>
                <c:pt idx="403">
                  <c:v>625</c:v>
                </c:pt>
                <c:pt idx="404">
                  <c:v>1050</c:v>
                </c:pt>
                <c:pt idx="405">
                  <c:v>2185</c:v>
                </c:pt>
                <c:pt idx="406">
                  <c:v>1300</c:v>
                </c:pt>
                <c:pt idx="407">
                  <c:v>1500</c:v>
                </c:pt>
                <c:pt idx="408">
                  <c:v>10000</c:v>
                </c:pt>
                <c:pt idx="409">
                  <c:v>1000</c:v>
                </c:pt>
                <c:pt idx="410">
                  <c:v>1020</c:v>
                </c:pt>
                <c:pt idx="411">
                  <c:v>860</c:v>
                </c:pt>
                <c:pt idx="413">
                  <c:v>600</c:v>
                </c:pt>
                <c:pt idx="414">
                  <c:v>1320</c:v>
                </c:pt>
                <c:pt idx="415">
                  <c:v>500</c:v>
                </c:pt>
                <c:pt idx="416">
                  <c:v>825</c:v>
                </c:pt>
                <c:pt idx="417">
                  <c:v>1200</c:v>
                </c:pt>
                <c:pt idx="418">
                  <c:v>3000</c:v>
                </c:pt>
                <c:pt idx="420">
                  <c:v>900</c:v>
                </c:pt>
                <c:pt idx="421">
                  <c:v>975</c:v>
                </c:pt>
                <c:pt idx="422">
                  <c:v>550</c:v>
                </c:pt>
                <c:pt idx="423">
                  <c:v>660</c:v>
                </c:pt>
                <c:pt idx="424">
                  <c:v>2000</c:v>
                </c:pt>
                <c:pt idx="426">
                  <c:v>815</c:v>
                </c:pt>
                <c:pt idx="427">
                  <c:v>1100</c:v>
                </c:pt>
                <c:pt idx="428">
                  <c:v>1400</c:v>
                </c:pt>
                <c:pt idx="429">
                  <c:v>1100</c:v>
                </c:pt>
                <c:pt idx="430">
                  <c:v>4000</c:v>
                </c:pt>
                <c:pt idx="432">
                  <c:v>830</c:v>
                </c:pt>
                <c:pt idx="433">
                  <c:v>1295</c:v>
                </c:pt>
                <c:pt idx="435">
                  <c:v>715</c:v>
                </c:pt>
                <c:pt idx="436">
                  <c:v>600</c:v>
                </c:pt>
                <c:pt idx="437">
                  <c:v>1200</c:v>
                </c:pt>
                <c:pt idx="438">
                  <c:v>1500</c:v>
                </c:pt>
                <c:pt idx="439">
                  <c:v>850</c:v>
                </c:pt>
                <c:pt idx="440">
                  <c:v>1100</c:v>
                </c:pt>
                <c:pt idx="441">
                  <c:v>1000</c:v>
                </c:pt>
                <c:pt idx="442">
                  <c:v>700</c:v>
                </c:pt>
                <c:pt idx="443">
                  <c:v>910</c:v>
                </c:pt>
                <c:pt idx="444">
                  <c:v>640</c:v>
                </c:pt>
                <c:pt idx="445">
                  <c:v>940</c:v>
                </c:pt>
                <c:pt idx="446">
                  <c:v>860</c:v>
                </c:pt>
                <c:pt idx="447">
                  <c:v>700</c:v>
                </c:pt>
                <c:pt idx="448">
                  <c:v>720</c:v>
                </c:pt>
                <c:pt idx="449">
                  <c:v>670</c:v>
                </c:pt>
                <c:pt idx="451">
                  <c:v>785</c:v>
                </c:pt>
                <c:pt idx="452">
                  <c:v>670</c:v>
                </c:pt>
                <c:pt idx="453">
                  <c:v>685</c:v>
                </c:pt>
                <c:pt idx="454">
                  <c:v>900</c:v>
                </c:pt>
                <c:pt idx="455">
                  <c:v>400</c:v>
                </c:pt>
                <c:pt idx="456">
                  <c:v>520</c:v>
                </c:pt>
                <c:pt idx="457">
                  <c:v>500</c:v>
                </c:pt>
                <c:pt idx="458">
                  <c:v>900</c:v>
                </c:pt>
                <c:pt idx="459">
                  <c:v>1100</c:v>
                </c:pt>
                <c:pt idx="460">
                  <c:v>15000</c:v>
                </c:pt>
                <c:pt idx="461">
                  <c:v>1300</c:v>
                </c:pt>
                <c:pt idx="462">
                  <c:v>830</c:v>
                </c:pt>
                <c:pt idx="464">
                  <c:v>1000</c:v>
                </c:pt>
                <c:pt idx="465">
                  <c:v>1900</c:v>
                </c:pt>
                <c:pt idx="466">
                  <c:v>1500</c:v>
                </c:pt>
                <c:pt idx="467">
                  <c:v>1500</c:v>
                </c:pt>
                <c:pt idx="468">
                  <c:v>1400</c:v>
                </c:pt>
                <c:pt idx="469">
                  <c:v>1500</c:v>
                </c:pt>
                <c:pt idx="470">
                  <c:v>900</c:v>
                </c:pt>
                <c:pt idx="471">
                  <c:v>1200</c:v>
                </c:pt>
                <c:pt idx="472">
                  <c:v>785</c:v>
                </c:pt>
                <c:pt idx="473">
                  <c:v>2000</c:v>
                </c:pt>
                <c:pt idx="474">
                  <c:v>1300</c:v>
                </c:pt>
                <c:pt idx="476">
                  <c:v>1800</c:v>
                </c:pt>
                <c:pt idx="477">
                  <c:v>1200</c:v>
                </c:pt>
                <c:pt idx="478">
                  <c:v>1350</c:v>
                </c:pt>
                <c:pt idx="479">
                  <c:v>1200</c:v>
                </c:pt>
                <c:pt idx="480">
                  <c:v>690</c:v>
                </c:pt>
                <c:pt idx="481">
                  <c:v>795</c:v>
                </c:pt>
                <c:pt idx="483">
                  <c:v>1600</c:v>
                </c:pt>
                <c:pt idx="485">
                  <c:v>800</c:v>
                </c:pt>
                <c:pt idx="488">
                  <c:v>850</c:v>
                </c:pt>
                <c:pt idx="489">
                  <c:v>810</c:v>
                </c:pt>
                <c:pt idx="490">
                  <c:v>1500</c:v>
                </c:pt>
                <c:pt idx="491">
                  <c:v>1300</c:v>
                </c:pt>
                <c:pt idx="493">
                  <c:v>1750</c:v>
                </c:pt>
                <c:pt idx="494">
                  <c:v>1000</c:v>
                </c:pt>
                <c:pt idx="495">
                  <c:v>1000</c:v>
                </c:pt>
                <c:pt idx="496">
                  <c:v>616</c:v>
                </c:pt>
                <c:pt idx="497">
                  <c:v>824</c:v>
                </c:pt>
                <c:pt idx="498">
                  <c:v>1500</c:v>
                </c:pt>
                <c:pt idx="499">
                  <c:v>1800</c:v>
                </c:pt>
                <c:pt idx="500">
                  <c:v>396</c:v>
                </c:pt>
                <c:pt idx="501">
                  <c:v>2000</c:v>
                </c:pt>
                <c:pt idx="504">
                  <c:v>385</c:v>
                </c:pt>
                <c:pt idx="505">
                  <c:v>510</c:v>
                </c:pt>
                <c:pt idx="506">
                  <c:v>2000</c:v>
                </c:pt>
                <c:pt idx="507">
                  <c:v>700</c:v>
                </c:pt>
                <c:pt idx="509">
                  <c:v>10000</c:v>
                </c:pt>
                <c:pt idx="510">
                  <c:v>1400</c:v>
                </c:pt>
                <c:pt idx="511">
                  <c:v>900</c:v>
                </c:pt>
                <c:pt idx="512">
                  <c:v>1400</c:v>
                </c:pt>
                <c:pt idx="513">
                  <c:v>850</c:v>
                </c:pt>
                <c:pt idx="514">
                  <c:v>1000</c:v>
                </c:pt>
                <c:pt idx="515">
                  <c:v>150</c:v>
                </c:pt>
                <c:pt idx="516">
                  <c:v>800</c:v>
                </c:pt>
                <c:pt idx="517">
                  <c:v>1448</c:v>
                </c:pt>
                <c:pt idx="518">
                  <c:v>2000</c:v>
                </c:pt>
                <c:pt idx="519">
                  <c:v>535</c:v>
                </c:pt>
                <c:pt idx="521">
                  <c:v>1300</c:v>
                </c:pt>
                <c:pt idx="522">
                  <c:v>820</c:v>
                </c:pt>
                <c:pt idx="523">
                  <c:v>1000</c:v>
                </c:pt>
                <c:pt idx="524">
                  <c:v>1800</c:v>
                </c:pt>
                <c:pt idx="525">
                  <c:v>770</c:v>
                </c:pt>
                <c:pt idx="526">
                  <c:v>1070</c:v>
                </c:pt>
                <c:pt idx="527">
                  <c:v>1100</c:v>
                </c:pt>
                <c:pt idx="528">
                  <c:v>500</c:v>
                </c:pt>
                <c:pt idx="531">
                  <c:v>800</c:v>
                </c:pt>
                <c:pt idx="532">
                  <c:v>400</c:v>
                </c:pt>
                <c:pt idx="533">
                  <c:v>50</c:v>
                </c:pt>
                <c:pt idx="534">
                  <c:v>610</c:v>
                </c:pt>
                <c:pt idx="536">
                  <c:v>815</c:v>
                </c:pt>
                <c:pt idx="537">
                  <c:v>733</c:v>
                </c:pt>
                <c:pt idx="538">
                  <c:v>700</c:v>
                </c:pt>
                <c:pt idx="539">
                  <c:v>1435</c:v>
                </c:pt>
                <c:pt idx="540">
                  <c:v>600</c:v>
                </c:pt>
                <c:pt idx="541">
                  <c:v>900</c:v>
                </c:pt>
                <c:pt idx="542">
                  <c:v>700</c:v>
                </c:pt>
                <c:pt idx="543">
                  <c:v>1975</c:v>
                </c:pt>
                <c:pt idx="544">
                  <c:v>1032</c:v>
                </c:pt>
                <c:pt idx="545">
                  <c:v>800</c:v>
                </c:pt>
                <c:pt idx="547">
                  <c:v>883</c:v>
                </c:pt>
                <c:pt idx="548">
                  <c:v>520</c:v>
                </c:pt>
                <c:pt idx="549">
                  <c:v>1100</c:v>
                </c:pt>
                <c:pt idx="550">
                  <c:v>815</c:v>
                </c:pt>
                <c:pt idx="551">
                  <c:v>200</c:v>
                </c:pt>
                <c:pt idx="552">
                  <c:v>890</c:v>
                </c:pt>
                <c:pt idx="553">
                  <c:v>600</c:v>
                </c:pt>
                <c:pt idx="555">
                  <c:v>800</c:v>
                </c:pt>
                <c:pt idx="556">
                  <c:v>2500</c:v>
                </c:pt>
                <c:pt idx="557">
                  <c:v>505</c:v>
                </c:pt>
                <c:pt idx="560">
                  <c:v>1000</c:v>
                </c:pt>
                <c:pt idx="561">
                  <c:v>1250</c:v>
                </c:pt>
                <c:pt idx="562">
                  <c:v>500</c:v>
                </c:pt>
                <c:pt idx="563">
                  <c:v>1500</c:v>
                </c:pt>
                <c:pt idx="564">
                  <c:v>870</c:v>
                </c:pt>
                <c:pt idx="565">
                  <c:v>1000</c:v>
                </c:pt>
                <c:pt idx="570">
                  <c:v>651</c:v>
                </c:pt>
                <c:pt idx="571">
                  <c:v>695</c:v>
                </c:pt>
                <c:pt idx="572">
                  <c:v>1100</c:v>
                </c:pt>
                <c:pt idx="573">
                  <c:v>950</c:v>
                </c:pt>
                <c:pt idx="574">
                  <c:v>2100</c:v>
                </c:pt>
                <c:pt idx="575">
                  <c:v>1200</c:v>
                </c:pt>
                <c:pt idx="576">
                  <c:v>1000</c:v>
                </c:pt>
                <c:pt idx="577">
                  <c:v>600</c:v>
                </c:pt>
                <c:pt idx="578">
                  <c:v>550</c:v>
                </c:pt>
                <c:pt idx="579">
                  <c:v>1335</c:v>
                </c:pt>
                <c:pt idx="581">
                  <c:v>745</c:v>
                </c:pt>
                <c:pt idx="582">
                  <c:v>1255</c:v>
                </c:pt>
                <c:pt idx="584">
                  <c:v>1400</c:v>
                </c:pt>
                <c:pt idx="585">
                  <c:v>740</c:v>
                </c:pt>
                <c:pt idx="586">
                  <c:v>2000</c:v>
                </c:pt>
                <c:pt idx="587">
                  <c:v>1280</c:v>
                </c:pt>
                <c:pt idx="588">
                  <c:v>900</c:v>
                </c:pt>
                <c:pt idx="589">
                  <c:v>700</c:v>
                </c:pt>
                <c:pt idx="590">
                  <c:v>1700</c:v>
                </c:pt>
                <c:pt idx="591">
                  <c:v>930</c:v>
                </c:pt>
                <c:pt idx="592">
                  <c:v>1565</c:v>
                </c:pt>
                <c:pt idx="594">
                  <c:v>675</c:v>
                </c:pt>
                <c:pt idx="595">
                  <c:v>900</c:v>
                </c:pt>
                <c:pt idx="596">
                  <c:v>535</c:v>
                </c:pt>
                <c:pt idx="599">
                  <c:v>1800</c:v>
                </c:pt>
                <c:pt idx="600">
                  <c:v>988</c:v>
                </c:pt>
                <c:pt idx="603">
                  <c:v>1200</c:v>
                </c:pt>
                <c:pt idx="604">
                  <c:v>882</c:v>
                </c:pt>
                <c:pt idx="606">
                  <c:v>915</c:v>
                </c:pt>
                <c:pt idx="607">
                  <c:v>1800</c:v>
                </c:pt>
                <c:pt idx="608">
                  <c:v>680</c:v>
                </c:pt>
                <c:pt idx="609">
                  <c:v>725</c:v>
                </c:pt>
                <c:pt idx="610">
                  <c:v>800</c:v>
                </c:pt>
                <c:pt idx="611">
                  <c:v>1098</c:v>
                </c:pt>
                <c:pt idx="612">
                  <c:v>800</c:v>
                </c:pt>
                <c:pt idx="613">
                  <c:v>450</c:v>
                </c:pt>
                <c:pt idx="614">
                  <c:v>1200</c:v>
                </c:pt>
                <c:pt idx="615">
                  <c:v>1000</c:v>
                </c:pt>
                <c:pt idx="616">
                  <c:v>1100</c:v>
                </c:pt>
                <c:pt idx="618">
                  <c:v>1700</c:v>
                </c:pt>
                <c:pt idx="619">
                  <c:v>800</c:v>
                </c:pt>
                <c:pt idx="620">
                  <c:v>800</c:v>
                </c:pt>
                <c:pt idx="622">
                  <c:v>1250</c:v>
                </c:pt>
                <c:pt idx="623">
                  <c:v>1300</c:v>
                </c:pt>
                <c:pt idx="624">
                  <c:v>800</c:v>
                </c:pt>
                <c:pt idx="625">
                  <c:v>1400</c:v>
                </c:pt>
                <c:pt idx="626">
                  <c:v>1200</c:v>
                </c:pt>
                <c:pt idx="627">
                  <c:v>700</c:v>
                </c:pt>
                <c:pt idx="628">
                  <c:v>1300</c:v>
                </c:pt>
                <c:pt idx="629">
                  <c:v>1400</c:v>
                </c:pt>
                <c:pt idx="630">
                  <c:v>1900</c:v>
                </c:pt>
                <c:pt idx="631">
                  <c:v>1700</c:v>
                </c:pt>
                <c:pt idx="632">
                  <c:v>1100</c:v>
                </c:pt>
                <c:pt idx="633">
                  <c:v>700</c:v>
                </c:pt>
                <c:pt idx="634">
                  <c:v>800</c:v>
                </c:pt>
                <c:pt idx="635">
                  <c:v>1000</c:v>
                </c:pt>
                <c:pt idx="636">
                  <c:v>1100</c:v>
                </c:pt>
                <c:pt idx="638">
                  <c:v>750</c:v>
                </c:pt>
                <c:pt idx="639">
                  <c:v>1225</c:v>
                </c:pt>
                <c:pt idx="641">
                  <c:v>900</c:v>
                </c:pt>
                <c:pt idx="642">
                  <c:v>650</c:v>
                </c:pt>
                <c:pt idx="643">
                  <c:v>1150</c:v>
                </c:pt>
                <c:pt idx="644">
                  <c:v>0</c:v>
                </c:pt>
                <c:pt idx="645">
                  <c:v>1000</c:v>
                </c:pt>
                <c:pt idx="647">
                  <c:v>400</c:v>
                </c:pt>
                <c:pt idx="648">
                  <c:v>1400</c:v>
                </c:pt>
                <c:pt idx="649">
                  <c:v>900</c:v>
                </c:pt>
                <c:pt idx="650">
                  <c:v>800</c:v>
                </c:pt>
                <c:pt idx="651">
                  <c:v>2099</c:v>
                </c:pt>
                <c:pt idx="652">
                  <c:v>1100</c:v>
                </c:pt>
                <c:pt idx="653">
                  <c:v>720</c:v>
                </c:pt>
                <c:pt idx="654">
                  <c:v>930</c:v>
                </c:pt>
                <c:pt idx="655">
                  <c:v>985</c:v>
                </c:pt>
                <c:pt idx="656">
                  <c:v>2000</c:v>
                </c:pt>
                <c:pt idx="657">
                  <c:v>1100</c:v>
                </c:pt>
                <c:pt idx="658">
                  <c:v>8388</c:v>
                </c:pt>
                <c:pt idx="659">
                  <c:v>2500</c:v>
                </c:pt>
                <c:pt idx="662">
                  <c:v>1300</c:v>
                </c:pt>
                <c:pt idx="663">
                  <c:v>1400</c:v>
                </c:pt>
                <c:pt idx="664">
                  <c:v>700</c:v>
                </c:pt>
                <c:pt idx="665">
                  <c:v>571</c:v>
                </c:pt>
                <c:pt idx="667">
                  <c:v>260</c:v>
                </c:pt>
                <c:pt idx="668">
                  <c:v>1000</c:v>
                </c:pt>
                <c:pt idx="669">
                  <c:v>1400</c:v>
                </c:pt>
                <c:pt idx="670">
                  <c:v>950</c:v>
                </c:pt>
                <c:pt idx="673">
                  <c:v>120</c:v>
                </c:pt>
                <c:pt idx="675">
                  <c:v>6500</c:v>
                </c:pt>
                <c:pt idx="676">
                  <c:v>1925</c:v>
                </c:pt>
                <c:pt idx="677">
                  <c:v>1050</c:v>
                </c:pt>
                <c:pt idx="679">
                  <c:v>1400</c:v>
                </c:pt>
                <c:pt idx="680">
                  <c:v>875</c:v>
                </c:pt>
                <c:pt idx="681">
                  <c:v>1100</c:v>
                </c:pt>
                <c:pt idx="683">
                  <c:v>1250</c:v>
                </c:pt>
                <c:pt idx="684">
                  <c:v>971</c:v>
                </c:pt>
                <c:pt idx="685">
                  <c:v>852</c:v>
                </c:pt>
                <c:pt idx="686">
                  <c:v>520</c:v>
                </c:pt>
                <c:pt idx="687">
                  <c:v>1700</c:v>
                </c:pt>
                <c:pt idx="688">
                  <c:v>950</c:v>
                </c:pt>
                <c:pt idx="690">
                  <c:v>524</c:v>
                </c:pt>
                <c:pt idx="692">
                  <c:v>1500</c:v>
                </c:pt>
                <c:pt idx="693">
                  <c:v>825</c:v>
                </c:pt>
                <c:pt idx="694">
                  <c:v>500</c:v>
                </c:pt>
                <c:pt idx="695">
                  <c:v>635</c:v>
                </c:pt>
                <c:pt idx="696">
                  <c:v>500</c:v>
                </c:pt>
                <c:pt idx="697">
                  <c:v>815</c:v>
                </c:pt>
                <c:pt idx="698">
                  <c:v>850</c:v>
                </c:pt>
                <c:pt idx="699">
                  <c:v>760</c:v>
                </c:pt>
                <c:pt idx="700">
                  <c:v>1040</c:v>
                </c:pt>
                <c:pt idx="701">
                  <c:v>750</c:v>
                </c:pt>
                <c:pt idx="702">
                  <c:v>270</c:v>
                </c:pt>
                <c:pt idx="703">
                  <c:v>500</c:v>
                </c:pt>
                <c:pt idx="704">
                  <c:v>450</c:v>
                </c:pt>
                <c:pt idx="706">
                  <c:v>350</c:v>
                </c:pt>
                <c:pt idx="707">
                  <c:v>1100</c:v>
                </c:pt>
                <c:pt idx="708">
                  <c:v>660</c:v>
                </c:pt>
                <c:pt idx="709">
                  <c:v>1800</c:v>
                </c:pt>
                <c:pt idx="710">
                  <c:v>745</c:v>
                </c:pt>
                <c:pt idx="711">
                  <c:v>766</c:v>
                </c:pt>
                <c:pt idx="712">
                  <c:v>2000</c:v>
                </c:pt>
                <c:pt idx="713">
                  <c:v>1400</c:v>
                </c:pt>
                <c:pt idx="714">
                  <c:v>670</c:v>
                </c:pt>
                <c:pt idx="715">
                  <c:v>2500</c:v>
                </c:pt>
                <c:pt idx="716">
                  <c:v>126</c:v>
                </c:pt>
                <c:pt idx="717">
                  <c:v>9960</c:v>
                </c:pt>
                <c:pt idx="718">
                  <c:v>2500</c:v>
                </c:pt>
                <c:pt idx="720">
                  <c:v>615</c:v>
                </c:pt>
                <c:pt idx="721">
                  <c:v>964</c:v>
                </c:pt>
                <c:pt idx="722">
                  <c:v>1380</c:v>
                </c:pt>
                <c:pt idx="723">
                  <c:v>1200</c:v>
                </c:pt>
                <c:pt idx="724">
                  <c:v>2000</c:v>
                </c:pt>
                <c:pt idx="725">
                  <c:v>750</c:v>
                </c:pt>
                <c:pt idx="726">
                  <c:v>700</c:v>
                </c:pt>
                <c:pt idx="727">
                  <c:v>1500</c:v>
                </c:pt>
                <c:pt idx="728">
                  <c:v>1100</c:v>
                </c:pt>
                <c:pt idx="729">
                  <c:v>900</c:v>
                </c:pt>
                <c:pt idx="732">
                  <c:v>425</c:v>
                </c:pt>
                <c:pt idx="734">
                  <c:v>825</c:v>
                </c:pt>
                <c:pt idx="735">
                  <c:v>673</c:v>
                </c:pt>
                <c:pt idx="736">
                  <c:v>0</c:v>
                </c:pt>
                <c:pt idx="737">
                  <c:v>1020</c:v>
                </c:pt>
                <c:pt idx="740">
                  <c:v>900</c:v>
                </c:pt>
                <c:pt idx="741">
                  <c:v>1150</c:v>
                </c:pt>
                <c:pt idx="742">
                  <c:v>918</c:v>
                </c:pt>
                <c:pt idx="743">
                  <c:v>499</c:v>
                </c:pt>
                <c:pt idx="744">
                  <c:v>1125</c:v>
                </c:pt>
                <c:pt idx="745">
                  <c:v>800</c:v>
                </c:pt>
                <c:pt idx="746">
                  <c:v>865</c:v>
                </c:pt>
                <c:pt idx="747">
                  <c:v>800</c:v>
                </c:pt>
                <c:pt idx="748">
                  <c:v>1380</c:v>
                </c:pt>
                <c:pt idx="749">
                  <c:v>850</c:v>
                </c:pt>
                <c:pt idx="752">
                  <c:v>560</c:v>
                </c:pt>
                <c:pt idx="754">
                  <c:v>1350</c:v>
                </c:pt>
                <c:pt idx="755">
                  <c:v>900</c:v>
                </c:pt>
                <c:pt idx="756">
                  <c:v>780</c:v>
                </c:pt>
                <c:pt idx="758">
                  <c:v>870</c:v>
                </c:pt>
                <c:pt idx="759">
                  <c:v>500</c:v>
                </c:pt>
                <c:pt idx="760">
                  <c:v>1500</c:v>
                </c:pt>
                <c:pt idx="763">
                  <c:v>650</c:v>
                </c:pt>
                <c:pt idx="764">
                  <c:v>1775</c:v>
                </c:pt>
                <c:pt idx="765">
                  <c:v>301</c:v>
                </c:pt>
                <c:pt idx="766">
                  <c:v>700</c:v>
                </c:pt>
                <c:pt idx="768">
                  <c:v>580</c:v>
                </c:pt>
                <c:pt idx="769">
                  <c:v>1500</c:v>
                </c:pt>
                <c:pt idx="770">
                  <c:v>2200</c:v>
                </c:pt>
                <c:pt idx="771">
                  <c:v>3000</c:v>
                </c:pt>
                <c:pt idx="772">
                  <c:v>1600</c:v>
                </c:pt>
                <c:pt idx="773">
                  <c:v>400</c:v>
                </c:pt>
                <c:pt idx="775">
                  <c:v>224</c:v>
                </c:pt>
                <c:pt idx="777">
                  <c:v>1550</c:v>
                </c:pt>
                <c:pt idx="778">
                  <c:v>1500</c:v>
                </c:pt>
                <c:pt idx="779">
                  <c:v>1035</c:v>
                </c:pt>
                <c:pt idx="780">
                  <c:v>1150</c:v>
                </c:pt>
                <c:pt idx="781">
                  <c:v>4000</c:v>
                </c:pt>
                <c:pt idx="782">
                  <c:v>675</c:v>
                </c:pt>
                <c:pt idx="783">
                  <c:v>700</c:v>
                </c:pt>
                <c:pt idx="784">
                  <c:v>660</c:v>
                </c:pt>
                <c:pt idx="786">
                  <c:v>728</c:v>
                </c:pt>
                <c:pt idx="788">
                  <c:v>900</c:v>
                </c:pt>
                <c:pt idx="789">
                  <c:v>400</c:v>
                </c:pt>
                <c:pt idx="790">
                  <c:v>855</c:v>
                </c:pt>
                <c:pt idx="791">
                  <c:v>2000</c:v>
                </c:pt>
                <c:pt idx="792">
                  <c:v>700</c:v>
                </c:pt>
                <c:pt idx="793">
                  <c:v>780</c:v>
                </c:pt>
                <c:pt idx="795">
                  <c:v>650</c:v>
                </c:pt>
                <c:pt idx="799">
                  <c:v>400</c:v>
                </c:pt>
                <c:pt idx="801">
                  <c:v>1485</c:v>
                </c:pt>
                <c:pt idx="804">
                  <c:v>852</c:v>
                </c:pt>
                <c:pt idx="805">
                  <c:v>2200</c:v>
                </c:pt>
                <c:pt idx="806">
                  <c:v>1300</c:v>
                </c:pt>
                <c:pt idx="807">
                  <c:v>800</c:v>
                </c:pt>
                <c:pt idx="808">
                  <c:v>1100</c:v>
                </c:pt>
                <c:pt idx="809">
                  <c:v>738</c:v>
                </c:pt>
                <c:pt idx="810">
                  <c:v>640</c:v>
                </c:pt>
                <c:pt idx="811">
                  <c:v>575</c:v>
                </c:pt>
                <c:pt idx="812">
                  <c:v>1000</c:v>
                </c:pt>
                <c:pt idx="813">
                  <c:v>1450</c:v>
                </c:pt>
                <c:pt idx="814">
                  <c:v>800</c:v>
                </c:pt>
                <c:pt idx="816">
                  <c:v>2500</c:v>
                </c:pt>
                <c:pt idx="817">
                  <c:v>10000</c:v>
                </c:pt>
                <c:pt idx="818">
                  <c:v>400</c:v>
                </c:pt>
                <c:pt idx="819">
                  <c:v>795</c:v>
                </c:pt>
                <c:pt idx="820">
                  <c:v>900</c:v>
                </c:pt>
                <c:pt idx="822">
                  <c:v>1180</c:v>
                </c:pt>
                <c:pt idx="823">
                  <c:v>3200</c:v>
                </c:pt>
                <c:pt idx="824">
                  <c:v>945</c:v>
                </c:pt>
                <c:pt idx="829">
                  <c:v>0</c:v>
                </c:pt>
                <c:pt idx="830">
                  <c:v>1100</c:v>
                </c:pt>
                <c:pt idx="831">
                  <c:v>1000</c:v>
                </c:pt>
                <c:pt idx="832">
                  <c:v>600</c:v>
                </c:pt>
                <c:pt idx="833">
                  <c:v>1500</c:v>
                </c:pt>
                <c:pt idx="834">
                  <c:v>1200</c:v>
                </c:pt>
                <c:pt idx="836">
                  <c:v>800</c:v>
                </c:pt>
                <c:pt idx="838">
                  <c:v>1600</c:v>
                </c:pt>
                <c:pt idx="840">
                  <c:v>560</c:v>
                </c:pt>
                <c:pt idx="841">
                  <c:v>1200</c:v>
                </c:pt>
                <c:pt idx="842">
                  <c:v>1017</c:v>
                </c:pt>
                <c:pt idx="844">
                  <c:v>1740</c:v>
                </c:pt>
                <c:pt idx="845">
                  <c:v>500</c:v>
                </c:pt>
                <c:pt idx="846">
                  <c:v>2000</c:v>
                </c:pt>
                <c:pt idx="848">
                  <c:v>1000</c:v>
                </c:pt>
                <c:pt idx="849">
                  <c:v>2000</c:v>
                </c:pt>
                <c:pt idx="850">
                  <c:v>570</c:v>
                </c:pt>
                <c:pt idx="852">
                  <c:v>770</c:v>
                </c:pt>
                <c:pt idx="854">
                  <c:v>900</c:v>
                </c:pt>
                <c:pt idx="855">
                  <c:v>600</c:v>
                </c:pt>
                <c:pt idx="856">
                  <c:v>1250</c:v>
                </c:pt>
                <c:pt idx="857">
                  <c:v>60</c:v>
                </c:pt>
                <c:pt idx="859">
                  <c:v>380</c:v>
                </c:pt>
                <c:pt idx="860">
                  <c:v>500</c:v>
                </c:pt>
                <c:pt idx="861">
                  <c:v>1300</c:v>
                </c:pt>
                <c:pt idx="862">
                  <c:v>938</c:v>
                </c:pt>
                <c:pt idx="863">
                  <c:v>1700</c:v>
                </c:pt>
                <c:pt idx="864">
                  <c:v>2700</c:v>
                </c:pt>
                <c:pt idx="865">
                  <c:v>650</c:v>
                </c:pt>
                <c:pt idx="867">
                  <c:v>1000</c:v>
                </c:pt>
                <c:pt idx="868">
                  <c:v>811</c:v>
                </c:pt>
                <c:pt idx="869">
                  <c:v>1050</c:v>
                </c:pt>
                <c:pt idx="870">
                  <c:v>1000</c:v>
                </c:pt>
                <c:pt idx="871">
                  <c:v>790</c:v>
                </c:pt>
                <c:pt idx="874">
                  <c:v>1200</c:v>
                </c:pt>
                <c:pt idx="875">
                  <c:v>1400</c:v>
                </c:pt>
                <c:pt idx="876">
                  <c:v>1550</c:v>
                </c:pt>
                <c:pt idx="877">
                  <c:v>830</c:v>
                </c:pt>
                <c:pt idx="878">
                  <c:v>175</c:v>
                </c:pt>
                <c:pt idx="879">
                  <c:v>1500</c:v>
                </c:pt>
                <c:pt idx="880">
                  <c:v>900</c:v>
                </c:pt>
                <c:pt idx="882">
                  <c:v>900</c:v>
                </c:pt>
                <c:pt idx="884">
                  <c:v>1000</c:v>
                </c:pt>
                <c:pt idx="885">
                  <c:v>1250</c:v>
                </c:pt>
                <c:pt idx="886">
                  <c:v>635</c:v>
                </c:pt>
                <c:pt idx="888">
                  <c:v>1330</c:v>
                </c:pt>
                <c:pt idx="889">
                  <c:v>0</c:v>
                </c:pt>
                <c:pt idx="891">
                  <c:v>1400</c:v>
                </c:pt>
                <c:pt idx="892">
                  <c:v>1000</c:v>
                </c:pt>
                <c:pt idx="893">
                  <c:v>1600</c:v>
                </c:pt>
                <c:pt idx="894">
                  <c:v>980</c:v>
                </c:pt>
                <c:pt idx="895">
                  <c:v>1000</c:v>
                </c:pt>
                <c:pt idx="896">
                  <c:v>850</c:v>
                </c:pt>
                <c:pt idx="897">
                  <c:v>1020</c:v>
                </c:pt>
                <c:pt idx="898">
                  <c:v>1040</c:v>
                </c:pt>
                <c:pt idx="901">
                  <c:v>600</c:v>
                </c:pt>
                <c:pt idx="902">
                  <c:v>0</c:v>
                </c:pt>
                <c:pt idx="904">
                  <c:v>970</c:v>
                </c:pt>
                <c:pt idx="905">
                  <c:v>550</c:v>
                </c:pt>
                <c:pt idx="906">
                  <c:v>1065</c:v>
                </c:pt>
                <c:pt idx="907">
                  <c:v>765</c:v>
                </c:pt>
                <c:pt idx="908">
                  <c:v>1500</c:v>
                </c:pt>
                <c:pt idx="909">
                  <c:v>3200</c:v>
                </c:pt>
                <c:pt idx="910">
                  <c:v>1200</c:v>
                </c:pt>
                <c:pt idx="911">
                  <c:v>1600</c:v>
                </c:pt>
                <c:pt idx="912">
                  <c:v>2300</c:v>
                </c:pt>
                <c:pt idx="913">
                  <c:v>950</c:v>
                </c:pt>
                <c:pt idx="914">
                  <c:v>300</c:v>
                </c:pt>
                <c:pt idx="915">
                  <c:v>325</c:v>
                </c:pt>
                <c:pt idx="917">
                  <c:v>700</c:v>
                </c:pt>
                <c:pt idx="918">
                  <c:v>765</c:v>
                </c:pt>
                <c:pt idx="919">
                  <c:v>565</c:v>
                </c:pt>
                <c:pt idx="920">
                  <c:v>750</c:v>
                </c:pt>
                <c:pt idx="921">
                  <c:v>1600</c:v>
                </c:pt>
                <c:pt idx="923">
                  <c:v>607</c:v>
                </c:pt>
                <c:pt idx="924">
                  <c:v>535</c:v>
                </c:pt>
                <c:pt idx="927">
                  <c:v>900</c:v>
                </c:pt>
                <c:pt idx="928">
                  <c:v>300</c:v>
                </c:pt>
                <c:pt idx="929">
                  <c:v>1319</c:v>
                </c:pt>
                <c:pt idx="930">
                  <c:v>800</c:v>
                </c:pt>
                <c:pt idx="932">
                  <c:v>670</c:v>
                </c:pt>
                <c:pt idx="935">
                  <c:v>900</c:v>
                </c:pt>
                <c:pt idx="937">
                  <c:v>800</c:v>
                </c:pt>
                <c:pt idx="938">
                  <c:v>1835</c:v>
                </c:pt>
                <c:pt idx="939">
                  <c:v>900</c:v>
                </c:pt>
                <c:pt idx="940">
                  <c:v>1250</c:v>
                </c:pt>
                <c:pt idx="942">
                  <c:v>800</c:v>
                </c:pt>
                <c:pt idx="943">
                  <c:v>1100</c:v>
                </c:pt>
                <c:pt idx="944">
                  <c:v>873</c:v>
                </c:pt>
                <c:pt idx="945">
                  <c:v>1340</c:v>
                </c:pt>
                <c:pt idx="946">
                  <c:v>410</c:v>
                </c:pt>
                <c:pt idx="949">
                  <c:v>645</c:v>
                </c:pt>
                <c:pt idx="950">
                  <c:v>470</c:v>
                </c:pt>
                <c:pt idx="951">
                  <c:v>645</c:v>
                </c:pt>
                <c:pt idx="952">
                  <c:v>426</c:v>
                </c:pt>
                <c:pt idx="953">
                  <c:v>1200</c:v>
                </c:pt>
                <c:pt idx="954">
                  <c:v>1200</c:v>
                </c:pt>
                <c:pt idx="955">
                  <c:v>300</c:v>
                </c:pt>
                <c:pt idx="956">
                  <c:v>330</c:v>
                </c:pt>
                <c:pt idx="957">
                  <c:v>980</c:v>
                </c:pt>
                <c:pt idx="958">
                  <c:v>2100</c:v>
                </c:pt>
                <c:pt idx="959">
                  <c:v>1475</c:v>
                </c:pt>
                <c:pt idx="960">
                  <c:v>1265</c:v>
                </c:pt>
                <c:pt idx="961">
                  <c:v>680</c:v>
                </c:pt>
                <c:pt idx="962">
                  <c:v>900</c:v>
                </c:pt>
                <c:pt idx="964">
                  <c:v>592</c:v>
                </c:pt>
                <c:pt idx="967">
                  <c:v>0</c:v>
                </c:pt>
                <c:pt idx="969">
                  <c:v>750</c:v>
                </c:pt>
                <c:pt idx="970">
                  <c:v>1500</c:v>
                </c:pt>
                <c:pt idx="971">
                  <c:v>793</c:v>
                </c:pt>
                <c:pt idx="972">
                  <c:v>1200</c:v>
                </c:pt>
                <c:pt idx="973">
                  <c:v>800</c:v>
                </c:pt>
                <c:pt idx="975">
                  <c:v>500</c:v>
                </c:pt>
                <c:pt idx="976">
                  <c:v>2800</c:v>
                </c:pt>
                <c:pt idx="977">
                  <c:v>900</c:v>
                </c:pt>
                <c:pt idx="978">
                  <c:v>700</c:v>
                </c:pt>
                <c:pt idx="979">
                  <c:v>1100</c:v>
                </c:pt>
                <c:pt idx="980">
                  <c:v>800</c:v>
                </c:pt>
                <c:pt idx="981">
                  <c:v>800</c:v>
                </c:pt>
                <c:pt idx="982">
                  <c:v>225</c:v>
                </c:pt>
                <c:pt idx="983">
                  <c:v>1509</c:v>
                </c:pt>
                <c:pt idx="985">
                  <c:v>845</c:v>
                </c:pt>
                <c:pt idx="986">
                  <c:v>814</c:v>
                </c:pt>
                <c:pt idx="987">
                  <c:v>250</c:v>
                </c:pt>
                <c:pt idx="988">
                  <c:v>900</c:v>
                </c:pt>
                <c:pt idx="989">
                  <c:v>1100</c:v>
                </c:pt>
                <c:pt idx="991">
                  <c:v>645</c:v>
                </c:pt>
                <c:pt idx="992">
                  <c:v>2100</c:v>
                </c:pt>
                <c:pt idx="993">
                  <c:v>830</c:v>
                </c:pt>
                <c:pt idx="994">
                  <c:v>400</c:v>
                </c:pt>
                <c:pt idx="995">
                  <c:v>1000</c:v>
                </c:pt>
                <c:pt idx="996">
                  <c:v>560</c:v>
                </c:pt>
                <c:pt idx="999">
                  <c:v>620</c:v>
                </c:pt>
                <c:pt idx="1001">
                  <c:v>1900</c:v>
                </c:pt>
                <c:pt idx="1002">
                  <c:v>520</c:v>
                </c:pt>
                <c:pt idx="1003">
                  <c:v>0</c:v>
                </c:pt>
                <c:pt idx="1004">
                  <c:v>1000</c:v>
                </c:pt>
                <c:pt idx="1005">
                  <c:v>575</c:v>
                </c:pt>
                <c:pt idx="1006">
                  <c:v>2000</c:v>
                </c:pt>
                <c:pt idx="1009">
                  <c:v>2500</c:v>
                </c:pt>
                <c:pt idx="1011">
                  <c:v>760</c:v>
                </c:pt>
                <c:pt idx="1013">
                  <c:v>700</c:v>
                </c:pt>
                <c:pt idx="1014">
                  <c:v>1267</c:v>
                </c:pt>
                <c:pt idx="1016">
                  <c:v>1000</c:v>
                </c:pt>
                <c:pt idx="1017">
                  <c:v>1425</c:v>
                </c:pt>
                <c:pt idx="1018">
                  <c:v>1200</c:v>
                </c:pt>
                <c:pt idx="1019">
                  <c:v>800</c:v>
                </c:pt>
                <c:pt idx="1020">
                  <c:v>1200</c:v>
                </c:pt>
                <c:pt idx="1021">
                  <c:v>599</c:v>
                </c:pt>
                <c:pt idx="1022">
                  <c:v>765</c:v>
                </c:pt>
                <c:pt idx="1023">
                  <c:v>350</c:v>
                </c:pt>
                <c:pt idx="1024">
                  <c:v>1300</c:v>
                </c:pt>
                <c:pt idx="1025">
                  <c:v>820</c:v>
                </c:pt>
                <c:pt idx="1026">
                  <c:v>1600</c:v>
                </c:pt>
                <c:pt idx="1029">
                  <c:v>745</c:v>
                </c:pt>
                <c:pt idx="1031">
                  <c:v>710</c:v>
                </c:pt>
                <c:pt idx="1033">
                  <c:v>906</c:v>
                </c:pt>
                <c:pt idx="1035">
                  <c:v>750</c:v>
                </c:pt>
                <c:pt idx="1037">
                  <c:v>1000</c:v>
                </c:pt>
                <c:pt idx="1038">
                  <c:v>1500</c:v>
                </c:pt>
                <c:pt idx="1039">
                  <c:v>750</c:v>
                </c:pt>
                <c:pt idx="1040">
                  <c:v>800</c:v>
                </c:pt>
                <c:pt idx="1041">
                  <c:v>1225</c:v>
                </c:pt>
                <c:pt idx="1043">
                  <c:v>900</c:v>
                </c:pt>
                <c:pt idx="1044">
                  <c:v>1500</c:v>
                </c:pt>
                <c:pt idx="1045">
                  <c:v>800</c:v>
                </c:pt>
                <c:pt idx="1046">
                  <c:v>805</c:v>
                </c:pt>
                <c:pt idx="1048">
                  <c:v>670</c:v>
                </c:pt>
                <c:pt idx="1049">
                  <c:v>1590</c:v>
                </c:pt>
                <c:pt idx="1050">
                  <c:v>800</c:v>
                </c:pt>
                <c:pt idx="1051">
                  <c:v>800</c:v>
                </c:pt>
                <c:pt idx="1052">
                  <c:v>580</c:v>
                </c:pt>
                <c:pt idx="1053">
                  <c:v>575</c:v>
                </c:pt>
                <c:pt idx="1054">
                  <c:v>1300</c:v>
                </c:pt>
                <c:pt idx="1056">
                  <c:v>820</c:v>
                </c:pt>
                <c:pt idx="1057">
                  <c:v>700</c:v>
                </c:pt>
                <c:pt idx="1058">
                  <c:v>1300</c:v>
                </c:pt>
                <c:pt idx="1059">
                  <c:v>682</c:v>
                </c:pt>
                <c:pt idx="1060">
                  <c:v>1450</c:v>
                </c:pt>
                <c:pt idx="1061">
                  <c:v>9500</c:v>
                </c:pt>
                <c:pt idx="1062">
                  <c:v>1200</c:v>
                </c:pt>
                <c:pt idx="1063">
                  <c:v>1400</c:v>
                </c:pt>
                <c:pt idx="1064">
                  <c:v>800</c:v>
                </c:pt>
                <c:pt idx="1067">
                  <c:v>800</c:v>
                </c:pt>
                <c:pt idx="1068">
                  <c:v>5000</c:v>
                </c:pt>
                <c:pt idx="1069">
                  <c:v>750</c:v>
                </c:pt>
                <c:pt idx="1071">
                  <c:v>1000</c:v>
                </c:pt>
                <c:pt idx="1072">
                  <c:v>1100</c:v>
                </c:pt>
                <c:pt idx="1073">
                  <c:v>1200</c:v>
                </c:pt>
                <c:pt idx="1074">
                  <c:v>400</c:v>
                </c:pt>
                <c:pt idx="1075">
                  <c:v>1000</c:v>
                </c:pt>
                <c:pt idx="1076">
                  <c:v>400</c:v>
                </c:pt>
                <c:pt idx="1077">
                  <c:v>1300</c:v>
                </c:pt>
                <c:pt idx="1079">
                  <c:v>1300</c:v>
                </c:pt>
                <c:pt idx="1080">
                  <c:v>825</c:v>
                </c:pt>
                <c:pt idx="1081">
                  <c:v>1000</c:v>
                </c:pt>
                <c:pt idx="1082">
                  <c:v>700</c:v>
                </c:pt>
                <c:pt idx="1083">
                  <c:v>1250</c:v>
                </c:pt>
                <c:pt idx="1084">
                  <c:v>396</c:v>
                </c:pt>
                <c:pt idx="1086">
                  <c:v>700</c:v>
                </c:pt>
                <c:pt idx="1087">
                  <c:v>675</c:v>
                </c:pt>
                <c:pt idx="1088">
                  <c:v>700</c:v>
                </c:pt>
                <c:pt idx="1090">
                  <c:v>680</c:v>
                </c:pt>
                <c:pt idx="1091">
                  <c:v>420</c:v>
                </c:pt>
                <c:pt idx="1092">
                  <c:v>1700</c:v>
                </c:pt>
                <c:pt idx="1093">
                  <c:v>2350</c:v>
                </c:pt>
                <c:pt idx="1094">
                  <c:v>650</c:v>
                </c:pt>
                <c:pt idx="1097">
                  <c:v>224</c:v>
                </c:pt>
                <c:pt idx="1098">
                  <c:v>680</c:v>
                </c:pt>
                <c:pt idx="1100">
                  <c:v>907</c:v>
                </c:pt>
                <c:pt idx="1102">
                  <c:v>700</c:v>
                </c:pt>
                <c:pt idx="1103">
                  <c:v>368</c:v>
                </c:pt>
                <c:pt idx="1104">
                  <c:v>855</c:v>
                </c:pt>
                <c:pt idx="1107">
                  <c:v>1700</c:v>
                </c:pt>
                <c:pt idx="1108">
                  <c:v>700</c:v>
                </c:pt>
                <c:pt idx="1109">
                  <c:v>1000</c:v>
                </c:pt>
                <c:pt idx="1110">
                  <c:v>885</c:v>
                </c:pt>
                <c:pt idx="1112">
                  <c:v>615</c:v>
                </c:pt>
                <c:pt idx="1117">
                  <c:v>700</c:v>
                </c:pt>
                <c:pt idx="1119">
                  <c:v>710</c:v>
                </c:pt>
                <c:pt idx="1120">
                  <c:v>710</c:v>
                </c:pt>
                <c:pt idx="1121">
                  <c:v>1000</c:v>
                </c:pt>
                <c:pt idx="1122">
                  <c:v>650</c:v>
                </c:pt>
                <c:pt idx="1123">
                  <c:v>570</c:v>
                </c:pt>
                <c:pt idx="1124">
                  <c:v>1800</c:v>
                </c:pt>
                <c:pt idx="1125">
                  <c:v>201</c:v>
                </c:pt>
                <c:pt idx="1128">
                  <c:v>850</c:v>
                </c:pt>
                <c:pt idx="1131">
                  <c:v>550</c:v>
                </c:pt>
                <c:pt idx="1133">
                  <c:v>1200</c:v>
                </c:pt>
                <c:pt idx="1134">
                  <c:v>2060</c:v>
                </c:pt>
                <c:pt idx="1135">
                  <c:v>1000</c:v>
                </c:pt>
                <c:pt idx="1136">
                  <c:v>660</c:v>
                </c:pt>
                <c:pt idx="1137">
                  <c:v>1384</c:v>
                </c:pt>
                <c:pt idx="1139">
                  <c:v>600</c:v>
                </c:pt>
                <c:pt idx="1141">
                  <c:v>1346</c:v>
                </c:pt>
                <c:pt idx="1142">
                  <c:v>1300</c:v>
                </c:pt>
                <c:pt idx="1143">
                  <c:v>1600</c:v>
                </c:pt>
                <c:pt idx="1144">
                  <c:v>930</c:v>
                </c:pt>
                <c:pt idx="1145">
                  <c:v>991</c:v>
                </c:pt>
                <c:pt idx="1146">
                  <c:v>800</c:v>
                </c:pt>
                <c:pt idx="1147">
                  <c:v>765</c:v>
                </c:pt>
                <c:pt idx="1148">
                  <c:v>650</c:v>
                </c:pt>
                <c:pt idx="1149">
                  <c:v>498</c:v>
                </c:pt>
                <c:pt idx="1150">
                  <c:v>2000</c:v>
                </c:pt>
                <c:pt idx="1152">
                  <c:v>1300</c:v>
                </c:pt>
                <c:pt idx="1153">
                  <c:v>875</c:v>
                </c:pt>
                <c:pt idx="1154">
                  <c:v>980</c:v>
                </c:pt>
                <c:pt idx="1155">
                  <c:v>835</c:v>
                </c:pt>
                <c:pt idx="1156">
                  <c:v>700</c:v>
                </c:pt>
                <c:pt idx="1160">
                  <c:v>1500</c:v>
                </c:pt>
                <c:pt idx="1164">
                  <c:v>750</c:v>
                </c:pt>
                <c:pt idx="1166">
                  <c:v>1200</c:v>
                </c:pt>
                <c:pt idx="1168">
                  <c:v>1200</c:v>
                </c:pt>
                <c:pt idx="1169">
                  <c:v>690</c:v>
                </c:pt>
                <c:pt idx="1170">
                  <c:v>1500</c:v>
                </c:pt>
                <c:pt idx="1171">
                  <c:v>500</c:v>
                </c:pt>
                <c:pt idx="1172">
                  <c:v>1500</c:v>
                </c:pt>
                <c:pt idx="1173">
                  <c:v>1500</c:v>
                </c:pt>
                <c:pt idx="1174">
                  <c:v>614</c:v>
                </c:pt>
                <c:pt idx="1177">
                  <c:v>1500</c:v>
                </c:pt>
                <c:pt idx="1178">
                  <c:v>1600</c:v>
                </c:pt>
                <c:pt idx="1179">
                  <c:v>1600</c:v>
                </c:pt>
                <c:pt idx="1180">
                  <c:v>2200</c:v>
                </c:pt>
                <c:pt idx="1181">
                  <c:v>600</c:v>
                </c:pt>
                <c:pt idx="1182">
                  <c:v>900</c:v>
                </c:pt>
                <c:pt idx="1183">
                  <c:v>920</c:v>
                </c:pt>
                <c:pt idx="1184">
                  <c:v>1500</c:v>
                </c:pt>
                <c:pt idx="1185">
                  <c:v>1200</c:v>
                </c:pt>
                <c:pt idx="1186">
                  <c:v>1400</c:v>
                </c:pt>
                <c:pt idx="1188">
                  <c:v>3000</c:v>
                </c:pt>
                <c:pt idx="1189">
                  <c:v>800</c:v>
                </c:pt>
                <c:pt idx="1190">
                  <c:v>950</c:v>
                </c:pt>
                <c:pt idx="1191">
                  <c:v>860</c:v>
                </c:pt>
                <c:pt idx="1192">
                  <c:v>975</c:v>
                </c:pt>
                <c:pt idx="1193">
                  <c:v>1200</c:v>
                </c:pt>
                <c:pt idx="1194">
                  <c:v>600</c:v>
                </c:pt>
                <c:pt idx="1195">
                  <c:v>1500</c:v>
                </c:pt>
                <c:pt idx="1196">
                  <c:v>600</c:v>
                </c:pt>
                <c:pt idx="1197">
                  <c:v>732</c:v>
                </c:pt>
                <c:pt idx="1200">
                  <c:v>1000</c:v>
                </c:pt>
                <c:pt idx="1201">
                  <c:v>1250</c:v>
                </c:pt>
                <c:pt idx="1202">
                  <c:v>2000</c:v>
                </c:pt>
                <c:pt idx="1204">
                  <c:v>5000</c:v>
                </c:pt>
                <c:pt idx="1205">
                  <c:v>0</c:v>
                </c:pt>
                <c:pt idx="1206">
                  <c:v>1035</c:v>
                </c:pt>
                <c:pt idx="1208">
                  <c:v>1600</c:v>
                </c:pt>
                <c:pt idx="1209">
                  <c:v>900</c:v>
                </c:pt>
                <c:pt idx="1210">
                  <c:v>498</c:v>
                </c:pt>
                <c:pt idx="1211">
                  <c:v>368</c:v>
                </c:pt>
                <c:pt idx="1212">
                  <c:v>1600</c:v>
                </c:pt>
                <c:pt idx="1213">
                  <c:v>950</c:v>
                </c:pt>
                <c:pt idx="1214">
                  <c:v>1300</c:v>
                </c:pt>
                <c:pt idx="1215">
                  <c:v>360</c:v>
                </c:pt>
                <c:pt idx="1216">
                  <c:v>1500</c:v>
                </c:pt>
                <c:pt idx="1217">
                  <c:v>400</c:v>
                </c:pt>
                <c:pt idx="1218">
                  <c:v>1000</c:v>
                </c:pt>
                <c:pt idx="1219">
                  <c:v>300</c:v>
                </c:pt>
                <c:pt idx="1220">
                  <c:v>1000</c:v>
                </c:pt>
                <c:pt idx="1222">
                  <c:v>800</c:v>
                </c:pt>
                <c:pt idx="1224">
                  <c:v>732</c:v>
                </c:pt>
                <c:pt idx="1225">
                  <c:v>10000</c:v>
                </c:pt>
                <c:pt idx="1227">
                  <c:v>850</c:v>
                </c:pt>
                <c:pt idx="1228">
                  <c:v>800</c:v>
                </c:pt>
                <c:pt idx="1229">
                  <c:v>660</c:v>
                </c:pt>
                <c:pt idx="1230">
                  <c:v>423</c:v>
                </c:pt>
                <c:pt idx="1231">
                  <c:v>490</c:v>
                </c:pt>
                <c:pt idx="1232">
                  <c:v>300</c:v>
                </c:pt>
                <c:pt idx="1234">
                  <c:v>800</c:v>
                </c:pt>
                <c:pt idx="1235">
                  <c:v>365</c:v>
                </c:pt>
                <c:pt idx="1236">
                  <c:v>1000</c:v>
                </c:pt>
                <c:pt idx="1237">
                  <c:v>1200</c:v>
                </c:pt>
                <c:pt idx="1239">
                  <c:v>2500</c:v>
                </c:pt>
                <c:pt idx="1241">
                  <c:v>1800</c:v>
                </c:pt>
                <c:pt idx="1242">
                  <c:v>800</c:v>
                </c:pt>
                <c:pt idx="1243">
                  <c:v>5000</c:v>
                </c:pt>
                <c:pt idx="1245">
                  <c:v>900</c:v>
                </c:pt>
                <c:pt idx="1246">
                  <c:v>1000</c:v>
                </c:pt>
                <c:pt idx="1247">
                  <c:v>750</c:v>
                </c:pt>
                <c:pt idx="1248">
                  <c:v>600</c:v>
                </c:pt>
                <c:pt idx="1249">
                  <c:v>1000</c:v>
                </c:pt>
                <c:pt idx="1250">
                  <c:v>2600</c:v>
                </c:pt>
              </c:numCache>
            </c:numRef>
          </c:xVal>
          <c:yVal>
            <c:numRef>
              <c:f>'Feuille G'!$B$2:$B$2063</c:f>
              <c:numCache>
                <c:formatCode>General</c:formatCode>
                <c:ptCount val="2062"/>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3">
                  <c:v>3</c:v>
                </c:pt>
                <c:pt idx="24">
                  <c:v>4</c:v>
                </c:pt>
                <c:pt idx="25">
                  <c:v>3</c:v>
                </c:pt>
                <c:pt idx="26">
                  <c:v>3</c:v>
                </c:pt>
                <c:pt idx="27">
                  <c:v>1</c:v>
                </c:pt>
                <c:pt idx="29">
                  <c:v>20</c:v>
                </c:pt>
                <c:pt idx="30">
                  <c:v>4</c:v>
                </c:pt>
                <c:pt idx="31">
                  <c:v>2</c:v>
                </c:pt>
                <c:pt idx="32">
                  <c:v>2</c:v>
                </c:pt>
                <c:pt idx="33">
                  <c:v>10</c:v>
                </c:pt>
                <c:pt idx="34">
                  <c:v>2</c:v>
                </c:pt>
                <c:pt idx="35">
                  <c:v>2</c:v>
                </c:pt>
                <c:pt idx="36">
                  <c:v>3</c:v>
                </c:pt>
                <c:pt idx="37">
                  <c:v>2</c:v>
                </c:pt>
                <c:pt idx="38">
                  <c:v>3</c:v>
                </c:pt>
                <c:pt idx="39">
                  <c:v>2</c:v>
                </c:pt>
                <c:pt idx="40">
                  <c:v>1</c:v>
                </c:pt>
                <c:pt idx="41">
                  <c:v>3</c:v>
                </c:pt>
                <c:pt idx="43">
                  <c:v>2</c:v>
                </c:pt>
                <c:pt idx="44">
                  <c:v>3</c:v>
                </c:pt>
                <c:pt idx="45">
                  <c:v>2</c:v>
                </c:pt>
                <c:pt idx="46">
                  <c:v>3</c:v>
                </c:pt>
                <c:pt idx="47">
                  <c:v>2</c:v>
                </c:pt>
                <c:pt idx="48">
                  <c:v>2</c:v>
                </c:pt>
                <c:pt idx="49">
                  <c:v>1</c:v>
                </c:pt>
                <c:pt idx="50">
                  <c:v>1</c:v>
                </c:pt>
                <c:pt idx="51">
                  <c:v>4</c:v>
                </c:pt>
                <c:pt idx="52">
                  <c:v>3</c:v>
                </c:pt>
                <c:pt idx="53">
                  <c:v>2</c:v>
                </c:pt>
                <c:pt idx="54">
                  <c:v>2</c:v>
                </c:pt>
                <c:pt idx="55">
                  <c:v>1</c:v>
                </c:pt>
                <c:pt idx="56">
                  <c:v>3</c:v>
                </c:pt>
                <c:pt idx="57">
                  <c:v>2</c:v>
                </c:pt>
                <c:pt idx="58">
                  <c:v>3</c:v>
                </c:pt>
                <c:pt idx="59">
                  <c:v>4</c:v>
                </c:pt>
                <c:pt idx="60">
                  <c:v>1</c:v>
                </c:pt>
                <c:pt idx="61">
                  <c:v>1</c:v>
                </c:pt>
                <c:pt idx="62">
                  <c:v>1</c:v>
                </c:pt>
                <c:pt idx="63">
                  <c:v>2</c:v>
                </c:pt>
                <c:pt idx="64">
                  <c:v>2</c:v>
                </c:pt>
                <c:pt idx="65">
                  <c:v>1</c:v>
                </c:pt>
                <c:pt idx="66">
                  <c:v>1</c:v>
                </c:pt>
                <c:pt idx="67">
                  <c:v>2</c:v>
                </c:pt>
                <c:pt idx="68">
                  <c:v>4</c:v>
                </c:pt>
                <c:pt idx="69">
                  <c:v>2</c:v>
                </c:pt>
                <c:pt idx="70">
                  <c:v>2</c:v>
                </c:pt>
                <c:pt idx="71">
                  <c:v>1</c:v>
                </c:pt>
                <c:pt idx="72">
                  <c:v>1</c:v>
                </c:pt>
                <c:pt idx="73">
                  <c:v>2</c:v>
                </c:pt>
                <c:pt idx="74">
                  <c:v>2</c:v>
                </c:pt>
                <c:pt idx="75">
                  <c:v>3</c:v>
                </c:pt>
                <c:pt idx="76">
                  <c:v>3</c:v>
                </c:pt>
                <c:pt idx="77">
                  <c:v>1</c:v>
                </c:pt>
                <c:pt idx="78">
                  <c:v>4</c:v>
                </c:pt>
                <c:pt idx="79">
                  <c:v>1</c:v>
                </c:pt>
                <c:pt idx="80">
                  <c:v>3</c:v>
                </c:pt>
                <c:pt idx="81">
                  <c:v>3</c:v>
                </c:pt>
                <c:pt idx="82">
                  <c:v>2</c:v>
                </c:pt>
                <c:pt idx="83">
                  <c:v>6</c:v>
                </c:pt>
                <c:pt idx="84">
                  <c:v>1</c:v>
                </c:pt>
                <c:pt idx="85">
                  <c:v>3</c:v>
                </c:pt>
                <c:pt idx="86">
                  <c:v>1</c:v>
                </c:pt>
                <c:pt idx="87">
                  <c:v>2</c:v>
                </c:pt>
                <c:pt idx="88">
                  <c:v>2</c:v>
                </c:pt>
                <c:pt idx="89">
                  <c:v>1</c:v>
                </c:pt>
                <c:pt idx="90">
                  <c:v>2</c:v>
                </c:pt>
                <c:pt idx="91">
                  <c:v>1</c:v>
                </c:pt>
                <c:pt idx="92">
                  <c:v>2</c:v>
                </c:pt>
                <c:pt idx="94">
                  <c:v>1</c:v>
                </c:pt>
                <c:pt idx="95">
                  <c:v>1</c:v>
                </c:pt>
                <c:pt idx="96">
                  <c:v>4</c:v>
                </c:pt>
                <c:pt idx="97">
                  <c:v>2</c:v>
                </c:pt>
                <c:pt idx="98">
                  <c:v>3</c:v>
                </c:pt>
                <c:pt idx="100">
                  <c:v>4</c:v>
                </c:pt>
                <c:pt idx="101">
                  <c:v>2</c:v>
                </c:pt>
                <c:pt idx="102">
                  <c:v>2</c:v>
                </c:pt>
                <c:pt idx="103">
                  <c:v>2</c:v>
                </c:pt>
                <c:pt idx="104">
                  <c:v>4</c:v>
                </c:pt>
                <c:pt idx="105">
                  <c:v>1</c:v>
                </c:pt>
                <c:pt idx="106">
                  <c:v>1</c:v>
                </c:pt>
                <c:pt idx="107">
                  <c:v>1</c:v>
                </c:pt>
                <c:pt idx="108">
                  <c:v>6</c:v>
                </c:pt>
                <c:pt idx="109">
                  <c:v>2</c:v>
                </c:pt>
                <c:pt idx="110">
                  <c:v>3</c:v>
                </c:pt>
                <c:pt idx="111">
                  <c:v>2</c:v>
                </c:pt>
                <c:pt idx="112">
                  <c:v>1</c:v>
                </c:pt>
                <c:pt idx="115">
                  <c:v>3</c:v>
                </c:pt>
                <c:pt idx="116">
                  <c:v>3</c:v>
                </c:pt>
                <c:pt idx="117">
                  <c:v>1</c:v>
                </c:pt>
                <c:pt idx="118">
                  <c:v>1</c:v>
                </c:pt>
                <c:pt idx="119">
                  <c:v>3</c:v>
                </c:pt>
                <c:pt idx="120">
                  <c:v>2</c:v>
                </c:pt>
                <c:pt idx="121">
                  <c:v>3</c:v>
                </c:pt>
                <c:pt idx="122">
                  <c:v>1</c:v>
                </c:pt>
                <c:pt idx="123">
                  <c:v>1</c:v>
                </c:pt>
                <c:pt idx="124">
                  <c:v>2</c:v>
                </c:pt>
                <c:pt idx="125">
                  <c:v>1</c:v>
                </c:pt>
                <c:pt idx="126">
                  <c:v>4</c:v>
                </c:pt>
                <c:pt idx="127">
                  <c:v>2</c:v>
                </c:pt>
                <c:pt idx="128">
                  <c:v>3</c:v>
                </c:pt>
                <c:pt idx="129">
                  <c:v>2</c:v>
                </c:pt>
                <c:pt idx="130">
                  <c:v>1</c:v>
                </c:pt>
                <c:pt idx="131">
                  <c:v>2</c:v>
                </c:pt>
                <c:pt idx="132">
                  <c:v>3</c:v>
                </c:pt>
                <c:pt idx="133">
                  <c:v>2</c:v>
                </c:pt>
                <c:pt idx="134">
                  <c:v>2</c:v>
                </c:pt>
                <c:pt idx="135">
                  <c:v>2</c:v>
                </c:pt>
                <c:pt idx="136">
                  <c:v>2</c:v>
                </c:pt>
                <c:pt idx="137">
                  <c:v>3</c:v>
                </c:pt>
                <c:pt idx="138">
                  <c:v>4</c:v>
                </c:pt>
                <c:pt idx="139">
                  <c:v>5</c:v>
                </c:pt>
                <c:pt idx="140">
                  <c:v>3</c:v>
                </c:pt>
                <c:pt idx="141">
                  <c:v>3</c:v>
                </c:pt>
                <c:pt idx="142">
                  <c:v>2</c:v>
                </c:pt>
                <c:pt idx="143">
                  <c:v>2</c:v>
                </c:pt>
                <c:pt idx="144">
                  <c:v>2</c:v>
                </c:pt>
                <c:pt idx="145">
                  <c:v>1</c:v>
                </c:pt>
                <c:pt idx="146">
                  <c:v>3</c:v>
                </c:pt>
                <c:pt idx="148">
                  <c:v>4</c:v>
                </c:pt>
                <c:pt idx="149">
                  <c:v>1</c:v>
                </c:pt>
                <c:pt idx="150">
                  <c:v>2</c:v>
                </c:pt>
                <c:pt idx="151">
                  <c:v>2</c:v>
                </c:pt>
                <c:pt idx="152">
                  <c:v>1</c:v>
                </c:pt>
                <c:pt idx="153">
                  <c:v>3</c:v>
                </c:pt>
                <c:pt idx="154">
                  <c:v>1</c:v>
                </c:pt>
                <c:pt idx="155">
                  <c:v>1</c:v>
                </c:pt>
                <c:pt idx="156">
                  <c:v>2</c:v>
                </c:pt>
                <c:pt idx="157">
                  <c:v>3</c:v>
                </c:pt>
                <c:pt idx="158">
                  <c:v>1</c:v>
                </c:pt>
                <c:pt idx="159">
                  <c:v>4</c:v>
                </c:pt>
                <c:pt idx="160">
                  <c:v>2</c:v>
                </c:pt>
                <c:pt idx="161">
                  <c:v>2</c:v>
                </c:pt>
                <c:pt idx="162">
                  <c:v>2</c:v>
                </c:pt>
                <c:pt idx="163">
                  <c:v>1</c:v>
                </c:pt>
                <c:pt idx="164">
                  <c:v>3</c:v>
                </c:pt>
                <c:pt idx="165">
                  <c:v>1</c:v>
                </c:pt>
                <c:pt idx="166">
                  <c:v>1</c:v>
                </c:pt>
                <c:pt idx="167">
                  <c:v>2</c:v>
                </c:pt>
                <c:pt idx="168">
                  <c:v>4</c:v>
                </c:pt>
                <c:pt idx="169">
                  <c:v>2</c:v>
                </c:pt>
                <c:pt idx="170">
                  <c:v>2</c:v>
                </c:pt>
                <c:pt idx="171">
                  <c:v>2</c:v>
                </c:pt>
                <c:pt idx="172">
                  <c:v>5</c:v>
                </c:pt>
                <c:pt idx="173">
                  <c:v>4</c:v>
                </c:pt>
                <c:pt idx="174">
                  <c:v>3</c:v>
                </c:pt>
                <c:pt idx="175">
                  <c:v>2</c:v>
                </c:pt>
                <c:pt idx="176">
                  <c:v>1</c:v>
                </c:pt>
                <c:pt idx="177">
                  <c:v>1</c:v>
                </c:pt>
                <c:pt idx="178">
                  <c:v>2</c:v>
                </c:pt>
                <c:pt idx="179">
                  <c:v>4</c:v>
                </c:pt>
                <c:pt idx="180">
                  <c:v>2</c:v>
                </c:pt>
                <c:pt idx="181">
                  <c:v>3</c:v>
                </c:pt>
                <c:pt idx="182">
                  <c:v>2</c:v>
                </c:pt>
                <c:pt idx="183">
                  <c:v>1</c:v>
                </c:pt>
                <c:pt idx="184">
                  <c:v>3</c:v>
                </c:pt>
                <c:pt idx="185">
                  <c:v>3</c:v>
                </c:pt>
                <c:pt idx="186">
                  <c:v>1</c:v>
                </c:pt>
                <c:pt idx="187">
                  <c:v>3</c:v>
                </c:pt>
                <c:pt idx="188">
                  <c:v>2</c:v>
                </c:pt>
                <c:pt idx="189">
                  <c:v>2</c:v>
                </c:pt>
                <c:pt idx="190">
                  <c:v>2</c:v>
                </c:pt>
                <c:pt idx="191">
                  <c:v>2</c:v>
                </c:pt>
                <c:pt idx="193">
                  <c:v>2</c:v>
                </c:pt>
                <c:pt idx="194">
                  <c:v>2</c:v>
                </c:pt>
                <c:pt idx="195">
                  <c:v>2</c:v>
                </c:pt>
                <c:pt idx="196">
                  <c:v>8</c:v>
                </c:pt>
                <c:pt idx="197">
                  <c:v>2</c:v>
                </c:pt>
                <c:pt idx="198">
                  <c:v>2</c:v>
                </c:pt>
                <c:pt idx="199">
                  <c:v>3</c:v>
                </c:pt>
                <c:pt idx="200">
                  <c:v>1</c:v>
                </c:pt>
                <c:pt idx="201">
                  <c:v>2</c:v>
                </c:pt>
                <c:pt idx="202">
                  <c:v>1</c:v>
                </c:pt>
                <c:pt idx="203">
                  <c:v>1</c:v>
                </c:pt>
                <c:pt idx="204">
                  <c:v>2</c:v>
                </c:pt>
                <c:pt idx="205">
                  <c:v>1</c:v>
                </c:pt>
                <c:pt idx="206">
                  <c:v>2</c:v>
                </c:pt>
                <c:pt idx="207">
                  <c:v>2</c:v>
                </c:pt>
                <c:pt idx="208">
                  <c:v>1</c:v>
                </c:pt>
                <c:pt idx="209">
                  <c:v>2</c:v>
                </c:pt>
                <c:pt idx="210">
                  <c:v>2</c:v>
                </c:pt>
                <c:pt idx="211">
                  <c:v>3</c:v>
                </c:pt>
                <c:pt idx="212">
                  <c:v>1</c:v>
                </c:pt>
                <c:pt idx="213">
                  <c:v>1</c:v>
                </c:pt>
                <c:pt idx="214">
                  <c:v>2</c:v>
                </c:pt>
                <c:pt idx="215">
                  <c:v>1</c:v>
                </c:pt>
                <c:pt idx="216">
                  <c:v>3</c:v>
                </c:pt>
                <c:pt idx="217">
                  <c:v>3</c:v>
                </c:pt>
                <c:pt idx="218">
                  <c:v>2</c:v>
                </c:pt>
                <c:pt idx="219">
                  <c:v>2</c:v>
                </c:pt>
                <c:pt idx="220">
                  <c:v>1</c:v>
                </c:pt>
                <c:pt idx="222">
                  <c:v>1</c:v>
                </c:pt>
                <c:pt idx="223">
                  <c:v>3</c:v>
                </c:pt>
                <c:pt idx="224">
                  <c:v>2</c:v>
                </c:pt>
                <c:pt idx="225">
                  <c:v>1</c:v>
                </c:pt>
                <c:pt idx="226">
                  <c:v>3</c:v>
                </c:pt>
                <c:pt idx="227">
                  <c:v>2</c:v>
                </c:pt>
                <c:pt idx="228">
                  <c:v>3</c:v>
                </c:pt>
                <c:pt idx="229">
                  <c:v>1</c:v>
                </c:pt>
                <c:pt idx="230">
                  <c:v>1</c:v>
                </c:pt>
                <c:pt idx="231">
                  <c:v>1</c:v>
                </c:pt>
                <c:pt idx="232">
                  <c:v>6</c:v>
                </c:pt>
                <c:pt idx="233">
                  <c:v>2</c:v>
                </c:pt>
                <c:pt idx="234">
                  <c:v>3</c:v>
                </c:pt>
                <c:pt idx="235">
                  <c:v>2</c:v>
                </c:pt>
                <c:pt idx="236">
                  <c:v>3</c:v>
                </c:pt>
                <c:pt idx="237">
                  <c:v>3</c:v>
                </c:pt>
                <c:pt idx="238">
                  <c:v>1</c:v>
                </c:pt>
                <c:pt idx="239">
                  <c:v>1</c:v>
                </c:pt>
                <c:pt idx="240">
                  <c:v>1</c:v>
                </c:pt>
                <c:pt idx="241">
                  <c:v>2</c:v>
                </c:pt>
                <c:pt idx="242">
                  <c:v>3</c:v>
                </c:pt>
                <c:pt idx="243">
                  <c:v>3</c:v>
                </c:pt>
                <c:pt idx="244">
                  <c:v>3</c:v>
                </c:pt>
                <c:pt idx="245">
                  <c:v>2</c:v>
                </c:pt>
                <c:pt idx="246">
                  <c:v>1</c:v>
                </c:pt>
                <c:pt idx="247">
                  <c:v>2</c:v>
                </c:pt>
                <c:pt idx="248">
                  <c:v>1</c:v>
                </c:pt>
                <c:pt idx="249">
                  <c:v>1</c:v>
                </c:pt>
                <c:pt idx="250">
                  <c:v>3</c:v>
                </c:pt>
                <c:pt idx="251">
                  <c:v>2</c:v>
                </c:pt>
                <c:pt idx="252">
                  <c:v>2</c:v>
                </c:pt>
                <c:pt idx="253">
                  <c:v>3</c:v>
                </c:pt>
                <c:pt idx="254">
                  <c:v>2</c:v>
                </c:pt>
                <c:pt idx="255">
                  <c:v>2</c:v>
                </c:pt>
                <c:pt idx="256">
                  <c:v>2</c:v>
                </c:pt>
                <c:pt idx="257">
                  <c:v>4</c:v>
                </c:pt>
                <c:pt idx="258">
                  <c:v>2</c:v>
                </c:pt>
                <c:pt idx="259">
                  <c:v>3</c:v>
                </c:pt>
                <c:pt idx="260">
                  <c:v>1</c:v>
                </c:pt>
                <c:pt idx="261">
                  <c:v>2</c:v>
                </c:pt>
                <c:pt idx="262">
                  <c:v>4</c:v>
                </c:pt>
                <c:pt idx="263">
                  <c:v>2</c:v>
                </c:pt>
                <c:pt idx="264">
                  <c:v>2</c:v>
                </c:pt>
                <c:pt idx="265">
                  <c:v>2</c:v>
                </c:pt>
                <c:pt idx="266">
                  <c:v>2</c:v>
                </c:pt>
                <c:pt idx="267">
                  <c:v>2</c:v>
                </c:pt>
                <c:pt idx="268">
                  <c:v>2</c:v>
                </c:pt>
                <c:pt idx="269">
                  <c:v>2</c:v>
                </c:pt>
                <c:pt idx="270">
                  <c:v>2</c:v>
                </c:pt>
                <c:pt idx="271">
                  <c:v>3</c:v>
                </c:pt>
                <c:pt idx="272">
                  <c:v>3</c:v>
                </c:pt>
                <c:pt idx="273">
                  <c:v>2</c:v>
                </c:pt>
                <c:pt idx="274">
                  <c:v>2</c:v>
                </c:pt>
                <c:pt idx="275">
                  <c:v>1</c:v>
                </c:pt>
                <c:pt idx="276">
                  <c:v>2</c:v>
                </c:pt>
                <c:pt idx="277">
                  <c:v>3</c:v>
                </c:pt>
                <c:pt idx="278">
                  <c:v>2</c:v>
                </c:pt>
                <c:pt idx="279">
                  <c:v>3</c:v>
                </c:pt>
                <c:pt idx="280">
                  <c:v>3</c:v>
                </c:pt>
                <c:pt idx="281">
                  <c:v>2</c:v>
                </c:pt>
                <c:pt idx="282">
                  <c:v>3</c:v>
                </c:pt>
                <c:pt idx="283">
                  <c:v>2</c:v>
                </c:pt>
                <c:pt idx="284">
                  <c:v>2</c:v>
                </c:pt>
                <c:pt idx="285">
                  <c:v>2</c:v>
                </c:pt>
                <c:pt idx="286">
                  <c:v>4</c:v>
                </c:pt>
                <c:pt idx="287">
                  <c:v>2</c:v>
                </c:pt>
                <c:pt idx="288">
                  <c:v>3</c:v>
                </c:pt>
                <c:pt idx="289">
                  <c:v>3</c:v>
                </c:pt>
                <c:pt idx="290">
                  <c:v>2</c:v>
                </c:pt>
                <c:pt idx="291">
                  <c:v>3</c:v>
                </c:pt>
                <c:pt idx="292">
                  <c:v>3</c:v>
                </c:pt>
                <c:pt idx="293">
                  <c:v>2</c:v>
                </c:pt>
                <c:pt idx="294">
                  <c:v>2</c:v>
                </c:pt>
                <c:pt idx="295">
                  <c:v>2</c:v>
                </c:pt>
                <c:pt idx="296">
                  <c:v>2</c:v>
                </c:pt>
                <c:pt idx="297">
                  <c:v>1</c:v>
                </c:pt>
                <c:pt idx="298">
                  <c:v>1</c:v>
                </c:pt>
                <c:pt idx="299">
                  <c:v>1</c:v>
                </c:pt>
                <c:pt idx="300">
                  <c:v>2</c:v>
                </c:pt>
                <c:pt idx="301">
                  <c:v>2</c:v>
                </c:pt>
                <c:pt idx="302">
                  <c:v>4</c:v>
                </c:pt>
                <c:pt idx="303">
                  <c:v>2</c:v>
                </c:pt>
                <c:pt idx="304">
                  <c:v>3</c:v>
                </c:pt>
                <c:pt idx="305">
                  <c:v>3</c:v>
                </c:pt>
                <c:pt idx="306">
                  <c:v>1</c:v>
                </c:pt>
                <c:pt idx="307">
                  <c:v>2</c:v>
                </c:pt>
                <c:pt idx="308">
                  <c:v>1</c:v>
                </c:pt>
                <c:pt idx="309">
                  <c:v>1</c:v>
                </c:pt>
                <c:pt idx="310">
                  <c:v>2</c:v>
                </c:pt>
                <c:pt idx="311">
                  <c:v>2</c:v>
                </c:pt>
                <c:pt idx="312">
                  <c:v>2</c:v>
                </c:pt>
                <c:pt idx="313">
                  <c:v>2</c:v>
                </c:pt>
                <c:pt idx="314">
                  <c:v>2</c:v>
                </c:pt>
                <c:pt idx="316">
                  <c:v>11</c:v>
                </c:pt>
                <c:pt idx="317">
                  <c:v>4</c:v>
                </c:pt>
                <c:pt idx="318">
                  <c:v>4</c:v>
                </c:pt>
                <c:pt idx="319">
                  <c:v>4</c:v>
                </c:pt>
                <c:pt idx="320">
                  <c:v>1</c:v>
                </c:pt>
                <c:pt idx="322">
                  <c:v>3</c:v>
                </c:pt>
                <c:pt idx="323">
                  <c:v>4</c:v>
                </c:pt>
                <c:pt idx="324">
                  <c:v>2</c:v>
                </c:pt>
                <c:pt idx="325">
                  <c:v>2</c:v>
                </c:pt>
                <c:pt idx="326">
                  <c:v>3</c:v>
                </c:pt>
                <c:pt idx="327">
                  <c:v>3</c:v>
                </c:pt>
                <c:pt idx="328">
                  <c:v>3</c:v>
                </c:pt>
                <c:pt idx="329">
                  <c:v>2</c:v>
                </c:pt>
                <c:pt idx="330">
                  <c:v>1</c:v>
                </c:pt>
                <c:pt idx="331">
                  <c:v>1</c:v>
                </c:pt>
                <c:pt idx="332">
                  <c:v>1</c:v>
                </c:pt>
                <c:pt idx="333">
                  <c:v>2</c:v>
                </c:pt>
                <c:pt idx="334">
                  <c:v>3</c:v>
                </c:pt>
                <c:pt idx="335">
                  <c:v>3</c:v>
                </c:pt>
                <c:pt idx="336">
                  <c:v>2</c:v>
                </c:pt>
                <c:pt idx="337">
                  <c:v>1</c:v>
                </c:pt>
                <c:pt idx="338">
                  <c:v>3</c:v>
                </c:pt>
                <c:pt idx="339">
                  <c:v>1</c:v>
                </c:pt>
                <c:pt idx="340">
                  <c:v>2</c:v>
                </c:pt>
                <c:pt idx="341">
                  <c:v>1</c:v>
                </c:pt>
                <c:pt idx="342">
                  <c:v>3</c:v>
                </c:pt>
                <c:pt idx="343">
                  <c:v>3</c:v>
                </c:pt>
                <c:pt idx="344">
                  <c:v>2</c:v>
                </c:pt>
                <c:pt idx="346">
                  <c:v>1</c:v>
                </c:pt>
                <c:pt idx="347">
                  <c:v>4</c:v>
                </c:pt>
                <c:pt idx="348">
                  <c:v>2</c:v>
                </c:pt>
                <c:pt idx="349">
                  <c:v>3</c:v>
                </c:pt>
                <c:pt idx="350">
                  <c:v>1</c:v>
                </c:pt>
                <c:pt idx="351">
                  <c:v>3</c:v>
                </c:pt>
                <c:pt idx="352">
                  <c:v>3</c:v>
                </c:pt>
                <c:pt idx="354">
                  <c:v>1</c:v>
                </c:pt>
                <c:pt idx="355">
                  <c:v>2</c:v>
                </c:pt>
                <c:pt idx="356">
                  <c:v>2</c:v>
                </c:pt>
                <c:pt idx="357">
                  <c:v>2</c:v>
                </c:pt>
                <c:pt idx="358">
                  <c:v>2</c:v>
                </c:pt>
                <c:pt idx="359">
                  <c:v>2</c:v>
                </c:pt>
                <c:pt idx="360">
                  <c:v>2</c:v>
                </c:pt>
                <c:pt idx="361">
                  <c:v>2</c:v>
                </c:pt>
                <c:pt idx="362">
                  <c:v>3</c:v>
                </c:pt>
                <c:pt idx="363">
                  <c:v>1</c:v>
                </c:pt>
                <c:pt idx="364">
                  <c:v>1</c:v>
                </c:pt>
                <c:pt idx="365">
                  <c:v>1</c:v>
                </c:pt>
                <c:pt idx="366">
                  <c:v>1</c:v>
                </c:pt>
                <c:pt idx="367">
                  <c:v>2</c:v>
                </c:pt>
                <c:pt idx="368">
                  <c:v>2</c:v>
                </c:pt>
                <c:pt idx="369">
                  <c:v>3</c:v>
                </c:pt>
                <c:pt idx="370">
                  <c:v>1</c:v>
                </c:pt>
                <c:pt idx="371">
                  <c:v>3</c:v>
                </c:pt>
                <c:pt idx="373">
                  <c:v>3</c:v>
                </c:pt>
                <c:pt idx="374">
                  <c:v>2</c:v>
                </c:pt>
                <c:pt idx="375">
                  <c:v>3</c:v>
                </c:pt>
                <c:pt idx="377">
                  <c:v>1</c:v>
                </c:pt>
                <c:pt idx="378">
                  <c:v>5</c:v>
                </c:pt>
                <c:pt idx="379">
                  <c:v>1</c:v>
                </c:pt>
                <c:pt idx="380">
                  <c:v>2</c:v>
                </c:pt>
                <c:pt idx="381">
                  <c:v>3</c:v>
                </c:pt>
                <c:pt idx="382">
                  <c:v>1</c:v>
                </c:pt>
                <c:pt idx="383">
                  <c:v>1</c:v>
                </c:pt>
                <c:pt idx="385">
                  <c:v>3</c:v>
                </c:pt>
                <c:pt idx="386">
                  <c:v>3</c:v>
                </c:pt>
                <c:pt idx="387">
                  <c:v>4</c:v>
                </c:pt>
                <c:pt idx="388">
                  <c:v>3</c:v>
                </c:pt>
                <c:pt idx="389">
                  <c:v>3</c:v>
                </c:pt>
                <c:pt idx="390">
                  <c:v>2</c:v>
                </c:pt>
                <c:pt idx="391">
                  <c:v>3</c:v>
                </c:pt>
                <c:pt idx="392">
                  <c:v>1</c:v>
                </c:pt>
                <c:pt idx="393">
                  <c:v>3</c:v>
                </c:pt>
                <c:pt idx="394">
                  <c:v>5</c:v>
                </c:pt>
                <c:pt idx="395">
                  <c:v>3</c:v>
                </c:pt>
                <c:pt idx="396">
                  <c:v>3</c:v>
                </c:pt>
                <c:pt idx="397">
                  <c:v>4</c:v>
                </c:pt>
                <c:pt idx="398">
                  <c:v>4</c:v>
                </c:pt>
                <c:pt idx="400">
                  <c:v>1</c:v>
                </c:pt>
                <c:pt idx="401">
                  <c:v>3</c:v>
                </c:pt>
                <c:pt idx="402">
                  <c:v>1</c:v>
                </c:pt>
                <c:pt idx="403">
                  <c:v>2</c:v>
                </c:pt>
                <c:pt idx="404">
                  <c:v>3</c:v>
                </c:pt>
                <c:pt idx="405">
                  <c:v>3</c:v>
                </c:pt>
                <c:pt idx="406">
                  <c:v>4</c:v>
                </c:pt>
                <c:pt idx="407">
                  <c:v>2</c:v>
                </c:pt>
                <c:pt idx="408">
                  <c:v>3</c:v>
                </c:pt>
                <c:pt idx="409">
                  <c:v>3</c:v>
                </c:pt>
                <c:pt idx="410">
                  <c:v>3</c:v>
                </c:pt>
                <c:pt idx="411">
                  <c:v>2</c:v>
                </c:pt>
                <c:pt idx="412">
                  <c:v>4</c:v>
                </c:pt>
                <c:pt idx="413">
                  <c:v>1</c:v>
                </c:pt>
                <c:pt idx="414">
                  <c:v>2</c:v>
                </c:pt>
                <c:pt idx="415">
                  <c:v>1</c:v>
                </c:pt>
                <c:pt idx="416">
                  <c:v>2</c:v>
                </c:pt>
                <c:pt idx="417">
                  <c:v>1</c:v>
                </c:pt>
                <c:pt idx="418">
                  <c:v>3</c:v>
                </c:pt>
                <c:pt idx="419">
                  <c:v>2</c:v>
                </c:pt>
                <c:pt idx="420">
                  <c:v>3</c:v>
                </c:pt>
                <c:pt idx="421">
                  <c:v>3</c:v>
                </c:pt>
                <c:pt idx="422">
                  <c:v>1</c:v>
                </c:pt>
                <c:pt idx="423">
                  <c:v>1</c:v>
                </c:pt>
                <c:pt idx="424">
                  <c:v>4</c:v>
                </c:pt>
                <c:pt idx="425">
                  <c:v>4</c:v>
                </c:pt>
                <c:pt idx="426">
                  <c:v>1</c:v>
                </c:pt>
                <c:pt idx="427">
                  <c:v>3</c:v>
                </c:pt>
                <c:pt idx="428">
                  <c:v>3</c:v>
                </c:pt>
                <c:pt idx="429">
                  <c:v>3</c:v>
                </c:pt>
                <c:pt idx="430">
                  <c:v>4</c:v>
                </c:pt>
                <c:pt idx="431">
                  <c:v>1</c:v>
                </c:pt>
                <c:pt idx="432">
                  <c:v>3</c:v>
                </c:pt>
                <c:pt idx="433">
                  <c:v>4</c:v>
                </c:pt>
                <c:pt idx="434">
                  <c:v>2</c:v>
                </c:pt>
                <c:pt idx="435">
                  <c:v>1</c:v>
                </c:pt>
                <c:pt idx="436">
                  <c:v>5</c:v>
                </c:pt>
                <c:pt idx="437">
                  <c:v>3</c:v>
                </c:pt>
                <c:pt idx="438">
                  <c:v>5</c:v>
                </c:pt>
                <c:pt idx="439">
                  <c:v>2</c:v>
                </c:pt>
                <c:pt idx="440">
                  <c:v>3</c:v>
                </c:pt>
                <c:pt idx="441">
                  <c:v>3</c:v>
                </c:pt>
                <c:pt idx="442">
                  <c:v>3</c:v>
                </c:pt>
                <c:pt idx="443">
                  <c:v>3</c:v>
                </c:pt>
                <c:pt idx="444">
                  <c:v>1</c:v>
                </c:pt>
                <c:pt idx="445">
                  <c:v>2</c:v>
                </c:pt>
                <c:pt idx="446">
                  <c:v>1</c:v>
                </c:pt>
                <c:pt idx="447">
                  <c:v>3</c:v>
                </c:pt>
                <c:pt idx="448">
                  <c:v>1</c:v>
                </c:pt>
                <c:pt idx="449">
                  <c:v>1</c:v>
                </c:pt>
                <c:pt idx="451">
                  <c:v>1</c:v>
                </c:pt>
                <c:pt idx="452">
                  <c:v>1</c:v>
                </c:pt>
                <c:pt idx="453">
                  <c:v>3</c:v>
                </c:pt>
                <c:pt idx="454">
                  <c:v>2</c:v>
                </c:pt>
                <c:pt idx="455">
                  <c:v>1</c:v>
                </c:pt>
                <c:pt idx="456">
                  <c:v>3</c:v>
                </c:pt>
                <c:pt idx="457">
                  <c:v>3</c:v>
                </c:pt>
                <c:pt idx="458">
                  <c:v>4</c:v>
                </c:pt>
                <c:pt idx="459">
                  <c:v>5</c:v>
                </c:pt>
                <c:pt idx="460">
                  <c:v>4</c:v>
                </c:pt>
                <c:pt idx="461">
                  <c:v>3</c:v>
                </c:pt>
                <c:pt idx="462">
                  <c:v>2</c:v>
                </c:pt>
                <c:pt idx="463">
                  <c:v>3</c:v>
                </c:pt>
                <c:pt idx="464">
                  <c:v>2</c:v>
                </c:pt>
                <c:pt idx="465">
                  <c:v>3</c:v>
                </c:pt>
                <c:pt idx="467">
                  <c:v>1</c:v>
                </c:pt>
                <c:pt idx="468">
                  <c:v>3</c:v>
                </c:pt>
                <c:pt idx="469">
                  <c:v>4</c:v>
                </c:pt>
                <c:pt idx="470">
                  <c:v>2</c:v>
                </c:pt>
                <c:pt idx="471">
                  <c:v>3</c:v>
                </c:pt>
                <c:pt idx="472">
                  <c:v>2</c:v>
                </c:pt>
                <c:pt idx="473">
                  <c:v>2</c:v>
                </c:pt>
                <c:pt idx="474">
                  <c:v>4</c:v>
                </c:pt>
                <c:pt idx="475">
                  <c:v>1</c:v>
                </c:pt>
                <c:pt idx="476">
                  <c:v>1</c:v>
                </c:pt>
                <c:pt idx="477">
                  <c:v>2</c:v>
                </c:pt>
                <c:pt idx="478">
                  <c:v>2</c:v>
                </c:pt>
                <c:pt idx="479">
                  <c:v>2</c:v>
                </c:pt>
                <c:pt idx="480">
                  <c:v>2</c:v>
                </c:pt>
                <c:pt idx="481">
                  <c:v>2</c:v>
                </c:pt>
                <c:pt idx="482">
                  <c:v>2</c:v>
                </c:pt>
                <c:pt idx="483">
                  <c:v>5</c:v>
                </c:pt>
                <c:pt idx="484">
                  <c:v>2</c:v>
                </c:pt>
                <c:pt idx="485">
                  <c:v>3</c:v>
                </c:pt>
                <c:pt idx="486">
                  <c:v>3</c:v>
                </c:pt>
                <c:pt idx="487">
                  <c:v>3</c:v>
                </c:pt>
                <c:pt idx="488">
                  <c:v>1</c:v>
                </c:pt>
                <c:pt idx="489">
                  <c:v>2</c:v>
                </c:pt>
                <c:pt idx="490">
                  <c:v>2</c:v>
                </c:pt>
                <c:pt idx="491">
                  <c:v>4</c:v>
                </c:pt>
                <c:pt idx="492">
                  <c:v>3</c:v>
                </c:pt>
                <c:pt idx="493">
                  <c:v>3</c:v>
                </c:pt>
                <c:pt idx="494">
                  <c:v>4</c:v>
                </c:pt>
                <c:pt idx="495">
                  <c:v>2</c:v>
                </c:pt>
                <c:pt idx="496">
                  <c:v>1</c:v>
                </c:pt>
                <c:pt idx="497">
                  <c:v>1</c:v>
                </c:pt>
                <c:pt idx="498">
                  <c:v>3</c:v>
                </c:pt>
                <c:pt idx="499">
                  <c:v>1</c:v>
                </c:pt>
                <c:pt idx="500">
                  <c:v>1</c:v>
                </c:pt>
                <c:pt idx="501">
                  <c:v>1</c:v>
                </c:pt>
                <c:pt idx="503">
                  <c:v>3</c:v>
                </c:pt>
                <c:pt idx="504">
                  <c:v>2</c:v>
                </c:pt>
                <c:pt idx="505">
                  <c:v>2</c:v>
                </c:pt>
                <c:pt idx="506">
                  <c:v>4</c:v>
                </c:pt>
                <c:pt idx="507">
                  <c:v>1</c:v>
                </c:pt>
                <c:pt idx="508">
                  <c:v>1</c:v>
                </c:pt>
                <c:pt idx="509">
                  <c:v>4</c:v>
                </c:pt>
                <c:pt idx="510">
                  <c:v>4</c:v>
                </c:pt>
                <c:pt idx="511">
                  <c:v>5</c:v>
                </c:pt>
                <c:pt idx="512">
                  <c:v>2</c:v>
                </c:pt>
                <c:pt idx="513">
                  <c:v>2</c:v>
                </c:pt>
                <c:pt idx="514">
                  <c:v>2</c:v>
                </c:pt>
                <c:pt idx="515">
                  <c:v>1</c:v>
                </c:pt>
                <c:pt idx="516">
                  <c:v>4</c:v>
                </c:pt>
                <c:pt idx="517">
                  <c:v>2</c:v>
                </c:pt>
                <c:pt idx="518">
                  <c:v>7</c:v>
                </c:pt>
                <c:pt idx="519">
                  <c:v>2</c:v>
                </c:pt>
                <c:pt idx="520">
                  <c:v>3</c:v>
                </c:pt>
                <c:pt idx="521">
                  <c:v>2</c:v>
                </c:pt>
                <c:pt idx="522">
                  <c:v>2</c:v>
                </c:pt>
                <c:pt idx="524">
                  <c:v>5</c:v>
                </c:pt>
                <c:pt idx="525">
                  <c:v>3</c:v>
                </c:pt>
                <c:pt idx="526">
                  <c:v>1</c:v>
                </c:pt>
                <c:pt idx="527">
                  <c:v>2</c:v>
                </c:pt>
                <c:pt idx="528">
                  <c:v>3</c:v>
                </c:pt>
                <c:pt idx="529">
                  <c:v>3</c:v>
                </c:pt>
                <c:pt idx="530">
                  <c:v>1</c:v>
                </c:pt>
                <c:pt idx="531">
                  <c:v>2</c:v>
                </c:pt>
                <c:pt idx="533">
                  <c:v>1</c:v>
                </c:pt>
                <c:pt idx="534">
                  <c:v>3</c:v>
                </c:pt>
                <c:pt idx="535">
                  <c:v>3</c:v>
                </c:pt>
                <c:pt idx="536">
                  <c:v>2</c:v>
                </c:pt>
                <c:pt idx="537">
                  <c:v>1</c:v>
                </c:pt>
                <c:pt idx="538">
                  <c:v>2</c:v>
                </c:pt>
                <c:pt idx="539">
                  <c:v>3</c:v>
                </c:pt>
                <c:pt idx="540">
                  <c:v>1</c:v>
                </c:pt>
                <c:pt idx="541">
                  <c:v>3</c:v>
                </c:pt>
                <c:pt idx="542">
                  <c:v>1</c:v>
                </c:pt>
                <c:pt idx="543">
                  <c:v>5</c:v>
                </c:pt>
                <c:pt idx="544">
                  <c:v>2</c:v>
                </c:pt>
                <c:pt idx="545">
                  <c:v>1</c:v>
                </c:pt>
                <c:pt idx="546">
                  <c:v>5</c:v>
                </c:pt>
                <c:pt idx="547">
                  <c:v>1</c:v>
                </c:pt>
                <c:pt idx="548">
                  <c:v>2</c:v>
                </c:pt>
                <c:pt idx="549">
                  <c:v>3</c:v>
                </c:pt>
                <c:pt idx="550">
                  <c:v>2</c:v>
                </c:pt>
                <c:pt idx="551">
                  <c:v>4</c:v>
                </c:pt>
                <c:pt idx="552">
                  <c:v>2</c:v>
                </c:pt>
                <c:pt idx="553">
                  <c:v>3</c:v>
                </c:pt>
                <c:pt idx="554">
                  <c:v>2</c:v>
                </c:pt>
                <c:pt idx="555">
                  <c:v>1</c:v>
                </c:pt>
                <c:pt idx="556">
                  <c:v>3</c:v>
                </c:pt>
                <c:pt idx="557">
                  <c:v>2</c:v>
                </c:pt>
                <c:pt idx="559">
                  <c:v>5</c:v>
                </c:pt>
                <c:pt idx="560">
                  <c:v>2</c:v>
                </c:pt>
                <c:pt idx="561">
                  <c:v>1</c:v>
                </c:pt>
                <c:pt idx="562">
                  <c:v>3</c:v>
                </c:pt>
                <c:pt idx="563">
                  <c:v>3</c:v>
                </c:pt>
                <c:pt idx="564">
                  <c:v>2</c:v>
                </c:pt>
                <c:pt idx="565">
                  <c:v>3</c:v>
                </c:pt>
                <c:pt idx="566">
                  <c:v>1</c:v>
                </c:pt>
                <c:pt idx="567">
                  <c:v>4</c:v>
                </c:pt>
                <c:pt idx="568">
                  <c:v>2</c:v>
                </c:pt>
                <c:pt idx="569">
                  <c:v>2</c:v>
                </c:pt>
                <c:pt idx="570">
                  <c:v>1</c:v>
                </c:pt>
                <c:pt idx="571">
                  <c:v>1</c:v>
                </c:pt>
                <c:pt idx="572">
                  <c:v>1</c:v>
                </c:pt>
                <c:pt idx="573">
                  <c:v>1</c:v>
                </c:pt>
                <c:pt idx="574">
                  <c:v>3</c:v>
                </c:pt>
                <c:pt idx="575">
                  <c:v>2</c:v>
                </c:pt>
                <c:pt idx="576">
                  <c:v>4</c:v>
                </c:pt>
                <c:pt idx="578">
                  <c:v>2</c:v>
                </c:pt>
                <c:pt idx="579">
                  <c:v>2</c:v>
                </c:pt>
                <c:pt idx="580">
                  <c:v>4</c:v>
                </c:pt>
                <c:pt idx="581">
                  <c:v>1</c:v>
                </c:pt>
                <c:pt idx="582">
                  <c:v>2</c:v>
                </c:pt>
                <c:pt idx="583">
                  <c:v>3</c:v>
                </c:pt>
                <c:pt idx="584">
                  <c:v>4</c:v>
                </c:pt>
                <c:pt idx="586">
                  <c:v>2</c:v>
                </c:pt>
                <c:pt idx="587">
                  <c:v>4</c:v>
                </c:pt>
                <c:pt idx="588">
                  <c:v>3</c:v>
                </c:pt>
                <c:pt idx="589">
                  <c:v>2</c:v>
                </c:pt>
                <c:pt idx="590">
                  <c:v>2</c:v>
                </c:pt>
                <c:pt idx="591">
                  <c:v>1</c:v>
                </c:pt>
                <c:pt idx="592">
                  <c:v>1</c:v>
                </c:pt>
                <c:pt idx="593">
                  <c:v>4</c:v>
                </c:pt>
                <c:pt idx="594">
                  <c:v>2</c:v>
                </c:pt>
                <c:pt idx="595">
                  <c:v>1</c:v>
                </c:pt>
                <c:pt idx="596">
                  <c:v>3</c:v>
                </c:pt>
                <c:pt idx="597">
                  <c:v>3</c:v>
                </c:pt>
                <c:pt idx="598">
                  <c:v>3</c:v>
                </c:pt>
                <c:pt idx="599">
                  <c:v>3</c:v>
                </c:pt>
                <c:pt idx="600">
                  <c:v>3</c:v>
                </c:pt>
                <c:pt idx="601">
                  <c:v>3</c:v>
                </c:pt>
                <c:pt idx="603">
                  <c:v>4</c:v>
                </c:pt>
                <c:pt idx="604">
                  <c:v>2</c:v>
                </c:pt>
                <c:pt idx="605">
                  <c:v>6</c:v>
                </c:pt>
                <c:pt idx="606">
                  <c:v>1</c:v>
                </c:pt>
                <c:pt idx="607">
                  <c:v>3</c:v>
                </c:pt>
                <c:pt idx="608">
                  <c:v>1</c:v>
                </c:pt>
                <c:pt idx="609">
                  <c:v>2</c:v>
                </c:pt>
                <c:pt idx="610">
                  <c:v>1</c:v>
                </c:pt>
                <c:pt idx="611">
                  <c:v>3</c:v>
                </c:pt>
                <c:pt idx="612">
                  <c:v>1</c:v>
                </c:pt>
                <c:pt idx="614">
                  <c:v>3</c:v>
                </c:pt>
                <c:pt idx="615">
                  <c:v>2</c:v>
                </c:pt>
                <c:pt idx="616">
                  <c:v>2</c:v>
                </c:pt>
                <c:pt idx="617">
                  <c:v>3</c:v>
                </c:pt>
                <c:pt idx="619">
                  <c:v>3</c:v>
                </c:pt>
                <c:pt idx="620">
                  <c:v>1</c:v>
                </c:pt>
                <c:pt idx="621">
                  <c:v>3</c:v>
                </c:pt>
                <c:pt idx="622">
                  <c:v>2</c:v>
                </c:pt>
                <c:pt idx="623">
                  <c:v>1</c:v>
                </c:pt>
                <c:pt idx="624">
                  <c:v>2</c:v>
                </c:pt>
                <c:pt idx="625">
                  <c:v>3</c:v>
                </c:pt>
                <c:pt idx="626">
                  <c:v>2</c:v>
                </c:pt>
                <c:pt idx="627">
                  <c:v>2</c:v>
                </c:pt>
                <c:pt idx="628">
                  <c:v>2</c:v>
                </c:pt>
                <c:pt idx="629">
                  <c:v>4</c:v>
                </c:pt>
                <c:pt idx="630">
                  <c:v>2</c:v>
                </c:pt>
                <c:pt idx="631">
                  <c:v>2</c:v>
                </c:pt>
                <c:pt idx="632">
                  <c:v>3</c:v>
                </c:pt>
                <c:pt idx="633">
                  <c:v>2</c:v>
                </c:pt>
                <c:pt idx="634">
                  <c:v>2</c:v>
                </c:pt>
                <c:pt idx="635">
                  <c:v>4</c:v>
                </c:pt>
                <c:pt idx="636">
                  <c:v>1</c:v>
                </c:pt>
                <c:pt idx="637">
                  <c:v>3</c:v>
                </c:pt>
                <c:pt idx="638">
                  <c:v>2</c:v>
                </c:pt>
                <c:pt idx="639">
                  <c:v>2</c:v>
                </c:pt>
                <c:pt idx="640">
                  <c:v>1</c:v>
                </c:pt>
                <c:pt idx="641">
                  <c:v>1</c:v>
                </c:pt>
                <c:pt idx="642">
                  <c:v>2</c:v>
                </c:pt>
                <c:pt idx="643">
                  <c:v>3</c:v>
                </c:pt>
                <c:pt idx="644">
                  <c:v>3</c:v>
                </c:pt>
                <c:pt idx="645">
                  <c:v>6</c:v>
                </c:pt>
                <c:pt idx="646">
                  <c:v>2</c:v>
                </c:pt>
                <c:pt idx="647">
                  <c:v>1</c:v>
                </c:pt>
                <c:pt idx="648">
                  <c:v>3</c:v>
                </c:pt>
                <c:pt idx="649">
                  <c:v>3</c:v>
                </c:pt>
                <c:pt idx="650">
                  <c:v>2</c:v>
                </c:pt>
                <c:pt idx="651">
                  <c:v>7</c:v>
                </c:pt>
                <c:pt idx="652">
                  <c:v>3</c:v>
                </c:pt>
                <c:pt idx="653">
                  <c:v>2</c:v>
                </c:pt>
                <c:pt idx="654">
                  <c:v>1</c:v>
                </c:pt>
                <c:pt idx="655">
                  <c:v>2</c:v>
                </c:pt>
                <c:pt idx="656">
                  <c:v>2</c:v>
                </c:pt>
                <c:pt idx="657">
                  <c:v>2</c:v>
                </c:pt>
                <c:pt idx="659">
                  <c:v>3</c:v>
                </c:pt>
                <c:pt idx="660">
                  <c:v>2</c:v>
                </c:pt>
                <c:pt idx="661">
                  <c:v>2</c:v>
                </c:pt>
                <c:pt idx="662">
                  <c:v>1</c:v>
                </c:pt>
                <c:pt idx="663">
                  <c:v>3</c:v>
                </c:pt>
                <c:pt idx="664">
                  <c:v>1</c:v>
                </c:pt>
                <c:pt idx="665">
                  <c:v>1</c:v>
                </c:pt>
                <c:pt idx="666">
                  <c:v>2</c:v>
                </c:pt>
                <c:pt idx="667">
                  <c:v>3</c:v>
                </c:pt>
                <c:pt idx="668">
                  <c:v>4</c:v>
                </c:pt>
                <c:pt idx="669">
                  <c:v>4</c:v>
                </c:pt>
                <c:pt idx="670">
                  <c:v>2</c:v>
                </c:pt>
                <c:pt idx="671">
                  <c:v>2</c:v>
                </c:pt>
                <c:pt idx="672">
                  <c:v>3</c:v>
                </c:pt>
                <c:pt idx="673">
                  <c:v>2</c:v>
                </c:pt>
                <c:pt idx="674">
                  <c:v>2</c:v>
                </c:pt>
                <c:pt idx="675">
                  <c:v>6</c:v>
                </c:pt>
                <c:pt idx="676">
                  <c:v>3</c:v>
                </c:pt>
                <c:pt idx="677">
                  <c:v>3</c:v>
                </c:pt>
                <c:pt idx="678">
                  <c:v>3</c:v>
                </c:pt>
                <c:pt idx="679">
                  <c:v>2</c:v>
                </c:pt>
                <c:pt idx="680">
                  <c:v>2</c:v>
                </c:pt>
                <c:pt idx="681">
                  <c:v>3</c:v>
                </c:pt>
                <c:pt idx="682">
                  <c:v>4</c:v>
                </c:pt>
                <c:pt idx="683">
                  <c:v>2</c:v>
                </c:pt>
                <c:pt idx="684">
                  <c:v>3</c:v>
                </c:pt>
                <c:pt idx="685">
                  <c:v>1</c:v>
                </c:pt>
                <c:pt idx="686">
                  <c:v>3</c:v>
                </c:pt>
                <c:pt idx="687">
                  <c:v>5</c:v>
                </c:pt>
                <c:pt idx="688">
                  <c:v>5</c:v>
                </c:pt>
                <c:pt idx="689">
                  <c:v>2</c:v>
                </c:pt>
                <c:pt idx="690">
                  <c:v>1</c:v>
                </c:pt>
                <c:pt idx="691">
                  <c:v>3</c:v>
                </c:pt>
                <c:pt idx="692">
                  <c:v>3</c:v>
                </c:pt>
                <c:pt idx="693">
                  <c:v>3</c:v>
                </c:pt>
                <c:pt idx="694">
                  <c:v>1</c:v>
                </c:pt>
                <c:pt idx="695">
                  <c:v>1</c:v>
                </c:pt>
                <c:pt idx="696">
                  <c:v>2</c:v>
                </c:pt>
                <c:pt idx="697">
                  <c:v>2</c:v>
                </c:pt>
                <c:pt idx="698">
                  <c:v>1</c:v>
                </c:pt>
                <c:pt idx="699">
                  <c:v>3</c:v>
                </c:pt>
                <c:pt idx="700">
                  <c:v>4</c:v>
                </c:pt>
                <c:pt idx="701">
                  <c:v>2</c:v>
                </c:pt>
                <c:pt idx="702">
                  <c:v>1</c:v>
                </c:pt>
                <c:pt idx="703">
                  <c:v>1</c:v>
                </c:pt>
                <c:pt idx="704">
                  <c:v>3</c:v>
                </c:pt>
                <c:pt idx="705">
                  <c:v>3</c:v>
                </c:pt>
                <c:pt idx="706">
                  <c:v>1</c:v>
                </c:pt>
                <c:pt idx="707">
                  <c:v>1</c:v>
                </c:pt>
                <c:pt idx="708">
                  <c:v>2</c:v>
                </c:pt>
                <c:pt idx="709">
                  <c:v>2</c:v>
                </c:pt>
                <c:pt idx="710">
                  <c:v>1</c:v>
                </c:pt>
                <c:pt idx="711">
                  <c:v>2</c:v>
                </c:pt>
                <c:pt idx="713">
                  <c:v>2</c:v>
                </c:pt>
                <c:pt idx="714">
                  <c:v>1</c:v>
                </c:pt>
                <c:pt idx="715">
                  <c:v>3</c:v>
                </c:pt>
                <c:pt idx="716">
                  <c:v>1</c:v>
                </c:pt>
                <c:pt idx="717">
                  <c:v>3</c:v>
                </c:pt>
                <c:pt idx="718">
                  <c:v>3</c:v>
                </c:pt>
                <c:pt idx="719">
                  <c:v>2</c:v>
                </c:pt>
                <c:pt idx="720">
                  <c:v>1</c:v>
                </c:pt>
                <c:pt idx="721">
                  <c:v>2</c:v>
                </c:pt>
                <c:pt idx="722">
                  <c:v>1</c:v>
                </c:pt>
                <c:pt idx="723">
                  <c:v>3</c:v>
                </c:pt>
                <c:pt idx="724">
                  <c:v>3</c:v>
                </c:pt>
                <c:pt idx="725">
                  <c:v>1</c:v>
                </c:pt>
                <c:pt idx="726">
                  <c:v>3</c:v>
                </c:pt>
                <c:pt idx="727">
                  <c:v>3</c:v>
                </c:pt>
                <c:pt idx="728">
                  <c:v>2</c:v>
                </c:pt>
                <c:pt idx="729">
                  <c:v>3</c:v>
                </c:pt>
                <c:pt idx="730">
                  <c:v>4</c:v>
                </c:pt>
                <c:pt idx="732">
                  <c:v>1</c:v>
                </c:pt>
                <c:pt idx="733">
                  <c:v>1</c:v>
                </c:pt>
                <c:pt idx="734">
                  <c:v>3</c:v>
                </c:pt>
                <c:pt idx="735">
                  <c:v>2</c:v>
                </c:pt>
                <c:pt idx="736">
                  <c:v>3</c:v>
                </c:pt>
                <c:pt idx="737">
                  <c:v>3</c:v>
                </c:pt>
                <c:pt idx="738">
                  <c:v>2</c:v>
                </c:pt>
                <c:pt idx="739">
                  <c:v>1</c:v>
                </c:pt>
                <c:pt idx="740">
                  <c:v>2</c:v>
                </c:pt>
                <c:pt idx="741">
                  <c:v>3</c:v>
                </c:pt>
                <c:pt idx="742">
                  <c:v>2</c:v>
                </c:pt>
                <c:pt idx="743">
                  <c:v>1</c:v>
                </c:pt>
                <c:pt idx="744">
                  <c:v>2</c:v>
                </c:pt>
                <c:pt idx="745">
                  <c:v>2</c:v>
                </c:pt>
                <c:pt idx="746">
                  <c:v>3</c:v>
                </c:pt>
                <c:pt idx="747">
                  <c:v>2</c:v>
                </c:pt>
                <c:pt idx="748">
                  <c:v>3</c:v>
                </c:pt>
                <c:pt idx="749">
                  <c:v>3</c:v>
                </c:pt>
                <c:pt idx="750">
                  <c:v>2</c:v>
                </c:pt>
                <c:pt idx="751">
                  <c:v>1</c:v>
                </c:pt>
                <c:pt idx="752">
                  <c:v>1</c:v>
                </c:pt>
                <c:pt idx="753">
                  <c:v>6</c:v>
                </c:pt>
                <c:pt idx="754">
                  <c:v>1</c:v>
                </c:pt>
                <c:pt idx="755">
                  <c:v>3</c:v>
                </c:pt>
                <c:pt idx="756">
                  <c:v>2</c:v>
                </c:pt>
                <c:pt idx="757">
                  <c:v>1</c:v>
                </c:pt>
                <c:pt idx="758">
                  <c:v>2</c:v>
                </c:pt>
                <c:pt idx="759">
                  <c:v>3</c:v>
                </c:pt>
                <c:pt idx="760">
                  <c:v>4</c:v>
                </c:pt>
                <c:pt idx="762">
                  <c:v>2</c:v>
                </c:pt>
                <c:pt idx="763">
                  <c:v>2</c:v>
                </c:pt>
                <c:pt idx="764">
                  <c:v>3</c:v>
                </c:pt>
                <c:pt idx="765">
                  <c:v>1</c:v>
                </c:pt>
                <c:pt idx="766">
                  <c:v>2</c:v>
                </c:pt>
                <c:pt idx="767">
                  <c:v>2</c:v>
                </c:pt>
                <c:pt idx="768">
                  <c:v>1</c:v>
                </c:pt>
                <c:pt idx="769">
                  <c:v>3</c:v>
                </c:pt>
                <c:pt idx="770">
                  <c:v>3</c:v>
                </c:pt>
                <c:pt idx="771">
                  <c:v>3</c:v>
                </c:pt>
                <c:pt idx="772">
                  <c:v>2</c:v>
                </c:pt>
                <c:pt idx="773">
                  <c:v>1</c:v>
                </c:pt>
                <c:pt idx="774">
                  <c:v>3</c:v>
                </c:pt>
                <c:pt idx="776">
                  <c:v>3</c:v>
                </c:pt>
                <c:pt idx="778">
                  <c:v>1</c:v>
                </c:pt>
                <c:pt idx="779">
                  <c:v>3</c:v>
                </c:pt>
                <c:pt idx="780">
                  <c:v>1</c:v>
                </c:pt>
                <c:pt idx="781">
                  <c:v>3</c:v>
                </c:pt>
                <c:pt idx="782">
                  <c:v>1</c:v>
                </c:pt>
                <c:pt idx="783">
                  <c:v>1</c:v>
                </c:pt>
                <c:pt idx="784">
                  <c:v>2</c:v>
                </c:pt>
                <c:pt idx="785">
                  <c:v>3</c:v>
                </c:pt>
                <c:pt idx="786">
                  <c:v>3</c:v>
                </c:pt>
                <c:pt idx="787">
                  <c:v>3</c:v>
                </c:pt>
                <c:pt idx="788">
                  <c:v>2</c:v>
                </c:pt>
                <c:pt idx="789">
                  <c:v>2</c:v>
                </c:pt>
                <c:pt idx="790">
                  <c:v>2</c:v>
                </c:pt>
                <c:pt idx="791">
                  <c:v>4</c:v>
                </c:pt>
                <c:pt idx="792">
                  <c:v>2</c:v>
                </c:pt>
                <c:pt idx="793">
                  <c:v>2</c:v>
                </c:pt>
                <c:pt idx="794">
                  <c:v>4</c:v>
                </c:pt>
                <c:pt idx="795">
                  <c:v>2</c:v>
                </c:pt>
                <c:pt idx="796">
                  <c:v>5</c:v>
                </c:pt>
                <c:pt idx="797">
                  <c:v>2</c:v>
                </c:pt>
                <c:pt idx="798">
                  <c:v>1</c:v>
                </c:pt>
                <c:pt idx="799">
                  <c:v>1</c:v>
                </c:pt>
                <c:pt idx="800">
                  <c:v>4</c:v>
                </c:pt>
                <c:pt idx="801">
                  <c:v>2</c:v>
                </c:pt>
                <c:pt idx="802">
                  <c:v>2</c:v>
                </c:pt>
                <c:pt idx="803">
                  <c:v>1</c:v>
                </c:pt>
                <c:pt idx="804">
                  <c:v>1</c:v>
                </c:pt>
                <c:pt idx="805">
                  <c:v>3</c:v>
                </c:pt>
                <c:pt idx="806">
                  <c:v>3</c:v>
                </c:pt>
                <c:pt idx="807">
                  <c:v>3</c:v>
                </c:pt>
                <c:pt idx="808">
                  <c:v>3</c:v>
                </c:pt>
                <c:pt idx="810">
                  <c:v>1</c:v>
                </c:pt>
                <c:pt idx="811">
                  <c:v>2</c:v>
                </c:pt>
                <c:pt idx="812">
                  <c:v>4</c:v>
                </c:pt>
                <c:pt idx="813">
                  <c:v>1</c:v>
                </c:pt>
                <c:pt idx="814">
                  <c:v>3</c:v>
                </c:pt>
                <c:pt idx="816">
                  <c:v>3</c:v>
                </c:pt>
                <c:pt idx="817">
                  <c:v>3</c:v>
                </c:pt>
                <c:pt idx="818">
                  <c:v>2</c:v>
                </c:pt>
                <c:pt idx="819">
                  <c:v>3</c:v>
                </c:pt>
                <c:pt idx="820">
                  <c:v>2</c:v>
                </c:pt>
                <c:pt idx="821">
                  <c:v>2</c:v>
                </c:pt>
                <c:pt idx="822">
                  <c:v>2</c:v>
                </c:pt>
                <c:pt idx="823">
                  <c:v>6</c:v>
                </c:pt>
                <c:pt idx="824">
                  <c:v>4</c:v>
                </c:pt>
                <c:pt idx="826">
                  <c:v>1</c:v>
                </c:pt>
                <c:pt idx="827">
                  <c:v>1</c:v>
                </c:pt>
                <c:pt idx="828">
                  <c:v>3</c:v>
                </c:pt>
                <c:pt idx="829">
                  <c:v>4</c:v>
                </c:pt>
                <c:pt idx="830">
                  <c:v>2</c:v>
                </c:pt>
                <c:pt idx="831">
                  <c:v>2</c:v>
                </c:pt>
                <c:pt idx="832">
                  <c:v>1</c:v>
                </c:pt>
                <c:pt idx="833">
                  <c:v>3</c:v>
                </c:pt>
                <c:pt idx="834">
                  <c:v>2</c:v>
                </c:pt>
                <c:pt idx="835">
                  <c:v>3</c:v>
                </c:pt>
                <c:pt idx="836">
                  <c:v>6</c:v>
                </c:pt>
                <c:pt idx="837">
                  <c:v>2</c:v>
                </c:pt>
                <c:pt idx="838">
                  <c:v>2</c:v>
                </c:pt>
                <c:pt idx="839">
                  <c:v>4</c:v>
                </c:pt>
                <c:pt idx="840">
                  <c:v>2</c:v>
                </c:pt>
                <c:pt idx="841">
                  <c:v>2</c:v>
                </c:pt>
                <c:pt idx="842">
                  <c:v>2</c:v>
                </c:pt>
                <c:pt idx="843">
                  <c:v>3</c:v>
                </c:pt>
                <c:pt idx="844">
                  <c:v>2</c:v>
                </c:pt>
                <c:pt idx="845">
                  <c:v>2</c:v>
                </c:pt>
                <c:pt idx="846">
                  <c:v>2</c:v>
                </c:pt>
                <c:pt idx="847">
                  <c:v>6</c:v>
                </c:pt>
                <c:pt idx="848">
                  <c:v>3</c:v>
                </c:pt>
                <c:pt idx="849">
                  <c:v>3</c:v>
                </c:pt>
                <c:pt idx="850">
                  <c:v>2</c:v>
                </c:pt>
                <c:pt idx="851">
                  <c:v>3</c:v>
                </c:pt>
                <c:pt idx="852">
                  <c:v>2</c:v>
                </c:pt>
                <c:pt idx="853">
                  <c:v>4</c:v>
                </c:pt>
                <c:pt idx="854">
                  <c:v>4</c:v>
                </c:pt>
                <c:pt idx="855">
                  <c:v>4</c:v>
                </c:pt>
                <c:pt idx="856">
                  <c:v>2</c:v>
                </c:pt>
                <c:pt idx="857">
                  <c:v>2</c:v>
                </c:pt>
                <c:pt idx="858">
                  <c:v>2</c:v>
                </c:pt>
                <c:pt idx="859">
                  <c:v>12</c:v>
                </c:pt>
                <c:pt idx="861">
                  <c:v>2</c:v>
                </c:pt>
                <c:pt idx="862">
                  <c:v>1</c:v>
                </c:pt>
                <c:pt idx="863">
                  <c:v>3</c:v>
                </c:pt>
                <c:pt idx="864">
                  <c:v>4</c:v>
                </c:pt>
                <c:pt idx="865">
                  <c:v>2</c:v>
                </c:pt>
                <c:pt idx="866">
                  <c:v>8</c:v>
                </c:pt>
                <c:pt idx="867">
                  <c:v>4</c:v>
                </c:pt>
                <c:pt idx="868">
                  <c:v>1</c:v>
                </c:pt>
                <c:pt idx="869">
                  <c:v>1</c:v>
                </c:pt>
                <c:pt idx="870">
                  <c:v>3</c:v>
                </c:pt>
                <c:pt idx="871">
                  <c:v>1</c:v>
                </c:pt>
                <c:pt idx="872">
                  <c:v>4</c:v>
                </c:pt>
                <c:pt idx="873">
                  <c:v>6</c:v>
                </c:pt>
                <c:pt idx="874">
                  <c:v>2</c:v>
                </c:pt>
                <c:pt idx="875">
                  <c:v>2</c:v>
                </c:pt>
                <c:pt idx="876">
                  <c:v>2</c:v>
                </c:pt>
                <c:pt idx="877">
                  <c:v>2</c:v>
                </c:pt>
                <c:pt idx="878">
                  <c:v>2</c:v>
                </c:pt>
                <c:pt idx="879">
                  <c:v>2</c:v>
                </c:pt>
                <c:pt idx="880">
                  <c:v>1</c:v>
                </c:pt>
                <c:pt idx="881">
                  <c:v>3</c:v>
                </c:pt>
                <c:pt idx="883">
                  <c:v>1</c:v>
                </c:pt>
                <c:pt idx="884">
                  <c:v>2</c:v>
                </c:pt>
                <c:pt idx="885">
                  <c:v>1</c:v>
                </c:pt>
                <c:pt idx="886">
                  <c:v>2</c:v>
                </c:pt>
                <c:pt idx="887">
                  <c:v>3</c:v>
                </c:pt>
                <c:pt idx="889">
                  <c:v>3</c:v>
                </c:pt>
                <c:pt idx="890">
                  <c:v>3</c:v>
                </c:pt>
                <c:pt idx="891">
                  <c:v>1</c:v>
                </c:pt>
                <c:pt idx="892">
                  <c:v>3</c:v>
                </c:pt>
                <c:pt idx="893">
                  <c:v>4</c:v>
                </c:pt>
                <c:pt idx="894">
                  <c:v>3</c:v>
                </c:pt>
                <c:pt idx="895">
                  <c:v>1</c:v>
                </c:pt>
                <c:pt idx="896">
                  <c:v>8</c:v>
                </c:pt>
                <c:pt idx="897">
                  <c:v>2</c:v>
                </c:pt>
                <c:pt idx="898">
                  <c:v>2</c:v>
                </c:pt>
                <c:pt idx="899">
                  <c:v>2</c:v>
                </c:pt>
                <c:pt idx="900">
                  <c:v>3</c:v>
                </c:pt>
                <c:pt idx="901">
                  <c:v>1</c:v>
                </c:pt>
                <c:pt idx="902">
                  <c:v>1</c:v>
                </c:pt>
                <c:pt idx="903">
                  <c:v>2</c:v>
                </c:pt>
                <c:pt idx="904">
                  <c:v>2</c:v>
                </c:pt>
                <c:pt idx="905">
                  <c:v>2</c:v>
                </c:pt>
                <c:pt idx="906">
                  <c:v>1</c:v>
                </c:pt>
                <c:pt idx="907">
                  <c:v>2</c:v>
                </c:pt>
                <c:pt idx="908">
                  <c:v>3</c:v>
                </c:pt>
                <c:pt idx="909">
                  <c:v>6</c:v>
                </c:pt>
                <c:pt idx="910">
                  <c:v>3</c:v>
                </c:pt>
                <c:pt idx="911">
                  <c:v>3</c:v>
                </c:pt>
                <c:pt idx="912">
                  <c:v>3</c:v>
                </c:pt>
                <c:pt idx="913">
                  <c:v>3</c:v>
                </c:pt>
                <c:pt idx="914">
                  <c:v>3</c:v>
                </c:pt>
                <c:pt idx="915">
                  <c:v>1</c:v>
                </c:pt>
                <c:pt idx="916">
                  <c:v>2</c:v>
                </c:pt>
                <c:pt idx="917">
                  <c:v>3</c:v>
                </c:pt>
                <c:pt idx="918">
                  <c:v>1</c:v>
                </c:pt>
                <c:pt idx="919">
                  <c:v>1</c:v>
                </c:pt>
                <c:pt idx="920">
                  <c:v>1</c:v>
                </c:pt>
                <c:pt idx="921">
                  <c:v>2</c:v>
                </c:pt>
                <c:pt idx="922">
                  <c:v>3</c:v>
                </c:pt>
                <c:pt idx="923">
                  <c:v>1</c:v>
                </c:pt>
                <c:pt idx="924">
                  <c:v>2</c:v>
                </c:pt>
                <c:pt idx="925">
                  <c:v>3</c:v>
                </c:pt>
                <c:pt idx="926">
                  <c:v>3</c:v>
                </c:pt>
                <c:pt idx="927">
                  <c:v>3</c:v>
                </c:pt>
                <c:pt idx="928">
                  <c:v>3</c:v>
                </c:pt>
                <c:pt idx="929">
                  <c:v>1</c:v>
                </c:pt>
                <c:pt idx="930">
                  <c:v>3</c:v>
                </c:pt>
                <c:pt idx="931">
                  <c:v>4</c:v>
                </c:pt>
                <c:pt idx="932">
                  <c:v>1</c:v>
                </c:pt>
                <c:pt idx="933">
                  <c:v>1</c:v>
                </c:pt>
                <c:pt idx="934">
                  <c:v>1</c:v>
                </c:pt>
                <c:pt idx="935">
                  <c:v>2</c:v>
                </c:pt>
                <c:pt idx="936">
                  <c:v>3</c:v>
                </c:pt>
                <c:pt idx="937">
                  <c:v>2</c:v>
                </c:pt>
                <c:pt idx="938">
                  <c:v>3</c:v>
                </c:pt>
                <c:pt idx="939">
                  <c:v>2</c:v>
                </c:pt>
                <c:pt idx="940">
                  <c:v>4</c:v>
                </c:pt>
                <c:pt idx="941">
                  <c:v>3</c:v>
                </c:pt>
                <c:pt idx="942">
                  <c:v>1</c:v>
                </c:pt>
                <c:pt idx="943">
                  <c:v>3</c:v>
                </c:pt>
                <c:pt idx="944">
                  <c:v>1</c:v>
                </c:pt>
                <c:pt idx="945">
                  <c:v>2</c:v>
                </c:pt>
                <c:pt idx="947">
                  <c:v>4</c:v>
                </c:pt>
                <c:pt idx="948">
                  <c:v>3</c:v>
                </c:pt>
                <c:pt idx="949">
                  <c:v>3</c:v>
                </c:pt>
                <c:pt idx="950">
                  <c:v>1</c:v>
                </c:pt>
                <c:pt idx="951">
                  <c:v>1</c:v>
                </c:pt>
                <c:pt idx="952">
                  <c:v>1</c:v>
                </c:pt>
                <c:pt idx="953">
                  <c:v>1</c:v>
                </c:pt>
                <c:pt idx="954">
                  <c:v>1</c:v>
                </c:pt>
                <c:pt idx="955">
                  <c:v>1</c:v>
                </c:pt>
                <c:pt idx="956">
                  <c:v>2</c:v>
                </c:pt>
                <c:pt idx="957">
                  <c:v>3</c:v>
                </c:pt>
                <c:pt idx="958">
                  <c:v>1</c:v>
                </c:pt>
                <c:pt idx="959">
                  <c:v>2</c:v>
                </c:pt>
                <c:pt idx="960">
                  <c:v>3</c:v>
                </c:pt>
                <c:pt idx="961">
                  <c:v>1</c:v>
                </c:pt>
                <c:pt idx="962">
                  <c:v>1</c:v>
                </c:pt>
                <c:pt idx="963">
                  <c:v>2</c:v>
                </c:pt>
                <c:pt idx="965">
                  <c:v>3</c:v>
                </c:pt>
                <c:pt idx="966">
                  <c:v>3</c:v>
                </c:pt>
                <c:pt idx="967">
                  <c:v>4</c:v>
                </c:pt>
                <c:pt idx="968">
                  <c:v>3</c:v>
                </c:pt>
                <c:pt idx="969">
                  <c:v>3</c:v>
                </c:pt>
                <c:pt idx="970">
                  <c:v>4</c:v>
                </c:pt>
                <c:pt idx="971">
                  <c:v>2</c:v>
                </c:pt>
                <c:pt idx="972">
                  <c:v>2</c:v>
                </c:pt>
                <c:pt idx="973">
                  <c:v>3</c:v>
                </c:pt>
                <c:pt idx="974">
                  <c:v>3</c:v>
                </c:pt>
                <c:pt idx="975">
                  <c:v>1</c:v>
                </c:pt>
                <c:pt idx="976">
                  <c:v>3</c:v>
                </c:pt>
                <c:pt idx="977">
                  <c:v>4</c:v>
                </c:pt>
                <c:pt idx="978">
                  <c:v>1</c:v>
                </c:pt>
                <c:pt idx="979">
                  <c:v>1</c:v>
                </c:pt>
                <c:pt idx="980">
                  <c:v>2</c:v>
                </c:pt>
                <c:pt idx="981">
                  <c:v>3</c:v>
                </c:pt>
                <c:pt idx="982">
                  <c:v>2</c:v>
                </c:pt>
                <c:pt idx="983">
                  <c:v>3</c:v>
                </c:pt>
                <c:pt idx="984">
                  <c:v>3</c:v>
                </c:pt>
                <c:pt idx="985">
                  <c:v>1</c:v>
                </c:pt>
                <c:pt idx="986">
                  <c:v>1</c:v>
                </c:pt>
                <c:pt idx="987">
                  <c:v>3</c:v>
                </c:pt>
                <c:pt idx="988">
                  <c:v>2</c:v>
                </c:pt>
                <c:pt idx="989">
                  <c:v>2</c:v>
                </c:pt>
                <c:pt idx="990">
                  <c:v>3</c:v>
                </c:pt>
                <c:pt idx="991">
                  <c:v>2</c:v>
                </c:pt>
                <c:pt idx="992">
                  <c:v>2</c:v>
                </c:pt>
                <c:pt idx="993">
                  <c:v>1</c:v>
                </c:pt>
                <c:pt idx="994">
                  <c:v>1</c:v>
                </c:pt>
                <c:pt idx="995">
                  <c:v>1</c:v>
                </c:pt>
                <c:pt idx="996">
                  <c:v>3</c:v>
                </c:pt>
                <c:pt idx="997">
                  <c:v>1</c:v>
                </c:pt>
                <c:pt idx="998">
                  <c:v>3</c:v>
                </c:pt>
                <c:pt idx="999">
                  <c:v>3</c:v>
                </c:pt>
                <c:pt idx="1000">
                  <c:v>4</c:v>
                </c:pt>
                <c:pt idx="1001">
                  <c:v>3</c:v>
                </c:pt>
                <c:pt idx="1002">
                  <c:v>1</c:v>
                </c:pt>
                <c:pt idx="1003">
                  <c:v>3</c:v>
                </c:pt>
                <c:pt idx="1004">
                  <c:v>2</c:v>
                </c:pt>
                <c:pt idx="1006">
                  <c:v>4</c:v>
                </c:pt>
                <c:pt idx="1007">
                  <c:v>4</c:v>
                </c:pt>
                <c:pt idx="1008">
                  <c:v>2</c:v>
                </c:pt>
                <c:pt idx="1009">
                  <c:v>2</c:v>
                </c:pt>
                <c:pt idx="1010">
                  <c:v>2</c:v>
                </c:pt>
                <c:pt idx="1011">
                  <c:v>3</c:v>
                </c:pt>
                <c:pt idx="1012">
                  <c:v>3</c:v>
                </c:pt>
                <c:pt idx="1013">
                  <c:v>3</c:v>
                </c:pt>
                <c:pt idx="1014">
                  <c:v>1</c:v>
                </c:pt>
                <c:pt idx="1015">
                  <c:v>3</c:v>
                </c:pt>
                <c:pt idx="1016">
                  <c:v>3</c:v>
                </c:pt>
                <c:pt idx="1017">
                  <c:v>3</c:v>
                </c:pt>
                <c:pt idx="1018">
                  <c:v>2</c:v>
                </c:pt>
                <c:pt idx="1019">
                  <c:v>2</c:v>
                </c:pt>
                <c:pt idx="1020">
                  <c:v>2</c:v>
                </c:pt>
                <c:pt idx="1021">
                  <c:v>2</c:v>
                </c:pt>
                <c:pt idx="1022">
                  <c:v>2</c:v>
                </c:pt>
                <c:pt idx="1023">
                  <c:v>1</c:v>
                </c:pt>
                <c:pt idx="1024">
                  <c:v>5</c:v>
                </c:pt>
                <c:pt idx="1025">
                  <c:v>2</c:v>
                </c:pt>
                <c:pt idx="1026">
                  <c:v>3</c:v>
                </c:pt>
                <c:pt idx="1027">
                  <c:v>3</c:v>
                </c:pt>
                <c:pt idx="1028">
                  <c:v>2</c:v>
                </c:pt>
                <c:pt idx="1029">
                  <c:v>2</c:v>
                </c:pt>
                <c:pt idx="1030">
                  <c:v>2</c:v>
                </c:pt>
                <c:pt idx="1031">
                  <c:v>2</c:v>
                </c:pt>
                <c:pt idx="1032">
                  <c:v>3</c:v>
                </c:pt>
                <c:pt idx="1033">
                  <c:v>2</c:v>
                </c:pt>
                <c:pt idx="1034">
                  <c:v>4</c:v>
                </c:pt>
                <c:pt idx="1035">
                  <c:v>3</c:v>
                </c:pt>
                <c:pt idx="1036">
                  <c:v>7</c:v>
                </c:pt>
                <c:pt idx="1038">
                  <c:v>2</c:v>
                </c:pt>
                <c:pt idx="1039">
                  <c:v>1</c:v>
                </c:pt>
                <c:pt idx="1040">
                  <c:v>2</c:v>
                </c:pt>
                <c:pt idx="1041">
                  <c:v>2</c:v>
                </c:pt>
                <c:pt idx="1042">
                  <c:v>3</c:v>
                </c:pt>
                <c:pt idx="1043">
                  <c:v>3</c:v>
                </c:pt>
                <c:pt idx="1044">
                  <c:v>3</c:v>
                </c:pt>
                <c:pt idx="1045">
                  <c:v>2</c:v>
                </c:pt>
                <c:pt idx="1046">
                  <c:v>3</c:v>
                </c:pt>
                <c:pt idx="1047">
                  <c:v>3</c:v>
                </c:pt>
                <c:pt idx="1048">
                  <c:v>1</c:v>
                </c:pt>
                <c:pt idx="1049">
                  <c:v>3</c:v>
                </c:pt>
                <c:pt idx="1050">
                  <c:v>3</c:v>
                </c:pt>
                <c:pt idx="1051">
                  <c:v>2</c:v>
                </c:pt>
                <c:pt idx="1052">
                  <c:v>1</c:v>
                </c:pt>
                <c:pt idx="1053">
                  <c:v>1</c:v>
                </c:pt>
                <c:pt idx="1054">
                  <c:v>2</c:v>
                </c:pt>
                <c:pt idx="1056">
                  <c:v>4</c:v>
                </c:pt>
                <c:pt idx="1057">
                  <c:v>2</c:v>
                </c:pt>
                <c:pt idx="1058">
                  <c:v>2</c:v>
                </c:pt>
                <c:pt idx="1059">
                  <c:v>2</c:v>
                </c:pt>
                <c:pt idx="1060">
                  <c:v>2</c:v>
                </c:pt>
                <c:pt idx="1061">
                  <c:v>3</c:v>
                </c:pt>
                <c:pt idx="1062">
                  <c:v>4</c:v>
                </c:pt>
                <c:pt idx="1063">
                  <c:v>2</c:v>
                </c:pt>
                <c:pt idx="1064">
                  <c:v>2</c:v>
                </c:pt>
                <c:pt idx="1065">
                  <c:v>1</c:v>
                </c:pt>
                <c:pt idx="1066">
                  <c:v>3</c:v>
                </c:pt>
                <c:pt idx="1067">
                  <c:v>4</c:v>
                </c:pt>
                <c:pt idx="1068">
                  <c:v>4</c:v>
                </c:pt>
                <c:pt idx="1070">
                  <c:v>2</c:v>
                </c:pt>
                <c:pt idx="1071">
                  <c:v>1</c:v>
                </c:pt>
                <c:pt idx="1072">
                  <c:v>3</c:v>
                </c:pt>
                <c:pt idx="1073">
                  <c:v>4</c:v>
                </c:pt>
                <c:pt idx="1074">
                  <c:v>1</c:v>
                </c:pt>
                <c:pt idx="1075">
                  <c:v>2</c:v>
                </c:pt>
                <c:pt idx="1076">
                  <c:v>1</c:v>
                </c:pt>
                <c:pt idx="1077">
                  <c:v>3</c:v>
                </c:pt>
                <c:pt idx="1078">
                  <c:v>4</c:v>
                </c:pt>
                <c:pt idx="1079">
                  <c:v>2</c:v>
                </c:pt>
                <c:pt idx="1080">
                  <c:v>1</c:v>
                </c:pt>
                <c:pt idx="1081">
                  <c:v>2</c:v>
                </c:pt>
                <c:pt idx="1082">
                  <c:v>1</c:v>
                </c:pt>
                <c:pt idx="1083">
                  <c:v>2</c:v>
                </c:pt>
                <c:pt idx="1084">
                  <c:v>20</c:v>
                </c:pt>
                <c:pt idx="1085">
                  <c:v>1</c:v>
                </c:pt>
                <c:pt idx="1087">
                  <c:v>4</c:v>
                </c:pt>
                <c:pt idx="1088">
                  <c:v>2</c:v>
                </c:pt>
                <c:pt idx="1089">
                  <c:v>3</c:v>
                </c:pt>
                <c:pt idx="1090">
                  <c:v>2</c:v>
                </c:pt>
                <c:pt idx="1091">
                  <c:v>3</c:v>
                </c:pt>
                <c:pt idx="1092">
                  <c:v>2</c:v>
                </c:pt>
                <c:pt idx="1093">
                  <c:v>2</c:v>
                </c:pt>
                <c:pt idx="1094">
                  <c:v>3</c:v>
                </c:pt>
                <c:pt idx="1095">
                  <c:v>1</c:v>
                </c:pt>
                <c:pt idx="1096">
                  <c:v>3</c:v>
                </c:pt>
                <c:pt idx="1098">
                  <c:v>1</c:v>
                </c:pt>
                <c:pt idx="1099">
                  <c:v>3</c:v>
                </c:pt>
                <c:pt idx="1101">
                  <c:v>2</c:v>
                </c:pt>
                <c:pt idx="1102">
                  <c:v>3</c:v>
                </c:pt>
                <c:pt idx="1103">
                  <c:v>1</c:v>
                </c:pt>
                <c:pt idx="1104">
                  <c:v>2</c:v>
                </c:pt>
                <c:pt idx="1105">
                  <c:v>3</c:v>
                </c:pt>
                <c:pt idx="1106">
                  <c:v>2</c:v>
                </c:pt>
                <c:pt idx="1107">
                  <c:v>2</c:v>
                </c:pt>
                <c:pt idx="1108">
                  <c:v>2</c:v>
                </c:pt>
                <c:pt idx="1109">
                  <c:v>1</c:v>
                </c:pt>
                <c:pt idx="1110">
                  <c:v>2</c:v>
                </c:pt>
                <c:pt idx="1111">
                  <c:v>3</c:v>
                </c:pt>
                <c:pt idx="1112">
                  <c:v>2</c:v>
                </c:pt>
                <c:pt idx="1113">
                  <c:v>3</c:v>
                </c:pt>
                <c:pt idx="1114">
                  <c:v>2</c:v>
                </c:pt>
                <c:pt idx="1115">
                  <c:v>1</c:v>
                </c:pt>
                <c:pt idx="1117">
                  <c:v>1</c:v>
                </c:pt>
                <c:pt idx="1118">
                  <c:v>5</c:v>
                </c:pt>
                <c:pt idx="1119">
                  <c:v>3</c:v>
                </c:pt>
                <c:pt idx="1120">
                  <c:v>2</c:v>
                </c:pt>
                <c:pt idx="1121">
                  <c:v>3</c:v>
                </c:pt>
                <c:pt idx="1122">
                  <c:v>1</c:v>
                </c:pt>
                <c:pt idx="1124">
                  <c:v>3</c:v>
                </c:pt>
                <c:pt idx="1125">
                  <c:v>1</c:v>
                </c:pt>
                <c:pt idx="1126">
                  <c:v>2</c:v>
                </c:pt>
                <c:pt idx="1127">
                  <c:v>1</c:v>
                </c:pt>
                <c:pt idx="1128">
                  <c:v>2</c:v>
                </c:pt>
                <c:pt idx="1129">
                  <c:v>3</c:v>
                </c:pt>
                <c:pt idx="1130">
                  <c:v>2</c:v>
                </c:pt>
                <c:pt idx="1131">
                  <c:v>2</c:v>
                </c:pt>
                <c:pt idx="1132">
                  <c:v>2</c:v>
                </c:pt>
                <c:pt idx="1133">
                  <c:v>3</c:v>
                </c:pt>
                <c:pt idx="1134">
                  <c:v>3</c:v>
                </c:pt>
                <c:pt idx="1135">
                  <c:v>3</c:v>
                </c:pt>
                <c:pt idx="1136">
                  <c:v>1</c:v>
                </c:pt>
                <c:pt idx="1137">
                  <c:v>3</c:v>
                </c:pt>
                <c:pt idx="1138">
                  <c:v>2</c:v>
                </c:pt>
                <c:pt idx="1139">
                  <c:v>3</c:v>
                </c:pt>
                <c:pt idx="1140">
                  <c:v>2</c:v>
                </c:pt>
                <c:pt idx="1141">
                  <c:v>3</c:v>
                </c:pt>
                <c:pt idx="1142">
                  <c:v>2</c:v>
                </c:pt>
                <c:pt idx="1143">
                  <c:v>1</c:v>
                </c:pt>
                <c:pt idx="1144">
                  <c:v>1</c:v>
                </c:pt>
                <c:pt idx="1146">
                  <c:v>4</c:v>
                </c:pt>
                <c:pt idx="1147">
                  <c:v>1</c:v>
                </c:pt>
                <c:pt idx="1148">
                  <c:v>2</c:v>
                </c:pt>
                <c:pt idx="1149">
                  <c:v>2</c:v>
                </c:pt>
                <c:pt idx="1150">
                  <c:v>2</c:v>
                </c:pt>
                <c:pt idx="1151">
                  <c:v>2</c:v>
                </c:pt>
                <c:pt idx="1152">
                  <c:v>2</c:v>
                </c:pt>
                <c:pt idx="1153">
                  <c:v>2</c:v>
                </c:pt>
                <c:pt idx="1154">
                  <c:v>3</c:v>
                </c:pt>
                <c:pt idx="1155">
                  <c:v>2</c:v>
                </c:pt>
                <c:pt idx="1156">
                  <c:v>3</c:v>
                </c:pt>
                <c:pt idx="1157">
                  <c:v>3</c:v>
                </c:pt>
                <c:pt idx="1158">
                  <c:v>3</c:v>
                </c:pt>
                <c:pt idx="1159">
                  <c:v>1</c:v>
                </c:pt>
                <c:pt idx="1160">
                  <c:v>2</c:v>
                </c:pt>
                <c:pt idx="1161">
                  <c:v>2</c:v>
                </c:pt>
                <c:pt idx="1162">
                  <c:v>1</c:v>
                </c:pt>
                <c:pt idx="1163">
                  <c:v>4</c:v>
                </c:pt>
                <c:pt idx="1164">
                  <c:v>5</c:v>
                </c:pt>
                <c:pt idx="1165">
                  <c:v>4</c:v>
                </c:pt>
                <c:pt idx="1166">
                  <c:v>3</c:v>
                </c:pt>
                <c:pt idx="1167">
                  <c:v>1</c:v>
                </c:pt>
                <c:pt idx="1168">
                  <c:v>5</c:v>
                </c:pt>
                <c:pt idx="1169">
                  <c:v>2</c:v>
                </c:pt>
                <c:pt idx="1170">
                  <c:v>4</c:v>
                </c:pt>
                <c:pt idx="1171">
                  <c:v>2</c:v>
                </c:pt>
                <c:pt idx="1172">
                  <c:v>4</c:v>
                </c:pt>
                <c:pt idx="1173">
                  <c:v>2</c:v>
                </c:pt>
                <c:pt idx="1174">
                  <c:v>2</c:v>
                </c:pt>
                <c:pt idx="1175">
                  <c:v>2</c:v>
                </c:pt>
                <c:pt idx="1176">
                  <c:v>3</c:v>
                </c:pt>
                <c:pt idx="1177">
                  <c:v>4</c:v>
                </c:pt>
                <c:pt idx="1178">
                  <c:v>3</c:v>
                </c:pt>
                <c:pt idx="1179">
                  <c:v>1</c:v>
                </c:pt>
                <c:pt idx="1180">
                  <c:v>4</c:v>
                </c:pt>
                <c:pt idx="1181">
                  <c:v>1</c:v>
                </c:pt>
                <c:pt idx="1182">
                  <c:v>2</c:v>
                </c:pt>
                <c:pt idx="1183">
                  <c:v>1</c:v>
                </c:pt>
                <c:pt idx="1184">
                  <c:v>2</c:v>
                </c:pt>
                <c:pt idx="1185">
                  <c:v>4</c:v>
                </c:pt>
                <c:pt idx="1186">
                  <c:v>2</c:v>
                </c:pt>
                <c:pt idx="1187">
                  <c:v>3</c:v>
                </c:pt>
                <c:pt idx="1188">
                  <c:v>4</c:v>
                </c:pt>
                <c:pt idx="1189">
                  <c:v>2</c:v>
                </c:pt>
                <c:pt idx="1190">
                  <c:v>3</c:v>
                </c:pt>
                <c:pt idx="1191">
                  <c:v>3</c:v>
                </c:pt>
                <c:pt idx="1192">
                  <c:v>1</c:v>
                </c:pt>
                <c:pt idx="1193">
                  <c:v>3</c:v>
                </c:pt>
                <c:pt idx="1194">
                  <c:v>3</c:v>
                </c:pt>
                <c:pt idx="1195">
                  <c:v>2</c:v>
                </c:pt>
                <c:pt idx="1196">
                  <c:v>2</c:v>
                </c:pt>
                <c:pt idx="1197">
                  <c:v>2</c:v>
                </c:pt>
                <c:pt idx="1198">
                  <c:v>3</c:v>
                </c:pt>
                <c:pt idx="1199">
                  <c:v>3</c:v>
                </c:pt>
                <c:pt idx="1200">
                  <c:v>3</c:v>
                </c:pt>
                <c:pt idx="1201">
                  <c:v>2</c:v>
                </c:pt>
                <c:pt idx="1202">
                  <c:v>4</c:v>
                </c:pt>
                <c:pt idx="1203">
                  <c:v>3</c:v>
                </c:pt>
                <c:pt idx="1204">
                  <c:v>4</c:v>
                </c:pt>
                <c:pt idx="1205">
                  <c:v>3</c:v>
                </c:pt>
                <c:pt idx="1206">
                  <c:v>2</c:v>
                </c:pt>
                <c:pt idx="1207">
                  <c:v>6</c:v>
                </c:pt>
                <c:pt idx="1208">
                  <c:v>1</c:v>
                </c:pt>
                <c:pt idx="1209">
                  <c:v>1</c:v>
                </c:pt>
                <c:pt idx="1210">
                  <c:v>2</c:v>
                </c:pt>
                <c:pt idx="1211">
                  <c:v>1</c:v>
                </c:pt>
                <c:pt idx="1212">
                  <c:v>4</c:v>
                </c:pt>
                <c:pt idx="1213">
                  <c:v>2</c:v>
                </c:pt>
                <c:pt idx="1214">
                  <c:v>3</c:v>
                </c:pt>
                <c:pt idx="1216">
                  <c:v>4</c:v>
                </c:pt>
                <c:pt idx="1217">
                  <c:v>3</c:v>
                </c:pt>
                <c:pt idx="1218">
                  <c:v>2</c:v>
                </c:pt>
                <c:pt idx="1219">
                  <c:v>3</c:v>
                </c:pt>
                <c:pt idx="1220">
                  <c:v>2</c:v>
                </c:pt>
                <c:pt idx="1221">
                  <c:v>3</c:v>
                </c:pt>
                <c:pt idx="1222">
                  <c:v>2</c:v>
                </c:pt>
                <c:pt idx="1223">
                  <c:v>2</c:v>
                </c:pt>
                <c:pt idx="1224">
                  <c:v>2</c:v>
                </c:pt>
                <c:pt idx="1225">
                  <c:v>4</c:v>
                </c:pt>
                <c:pt idx="1226">
                  <c:v>3</c:v>
                </c:pt>
                <c:pt idx="1227">
                  <c:v>1</c:v>
                </c:pt>
                <c:pt idx="1228">
                  <c:v>2</c:v>
                </c:pt>
                <c:pt idx="1229">
                  <c:v>2</c:v>
                </c:pt>
                <c:pt idx="1230">
                  <c:v>1</c:v>
                </c:pt>
                <c:pt idx="1231">
                  <c:v>1</c:v>
                </c:pt>
                <c:pt idx="1232">
                  <c:v>1</c:v>
                </c:pt>
                <c:pt idx="1233">
                  <c:v>2</c:v>
                </c:pt>
                <c:pt idx="1234">
                  <c:v>1</c:v>
                </c:pt>
                <c:pt idx="1235">
                  <c:v>1</c:v>
                </c:pt>
                <c:pt idx="1236">
                  <c:v>3</c:v>
                </c:pt>
                <c:pt idx="1237">
                  <c:v>3</c:v>
                </c:pt>
                <c:pt idx="1238">
                  <c:v>2</c:v>
                </c:pt>
                <c:pt idx="1240">
                  <c:v>4</c:v>
                </c:pt>
                <c:pt idx="1241">
                  <c:v>2</c:v>
                </c:pt>
                <c:pt idx="1242">
                  <c:v>3</c:v>
                </c:pt>
                <c:pt idx="1243">
                  <c:v>5</c:v>
                </c:pt>
                <c:pt idx="1244">
                  <c:v>3</c:v>
                </c:pt>
                <c:pt idx="1245">
                  <c:v>1</c:v>
                </c:pt>
                <c:pt idx="1246">
                  <c:v>3</c:v>
                </c:pt>
                <c:pt idx="1247">
                  <c:v>2</c:v>
                </c:pt>
                <c:pt idx="1248">
                  <c:v>1</c:v>
                </c:pt>
                <c:pt idx="1249">
                  <c:v>2</c:v>
                </c:pt>
                <c:pt idx="1250">
                  <c:v>4</c:v>
                </c:pt>
              </c:numCache>
            </c:numRef>
          </c:yVal>
          <c:smooth val="0"/>
          <c:extLst>
            <c:ext xmlns:c16="http://schemas.microsoft.com/office/drawing/2014/chart" uri="{C3380CC4-5D6E-409C-BE32-E72D297353CC}">
              <c16:uniqueId val="{00000001-E10E-400F-BD93-A75A46B8174E}"/>
            </c:ext>
          </c:extLst>
        </c:ser>
        <c:dLbls>
          <c:showLegendKey val="0"/>
          <c:showVal val="0"/>
          <c:showCatName val="0"/>
          <c:showSerName val="0"/>
          <c:showPercent val="0"/>
          <c:showBubbleSize val="0"/>
        </c:dLbls>
        <c:axId val="155608880"/>
        <c:axId val="155613456"/>
      </c:scatterChart>
      <c:valAx>
        <c:axId val="155608880"/>
        <c:scaling>
          <c:orientation val="minMax"/>
          <c:max val="4500"/>
          <c:min val="0.1"/>
        </c:scaling>
        <c:delete val="0"/>
        <c:axPos val="b"/>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13456"/>
        <c:crosses val="autoZero"/>
        <c:crossBetween val="midCat"/>
      </c:valAx>
      <c:valAx>
        <c:axId val="15561345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0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CA" sz="1200" b="1"/>
              <a:t>Nombre de pièces d'une habitation</a:t>
            </a:r>
            <a:r>
              <a:rPr lang="fr-CA" sz="1200" b="1" baseline="0"/>
              <a:t> en fonction de son loyer</a:t>
            </a:r>
            <a:endParaRPr lang="fr-CA" sz="1200" b="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6.8012270239159456E-2"/>
          <c:y val="0.17086834733893558"/>
          <c:w val="0.87692676634705269"/>
          <c:h val="0.75070774524225192"/>
        </c:manualLayout>
      </c:layout>
      <c:scatterChart>
        <c:scatterStyle val="lineMarker"/>
        <c:varyColors val="0"/>
        <c:ser>
          <c:idx val="0"/>
          <c:order val="0"/>
          <c:tx>
            <c:strRef>
              <c:f>'Feuille G'!$B$1</c:f>
              <c:strCache>
                <c:ptCount val="1"/>
                <c:pt idx="0">
                  <c:v>Q34r1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power"/>
            <c:dispRSqr val="1"/>
            <c:dispEq val="1"/>
            <c:trendlineLbl>
              <c:layout>
                <c:manualLayout>
                  <c:x val="-0.10707620528771385"/>
                  <c:y val="0.5832794656324068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trendline>
            <c:spPr>
              <a:ln w="19050" cap="rnd">
                <a:solidFill>
                  <a:schemeClr val="accent1"/>
                </a:solidFill>
                <a:prstDash val="sysDot"/>
              </a:ln>
              <a:effectLst/>
            </c:spPr>
            <c:trendlineType val="linear"/>
            <c:dispRSqr val="1"/>
            <c:dispEq val="1"/>
            <c:trendlineLbl>
              <c:layout>
                <c:manualLayout>
                  <c:x val="-9.4828824857234997E-2"/>
                  <c:y val="0.59189829778065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'Feuille G'!$A$2:$A$2063</c:f>
              <c:numCache>
                <c:formatCode>General</c:formatCode>
                <c:ptCount val="2062"/>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1200</c:v>
                </c:pt>
                <c:pt idx="23">
                  <c:v>700</c:v>
                </c:pt>
                <c:pt idx="24">
                  <c:v>5000</c:v>
                </c:pt>
                <c:pt idx="25">
                  <c:v>1032</c:v>
                </c:pt>
                <c:pt idx="26">
                  <c:v>900</c:v>
                </c:pt>
                <c:pt idx="27">
                  <c:v>965</c:v>
                </c:pt>
                <c:pt idx="28">
                  <c:v>0</c:v>
                </c:pt>
                <c:pt idx="30">
                  <c:v>1600</c:v>
                </c:pt>
                <c:pt idx="32">
                  <c:v>775</c:v>
                </c:pt>
                <c:pt idx="34">
                  <c:v>1125</c:v>
                </c:pt>
                <c:pt idx="36">
                  <c:v>1500</c:v>
                </c:pt>
                <c:pt idx="37">
                  <c:v>1700</c:v>
                </c:pt>
                <c:pt idx="38">
                  <c:v>800</c:v>
                </c:pt>
                <c:pt idx="39">
                  <c:v>1175</c:v>
                </c:pt>
                <c:pt idx="40">
                  <c:v>1300</c:v>
                </c:pt>
                <c:pt idx="42">
                  <c:v>161</c:v>
                </c:pt>
                <c:pt idx="43">
                  <c:v>1500</c:v>
                </c:pt>
                <c:pt idx="44">
                  <c:v>1000</c:v>
                </c:pt>
                <c:pt idx="45">
                  <c:v>950</c:v>
                </c:pt>
                <c:pt idx="46">
                  <c:v>940</c:v>
                </c:pt>
                <c:pt idx="47">
                  <c:v>1000</c:v>
                </c:pt>
                <c:pt idx="48">
                  <c:v>1250</c:v>
                </c:pt>
                <c:pt idx="49">
                  <c:v>750</c:v>
                </c:pt>
                <c:pt idx="50">
                  <c:v>780</c:v>
                </c:pt>
                <c:pt idx="51">
                  <c:v>2300</c:v>
                </c:pt>
                <c:pt idx="52">
                  <c:v>410</c:v>
                </c:pt>
                <c:pt idx="53">
                  <c:v>697</c:v>
                </c:pt>
                <c:pt idx="54">
                  <c:v>1165</c:v>
                </c:pt>
                <c:pt idx="55">
                  <c:v>560</c:v>
                </c:pt>
                <c:pt idx="56">
                  <c:v>1200</c:v>
                </c:pt>
                <c:pt idx="57">
                  <c:v>610</c:v>
                </c:pt>
                <c:pt idx="58">
                  <c:v>1500</c:v>
                </c:pt>
                <c:pt idx="60">
                  <c:v>900</c:v>
                </c:pt>
                <c:pt idx="61">
                  <c:v>900</c:v>
                </c:pt>
                <c:pt idx="62">
                  <c:v>680</c:v>
                </c:pt>
                <c:pt idx="63">
                  <c:v>650</c:v>
                </c:pt>
                <c:pt idx="64">
                  <c:v>900</c:v>
                </c:pt>
                <c:pt idx="65">
                  <c:v>740</c:v>
                </c:pt>
                <c:pt idx="66">
                  <c:v>750</c:v>
                </c:pt>
                <c:pt idx="67">
                  <c:v>880</c:v>
                </c:pt>
                <c:pt idx="68">
                  <c:v>2150</c:v>
                </c:pt>
                <c:pt idx="71">
                  <c:v>1090</c:v>
                </c:pt>
                <c:pt idx="72">
                  <c:v>1095</c:v>
                </c:pt>
                <c:pt idx="73">
                  <c:v>850</c:v>
                </c:pt>
                <c:pt idx="74">
                  <c:v>850</c:v>
                </c:pt>
                <c:pt idx="75">
                  <c:v>2110</c:v>
                </c:pt>
                <c:pt idx="77">
                  <c:v>900</c:v>
                </c:pt>
                <c:pt idx="79">
                  <c:v>0</c:v>
                </c:pt>
                <c:pt idx="81">
                  <c:v>600</c:v>
                </c:pt>
                <c:pt idx="82">
                  <c:v>810</c:v>
                </c:pt>
                <c:pt idx="84">
                  <c:v>150</c:v>
                </c:pt>
                <c:pt idx="86">
                  <c:v>1225</c:v>
                </c:pt>
                <c:pt idx="88">
                  <c:v>2200</c:v>
                </c:pt>
                <c:pt idx="89">
                  <c:v>800</c:v>
                </c:pt>
                <c:pt idx="91">
                  <c:v>1100</c:v>
                </c:pt>
                <c:pt idx="92">
                  <c:v>700</c:v>
                </c:pt>
                <c:pt idx="94">
                  <c:v>850</c:v>
                </c:pt>
                <c:pt idx="95">
                  <c:v>2015</c:v>
                </c:pt>
                <c:pt idx="99">
                  <c:v>3000</c:v>
                </c:pt>
                <c:pt idx="100">
                  <c:v>600</c:v>
                </c:pt>
                <c:pt idx="101">
                  <c:v>750</c:v>
                </c:pt>
                <c:pt idx="102">
                  <c:v>790</c:v>
                </c:pt>
                <c:pt idx="103">
                  <c:v>1065</c:v>
                </c:pt>
                <c:pt idx="104">
                  <c:v>825</c:v>
                </c:pt>
                <c:pt idx="105">
                  <c:v>600</c:v>
                </c:pt>
                <c:pt idx="106">
                  <c:v>600</c:v>
                </c:pt>
                <c:pt idx="107">
                  <c:v>675</c:v>
                </c:pt>
                <c:pt idx="108">
                  <c:v>2000</c:v>
                </c:pt>
                <c:pt idx="110">
                  <c:v>1220</c:v>
                </c:pt>
                <c:pt idx="111">
                  <c:v>1175</c:v>
                </c:pt>
                <c:pt idx="112">
                  <c:v>1700</c:v>
                </c:pt>
                <c:pt idx="114">
                  <c:v>2000</c:v>
                </c:pt>
                <c:pt idx="115">
                  <c:v>1200</c:v>
                </c:pt>
                <c:pt idx="116">
                  <c:v>1200</c:v>
                </c:pt>
                <c:pt idx="117">
                  <c:v>844</c:v>
                </c:pt>
                <c:pt idx="118">
                  <c:v>600</c:v>
                </c:pt>
                <c:pt idx="119">
                  <c:v>1270</c:v>
                </c:pt>
                <c:pt idx="120">
                  <c:v>600</c:v>
                </c:pt>
                <c:pt idx="121">
                  <c:v>1250</c:v>
                </c:pt>
                <c:pt idx="122">
                  <c:v>560</c:v>
                </c:pt>
                <c:pt idx="123">
                  <c:v>1000</c:v>
                </c:pt>
                <c:pt idx="124">
                  <c:v>1500</c:v>
                </c:pt>
                <c:pt idx="125">
                  <c:v>915</c:v>
                </c:pt>
                <c:pt idx="126">
                  <c:v>1500</c:v>
                </c:pt>
                <c:pt idx="127">
                  <c:v>400</c:v>
                </c:pt>
                <c:pt idx="128">
                  <c:v>600</c:v>
                </c:pt>
                <c:pt idx="129">
                  <c:v>700</c:v>
                </c:pt>
                <c:pt idx="130">
                  <c:v>580</c:v>
                </c:pt>
                <c:pt idx="132">
                  <c:v>1500</c:v>
                </c:pt>
                <c:pt idx="133">
                  <c:v>890</c:v>
                </c:pt>
                <c:pt idx="134">
                  <c:v>333</c:v>
                </c:pt>
                <c:pt idx="135">
                  <c:v>760</c:v>
                </c:pt>
                <c:pt idx="136">
                  <c:v>500</c:v>
                </c:pt>
                <c:pt idx="137">
                  <c:v>1500</c:v>
                </c:pt>
                <c:pt idx="138">
                  <c:v>1200</c:v>
                </c:pt>
                <c:pt idx="139">
                  <c:v>830</c:v>
                </c:pt>
                <c:pt idx="140">
                  <c:v>900</c:v>
                </c:pt>
                <c:pt idx="141">
                  <c:v>1350</c:v>
                </c:pt>
                <c:pt idx="142">
                  <c:v>800</c:v>
                </c:pt>
                <c:pt idx="143">
                  <c:v>1000</c:v>
                </c:pt>
                <c:pt idx="144">
                  <c:v>800</c:v>
                </c:pt>
                <c:pt idx="145">
                  <c:v>774</c:v>
                </c:pt>
                <c:pt idx="146">
                  <c:v>755</c:v>
                </c:pt>
                <c:pt idx="147">
                  <c:v>810</c:v>
                </c:pt>
                <c:pt idx="149">
                  <c:v>115</c:v>
                </c:pt>
                <c:pt idx="150">
                  <c:v>950</c:v>
                </c:pt>
                <c:pt idx="151">
                  <c:v>900</c:v>
                </c:pt>
                <c:pt idx="152">
                  <c:v>794</c:v>
                </c:pt>
                <c:pt idx="153">
                  <c:v>2200</c:v>
                </c:pt>
                <c:pt idx="154">
                  <c:v>735</c:v>
                </c:pt>
                <c:pt idx="155">
                  <c:v>680</c:v>
                </c:pt>
                <c:pt idx="157">
                  <c:v>1050</c:v>
                </c:pt>
                <c:pt idx="158">
                  <c:v>1520</c:v>
                </c:pt>
                <c:pt idx="161">
                  <c:v>1270</c:v>
                </c:pt>
                <c:pt idx="162">
                  <c:v>700</c:v>
                </c:pt>
                <c:pt idx="165">
                  <c:v>1755</c:v>
                </c:pt>
                <c:pt idx="166">
                  <c:v>1200</c:v>
                </c:pt>
                <c:pt idx="167">
                  <c:v>1500</c:v>
                </c:pt>
                <c:pt idx="169">
                  <c:v>800</c:v>
                </c:pt>
                <c:pt idx="170">
                  <c:v>625</c:v>
                </c:pt>
                <c:pt idx="171">
                  <c:v>1150</c:v>
                </c:pt>
                <c:pt idx="172">
                  <c:v>2840</c:v>
                </c:pt>
                <c:pt idx="175">
                  <c:v>750</c:v>
                </c:pt>
                <c:pt idx="176">
                  <c:v>875</c:v>
                </c:pt>
                <c:pt idx="178">
                  <c:v>717</c:v>
                </c:pt>
                <c:pt idx="179">
                  <c:v>1000</c:v>
                </c:pt>
                <c:pt idx="181">
                  <c:v>400</c:v>
                </c:pt>
                <c:pt idx="182">
                  <c:v>800</c:v>
                </c:pt>
                <c:pt idx="183">
                  <c:v>750</c:v>
                </c:pt>
                <c:pt idx="184">
                  <c:v>1700</c:v>
                </c:pt>
                <c:pt idx="185">
                  <c:v>1040</c:v>
                </c:pt>
                <c:pt idx="187">
                  <c:v>900</c:v>
                </c:pt>
                <c:pt idx="188">
                  <c:v>1450</c:v>
                </c:pt>
                <c:pt idx="189">
                  <c:v>755</c:v>
                </c:pt>
                <c:pt idx="190">
                  <c:v>915</c:v>
                </c:pt>
                <c:pt idx="191">
                  <c:v>630</c:v>
                </c:pt>
                <c:pt idx="192">
                  <c:v>880</c:v>
                </c:pt>
                <c:pt idx="193">
                  <c:v>2000</c:v>
                </c:pt>
                <c:pt idx="194">
                  <c:v>900</c:v>
                </c:pt>
                <c:pt idx="195">
                  <c:v>1200</c:v>
                </c:pt>
                <c:pt idx="196">
                  <c:v>1500</c:v>
                </c:pt>
                <c:pt idx="197">
                  <c:v>1200</c:v>
                </c:pt>
                <c:pt idx="198">
                  <c:v>750</c:v>
                </c:pt>
                <c:pt idx="200">
                  <c:v>1000</c:v>
                </c:pt>
                <c:pt idx="201">
                  <c:v>758</c:v>
                </c:pt>
                <c:pt idx="202">
                  <c:v>450</c:v>
                </c:pt>
                <c:pt idx="204">
                  <c:v>1050</c:v>
                </c:pt>
                <c:pt idx="206">
                  <c:v>605</c:v>
                </c:pt>
                <c:pt idx="207">
                  <c:v>750</c:v>
                </c:pt>
                <c:pt idx="208">
                  <c:v>600</c:v>
                </c:pt>
                <c:pt idx="210">
                  <c:v>900</c:v>
                </c:pt>
                <c:pt idx="211">
                  <c:v>800</c:v>
                </c:pt>
                <c:pt idx="213">
                  <c:v>500</c:v>
                </c:pt>
                <c:pt idx="214">
                  <c:v>2000</c:v>
                </c:pt>
                <c:pt idx="215">
                  <c:v>700</c:v>
                </c:pt>
                <c:pt idx="216">
                  <c:v>1400</c:v>
                </c:pt>
                <c:pt idx="217">
                  <c:v>945</c:v>
                </c:pt>
                <c:pt idx="218">
                  <c:v>700</c:v>
                </c:pt>
                <c:pt idx="219">
                  <c:v>600</c:v>
                </c:pt>
                <c:pt idx="220">
                  <c:v>980</c:v>
                </c:pt>
                <c:pt idx="221">
                  <c:v>991</c:v>
                </c:pt>
                <c:pt idx="222">
                  <c:v>700</c:v>
                </c:pt>
                <c:pt idx="223">
                  <c:v>850</c:v>
                </c:pt>
                <c:pt idx="224">
                  <c:v>655</c:v>
                </c:pt>
                <c:pt idx="226">
                  <c:v>1350</c:v>
                </c:pt>
                <c:pt idx="228">
                  <c:v>1060</c:v>
                </c:pt>
                <c:pt idx="229">
                  <c:v>411</c:v>
                </c:pt>
                <c:pt idx="230">
                  <c:v>585</c:v>
                </c:pt>
                <c:pt idx="231">
                  <c:v>600</c:v>
                </c:pt>
                <c:pt idx="235">
                  <c:v>1650</c:v>
                </c:pt>
                <c:pt idx="237">
                  <c:v>600</c:v>
                </c:pt>
                <c:pt idx="238">
                  <c:v>450</c:v>
                </c:pt>
                <c:pt idx="239">
                  <c:v>675</c:v>
                </c:pt>
                <c:pt idx="240">
                  <c:v>800</c:v>
                </c:pt>
                <c:pt idx="241">
                  <c:v>300</c:v>
                </c:pt>
                <c:pt idx="243">
                  <c:v>900</c:v>
                </c:pt>
                <c:pt idx="244">
                  <c:v>500</c:v>
                </c:pt>
                <c:pt idx="246">
                  <c:v>265</c:v>
                </c:pt>
                <c:pt idx="247">
                  <c:v>800</c:v>
                </c:pt>
                <c:pt idx="248">
                  <c:v>600</c:v>
                </c:pt>
                <c:pt idx="250">
                  <c:v>1400</c:v>
                </c:pt>
                <c:pt idx="251">
                  <c:v>500</c:v>
                </c:pt>
                <c:pt idx="252">
                  <c:v>475</c:v>
                </c:pt>
                <c:pt idx="253">
                  <c:v>900</c:v>
                </c:pt>
                <c:pt idx="254">
                  <c:v>930</c:v>
                </c:pt>
                <c:pt idx="256">
                  <c:v>577</c:v>
                </c:pt>
                <c:pt idx="257">
                  <c:v>600</c:v>
                </c:pt>
                <c:pt idx="260">
                  <c:v>540</c:v>
                </c:pt>
                <c:pt idx="261">
                  <c:v>1020</c:v>
                </c:pt>
                <c:pt idx="262">
                  <c:v>2000</c:v>
                </c:pt>
                <c:pt idx="264">
                  <c:v>400</c:v>
                </c:pt>
                <c:pt idx="265">
                  <c:v>650</c:v>
                </c:pt>
                <c:pt idx="266">
                  <c:v>350</c:v>
                </c:pt>
                <c:pt idx="267">
                  <c:v>650</c:v>
                </c:pt>
                <c:pt idx="268">
                  <c:v>1300</c:v>
                </c:pt>
                <c:pt idx="269">
                  <c:v>900</c:v>
                </c:pt>
                <c:pt idx="270">
                  <c:v>1300</c:v>
                </c:pt>
                <c:pt idx="271">
                  <c:v>1280</c:v>
                </c:pt>
                <c:pt idx="272">
                  <c:v>1700</c:v>
                </c:pt>
                <c:pt idx="274">
                  <c:v>1300</c:v>
                </c:pt>
                <c:pt idx="275">
                  <c:v>450</c:v>
                </c:pt>
                <c:pt idx="276">
                  <c:v>650</c:v>
                </c:pt>
                <c:pt idx="277">
                  <c:v>2000</c:v>
                </c:pt>
                <c:pt idx="278">
                  <c:v>750</c:v>
                </c:pt>
                <c:pt idx="279">
                  <c:v>1200</c:v>
                </c:pt>
                <c:pt idx="280">
                  <c:v>750</c:v>
                </c:pt>
                <c:pt idx="281">
                  <c:v>1400</c:v>
                </c:pt>
                <c:pt idx="282">
                  <c:v>900</c:v>
                </c:pt>
                <c:pt idx="283">
                  <c:v>1100</c:v>
                </c:pt>
                <c:pt idx="285">
                  <c:v>720</c:v>
                </c:pt>
                <c:pt idx="286">
                  <c:v>1500</c:v>
                </c:pt>
                <c:pt idx="287">
                  <c:v>700</c:v>
                </c:pt>
                <c:pt idx="288">
                  <c:v>1750</c:v>
                </c:pt>
                <c:pt idx="290">
                  <c:v>1200</c:v>
                </c:pt>
                <c:pt idx="291">
                  <c:v>2300</c:v>
                </c:pt>
                <c:pt idx="292">
                  <c:v>3200</c:v>
                </c:pt>
                <c:pt idx="293">
                  <c:v>750</c:v>
                </c:pt>
                <c:pt idx="294">
                  <c:v>820</c:v>
                </c:pt>
                <c:pt idx="295">
                  <c:v>820</c:v>
                </c:pt>
                <c:pt idx="297">
                  <c:v>700</c:v>
                </c:pt>
                <c:pt idx="298">
                  <c:v>700</c:v>
                </c:pt>
                <c:pt idx="299">
                  <c:v>705</c:v>
                </c:pt>
                <c:pt idx="300">
                  <c:v>520</c:v>
                </c:pt>
                <c:pt idx="303">
                  <c:v>750</c:v>
                </c:pt>
                <c:pt idx="304">
                  <c:v>800</c:v>
                </c:pt>
                <c:pt idx="305">
                  <c:v>812</c:v>
                </c:pt>
                <c:pt idx="307">
                  <c:v>700</c:v>
                </c:pt>
                <c:pt idx="309">
                  <c:v>925</c:v>
                </c:pt>
                <c:pt idx="310">
                  <c:v>1025</c:v>
                </c:pt>
                <c:pt idx="311">
                  <c:v>575</c:v>
                </c:pt>
                <c:pt idx="312">
                  <c:v>1176</c:v>
                </c:pt>
                <c:pt idx="313">
                  <c:v>575</c:v>
                </c:pt>
                <c:pt idx="314">
                  <c:v>800</c:v>
                </c:pt>
                <c:pt idx="317">
                  <c:v>500</c:v>
                </c:pt>
                <c:pt idx="318">
                  <c:v>950</c:v>
                </c:pt>
                <c:pt idx="320">
                  <c:v>650</c:v>
                </c:pt>
                <c:pt idx="322">
                  <c:v>1375</c:v>
                </c:pt>
                <c:pt idx="324">
                  <c:v>650</c:v>
                </c:pt>
                <c:pt idx="325">
                  <c:v>1400</c:v>
                </c:pt>
                <c:pt idx="326">
                  <c:v>1075</c:v>
                </c:pt>
                <c:pt idx="328">
                  <c:v>1385</c:v>
                </c:pt>
                <c:pt idx="329">
                  <c:v>1250</c:v>
                </c:pt>
                <c:pt idx="330">
                  <c:v>1080</c:v>
                </c:pt>
                <c:pt idx="333">
                  <c:v>1090</c:v>
                </c:pt>
                <c:pt idx="334">
                  <c:v>2000</c:v>
                </c:pt>
                <c:pt idx="335">
                  <c:v>960</c:v>
                </c:pt>
                <c:pt idx="336">
                  <c:v>1600</c:v>
                </c:pt>
                <c:pt idx="337">
                  <c:v>575</c:v>
                </c:pt>
                <c:pt idx="338">
                  <c:v>1500</c:v>
                </c:pt>
                <c:pt idx="339">
                  <c:v>750</c:v>
                </c:pt>
                <c:pt idx="340">
                  <c:v>1150</c:v>
                </c:pt>
                <c:pt idx="341">
                  <c:v>1200</c:v>
                </c:pt>
                <c:pt idx="342">
                  <c:v>750</c:v>
                </c:pt>
                <c:pt idx="343">
                  <c:v>2000</c:v>
                </c:pt>
                <c:pt idx="344">
                  <c:v>500</c:v>
                </c:pt>
                <c:pt idx="346">
                  <c:v>820</c:v>
                </c:pt>
                <c:pt idx="347">
                  <c:v>1200</c:v>
                </c:pt>
                <c:pt idx="348">
                  <c:v>700</c:v>
                </c:pt>
                <c:pt idx="349">
                  <c:v>870</c:v>
                </c:pt>
                <c:pt idx="351">
                  <c:v>900</c:v>
                </c:pt>
                <c:pt idx="352">
                  <c:v>750</c:v>
                </c:pt>
                <c:pt idx="353">
                  <c:v>900</c:v>
                </c:pt>
                <c:pt idx="354">
                  <c:v>630</c:v>
                </c:pt>
                <c:pt idx="355">
                  <c:v>750</c:v>
                </c:pt>
                <c:pt idx="356">
                  <c:v>212</c:v>
                </c:pt>
                <c:pt idx="357">
                  <c:v>800</c:v>
                </c:pt>
                <c:pt idx="358">
                  <c:v>720</c:v>
                </c:pt>
                <c:pt idx="359">
                  <c:v>690</c:v>
                </c:pt>
                <c:pt idx="360">
                  <c:v>630</c:v>
                </c:pt>
                <c:pt idx="361">
                  <c:v>910</c:v>
                </c:pt>
                <c:pt idx="362">
                  <c:v>1000</c:v>
                </c:pt>
                <c:pt idx="363">
                  <c:v>769</c:v>
                </c:pt>
                <c:pt idx="364">
                  <c:v>925</c:v>
                </c:pt>
                <c:pt idx="365">
                  <c:v>750</c:v>
                </c:pt>
                <c:pt idx="366">
                  <c:v>610</c:v>
                </c:pt>
                <c:pt idx="367">
                  <c:v>1995</c:v>
                </c:pt>
                <c:pt idx="368">
                  <c:v>1200</c:v>
                </c:pt>
                <c:pt idx="369">
                  <c:v>1270</c:v>
                </c:pt>
                <c:pt idx="370">
                  <c:v>320</c:v>
                </c:pt>
                <c:pt idx="371">
                  <c:v>1150</c:v>
                </c:pt>
                <c:pt idx="372">
                  <c:v>515</c:v>
                </c:pt>
                <c:pt idx="373">
                  <c:v>700</c:v>
                </c:pt>
                <c:pt idx="374">
                  <c:v>750</c:v>
                </c:pt>
                <c:pt idx="375">
                  <c:v>1200</c:v>
                </c:pt>
                <c:pt idx="376">
                  <c:v>1200</c:v>
                </c:pt>
                <c:pt idx="377">
                  <c:v>820</c:v>
                </c:pt>
                <c:pt idx="378">
                  <c:v>3000</c:v>
                </c:pt>
                <c:pt idx="379">
                  <c:v>1000</c:v>
                </c:pt>
                <c:pt idx="380">
                  <c:v>860</c:v>
                </c:pt>
                <c:pt idx="381">
                  <c:v>900</c:v>
                </c:pt>
                <c:pt idx="382">
                  <c:v>820</c:v>
                </c:pt>
                <c:pt idx="384">
                  <c:v>590</c:v>
                </c:pt>
                <c:pt idx="385">
                  <c:v>1315</c:v>
                </c:pt>
                <c:pt idx="386">
                  <c:v>850</c:v>
                </c:pt>
                <c:pt idx="387">
                  <c:v>350</c:v>
                </c:pt>
                <c:pt idx="389">
                  <c:v>1050</c:v>
                </c:pt>
                <c:pt idx="390">
                  <c:v>1800</c:v>
                </c:pt>
                <c:pt idx="391">
                  <c:v>1070</c:v>
                </c:pt>
                <c:pt idx="392">
                  <c:v>800</c:v>
                </c:pt>
                <c:pt idx="393">
                  <c:v>1000</c:v>
                </c:pt>
                <c:pt idx="394">
                  <c:v>2400</c:v>
                </c:pt>
                <c:pt idx="396">
                  <c:v>800</c:v>
                </c:pt>
                <c:pt idx="397">
                  <c:v>2260</c:v>
                </c:pt>
                <c:pt idx="398">
                  <c:v>1400</c:v>
                </c:pt>
                <c:pt idx="399">
                  <c:v>45</c:v>
                </c:pt>
                <c:pt idx="400">
                  <c:v>850</c:v>
                </c:pt>
                <c:pt idx="401">
                  <c:v>850</c:v>
                </c:pt>
                <c:pt idx="402">
                  <c:v>1100</c:v>
                </c:pt>
                <c:pt idx="403">
                  <c:v>625</c:v>
                </c:pt>
                <c:pt idx="404">
                  <c:v>1050</c:v>
                </c:pt>
                <c:pt idx="405">
                  <c:v>2185</c:v>
                </c:pt>
                <c:pt idx="406">
                  <c:v>1300</c:v>
                </c:pt>
                <c:pt idx="407">
                  <c:v>1500</c:v>
                </c:pt>
                <c:pt idx="408">
                  <c:v>10000</c:v>
                </c:pt>
                <c:pt idx="409">
                  <c:v>1000</c:v>
                </c:pt>
                <c:pt idx="410">
                  <c:v>1020</c:v>
                </c:pt>
                <c:pt idx="411">
                  <c:v>860</c:v>
                </c:pt>
                <c:pt idx="413">
                  <c:v>600</c:v>
                </c:pt>
                <c:pt idx="414">
                  <c:v>1320</c:v>
                </c:pt>
                <c:pt idx="415">
                  <c:v>500</c:v>
                </c:pt>
                <c:pt idx="416">
                  <c:v>825</c:v>
                </c:pt>
                <c:pt idx="417">
                  <c:v>1200</c:v>
                </c:pt>
                <c:pt idx="418">
                  <c:v>3000</c:v>
                </c:pt>
                <c:pt idx="420">
                  <c:v>900</c:v>
                </c:pt>
                <c:pt idx="421">
                  <c:v>975</c:v>
                </c:pt>
                <c:pt idx="422">
                  <c:v>550</c:v>
                </c:pt>
                <c:pt idx="423">
                  <c:v>660</c:v>
                </c:pt>
                <c:pt idx="424">
                  <c:v>2000</c:v>
                </c:pt>
                <c:pt idx="426">
                  <c:v>815</c:v>
                </c:pt>
                <c:pt idx="427">
                  <c:v>1100</c:v>
                </c:pt>
                <c:pt idx="428">
                  <c:v>1400</c:v>
                </c:pt>
                <c:pt idx="429">
                  <c:v>1100</c:v>
                </c:pt>
                <c:pt idx="430">
                  <c:v>4000</c:v>
                </c:pt>
                <c:pt idx="432">
                  <c:v>830</c:v>
                </c:pt>
                <c:pt idx="433">
                  <c:v>1295</c:v>
                </c:pt>
                <c:pt idx="435">
                  <c:v>715</c:v>
                </c:pt>
                <c:pt idx="436">
                  <c:v>600</c:v>
                </c:pt>
                <c:pt idx="437">
                  <c:v>1200</c:v>
                </c:pt>
                <c:pt idx="438">
                  <c:v>1500</c:v>
                </c:pt>
                <c:pt idx="439">
                  <c:v>850</c:v>
                </c:pt>
                <c:pt idx="440">
                  <c:v>1100</c:v>
                </c:pt>
                <c:pt idx="441">
                  <c:v>1000</c:v>
                </c:pt>
                <c:pt idx="442">
                  <c:v>700</c:v>
                </c:pt>
                <c:pt idx="443">
                  <c:v>910</c:v>
                </c:pt>
                <c:pt idx="444">
                  <c:v>640</c:v>
                </c:pt>
                <c:pt idx="445">
                  <c:v>940</c:v>
                </c:pt>
                <c:pt idx="446">
                  <c:v>860</c:v>
                </c:pt>
                <c:pt idx="447">
                  <c:v>700</c:v>
                </c:pt>
                <c:pt idx="448">
                  <c:v>720</c:v>
                </c:pt>
                <c:pt idx="449">
                  <c:v>670</c:v>
                </c:pt>
                <c:pt idx="451">
                  <c:v>785</c:v>
                </c:pt>
                <c:pt idx="452">
                  <c:v>670</c:v>
                </c:pt>
                <c:pt idx="453">
                  <c:v>685</c:v>
                </c:pt>
                <c:pt idx="454">
                  <c:v>900</c:v>
                </c:pt>
                <c:pt idx="455">
                  <c:v>400</c:v>
                </c:pt>
                <c:pt idx="456">
                  <c:v>520</c:v>
                </c:pt>
                <c:pt idx="457">
                  <c:v>500</c:v>
                </c:pt>
                <c:pt idx="458">
                  <c:v>900</c:v>
                </c:pt>
                <c:pt idx="459">
                  <c:v>1100</c:v>
                </c:pt>
                <c:pt idx="460">
                  <c:v>15000</c:v>
                </c:pt>
                <c:pt idx="461">
                  <c:v>1300</c:v>
                </c:pt>
                <c:pt idx="462">
                  <c:v>830</c:v>
                </c:pt>
                <c:pt idx="464">
                  <c:v>1000</c:v>
                </c:pt>
                <c:pt idx="465">
                  <c:v>1900</c:v>
                </c:pt>
                <c:pt idx="466">
                  <c:v>1500</c:v>
                </c:pt>
                <c:pt idx="467">
                  <c:v>1500</c:v>
                </c:pt>
                <c:pt idx="468">
                  <c:v>1400</c:v>
                </c:pt>
                <c:pt idx="469">
                  <c:v>1500</c:v>
                </c:pt>
                <c:pt idx="470">
                  <c:v>900</c:v>
                </c:pt>
                <c:pt idx="471">
                  <c:v>1200</c:v>
                </c:pt>
                <c:pt idx="472">
                  <c:v>785</c:v>
                </c:pt>
                <c:pt idx="473">
                  <c:v>2000</c:v>
                </c:pt>
                <c:pt idx="474">
                  <c:v>1300</c:v>
                </c:pt>
                <c:pt idx="476">
                  <c:v>1800</c:v>
                </c:pt>
                <c:pt idx="477">
                  <c:v>1200</c:v>
                </c:pt>
                <c:pt idx="478">
                  <c:v>1350</c:v>
                </c:pt>
                <c:pt idx="479">
                  <c:v>1200</c:v>
                </c:pt>
                <c:pt idx="480">
                  <c:v>690</c:v>
                </c:pt>
                <c:pt idx="481">
                  <c:v>795</c:v>
                </c:pt>
                <c:pt idx="483">
                  <c:v>1600</c:v>
                </c:pt>
                <c:pt idx="485">
                  <c:v>800</c:v>
                </c:pt>
                <c:pt idx="488">
                  <c:v>850</c:v>
                </c:pt>
                <c:pt idx="489">
                  <c:v>810</c:v>
                </c:pt>
                <c:pt idx="490">
                  <c:v>1500</c:v>
                </c:pt>
                <c:pt idx="491">
                  <c:v>1300</c:v>
                </c:pt>
                <c:pt idx="493">
                  <c:v>1750</c:v>
                </c:pt>
                <c:pt idx="494">
                  <c:v>1000</c:v>
                </c:pt>
                <c:pt idx="495">
                  <c:v>1000</c:v>
                </c:pt>
                <c:pt idx="496">
                  <c:v>616</c:v>
                </c:pt>
                <c:pt idx="497">
                  <c:v>824</c:v>
                </c:pt>
                <c:pt idx="498">
                  <c:v>1500</c:v>
                </c:pt>
                <c:pt idx="499">
                  <c:v>1800</c:v>
                </c:pt>
                <c:pt idx="500">
                  <c:v>396</c:v>
                </c:pt>
                <c:pt idx="501">
                  <c:v>2000</c:v>
                </c:pt>
                <c:pt idx="504">
                  <c:v>385</c:v>
                </c:pt>
                <c:pt idx="505">
                  <c:v>510</c:v>
                </c:pt>
                <c:pt idx="506">
                  <c:v>2000</c:v>
                </c:pt>
                <c:pt idx="507">
                  <c:v>700</c:v>
                </c:pt>
                <c:pt idx="509">
                  <c:v>10000</c:v>
                </c:pt>
                <c:pt idx="510">
                  <c:v>1400</c:v>
                </c:pt>
                <c:pt idx="511">
                  <c:v>900</c:v>
                </c:pt>
                <c:pt idx="512">
                  <c:v>1400</c:v>
                </c:pt>
                <c:pt idx="513">
                  <c:v>850</c:v>
                </c:pt>
                <c:pt idx="514">
                  <c:v>1000</c:v>
                </c:pt>
                <c:pt idx="515">
                  <c:v>150</c:v>
                </c:pt>
                <c:pt idx="516">
                  <c:v>800</c:v>
                </c:pt>
                <c:pt idx="517">
                  <c:v>1448</c:v>
                </c:pt>
                <c:pt idx="518">
                  <c:v>2000</c:v>
                </c:pt>
                <c:pt idx="519">
                  <c:v>535</c:v>
                </c:pt>
                <c:pt idx="521">
                  <c:v>1300</c:v>
                </c:pt>
                <c:pt idx="522">
                  <c:v>820</c:v>
                </c:pt>
                <c:pt idx="523">
                  <c:v>1000</c:v>
                </c:pt>
                <c:pt idx="524">
                  <c:v>1800</c:v>
                </c:pt>
                <c:pt idx="525">
                  <c:v>770</c:v>
                </c:pt>
                <c:pt idx="526">
                  <c:v>1070</c:v>
                </c:pt>
                <c:pt idx="527">
                  <c:v>1100</c:v>
                </c:pt>
                <c:pt idx="528">
                  <c:v>500</c:v>
                </c:pt>
                <c:pt idx="531">
                  <c:v>800</c:v>
                </c:pt>
                <c:pt idx="532">
                  <c:v>400</c:v>
                </c:pt>
                <c:pt idx="533">
                  <c:v>50</c:v>
                </c:pt>
                <c:pt idx="534">
                  <c:v>610</c:v>
                </c:pt>
                <c:pt idx="536">
                  <c:v>815</c:v>
                </c:pt>
                <c:pt idx="537">
                  <c:v>733</c:v>
                </c:pt>
                <c:pt idx="538">
                  <c:v>700</c:v>
                </c:pt>
                <c:pt idx="539">
                  <c:v>1435</c:v>
                </c:pt>
                <c:pt idx="540">
                  <c:v>600</c:v>
                </c:pt>
                <c:pt idx="541">
                  <c:v>900</c:v>
                </c:pt>
                <c:pt idx="542">
                  <c:v>700</c:v>
                </c:pt>
                <c:pt idx="543">
                  <c:v>1975</c:v>
                </c:pt>
                <c:pt idx="544">
                  <c:v>1032</c:v>
                </c:pt>
                <c:pt idx="545">
                  <c:v>800</c:v>
                </c:pt>
                <c:pt idx="547">
                  <c:v>883</c:v>
                </c:pt>
                <c:pt idx="548">
                  <c:v>520</c:v>
                </c:pt>
                <c:pt idx="549">
                  <c:v>1100</c:v>
                </c:pt>
                <c:pt idx="550">
                  <c:v>815</c:v>
                </c:pt>
                <c:pt idx="551">
                  <c:v>200</c:v>
                </c:pt>
                <c:pt idx="552">
                  <c:v>890</c:v>
                </c:pt>
                <c:pt idx="553">
                  <c:v>600</c:v>
                </c:pt>
                <c:pt idx="555">
                  <c:v>800</c:v>
                </c:pt>
                <c:pt idx="556">
                  <c:v>2500</c:v>
                </c:pt>
                <c:pt idx="557">
                  <c:v>505</c:v>
                </c:pt>
                <c:pt idx="560">
                  <c:v>1000</c:v>
                </c:pt>
                <c:pt idx="561">
                  <c:v>1250</c:v>
                </c:pt>
                <c:pt idx="562">
                  <c:v>500</c:v>
                </c:pt>
                <c:pt idx="563">
                  <c:v>1500</c:v>
                </c:pt>
                <c:pt idx="564">
                  <c:v>870</c:v>
                </c:pt>
                <c:pt idx="565">
                  <c:v>1000</c:v>
                </c:pt>
                <c:pt idx="570">
                  <c:v>651</c:v>
                </c:pt>
                <c:pt idx="571">
                  <c:v>695</c:v>
                </c:pt>
                <c:pt idx="572">
                  <c:v>1100</c:v>
                </c:pt>
                <c:pt idx="573">
                  <c:v>950</c:v>
                </c:pt>
                <c:pt idx="574">
                  <c:v>2100</c:v>
                </c:pt>
                <c:pt idx="575">
                  <c:v>1200</c:v>
                </c:pt>
                <c:pt idx="576">
                  <c:v>1000</c:v>
                </c:pt>
                <c:pt idx="577">
                  <c:v>600</c:v>
                </c:pt>
                <c:pt idx="578">
                  <c:v>550</c:v>
                </c:pt>
                <c:pt idx="579">
                  <c:v>1335</c:v>
                </c:pt>
                <c:pt idx="581">
                  <c:v>745</c:v>
                </c:pt>
                <c:pt idx="582">
                  <c:v>1255</c:v>
                </c:pt>
                <c:pt idx="584">
                  <c:v>1400</c:v>
                </c:pt>
                <c:pt idx="585">
                  <c:v>740</c:v>
                </c:pt>
                <c:pt idx="586">
                  <c:v>2000</c:v>
                </c:pt>
                <c:pt idx="587">
                  <c:v>1280</c:v>
                </c:pt>
                <c:pt idx="588">
                  <c:v>900</c:v>
                </c:pt>
                <c:pt idx="589">
                  <c:v>700</c:v>
                </c:pt>
                <c:pt idx="590">
                  <c:v>1700</c:v>
                </c:pt>
                <c:pt idx="591">
                  <c:v>930</c:v>
                </c:pt>
                <c:pt idx="592">
                  <c:v>1565</c:v>
                </c:pt>
                <c:pt idx="594">
                  <c:v>675</c:v>
                </c:pt>
                <c:pt idx="595">
                  <c:v>900</c:v>
                </c:pt>
                <c:pt idx="596">
                  <c:v>535</c:v>
                </c:pt>
                <c:pt idx="599">
                  <c:v>1800</c:v>
                </c:pt>
                <c:pt idx="600">
                  <c:v>988</c:v>
                </c:pt>
                <c:pt idx="603">
                  <c:v>1200</c:v>
                </c:pt>
                <c:pt idx="604">
                  <c:v>882</c:v>
                </c:pt>
                <c:pt idx="606">
                  <c:v>915</c:v>
                </c:pt>
                <c:pt idx="607">
                  <c:v>1800</c:v>
                </c:pt>
                <c:pt idx="608">
                  <c:v>680</c:v>
                </c:pt>
                <c:pt idx="609">
                  <c:v>725</c:v>
                </c:pt>
                <c:pt idx="610">
                  <c:v>800</c:v>
                </c:pt>
                <c:pt idx="611">
                  <c:v>1098</c:v>
                </c:pt>
                <c:pt idx="612">
                  <c:v>800</c:v>
                </c:pt>
                <c:pt idx="613">
                  <c:v>450</c:v>
                </c:pt>
                <c:pt idx="614">
                  <c:v>1200</c:v>
                </c:pt>
                <c:pt idx="615">
                  <c:v>1000</c:v>
                </c:pt>
                <c:pt idx="616">
                  <c:v>1100</c:v>
                </c:pt>
                <c:pt idx="618">
                  <c:v>1700</c:v>
                </c:pt>
                <c:pt idx="619">
                  <c:v>800</c:v>
                </c:pt>
                <c:pt idx="620">
                  <c:v>800</c:v>
                </c:pt>
                <c:pt idx="622">
                  <c:v>1250</c:v>
                </c:pt>
                <c:pt idx="623">
                  <c:v>1300</c:v>
                </c:pt>
                <c:pt idx="624">
                  <c:v>800</c:v>
                </c:pt>
                <c:pt idx="625">
                  <c:v>1400</c:v>
                </c:pt>
                <c:pt idx="626">
                  <c:v>1200</c:v>
                </c:pt>
                <c:pt idx="627">
                  <c:v>700</c:v>
                </c:pt>
                <c:pt idx="628">
                  <c:v>1300</c:v>
                </c:pt>
                <c:pt idx="629">
                  <c:v>1400</c:v>
                </c:pt>
                <c:pt idx="630">
                  <c:v>1900</c:v>
                </c:pt>
                <c:pt idx="631">
                  <c:v>1700</c:v>
                </c:pt>
                <c:pt idx="632">
                  <c:v>1100</c:v>
                </c:pt>
                <c:pt idx="633">
                  <c:v>700</c:v>
                </c:pt>
                <c:pt idx="634">
                  <c:v>800</c:v>
                </c:pt>
                <c:pt idx="635">
                  <c:v>1000</c:v>
                </c:pt>
                <c:pt idx="636">
                  <c:v>1100</c:v>
                </c:pt>
                <c:pt idx="638">
                  <c:v>750</c:v>
                </c:pt>
                <c:pt idx="639">
                  <c:v>1225</c:v>
                </c:pt>
                <c:pt idx="641">
                  <c:v>900</c:v>
                </c:pt>
                <c:pt idx="642">
                  <c:v>650</c:v>
                </c:pt>
                <c:pt idx="643">
                  <c:v>1150</c:v>
                </c:pt>
                <c:pt idx="644">
                  <c:v>0</c:v>
                </c:pt>
                <c:pt idx="645">
                  <c:v>1000</c:v>
                </c:pt>
                <c:pt idx="647">
                  <c:v>400</c:v>
                </c:pt>
                <c:pt idx="648">
                  <c:v>1400</c:v>
                </c:pt>
                <c:pt idx="649">
                  <c:v>900</c:v>
                </c:pt>
                <c:pt idx="650">
                  <c:v>800</c:v>
                </c:pt>
                <c:pt idx="651">
                  <c:v>2099</c:v>
                </c:pt>
                <c:pt idx="652">
                  <c:v>1100</c:v>
                </c:pt>
                <c:pt idx="653">
                  <c:v>720</c:v>
                </c:pt>
                <c:pt idx="654">
                  <c:v>930</c:v>
                </c:pt>
                <c:pt idx="655">
                  <c:v>985</c:v>
                </c:pt>
                <c:pt idx="656">
                  <c:v>2000</c:v>
                </c:pt>
                <c:pt idx="657">
                  <c:v>1100</c:v>
                </c:pt>
                <c:pt idx="658">
                  <c:v>8388</c:v>
                </c:pt>
                <c:pt idx="659">
                  <c:v>2500</c:v>
                </c:pt>
                <c:pt idx="662">
                  <c:v>1300</c:v>
                </c:pt>
                <c:pt idx="663">
                  <c:v>1400</c:v>
                </c:pt>
                <c:pt idx="664">
                  <c:v>700</c:v>
                </c:pt>
                <c:pt idx="665">
                  <c:v>571</c:v>
                </c:pt>
                <c:pt idx="667">
                  <c:v>260</c:v>
                </c:pt>
                <c:pt idx="668">
                  <c:v>1000</c:v>
                </c:pt>
                <c:pt idx="669">
                  <c:v>1400</c:v>
                </c:pt>
                <c:pt idx="670">
                  <c:v>950</c:v>
                </c:pt>
                <c:pt idx="673">
                  <c:v>120</c:v>
                </c:pt>
                <c:pt idx="675">
                  <c:v>6500</c:v>
                </c:pt>
                <c:pt idx="676">
                  <c:v>1925</c:v>
                </c:pt>
                <c:pt idx="677">
                  <c:v>1050</c:v>
                </c:pt>
                <c:pt idx="679">
                  <c:v>1400</c:v>
                </c:pt>
                <c:pt idx="680">
                  <c:v>875</c:v>
                </c:pt>
                <c:pt idx="681">
                  <c:v>1100</c:v>
                </c:pt>
                <c:pt idx="683">
                  <c:v>1250</c:v>
                </c:pt>
                <c:pt idx="684">
                  <c:v>971</c:v>
                </c:pt>
                <c:pt idx="685">
                  <c:v>852</c:v>
                </c:pt>
                <c:pt idx="686">
                  <c:v>520</c:v>
                </c:pt>
                <c:pt idx="687">
                  <c:v>1700</c:v>
                </c:pt>
                <c:pt idx="688">
                  <c:v>950</c:v>
                </c:pt>
                <c:pt idx="690">
                  <c:v>524</c:v>
                </c:pt>
                <c:pt idx="692">
                  <c:v>1500</c:v>
                </c:pt>
                <c:pt idx="693">
                  <c:v>825</c:v>
                </c:pt>
                <c:pt idx="694">
                  <c:v>500</c:v>
                </c:pt>
                <c:pt idx="695">
                  <c:v>635</c:v>
                </c:pt>
                <c:pt idx="696">
                  <c:v>500</c:v>
                </c:pt>
                <c:pt idx="697">
                  <c:v>815</c:v>
                </c:pt>
                <c:pt idx="698">
                  <c:v>850</c:v>
                </c:pt>
                <c:pt idx="699">
                  <c:v>760</c:v>
                </c:pt>
                <c:pt idx="700">
                  <c:v>1040</c:v>
                </c:pt>
                <c:pt idx="701">
                  <c:v>750</c:v>
                </c:pt>
                <c:pt idx="702">
                  <c:v>270</c:v>
                </c:pt>
                <c:pt idx="703">
                  <c:v>500</c:v>
                </c:pt>
                <c:pt idx="704">
                  <c:v>450</c:v>
                </c:pt>
                <c:pt idx="706">
                  <c:v>350</c:v>
                </c:pt>
                <c:pt idx="707">
                  <c:v>1100</c:v>
                </c:pt>
                <c:pt idx="708">
                  <c:v>660</c:v>
                </c:pt>
                <c:pt idx="709">
                  <c:v>1800</c:v>
                </c:pt>
                <c:pt idx="710">
                  <c:v>745</c:v>
                </c:pt>
                <c:pt idx="711">
                  <c:v>766</c:v>
                </c:pt>
                <c:pt idx="712">
                  <c:v>2000</c:v>
                </c:pt>
                <c:pt idx="713">
                  <c:v>1400</c:v>
                </c:pt>
                <c:pt idx="714">
                  <c:v>670</c:v>
                </c:pt>
                <c:pt idx="715">
                  <c:v>2500</c:v>
                </c:pt>
                <c:pt idx="716">
                  <c:v>126</c:v>
                </c:pt>
                <c:pt idx="717">
                  <c:v>9960</c:v>
                </c:pt>
                <c:pt idx="718">
                  <c:v>2500</c:v>
                </c:pt>
                <c:pt idx="720">
                  <c:v>615</c:v>
                </c:pt>
                <c:pt idx="721">
                  <c:v>964</c:v>
                </c:pt>
                <c:pt idx="722">
                  <c:v>1380</c:v>
                </c:pt>
                <c:pt idx="723">
                  <c:v>1200</c:v>
                </c:pt>
                <c:pt idx="724">
                  <c:v>2000</c:v>
                </c:pt>
                <c:pt idx="725">
                  <c:v>750</c:v>
                </c:pt>
                <c:pt idx="726">
                  <c:v>700</c:v>
                </c:pt>
                <c:pt idx="727">
                  <c:v>1500</c:v>
                </c:pt>
                <c:pt idx="728">
                  <c:v>1100</c:v>
                </c:pt>
                <c:pt idx="729">
                  <c:v>900</c:v>
                </c:pt>
                <c:pt idx="732">
                  <c:v>425</c:v>
                </c:pt>
                <c:pt idx="734">
                  <c:v>825</c:v>
                </c:pt>
                <c:pt idx="735">
                  <c:v>673</c:v>
                </c:pt>
                <c:pt idx="736">
                  <c:v>0</c:v>
                </c:pt>
                <c:pt idx="737">
                  <c:v>1020</c:v>
                </c:pt>
                <c:pt idx="740">
                  <c:v>900</c:v>
                </c:pt>
                <c:pt idx="741">
                  <c:v>1150</c:v>
                </c:pt>
                <c:pt idx="742">
                  <c:v>918</c:v>
                </c:pt>
                <c:pt idx="743">
                  <c:v>499</c:v>
                </c:pt>
                <c:pt idx="744">
                  <c:v>1125</c:v>
                </c:pt>
                <c:pt idx="745">
                  <c:v>800</c:v>
                </c:pt>
                <c:pt idx="746">
                  <c:v>865</c:v>
                </c:pt>
                <c:pt idx="747">
                  <c:v>800</c:v>
                </c:pt>
                <c:pt idx="748">
                  <c:v>1380</c:v>
                </c:pt>
                <c:pt idx="749">
                  <c:v>850</c:v>
                </c:pt>
                <c:pt idx="752">
                  <c:v>560</c:v>
                </c:pt>
                <c:pt idx="754">
                  <c:v>1350</c:v>
                </c:pt>
                <c:pt idx="755">
                  <c:v>900</c:v>
                </c:pt>
                <c:pt idx="756">
                  <c:v>780</c:v>
                </c:pt>
                <c:pt idx="758">
                  <c:v>870</c:v>
                </c:pt>
                <c:pt idx="759">
                  <c:v>500</c:v>
                </c:pt>
                <c:pt idx="760">
                  <c:v>1500</c:v>
                </c:pt>
                <c:pt idx="763">
                  <c:v>650</c:v>
                </c:pt>
                <c:pt idx="764">
                  <c:v>1775</c:v>
                </c:pt>
                <c:pt idx="765">
                  <c:v>301</c:v>
                </c:pt>
                <c:pt idx="766">
                  <c:v>700</c:v>
                </c:pt>
                <c:pt idx="768">
                  <c:v>580</c:v>
                </c:pt>
                <c:pt idx="769">
                  <c:v>1500</c:v>
                </c:pt>
                <c:pt idx="770">
                  <c:v>2200</c:v>
                </c:pt>
                <c:pt idx="771">
                  <c:v>3000</c:v>
                </c:pt>
                <c:pt idx="772">
                  <c:v>1600</c:v>
                </c:pt>
                <c:pt idx="773">
                  <c:v>400</c:v>
                </c:pt>
                <c:pt idx="775">
                  <c:v>224</c:v>
                </c:pt>
                <c:pt idx="777">
                  <c:v>1550</c:v>
                </c:pt>
                <c:pt idx="778">
                  <c:v>1500</c:v>
                </c:pt>
                <c:pt idx="779">
                  <c:v>1035</c:v>
                </c:pt>
                <c:pt idx="780">
                  <c:v>1150</c:v>
                </c:pt>
                <c:pt idx="781">
                  <c:v>4000</c:v>
                </c:pt>
                <c:pt idx="782">
                  <c:v>675</c:v>
                </c:pt>
                <c:pt idx="783">
                  <c:v>700</c:v>
                </c:pt>
                <c:pt idx="784">
                  <c:v>660</c:v>
                </c:pt>
                <c:pt idx="786">
                  <c:v>728</c:v>
                </c:pt>
                <c:pt idx="788">
                  <c:v>900</c:v>
                </c:pt>
                <c:pt idx="789">
                  <c:v>400</c:v>
                </c:pt>
                <c:pt idx="790">
                  <c:v>855</c:v>
                </c:pt>
                <c:pt idx="791">
                  <c:v>2000</c:v>
                </c:pt>
                <c:pt idx="792">
                  <c:v>700</c:v>
                </c:pt>
                <c:pt idx="793">
                  <c:v>780</c:v>
                </c:pt>
                <c:pt idx="795">
                  <c:v>650</c:v>
                </c:pt>
                <c:pt idx="799">
                  <c:v>400</c:v>
                </c:pt>
                <c:pt idx="801">
                  <c:v>1485</c:v>
                </c:pt>
                <c:pt idx="804">
                  <c:v>852</c:v>
                </c:pt>
                <c:pt idx="805">
                  <c:v>2200</c:v>
                </c:pt>
                <c:pt idx="806">
                  <c:v>1300</c:v>
                </c:pt>
                <c:pt idx="807">
                  <c:v>800</c:v>
                </c:pt>
                <c:pt idx="808">
                  <c:v>1100</c:v>
                </c:pt>
                <c:pt idx="809">
                  <c:v>738</c:v>
                </c:pt>
                <c:pt idx="810">
                  <c:v>640</c:v>
                </c:pt>
                <c:pt idx="811">
                  <c:v>575</c:v>
                </c:pt>
                <c:pt idx="812">
                  <c:v>1000</c:v>
                </c:pt>
                <c:pt idx="813">
                  <c:v>1450</c:v>
                </c:pt>
                <c:pt idx="814">
                  <c:v>800</c:v>
                </c:pt>
                <c:pt idx="816">
                  <c:v>2500</c:v>
                </c:pt>
                <c:pt idx="817">
                  <c:v>10000</c:v>
                </c:pt>
                <c:pt idx="818">
                  <c:v>400</c:v>
                </c:pt>
                <c:pt idx="819">
                  <c:v>795</c:v>
                </c:pt>
                <c:pt idx="820">
                  <c:v>900</c:v>
                </c:pt>
                <c:pt idx="822">
                  <c:v>1180</c:v>
                </c:pt>
                <c:pt idx="823">
                  <c:v>3200</c:v>
                </c:pt>
                <c:pt idx="824">
                  <c:v>945</c:v>
                </c:pt>
                <c:pt idx="829">
                  <c:v>0</c:v>
                </c:pt>
                <c:pt idx="830">
                  <c:v>1100</c:v>
                </c:pt>
                <c:pt idx="831">
                  <c:v>1000</c:v>
                </c:pt>
                <c:pt idx="832">
                  <c:v>600</c:v>
                </c:pt>
                <c:pt idx="833">
                  <c:v>1500</c:v>
                </c:pt>
                <c:pt idx="834">
                  <c:v>1200</c:v>
                </c:pt>
                <c:pt idx="836">
                  <c:v>800</c:v>
                </c:pt>
                <c:pt idx="838">
                  <c:v>1600</c:v>
                </c:pt>
                <c:pt idx="840">
                  <c:v>560</c:v>
                </c:pt>
                <c:pt idx="841">
                  <c:v>1200</c:v>
                </c:pt>
                <c:pt idx="842">
                  <c:v>1017</c:v>
                </c:pt>
                <c:pt idx="844">
                  <c:v>1740</c:v>
                </c:pt>
                <c:pt idx="845">
                  <c:v>500</c:v>
                </c:pt>
                <c:pt idx="846">
                  <c:v>2000</c:v>
                </c:pt>
                <c:pt idx="848">
                  <c:v>1000</c:v>
                </c:pt>
                <c:pt idx="849">
                  <c:v>2000</c:v>
                </c:pt>
                <c:pt idx="850">
                  <c:v>570</c:v>
                </c:pt>
                <c:pt idx="852">
                  <c:v>770</c:v>
                </c:pt>
                <c:pt idx="854">
                  <c:v>900</c:v>
                </c:pt>
                <c:pt idx="855">
                  <c:v>600</c:v>
                </c:pt>
                <c:pt idx="856">
                  <c:v>1250</c:v>
                </c:pt>
                <c:pt idx="857">
                  <c:v>60</c:v>
                </c:pt>
                <c:pt idx="859">
                  <c:v>380</c:v>
                </c:pt>
                <c:pt idx="860">
                  <c:v>500</c:v>
                </c:pt>
                <c:pt idx="861">
                  <c:v>1300</c:v>
                </c:pt>
                <c:pt idx="862">
                  <c:v>938</c:v>
                </c:pt>
                <c:pt idx="863">
                  <c:v>1700</c:v>
                </c:pt>
                <c:pt idx="864">
                  <c:v>2700</c:v>
                </c:pt>
                <c:pt idx="865">
                  <c:v>650</c:v>
                </c:pt>
                <c:pt idx="867">
                  <c:v>1000</c:v>
                </c:pt>
                <c:pt idx="868">
                  <c:v>811</c:v>
                </c:pt>
                <c:pt idx="869">
                  <c:v>1050</c:v>
                </c:pt>
                <c:pt idx="870">
                  <c:v>1000</c:v>
                </c:pt>
                <c:pt idx="871">
                  <c:v>790</c:v>
                </c:pt>
                <c:pt idx="874">
                  <c:v>1200</c:v>
                </c:pt>
                <c:pt idx="875">
                  <c:v>1400</c:v>
                </c:pt>
                <c:pt idx="876">
                  <c:v>1550</c:v>
                </c:pt>
                <c:pt idx="877">
                  <c:v>830</c:v>
                </c:pt>
                <c:pt idx="878">
                  <c:v>175</c:v>
                </c:pt>
                <c:pt idx="879">
                  <c:v>1500</c:v>
                </c:pt>
                <c:pt idx="880">
                  <c:v>900</c:v>
                </c:pt>
                <c:pt idx="882">
                  <c:v>900</c:v>
                </c:pt>
                <c:pt idx="884">
                  <c:v>1000</c:v>
                </c:pt>
                <c:pt idx="885">
                  <c:v>1250</c:v>
                </c:pt>
                <c:pt idx="886">
                  <c:v>635</c:v>
                </c:pt>
                <c:pt idx="888">
                  <c:v>1330</c:v>
                </c:pt>
                <c:pt idx="889">
                  <c:v>0</c:v>
                </c:pt>
                <c:pt idx="891">
                  <c:v>1400</c:v>
                </c:pt>
                <c:pt idx="892">
                  <c:v>1000</c:v>
                </c:pt>
                <c:pt idx="893">
                  <c:v>1600</c:v>
                </c:pt>
                <c:pt idx="894">
                  <c:v>980</c:v>
                </c:pt>
                <c:pt idx="895">
                  <c:v>1000</c:v>
                </c:pt>
                <c:pt idx="896">
                  <c:v>850</c:v>
                </c:pt>
                <c:pt idx="897">
                  <c:v>1020</c:v>
                </c:pt>
                <c:pt idx="898">
                  <c:v>1040</c:v>
                </c:pt>
                <c:pt idx="901">
                  <c:v>600</c:v>
                </c:pt>
                <c:pt idx="902">
                  <c:v>0</c:v>
                </c:pt>
                <c:pt idx="904">
                  <c:v>970</c:v>
                </c:pt>
                <c:pt idx="905">
                  <c:v>550</c:v>
                </c:pt>
                <c:pt idx="906">
                  <c:v>1065</c:v>
                </c:pt>
                <c:pt idx="907">
                  <c:v>765</c:v>
                </c:pt>
                <c:pt idx="908">
                  <c:v>1500</c:v>
                </c:pt>
                <c:pt idx="909">
                  <c:v>3200</c:v>
                </c:pt>
                <c:pt idx="910">
                  <c:v>1200</c:v>
                </c:pt>
                <c:pt idx="911">
                  <c:v>1600</c:v>
                </c:pt>
                <c:pt idx="912">
                  <c:v>2300</c:v>
                </c:pt>
                <c:pt idx="913">
                  <c:v>950</c:v>
                </c:pt>
                <c:pt idx="914">
                  <c:v>300</c:v>
                </c:pt>
                <c:pt idx="915">
                  <c:v>325</c:v>
                </c:pt>
                <c:pt idx="917">
                  <c:v>700</c:v>
                </c:pt>
                <c:pt idx="918">
                  <c:v>765</c:v>
                </c:pt>
                <c:pt idx="919">
                  <c:v>565</c:v>
                </c:pt>
                <c:pt idx="920">
                  <c:v>750</c:v>
                </c:pt>
                <c:pt idx="921">
                  <c:v>1600</c:v>
                </c:pt>
                <c:pt idx="923">
                  <c:v>607</c:v>
                </c:pt>
                <c:pt idx="924">
                  <c:v>535</c:v>
                </c:pt>
                <c:pt idx="927">
                  <c:v>900</c:v>
                </c:pt>
                <c:pt idx="928">
                  <c:v>300</c:v>
                </c:pt>
                <c:pt idx="929">
                  <c:v>1319</c:v>
                </c:pt>
                <c:pt idx="930">
                  <c:v>800</c:v>
                </c:pt>
                <c:pt idx="932">
                  <c:v>670</c:v>
                </c:pt>
                <c:pt idx="935">
                  <c:v>900</c:v>
                </c:pt>
                <c:pt idx="937">
                  <c:v>800</c:v>
                </c:pt>
                <c:pt idx="938">
                  <c:v>1835</c:v>
                </c:pt>
                <c:pt idx="939">
                  <c:v>900</c:v>
                </c:pt>
                <c:pt idx="940">
                  <c:v>1250</c:v>
                </c:pt>
                <c:pt idx="942">
                  <c:v>800</c:v>
                </c:pt>
                <c:pt idx="943">
                  <c:v>1100</c:v>
                </c:pt>
                <c:pt idx="944">
                  <c:v>873</c:v>
                </c:pt>
                <c:pt idx="945">
                  <c:v>1340</c:v>
                </c:pt>
                <c:pt idx="946">
                  <c:v>410</c:v>
                </c:pt>
                <c:pt idx="949">
                  <c:v>645</c:v>
                </c:pt>
                <c:pt idx="950">
                  <c:v>470</c:v>
                </c:pt>
                <c:pt idx="951">
                  <c:v>645</c:v>
                </c:pt>
                <c:pt idx="952">
                  <c:v>426</c:v>
                </c:pt>
                <c:pt idx="953">
                  <c:v>1200</c:v>
                </c:pt>
                <c:pt idx="954">
                  <c:v>1200</c:v>
                </c:pt>
                <c:pt idx="955">
                  <c:v>300</c:v>
                </c:pt>
                <c:pt idx="956">
                  <c:v>330</c:v>
                </c:pt>
                <c:pt idx="957">
                  <c:v>980</c:v>
                </c:pt>
                <c:pt idx="958">
                  <c:v>2100</c:v>
                </c:pt>
                <c:pt idx="959">
                  <c:v>1475</c:v>
                </c:pt>
                <c:pt idx="960">
                  <c:v>1265</c:v>
                </c:pt>
                <c:pt idx="961">
                  <c:v>680</c:v>
                </c:pt>
                <c:pt idx="962">
                  <c:v>900</c:v>
                </c:pt>
                <c:pt idx="964">
                  <c:v>592</c:v>
                </c:pt>
                <c:pt idx="967">
                  <c:v>0</c:v>
                </c:pt>
                <c:pt idx="969">
                  <c:v>750</c:v>
                </c:pt>
                <c:pt idx="970">
                  <c:v>1500</c:v>
                </c:pt>
                <c:pt idx="971">
                  <c:v>793</c:v>
                </c:pt>
                <c:pt idx="972">
                  <c:v>1200</c:v>
                </c:pt>
                <c:pt idx="973">
                  <c:v>800</c:v>
                </c:pt>
                <c:pt idx="975">
                  <c:v>500</c:v>
                </c:pt>
                <c:pt idx="976">
                  <c:v>2800</c:v>
                </c:pt>
                <c:pt idx="977">
                  <c:v>900</c:v>
                </c:pt>
                <c:pt idx="978">
                  <c:v>700</c:v>
                </c:pt>
                <c:pt idx="979">
                  <c:v>1100</c:v>
                </c:pt>
                <c:pt idx="980">
                  <c:v>800</c:v>
                </c:pt>
                <c:pt idx="981">
                  <c:v>800</c:v>
                </c:pt>
                <c:pt idx="982">
                  <c:v>225</c:v>
                </c:pt>
                <c:pt idx="983">
                  <c:v>1509</c:v>
                </c:pt>
                <c:pt idx="985">
                  <c:v>845</c:v>
                </c:pt>
                <c:pt idx="986">
                  <c:v>814</c:v>
                </c:pt>
                <c:pt idx="987">
                  <c:v>250</c:v>
                </c:pt>
                <c:pt idx="988">
                  <c:v>900</c:v>
                </c:pt>
                <c:pt idx="989">
                  <c:v>1100</c:v>
                </c:pt>
                <c:pt idx="991">
                  <c:v>645</c:v>
                </c:pt>
                <c:pt idx="992">
                  <c:v>2100</c:v>
                </c:pt>
                <c:pt idx="993">
                  <c:v>830</c:v>
                </c:pt>
                <c:pt idx="994">
                  <c:v>400</c:v>
                </c:pt>
                <c:pt idx="995">
                  <c:v>1000</c:v>
                </c:pt>
                <c:pt idx="996">
                  <c:v>560</c:v>
                </c:pt>
                <c:pt idx="999">
                  <c:v>620</c:v>
                </c:pt>
                <c:pt idx="1001">
                  <c:v>1900</c:v>
                </c:pt>
                <c:pt idx="1002">
                  <c:v>520</c:v>
                </c:pt>
                <c:pt idx="1003">
                  <c:v>0</c:v>
                </c:pt>
                <c:pt idx="1004">
                  <c:v>1000</c:v>
                </c:pt>
                <c:pt idx="1005">
                  <c:v>575</c:v>
                </c:pt>
                <c:pt idx="1006">
                  <c:v>2000</c:v>
                </c:pt>
                <c:pt idx="1009">
                  <c:v>2500</c:v>
                </c:pt>
                <c:pt idx="1011">
                  <c:v>760</c:v>
                </c:pt>
                <c:pt idx="1013">
                  <c:v>700</c:v>
                </c:pt>
                <c:pt idx="1014">
                  <c:v>1267</c:v>
                </c:pt>
                <c:pt idx="1016">
                  <c:v>1000</c:v>
                </c:pt>
                <c:pt idx="1017">
                  <c:v>1425</c:v>
                </c:pt>
                <c:pt idx="1018">
                  <c:v>1200</c:v>
                </c:pt>
                <c:pt idx="1019">
                  <c:v>800</c:v>
                </c:pt>
                <c:pt idx="1020">
                  <c:v>1200</c:v>
                </c:pt>
                <c:pt idx="1021">
                  <c:v>599</c:v>
                </c:pt>
                <c:pt idx="1022">
                  <c:v>765</c:v>
                </c:pt>
                <c:pt idx="1023">
                  <c:v>350</c:v>
                </c:pt>
                <c:pt idx="1024">
                  <c:v>1300</c:v>
                </c:pt>
                <c:pt idx="1025">
                  <c:v>820</c:v>
                </c:pt>
                <c:pt idx="1026">
                  <c:v>1600</c:v>
                </c:pt>
                <c:pt idx="1029">
                  <c:v>745</c:v>
                </c:pt>
                <c:pt idx="1031">
                  <c:v>710</c:v>
                </c:pt>
                <c:pt idx="1033">
                  <c:v>906</c:v>
                </c:pt>
                <c:pt idx="1035">
                  <c:v>750</c:v>
                </c:pt>
                <c:pt idx="1037">
                  <c:v>1000</c:v>
                </c:pt>
                <c:pt idx="1038">
                  <c:v>1500</c:v>
                </c:pt>
                <c:pt idx="1039">
                  <c:v>750</c:v>
                </c:pt>
                <c:pt idx="1040">
                  <c:v>800</c:v>
                </c:pt>
                <c:pt idx="1041">
                  <c:v>1225</c:v>
                </c:pt>
                <c:pt idx="1043">
                  <c:v>900</c:v>
                </c:pt>
                <c:pt idx="1044">
                  <c:v>1500</c:v>
                </c:pt>
                <c:pt idx="1045">
                  <c:v>800</c:v>
                </c:pt>
                <c:pt idx="1046">
                  <c:v>805</c:v>
                </c:pt>
                <c:pt idx="1048">
                  <c:v>670</c:v>
                </c:pt>
                <c:pt idx="1049">
                  <c:v>1590</c:v>
                </c:pt>
                <c:pt idx="1050">
                  <c:v>800</c:v>
                </c:pt>
                <c:pt idx="1051">
                  <c:v>800</c:v>
                </c:pt>
                <c:pt idx="1052">
                  <c:v>580</c:v>
                </c:pt>
                <c:pt idx="1053">
                  <c:v>575</c:v>
                </c:pt>
                <c:pt idx="1054">
                  <c:v>1300</c:v>
                </c:pt>
                <c:pt idx="1056">
                  <c:v>820</c:v>
                </c:pt>
                <c:pt idx="1057">
                  <c:v>700</c:v>
                </c:pt>
                <c:pt idx="1058">
                  <c:v>1300</c:v>
                </c:pt>
                <c:pt idx="1059">
                  <c:v>682</c:v>
                </c:pt>
                <c:pt idx="1060">
                  <c:v>1450</c:v>
                </c:pt>
                <c:pt idx="1061">
                  <c:v>9500</c:v>
                </c:pt>
                <c:pt idx="1062">
                  <c:v>1200</c:v>
                </c:pt>
                <c:pt idx="1063">
                  <c:v>1400</c:v>
                </c:pt>
                <c:pt idx="1064">
                  <c:v>800</c:v>
                </c:pt>
                <c:pt idx="1067">
                  <c:v>800</c:v>
                </c:pt>
                <c:pt idx="1068">
                  <c:v>5000</c:v>
                </c:pt>
                <c:pt idx="1069">
                  <c:v>750</c:v>
                </c:pt>
                <c:pt idx="1071">
                  <c:v>1000</c:v>
                </c:pt>
                <c:pt idx="1072">
                  <c:v>1100</c:v>
                </c:pt>
                <c:pt idx="1073">
                  <c:v>1200</c:v>
                </c:pt>
                <c:pt idx="1074">
                  <c:v>400</c:v>
                </c:pt>
                <c:pt idx="1075">
                  <c:v>1000</c:v>
                </c:pt>
                <c:pt idx="1076">
                  <c:v>400</c:v>
                </c:pt>
                <c:pt idx="1077">
                  <c:v>1300</c:v>
                </c:pt>
                <c:pt idx="1079">
                  <c:v>1300</c:v>
                </c:pt>
                <c:pt idx="1080">
                  <c:v>825</c:v>
                </c:pt>
                <c:pt idx="1081">
                  <c:v>1000</c:v>
                </c:pt>
                <c:pt idx="1082">
                  <c:v>700</c:v>
                </c:pt>
                <c:pt idx="1083">
                  <c:v>1250</c:v>
                </c:pt>
                <c:pt idx="1084">
                  <c:v>396</c:v>
                </c:pt>
                <c:pt idx="1086">
                  <c:v>700</c:v>
                </c:pt>
                <c:pt idx="1087">
                  <c:v>675</c:v>
                </c:pt>
                <c:pt idx="1088">
                  <c:v>700</c:v>
                </c:pt>
                <c:pt idx="1090">
                  <c:v>680</c:v>
                </c:pt>
                <c:pt idx="1091">
                  <c:v>420</c:v>
                </c:pt>
                <c:pt idx="1092">
                  <c:v>1700</c:v>
                </c:pt>
                <c:pt idx="1093">
                  <c:v>2350</c:v>
                </c:pt>
                <c:pt idx="1094">
                  <c:v>650</c:v>
                </c:pt>
                <c:pt idx="1097">
                  <c:v>224</c:v>
                </c:pt>
                <c:pt idx="1098">
                  <c:v>680</c:v>
                </c:pt>
                <c:pt idx="1100">
                  <c:v>907</c:v>
                </c:pt>
                <c:pt idx="1102">
                  <c:v>700</c:v>
                </c:pt>
                <c:pt idx="1103">
                  <c:v>368</c:v>
                </c:pt>
                <c:pt idx="1104">
                  <c:v>855</c:v>
                </c:pt>
                <c:pt idx="1107">
                  <c:v>1700</c:v>
                </c:pt>
                <c:pt idx="1108">
                  <c:v>700</c:v>
                </c:pt>
                <c:pt idx="1109">
                  <c:v>1000</c:v>
                </c:pt>
                <c:pt idx="1110">
                  <c:v>885</c:v>
                </c:pt>
                <c:pt idx="1112">
                  <c:v>615</c:v>
                </c:pt>
                <c:pt idx="1117">
                  <c:v>700</c:v>
                </c:pt>
                <c:pt idx="1119">
                  <c:v>710</c:v>
                </c:pt>
                <c:pt idx="1120">
                  <c:v>710</c:v>
                </c:pt>
                <c:pt idx="1121">
                  <c:v>1000</c:v>
                </c:pt>
                <c:pt idx="1122">
                  <c:v>650</c:v>
                </c:pt>
                <c:pt idx="1123">
                  <c:v>570</c:v>
                </c:pt>
                <c:pt idx="1124">
                  <c:v>1800</c:v>
                </c:pt>
                <c:pt idx="1125">
                  <c:v>201</c:v>
                </c:pt>
                <c:pt idx="1128">
                  <c:v>850</c:v>
                </c:pt>
                <c:pt idx="1131">
                  <c:v>550</c:v>
                </c:pt>
                <c:pt idx="1133">
                  <c:v>1200</c:v>
                </c:pt>
                <c:pt idx="1134">
                  <c:v>2060</c:v>
                </c:pt>
                <c:pt idx="1135">
                  <c:v>1000</c:v>
                </c:pt>
                <c:pt idx="1136">
                  <c:v>660</c:v>
                </c:pt>
                <c:pt idx="1137">
                  <c:v>1384</c:v>
                </c:pt>
                <c:pt idx="1139">
                  <c:v>600</c:v>
                </c:pt>
                <c:pt idx="1141">
                  <c:v>1346</c:v>
                </c:pt>
                <c:pt idx="1142">
                  <c:v>1300</c:v>
                </c:pt>
                <c:pt idx="1143">
                  <c:v>1600</c:v>
                </c:pt>
                <c:pt idx="1144">
                  <c:v>930</c:v>
                </c:pt>
                <c:pt idx="1145">
                  <c:v>991</c:v>
                </c:pt>
                <c:pt idx="1146">
                  <c:v>800</c:v>
                </c:pt>
                <c:pt idx="1147">
                  <c:v>765</c:v>
                </c:pt>
                <c:pt idx="1148">
                  <c:v>650</c:v>
                </c:pt>
                <c:pt idx="1149">
                  <c:v>498</c:v>
                </c:pt>
                <c:pt idx="1150">
                  <c:v>2000</c:v>
                </c:pt>
                <c:pt idx="1152">
                  <c:v>1300</c:v>
                </c:pt>
                <c:pt idx="1153">
                  <c:v>875</c:v>
                </c:pt>
                <c:pt idx="1154">
                  <c:v>980</c:v>
                </c:pt>
                <c:pt idx="1155">
                  <c:v>835</c:v>
                </c:pt>
                <c:pt idx="1156">
                  <c:v>700</c:v>
                </c:pt>
                <c:pt idx="1160">
                  <c:v>1500</c:v>
                </c:pt>
                <c:pt idx="1164">
                  <c:v>750</c:v>
                </c:pt>
                <c:pt idx="1166">
                  <c:v>1200</c:v>
                </c:pt>
                <c:pt idx="1168">
                  <c:v>1200</c:v>
                </c:pt>
                <c:pt idx="1169">
                  <c:v>690</c:v>
                </c:pt>
                <c:pt idx="1170">
                  <c:v>1500</c:v>
                </c:pt>
                <c:pt idx="1171">
                  <c:v>500</c:v>
                </c:pt>
                <c:pt idx="1172">
                  <c:v>1500</c:v>
                </c:pt>
                <c:pt idx="1173">
                  <c:v>1500</c:v>
                </c:pt>
                <c:pt idx="1174">
                  <c:v>614</c:v>
                </c:pt>
                <c:pt idx="1177">
                  <c:v>1500</c:v>
                </c:pt>
                <c:pt idx="1178">
                  <c:v>1600</c:v>
                </c:pt>
                <c:pt idx="1179">
                  <c:v>1600</c:v>
                </c:pt>
                <c:pt idx="1180">
                  <c:v>2200</c:v>
                </c:pt>
                <c:pt idx="1181">
                  <c:v>600</c:v>
                </c:pt>
                <c:pt idx="1182">
                  <c:v>900</c:v>
                </c:pt>
                <c:pt idx="1183">
                  <c:v>920</c:v>
                </c:pt>
                <c:pt idx="1184">
                  <c:v>1500</c:v>
                </c:pt>
                <c:pt idx="1185">
                  <c:v>1200</c:v>
                </c:pt>
                <c:pt idx="1186">
                  <c:v>1400</c:v>
                </c:pt>
                <c:pt idx="1188">
                  <c:v>3000</c:v>
                </c:pt>
                <c:pt idx="1189">
                  <c:v>800</c:v>
                </c:pt>
                <c:pt idx="1190">
                  <c:v>950</c:v>
                </c:pt>
                <c:pt idx="1191">
                  <c:v>860</c:v>
                </c:pt>
                <c:pt idx="1192">
                  <c:v>975</c:v>
                </c:pt>
                <c:pt idx="1193">
                  <c:v>1200</c:v>
                </c:pt>
                <c:pt idx="1194">
                  <c:v>600</c:v>
                </c:pt>
                <c:pt idx="1195">
                  <c:v>1500</c:v>
                </c:pt>
                <c:pt idx="1196">
                  <c:v>600</c:v>
                </c:pt>
                <c:pt idx="1197">
                  <c:v>732</c:v>
                </c:pt>
                <c:pt idx="1200">
                  <c:v>1000</c:v>
                </c:pt>
                <c:pt idx="1201">
                  <c:v>1250</c:v>
                </c:pt>
                <c:pt idx="1202">
                  <c:v>2000</c:v>
                </c:pt>
                <c:pt idx="1204">
                  <c:v>5000</c:v>
                </c:pt>
                <c:pt idx="1205">
                  <c:v>0</c:v>
                </c:pt>
                <c:pt idx="1206">
                  <c:v>1035</c:v>
                </c:pt>
                <c:pt idx="1208">
                  <c:v>1600</c:v>
                </c:pt>
                <c:pt idx="1209">
                  <c:v>900</c:v>
                </c:pt>
                <c:pt idx="1210">
                  <c:v>498</c:v>
                </c:pt>
                <c:pt idx="1211">
                  <c:v>368</c:v>
                </c:pt>
                <c:pt idx="1212">
                  <c:v>1600</c:v>
                </c:pt>
                <c:pt idx="1213">
                  <c:v>950</c:v>
                </c:pt>
                <c:pt idx="1214">
                  <c:v>1300</c:v>
                </c:pt>
                <c:pt idx="1215">
                  <c:v>360</c:v>
                </c:pt>
                <c:pt idx="1216">
                  <c:v>1500</c:v>
                </c:pt>
                <c:pt idx="1217">
                  <c:v>400</c:v>
                </c:pt>
                <c:pt idx="1218">
                  <c:v>1000</c:v>
                </c:pt>
                <c:pt idx="1219">
                  <c:v>300</c:v>
                </c:pt>
                <c:pt idx="1220">
                  <c:v>1000</c:v>
                </c:pt>
                <c:pt idx="1222">
                  <c:v>800</c:v>
                </c:pt>
                <c:pt idx="1224">
                  <c:v>732</c:v>
                </c:pt>
                <c:pt idx="1225">
                  <c:v>10000</c:v>
                </c:pt>
                <c:pt idx="1227">
                  <c:v>850</c:v>
                </c:pt>
                <c:pt idx="1228">
                  <c:v>800</c:v>
                </c:pt>
                <c:pt idx="1229">
                  <c:v>660</c:v>
                </c:pt>
                <c:pt idx="1230">
                  <c:v>423</c:v>
                </c:pt>
                <c:pt idx="1231">
                  <c:v>490</c:v>
                </c:pt>
                <c:pt idx="1232">
                  <c:v>300</c:v>
                </c:pt>
                <c:pt idx="1234">
                  <c:v>800</c:v>
                </c:pt>
                <c:pt idx="1235">
                  <c:v>365</c:v>
                </c:pt>
                <c:pt idx="1236">
                  <c:v>1000</c:v>
                </c:pt>
                <c:pt idx="1237">
                  <c:v>1200</c:v>
                </c:pt>
                <c:pt idx="1239">
                  <c:v>2500</c:v>
                </c:pt>
                <c:pt idx="1241">
                  <c:v>1800</c:v>
                </c:pt>
                <c:pt idx="1242">
                  <c:v>800</c:v>
                </c:pt>
                <c:pt idx="1243">
                  <c:v>5000</c:v>
                </c:pt>
                <c:pt idx="1245">
                  <c:v>900</c:v>
                </c:pt>
                <c:pt idx="1246">
                  <c:v>1000</c:v>
                </c:pt>
                <c:pt idx="1247">
                  <c:v>750</c:v>
                </c:pt>
                <c:pt idx="1248">
                  <c:v>600</c:v>
                </c:pt>
                <c:pt idx="1249">
                  <c:v>1000</c:v>
                </c:pt>
                <c:pt idx="1250">
                  <c:v>2600</c:v>
                </c:pt>
              </c:numCache>
            </c:numRef>
          </c:xVal>
          <c:yVal>
            <c:numRef>
              <c:f>'Feuille G'!$B$2:$B$2063</c:f>
              <c:numCache>
                <c:formatCode>General</c:formatCode>
                <c:ptCount val="2062"/>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3">
                  <c:v>3</c:v>
                </c:pt>
                <c:pt idx="24">
                  <c:v>4</c:v>
                </c:pt>
                <c:pt idx="25">
                  <c:v>3</c:v>
                </c:pt>
                <c:pt idx="26">
                  <c:v>3</c:v>
                </c:pt>
                <c:pt idx="27">
                  <c:v>1</c:v>
                </c:pt>
                <c:pt idx="29">
                  <c:v>20</c:v>
                </c:pt>
                <c:pt idx="30">
                  <c:v>4</c:v>
                </c:pt>
                <c:pt idx="31">
                  <c:v>2</c:v>
                </c:pt>
                <c:pt idx="32">
                  <c:v>2</c:v>
                </c:pt>
                <c:pt idx="33">
                  <c:v>10</c:v>
                </c:pt>
                <c:pt idx="34">
                  <c:v>2</c:v>
                </c:pt>
                <c:pt idx="35">
                  <c:v>2</c:v>
                </c:pt>
                <c:pt idx="36">
                  <c:v>3</c:v>
                </c:pt>
                <c:pt idx="37">
                  <c:v>2</c:v>
                </c:pt>
                <c:pt idx="38">
                  <c:v>3</c:v>
                </c:pt>
                <c:pt idx="39">
                  <c:v>2</c:v>
                </c:pt>
                <c:pt idx="40">
                  <c:v>1</c:v>
                </c:pt>
                <c:pt idx="41">
                  <c:v>3</c:v>
                </c:pt>
                <c:pt idx="43">
                  <c:v>2</c:v>
                </c:pt>
                <c:pt idx="44">
                  <c:v>3</c:v>
                </c:pt>
                <c:pt idx="45">
                  <c:v>2</c:v>
                </c:pt>
                <c:pt idx="46">
                  <c:v>3</c:v>
                </c:pt>
                <c:pt idx="47">
                  <c:v>2</c:v>
                </c:pt>
                <c:pt idx="48">
                  <c:v>2</c:v>
                </c:pt>
                <c:pt idx="49">
                  <c:v>1</c:v>
                </c:pt>
                <c:pt idx="50">
                  <c:v>1</c:v>
                </c:pt>
                <c:pt idx="51">
                  <c:v>4</c:v>
                </c:pt>
                <c:pt idx="52">
                  <c:v>3</c:v>
                </c:pt>
                <c:pt idx="53">
                  <c:v>2</c:v>
                </c:pt>
                <c:pt idx="54">
                  <c:v>2</c:v>
                </c:pt>
                <c:pt idx="55">
                  <c:v>1</c:v>
                </c:pt>
                <c:pt idx="56">
                  <c:v>3</c:v>
                </c:pt>
                <c:pt idx="57">
                  <c:v>2</c:v>
                </c:pt>
                <c:pt idx="58">
                  <c:v>3</c:v>
                </c:pt>
                <c:pt idx="59">
                  <c:v>4</c:v>
                </c:pt>
                <c:pt idx="60">
                  <c:v>1</c:v>
                </c:pt>
                <c:pt idx="61">
                  <c:v>1</c:v>
                </c:pt>
                <c:pt idx="62">
                  <c:v>1</c:v>
                </c:pt>
                <c:pt idx="63">
                  <c:v>2</c:v>
                </c:pt>
                <c:pt idx="64">
                  <c:v>2</c:v>
                </c:pt>
                <c:pt idx="65">
                  <c:v>1</c:v>
                </c:pt>
                <c:pt idx="66">
                  <c:v>1</c:v>
                </c:pt>
                <c:pt idx="67">
                  <c:v>2</c:v>
                </c:pt>
                <c:pt idx="68">
                  <c:v>4</c:v>
                </c:pt>
                <c:pt idx="69">
                  <c:v>2</c:v>
                </c:pt>
                <c:pt idx="70">
                  <c:v>2</c:v>
                </c:pt>
                <c:pt idx="71">
                  <c:v>1</c:v>
                </c:pt>
                <c:pt idx="72">
                  <c:v>1</c:v>
                </c:pt>
                <c:pt idx="73">
                  <c:v>2</c:v>
                </c:pt>
                <c:pt idx="74">
                  <c:v>2</c:v>
                </c:pt>
                <c:pt idx="75">
                  <c:v>3</c:v>
                </c:pt>
                <c:pt idx="76">
                  <c:v>3</c:v>
                </c:pt>
                <c:pt idx="77">
                  <c:v>1</c:v>
                </c:pt>
                <c:pt idx="78">
                  <c:v>4</c:v>
                </c:pt>
                <c:pt idx="79">
                  <c:v>1</c:v>
                </c:pt>
                <c:pt idx="80">
                  <c:v>3</c:v>
                </c:pt>
                <c:pt idx="81">
                  <c:v>3</c:v>
                </c:pt>
                <c:pt idx="82">
                  <c:v>2</c:v>
                </c:pt>
                <c:pt idx="83">
                  <c:v>6</c:v>
                </c:pt>
                <c:pt idx="84">
                  <c:v>1</c:v>
                </c:pt>
                <c:pt idx="85">
                  <c:v>3</c:v>
                </c:pt>
                <c:pt idx="86">
                  <c:v>1</c:v>
                </c:pt>
                <c:pt idx="87">
                  <c:v>2</c:v>
                </c:pt>
                <c:pt idx="88">
                  <c:v>2</c:v>
                </c:pt>
                <c:pt idx="89">
                  <c:v>1</c:v>
                </c:pt>
                <c:pt idx="90">
                  <c:v>2</c:v>
                </c:pt>
                <c:pt idx="91">
                  <c:v>1</c:v>
                </c:pt>
                <c:pt idx="92">
                  <c:v>2</c:v>
                </c:pt>
                <c:pt idx="94">
                  <c:v>1</c:v>
                </c:pt>
                <c:pt idx="95">
                  <c:v>1</c:v>
                </c:pt>
                <c:pt idx="96">
                  <c:v>4</c:v>
                </c:pt>
                <c:pt idx="97">
                  <c:v>2</c:v>
                </c:pt>
                <c:pt idx="98">
                  <c:v>3</c:v>
                </c:pt>
                <c:pt idx="100">
                  <c:v>4</c:v>
                </c:pt>
                <c:pt idx="101">
                  <c:v>2</c:v>
                </c:pt>
                <c:pt idx="102">
                  <c:v>2</c:v>
                </c:pt>
                <c:pt idx="103">
                  <c:v>2</c:v>
                </c:pt>
                <c:pt idx="104">
                  <c:v>4</c:v>
                </c:pt>
                <c:pt idx="105">
                  <c:v>1</c:v>
                </c:pt>
                <c:pt idx="106">
                  <c:v>1</c:v>
                </c:pt>
                <c:pt idx="107">
                  <c:v>1</c:v>
                </c:pt>
                <c:pt idx="108">
                  <c:v>6</c:v>
                </c:pt>
                <c:pt idx="109">
                  <c:v>2</c:v>
                </c:pt>
                <c:pt idx="110">
                  <c:v>3</c:v>
                </c:pt>
                <c:pt idx="111">
                  <c:v>2</c:v>
                </c:pt>
                <c:pt idx="112">
                  <c:v>1</c:v>
                </c:pt>
                <c:pt idx="115">
                  <c:v>3</c:v>
                </c:pt>
                <c:pt idx="116">
                  <c:v>3</c:v>
                </c:pt>
                <c:pt idx="117">
                  <c:v>1</c:v>
                </c:pt>
                <c:pt idx="118">
                  <c:v>1</c:v>
                </c:pt>
                <c:pt idx="119">
                  <c:v>3</c:v>
                </c:pt>
                <c:pt idx="120">
                  <c:v>2</c:v>
                </c:pt>
                <c:pt idx="121">
                  <c:v>3</c:v>
                </c:pt>
                <c:pt idx="122">
                  <c:v>1</c:v>
                </c:pt>
                <c:pt idx="123">
                  <c:v>1</c:v>
                </c:pt>
                <c:pt idx="124">
                  <c:v>2</c:v>
                </c:pt>
                <c:pt idx="125">
                  <c:v>1</c:v>
                </c:pt>
                <c:pt idx="126">
                  <c:v>4</c:v>
                </c:pt>
                <c:pt idx="127">
                  <c:v>2</c:v>
                </c:pt>
                <c:pt idx="128">
                  <c:v>3</c:v>
                </c:pt>
                <c:pt idx="129">
                  <c:v>2</c:v>
                </c:pt>
                <c:pt idx="130">
                  <c:v>1</c:v>
                </c:pt>
                <c:pt idx="131">
                  <c:v>2</c:v>
                </c:pt>
                <c:pt idx="132">
                  <c:v>3</c:v>
                </c:pt>
                <c:pt idx="133">
                  <c:v>2</c:v>
                </c:pt>
                <c:pt idx="134">
                  <c:v>2</c:v>
                </c:pt>
                <c:pt idx="135">
                  <c:v>2</c:v>
                </c:pt>
                <c:pt idx="136">
                  <c:v>2</c:v>
                </c:pt>
                <c:pt idx="137">
                  <c:v>3</c:v>
                </c:pt>
                <c:pt idx="138">
                  <c:v>4</c:v>
                </c:pt>
                <c:pt idx="139">
                  <c:v>5</c:v>
                </c:pt>
                <c:pt idx="140">
                  <c:v>3</c:v>
                </c:pt>
                <c:pt idx="141">
                  <c:v>3</c:v>
                </c:pt>
                <c:pt idx="142">
                  <c:v>2</c:v>
                </c:pt>
                <c:pt idx="143">
                  <c:v>2</c:v>
                </c:pt>
                <c:pt idx="144">
                  <c:v>2</c:v>
                </c:pt>
                <c:pt idx="145">
                  <c:v>1</c:v>
                </c:pt>
                <c:pt idx="146">
                  <c:v>3</c:v>
                </c:pt>
                <c:pt idx="148">
                  <c:v>4</c:v>
                </c:pt>
                <c:pt idx="149">
                  <c:v>1</c:v>
                </c:pt>
                <c:pt idx="150">
                  <c:v>2</c:v>
                </c:pt>
                <c:pt idx="151">
                  <c:v>2</c:v>
                </c:pt>
                <c:pt idx="152">
                  <c:v>1</c:v>
                </c:pt>
                <c:pt idx="153">
                  <c:v>3</c:v>
                </c:pt>
                <c:pt idx="154">
                  <c:v>1</c:v>
                </c:pt>
                <c:pt idx="155">
                  <c:v>1</c:v>
                </c:pt>
                <c:pt idx="156">
                  <c:v>2</c:v>
                </c:pt>
                <c:pt idx="157">
                  <c:v>3</c:v>
                </c:pt>
                <c:pt idx="158">
                  <c:v>1</c:v>
                </c:pt>
                <c:pt idx="159">
                  <c:v>4</c:v>
                </c:pt>
                <c:pt idx="160">
                  <c:v>2</c:v>
                </c:pt>
                <c:pt idx="161">
                  <c:v>2</c:v>
                </c:pt>
                <c:pt idx="162">
                  <c:v>2</c:v>
                </c:pt>
                <c:pt idx="163">
                  <c:v>1</c:v>
                </c:pt>
                <c:pt idx="164">
                  <c:v>3</c:v>
                </c:pt>
                <c:pt idx="165">
                  <c:v>1</c:v>
                </c:pt>
                <c:pt idx="166">
                  <c:v>1</c:v>
                </c:pt>
                <c:pt idx="167">
                  <c:v>2</c:v>
                </c:pt>
                <c:pt idx="168">
                  <c:v>4</c:v>
                </c:pt>
                <c:pt idx="169">
                  <c:v>2</c:v>
                </c:pt>
                <c:pt idx="170">
                  <c:v>2</c:v>
                </c:pt>
                <c:pt idx="171">
                  <c:v>2</c:v>
                </c:pt>
                <c:pt idx="172">
                  <c:v>5</c:v>
                </c:pt>
                <c:pt idx="173">
                  <c:v>4</c:v>
                </c:pt>
                <c:pt idx="174">
                  <c:v>3</c:v>
                </c:pt>
                <c:pt idx="175">
                  <c:v>2</c:v>
                </c:pt>
                <c:pt idx="176">
                  <c:v>1</c:v>
                </c:pt>
                <c:pt idx="177">
                  <c:v>1</c:v>
                </c:pt>
                <c:pt idx="178">
                  <c:v>2</c:v>
                </c:pt>
                <c:pt idx="179">
                  <c:v>4</c:v>
                </c:pt>
                <c:pt idx="180">
                  <c:v>2</c:v>
                </c:pt>
                <c:pt idx="181">
                  <c:v>3</c:v>
                </c:pt>
                <c:pt idx="182">
                  <c:v>2</c:v>
                </c:pt>
                <c:pt idx="183">
                  <c:v>1</c:v>
                </c:pt>
                <c:pt idx="184">
                  <c:v>3</c:v>
                </c:pt>
                <c:pt idx="185">
                  <c:v>3</c:v>
                </c:pt>
                <c:pt idx="186">
                  <c:v>1</c:v>
                </c:pt>
                <c:pt idx="187">
                  <c:v>3</c:v>
                </c:pt>
                <c:pt idx="188">
                  <c:v>2</c:v>
                </c:pt>
                <c:pt idx="189">
                  <c:v>2</c:v>
                </c:pt>
                <c:pt idx="190">
                  <c:v>2</c:v>
                </c:pt>
                <c:pt idx="191">
                  <c:v>2</c:v>
                </c:pt>
                <c:pt idx="193">
                  <c:v>2</c:v>
                </c:pt>
                <c:pt idx="194">
                  <c:v>2</c:v>
                </c:pt>
                <c:pt idx="195">
                  <c:v>2</c:v>
                </c:pt>
                <c:pt idx="196">
                  <c:v>8</c:v>
                </c:pt>
                <c:pt idx="197">
                  <c:v>2</c:v>
                </c:pt>
                <c:pt idx="198">
                  <c:v>2</c:v>
                </c:pt>
                <c:pt idx="199">
                  <c:v>3</c:v>
                </c:pt>
                <c:pt idx="200">
                  <c:v>1</c:v>
                </c:pt>
                <c:pt idx="201">
                  <c:v>2</c:v>
                </c:pt>
                <c:pt idx="202">
                  <c:v>1</c:v>
                </c:pt>
                <c:pt idx="203">
                  <c:v>1</c:v>
                </c:pt>
                <c:pt idx="204">
                  <c:v>2</c:v>
                </c:pt>
                <c:pt idx="205">
                  <c:v>1</c:v>
                </c:pt>
                <c:pt idx="206">
                  <c:v>2</c:v>
                </c:pt>
                <c:pt idx="207">
                  <c:v>2</c:v>
                </c:pt>
                <c:pt idx="208">
                  <c:v>1</c:v>
                </c:pt>
                <c:pt idx="209">
                  <c:v>2</c:v>
                </c:pt>
                <c:pt idx="210">
                  <c:v>2</c:v>
                </c:pt>
                <c:pt idx="211">
                  <c:v>3</c:v>
                </c:pt>
                <c:pt idx="212">
                  <c:v>1</c:v>
                </c:pt>
                <c:pt idx="213">
                  <c:v>1</c:v>
                </c:pt>
                <c:pt idx="214">
                  <c:v>2</c:v>
                </c:pt>
                <c:pt idx="215">
                  <c:v>1</c:v>
                </c:pt>
                <c:pt idx="216">
                  <c:v>3</c:v>
                </c:pt>
                <c:pt idx="217">
                  <c:v>3</c:v>
                </c:pt>
                <c:pt idx="218">
                  <c:v>2</c:v>
                </c:pt>
                <c:pt idx="219">
                  <c:v>2</c:v>
                </c:pt>
                <c:pt idx="220">
                  <c:v>1</c:v>
                </c:pt>
                <c:pt idx="222">
                  <c:v>1</c:v>
                </c:pt>
                <c:pt idx="223">
                  <c:v>3</c:v>
                </c:pt>
                <c:pt idx="224">
                  <c:v>2</c:v>
                </c:pt>
                <c:pt idx="225">
                  <c:v>1</c:v>
                </c:pt>
                <c:pt idx="226">
                  <c:v>3</c:v>
                </c:pt>
                <c:pt idx="227">
                  <c:v>2</c:v>
                </c:pt>
                <c:pt idx="228">
                  <c:v>3</c:v>
                </c:pt>
                <c:pt idx="229">
                  <c:v>1</c:v>
                </c:pt>
                <c:pt idx="230">
                  <c:v>1</c:v>
                </c:pt>
                <c:pt idx="231">
                  <c:v>1</c:v>
                </c:pt>
                <c:pt idx="232">
                  <c:v>6</c:v>
                </c:pt>
                <c:pt idx="233">
                  <c:v>2</c:v>
                </c:pt>
                <c:pt idx="234">
                  <c:v>3</c:v>
                </c:pt>
                <c:pt idx="235">
                  <c:v>2</c:v>
                </c:pt>
                <c:pt idx="236">
                  <c:v>3</c:v>
                </c:pt>
                <c:pt idx="237">
                  <c:v>3</c:v>
                </c:pt>
                <c:pt idx="238">
                  <c:v>1</c:v>
                </c:pt>
                <c:pt idx="239">
                  <c:v>1</c:v>
                </c:pt>
                <c:pt idx="240">
                  <c:v>1</c:v>
                </c:pt>
                <c:pt idx="241">
                  <c:v>2</c:v>
                </c:pt>
                <c:pt idx="242">
                  <c:v>3</c:v>
                </c:pt>
                <c:pt idx="243">
                  <c:v>3</c:v>
                </c:pt>
                <c:pt idx="244">
                  <c:v>3</c:v>
                </c:pt>
                <c:pt idx="245">
                  <c:v>2</c:v>
                </c:pt>
                <c:pt idx="246">
                  <c:v>1</c:v>
                </c:pt>
                <c:pt idx="247">
                  <c:v>2</c:v>
                </c:pt>
                <c:pt idx="248">
                  <c:v>1</c:v>
                </c:pt>
                <c:pt idx="249">
                  <c:v>1</c:v>
                </c:pt>
                <c:pt idx="250">
                  <c:v>3</c:v>
                </c:pt>
                <c:pt idx="251">
                  <c:v>2</c:v>
                </c:pt>
                <c:pt idx="252">
                  <c:v>2</c:v>
                </c:pt>
                <c:pt idx="253">
                  <c:v>3</c:v>
                </c:pt>
                <c:pt idx="254">
                  <c:v>2</c:v>
                </c:pt>
                <c:pt idx="255">
                  <c:v>2</c:v>
                </c:pt>
                <c:pt idx="256">
                  <c:v>2</c:v>
                </c:pt>
                <c:pt idx="257">
                  <c:v>4</c:v>
                </c:pt>
                <c:pt idx="258">
                  <c:v>2</c:v>
                </c:pt>
                <c:pt idx="259">
                  <c:v>3</c:v>
                </c:pt>
                <c:pt idx="260">
                  <c:v>1</c:v>
                </c:pt>
                <c:pt idx="261">
                  <c:v>2</c:v>
                </c:pt>
                <c:pt idx="262">
                  <c:v>4</c:v>
                </c:pt>
                <c:pt idx="263">
                  <c:v>2</c:v>
                </c:pt>
                <c:pt idx="264">
                  <c:v>2</c:v>
                </c:pt>
                <c:pt idx="265">
                  <c:v>2</c:v>
                </c:pt>
                <c:pt idx="266">
                  <c:v>2</c:v>
                </c:pt>
                <c:pt idx="267">
                  <c:v>2</c:v>
                </c:pt>
                <c:pt idx="268">
                  <c:v>2</c:v>
                </c:pt>
                <c:pt idx="269">
                  <c:v>2</c:v>
                </c:pt>
                <c:pt idx="270">
                  <c:v>2</c:v>
                </c:pt>
                <c:pt idx="271">
                  <c:v>3</c:v>
                </c:pt>
                <c:pt idx="272">
                  <c:v>3</c:v>
                </c:pt>
                <c:pt idx="273">
                  <c:v>2</c:v>
                </c:pt>
                <c:pt idx="274">
                  <c:v>2</c:v>
                </c:pt>
                <c:pt idx="275">
                  <c:v>1</c:v>
                </c:pt>
                <c:pt idx="276">
                  <c:v>2</c:v>
                </c:pt>
                <c:pt idx="277">
                  <c:v>3</c:v>
                </c:pt>
                <c:pt idx="278">
                  <c:v>2</c:v>
                </c:pt>
                <c:pt idx="279">
                  <c:v>3</c:v>
                </c:pt>
                <c:pt idx="280">
                  <c:v>3</c:v>
                </c:pt>
                <c:pt idx="281">
                  <c:v>2</c:v>
                </c:pt>
                <c:pt idx="282">
                  <c:v>3</c:v>
                </c:pt>
                <c:pt idx="283">
                  <c:v>2</c:v>
                </c:pt>
                <c:pt idx="284">
                  <c:v>2</c:v>
                </c:pt>
                <c:pt idx="285">
                  <c:v>2</c:v>
                </c:pt>
                <c:pt idx="286">
                  <c:v>4</c:v>
                </c:pt>
                <c:pt idx="287">
                  <c:v>2</c:v>
                </c:pt>
                <c:pt idx="288">
                  <c:v>3</c:v>
                </c:pt>
                <c:pt idx="289">
                  <c:v>3</c:v>
                </c:pt>
                <c:pt idx="290">
                  <c:v>2</c:v>
                </c:pt>
                <c:pt idx="291">
                  <c:v>3</c:v>
                </c:pt>
                <c:pt idx="292">
                  <c:v>3</c:v>
                </c:pt>
                <c:pt idx="293">
                  <c:v>2</c:v>
                </c:pt>
                <c:pt idx="294">
                  <c:v>2</c:v>
                </c:pt>
                <c:pt idx="295">
                  <c:v>2</c:v>
                </c:pt>
                <c:pt idx="296">
                  <c:v>2</c:v>
                </c:pt>
                <c:pt idx="297">
                  <c:v>1</c:v>
                </c:pt>
                <c:pt idx="298">
                  <c:v>1</c:v>
                </c:pt>
                <c:pt idx="299">
                  <c:v>1</c:v>
                </c:pt>
                <c:pt idx="300">
                  <c:v>2</c:v>
                </c:pt>
                <c:pt idx="301">
                  <c:v>2</c:v>
                </c:pt>
                <c:pt idx="302">
                  <c:v>4</c:v>
                </c:pt>
                <c:pt idx="303">
                  <c:v>2</c:v>
                </c:pt>
                <c:pt idx="304">
                  <c:v>3</c:v>
                </c:pt>
                <c:pt idx="305">
                  <c:v>3</c:v>
                </c:pt>
                <c:pt idx="306">
                  <c:v>1</c:v>
                </c:pt>
                <c:pt idx="307">
                  <c:v>2</c:v>
                </c:pt>
                <c:pt idx="308">
                  <c:v>1</c:v>
                </c:pt>
                <c:pt idx="309">
                  <c:v>1</c:v>
                </c:pt>
                <c:pt idx="310">
                  <c:v>2</c:v>
                </c:pt>
                <c:pt idx="311">
                  <c:v>2</c:v>
                </c:pt>
                <c:pt idx="312">
                  <c:v>2</c:v>
                </c:pt>
                <c:pt idx="313">
                  <c:v>2</c:v>
                </c:pt>
                <c:pt idx="314">
                  <c:v>2</c:v>
                </c:pt>
                <c:pt idx="316">
                  <c:v>11</c:v>
                </c:pt>
                <c:pt idx="317">
                  <c:v>4</c:v>
                </c:pt>
                <c:pt idx="318">
                  <c:v>4</c:v>
                </c:pt>
                <c:pt idx="319">
                  <c:v>4</c:v>
                </c:pt>
                <c:pt idx="320">
                  <c:v>1</c:v>
                </c:pt>
                <c:pt idx="322">
                  <c:v>3</c:v>
                </c:pt>
                <c:pt idx="323">
                  <c:v>4</c:v>
                </c:pt>
                <c:pt idx="324">
                  <c:v>2</c:v>
                </c:pt>
                <c:pt idx="325">
                  <c:v>2</c:v>
                </c:pt>
                <c:pt idx="326">
                  <c:v>3</c:v>
                </c:pt>
                <c:pt idx="327">
                  <c:v>3</c:v>
                </c:pt>
                <c:pt idx="328">
                  <c:v>3</c:v>
                </c:pt>
                <c:pt idx="329">
                  <c:v>2</c:v>
                </c:pt>
                <c:pt idx="330">
                  <c:v>1</c:v>
                </c:pt>
                <c:pt idx="331">
                  <c:v>1</c:v>
                </c:pt>
                <c:pt idx="332">
                  <c:v>1</c:v>
                </c:pt>
                <c:pt idx="333">
                  <c:v>2</c:v>
                </c:pt>
                <c:pt idx="334">
                  <c:v>3</c:v>
                </c:pt>
                <c:pt idx="335">
                  <c:v>3</c:v>
                </c:pt>
                <c:pt idx="336">
                  <c:v>2</c:v>
                </c:pt>
                <c:pt idx="337">
                  <c:v>1</c:v>
                </c:pt>
                <c:pt idx="338">
                  <c:v>3</c:v>
                </c:pt>
                <c:pt idx="339">
                  <c:v>1</c:v>
                </c:pt>
                <c:pt idx="340">
                  <c:v>2</c:v>
                </c:pt>
                <c:pt idx="341">
                  <c:v>1</c:v>
                </c:pt>
                <c:pt idx="342">
                  <c:v>3</c:v>
                </c:pt>
                <c:pt idx="343">
                  <c:v>3</c:v>
                </c:pt>
                <c:pt idx="344">
                  <c:v>2</c:v>
                </c:pt>
                <c:pt idx="346">
                  <c:v>1</c:v>
                </c:pt>
                <c:pt idx="347">
                  <c:v>4</c:v>
                </c:pt>
                <c:pt idx="348">
                  <c:v>2</c:v>
                </c:pt>
                <c:pt idx="349">
                  <c:v>3</c:v>
                </c:pt>
                <c:pt idx="350">
                  <c:v>1</c:v>
                </c:pt>
                <c:pt idx="351">
                  <c:v>3</c:v>
                </c:pt>
                <c:pt idx="352">
                  <c:v>3</c:v>
                </c:pt>
                <c:pt idx="354">
                  <c:v>1</c:v>
                </c:pt>
                <c:pt idx="355">
                  <c:v>2</c:v>
                </c:pt>
                <c:pt idx="356">
                  <c:v>2</c:v>
                </c:pt>
                <c:pt idx="357">
                  <c:v>2</c:v>
                </c:pt>
                <c:pt idx="358">
                  <c:v>2</c:v>
                </c:pt>
                <c:pt idx="359">
                  <c:v>2</c:v>
                </c:pt>
                <c:pt idx="360">
                  <c:v>2</c:v>
                </c:pt>
                <c:pt idx="361">
                  <c:v>2</c:v>
                </c:pt>
                <c:pt idx="362">
                  <c:v>3</c:v>
                </c:pt>
                <c:pt idx="363">
                  <c:v>1</c:v>
                </c:pt>
                <c:pt idx="364">
                  <c:v>1</c:v>
                </c:pt>
                <c:pt idx="365">
                  <c:v>1</c:v>
                </c:pt>
                <c:pt idx="366">
                  <c:v>1</c:v>
                </c:pt>
                <c:pt idx="367">
                  <c:v>2</c:v>
                </c:pt>
                <c:pt idx="368">
                  <c:v>2</c:v>
                </c:pt>
                <c:pt idx="369">
                  <c:v>3</c:v>
                </c:pt>
                <c:pt idx="370">
                  <c:v>1</c:v>
                </c:pt>
                <c:pt idx="371">
                  <c:v>3</c:v>
                </c:pt>
                <c:pt idx="373">
                  <c:v>3</c:v>
                </c:pt>
                <c:pt idx="374">
                  <c:v>2</c:v>
                </c:pt>
                <c:pt idx="375">
                  <c:v>3</c:v>
                </c:pt>
                <c:pt idx="377">
                  <c:v>1</c:v>
                </c:pt>
                <c:pt idx="378">
                  <c:v>5</c:v>
                </c:pt>
                <c:pt idx="379">
                  <c:v>1</c:v>
                </c:pt>
                <c:pt idx="380">
                  <c:v>2</c:v>
                </c:pt>
                <c:pt idx="381">
                  <c:v>3</c:v>
                </c:pt>
                <c:pt idx="382">
                  <c:v>1</c:v>
                </c:pt>
                <c:pt idx="383">
                  <c:v>1</c:v>
                </c:pt>
                <c:pt idx="385">
                  <c:v>3</c:v>
                </c:pt>
                <c:pt idx="386">
                  <c:v>3</c:v>
                </c:pt>
                <c:pt idx="387">
                  <c:v>4</c:v>
                </c:pt>
                <c:pt idx="388">
                  <c:v>3</c:v>
                </c:pt>
                <c:pt idx="389">
                  <c:v>3</c:v>
                </c:pt>
                <c:pt idx="390">
                  <c:v>2</c:v>
                </c:pt>
                <c:pt idx="391">
                  <c:v>3</c:v>
                </c:pt>
                <c:pt idx="392">
                  <c:v>1</c:v>
                </c:pt>
                <c:pt idx="393">
                  <c:v>3</c:v>
                </c:pt>
                <c:pt idx="394">
                  <c:v>5</c:v>
                </c:pt>
                <c:pt idx="395">
                  <c:v>3</c:v>
                </c:pt>
                <c:pt idx="396">
                  <c:v>3</c:v>
                </c:pt>
                <c:pt idx="397">
                  <c:v>4</c:v>
                </c:pt>
                <c:pt idx="398">
                  <c:v>4</c:v>
                </c:pt>
                <c:pt idx="400">
                  <c:v>1</c:v>
                </c:pt>
                <c:pt idx="401">
                  <c:v>3</c:v>
                </c:pt>
                <c:pt idx="402">
                  <c:v>1</c:v>
                </c:pt>
                <c:pt idx="403">
                  <c:v>2</c:v>
                </c:pt>
                <c:pt idx="404">
                  <c:v>3</c:v>
                </c:pt>
                <c:pt idx="405">
                  <c:v>3</c:v>
                </c:pt>
                <c:pt idx="406">
                  <c:v>4</c:v>
                </c:pt>
                <c:pt idx="407">
                  <c:v>2</c:v>
                </c:pt>
                <c:pt idx="408">
                  <c:v>3</c:v>
                </c:pt>
                <c:pt idx="409">
                  <c:v>3</c:v>
                </c:pt>
                <c:pt idx="410">
                  <c:v>3</c:v>
                </c:pt>
                <c:pt idx="411">
                  <c:v>2</c:v>
                </c:pt>
                <c:pt idx="412">
                  <c:v>4</c:v>
                </c:pt>
                <c:pt idx="413">
                  <c:v>1</c:v>
                </c:pt>
                <c:pt idx="414">
                  <c:v>2</c:v>
                </c:pt>
                <c:pt idx="415">
                  <c:v>1</c:v>
                </c:pt>
                <c:pt idx="416">
                  <c:v>2</c:v>
                </c:pt>
                <c:pt idx="417">
                  <c:v>1</c:v>
                </c:pt>
                <c:pt idx="418">
                  <c:v>3</c:v>
                </c:pt>
                <c:pt idx="419">
                  <c:v>2</c:v>
                </c:pt>
                <c:pt idx="420">
                  <c:v>3</c:v>
                </c:pt>
                <c:pt idx="421">
                  <c:v>3</c:v>
                </c:pt>
                <c:pt idx="422">
                  <c:v>1</c:v>
                </c:pt>
                <c:pt idx="423">
                  <c:v>1</c:v>
                </c:pt>
                <c:pt idx="424">
                  <c:v>4</c:v>
                </c:pt>
                <c:pt idx="425">
                  <c:v>4</c:v>
                </c:pt>
                <c:pt idx="426">
                  <c:v>1</c:v>
                </c:pt>
                <c:pt idx="427">
                  <c:v>3</c:v>
                </c:pt>
                <c:pt idx="428">
                  <c:v>3</c:v>
                </c:pt>
                <c:pt idx="429">
                  <c:v>3</c:v>
                </c:pt>
                <c:pt idx="430">
                  <c:v>4</c:v>
                </c:pt>
                <c:pt idx="431">
                  <c:v>1</c:v>
                </c:pt>
                <c:pt idx="432">
                  <c:v>3</c:v>
                </c:pt>
                <c:pt idx="433">
                  <c:v>4</c:v>
                </c:pt>
                <c:pt idx="434">
                  <c:v>2</c:v>
                </c:pt>
                <c:pt idx="435">
                  <c:v>1</c:v>
                </c:pt>
                <c:pt idx="436">
                  <c:v>5</c:v>
                </c:pt>
                <c:pt idx="437">
                  <c:v>3</c:v>
                </c:pt>
                <c:pt idx="438">
                  <c:v>5</c:v>
                </c:pt>
                <c:pt idx="439">
                  <c:v>2</c:v>
                </c:pt>
                <c:pt idx="440">
                  <c:v>3</c:v>
                </c:pt>
                <c:pt idx="441">
                  <c:v>3</c:v>
                </c:pt>
                <c:pt idx="442">
                  <c:v>3</c:v>
                </c:pt>
                <c:pt idx="443">
                  <c:v>3</c:v>
                </c:pt>
                <c:pt idx="444">
                  <c:v>1</c:v>
                </c:pt>
                <c:pt idx="445">
                  <c:v>2</c:v>
                </c:pt>
                <c:pt idx="446">
                  <c:v>1</c:v>
                </c:pt>
                <c:pt idx="447">
                  <c:v>3</c:v>
                </c:pt>
                <c:pt idx="448">
                  <c:v>1</c:v>
                </c:pt>
                <c:pt idx="449">
                  <c:v>1</c:v>
                </c:pt>
                <c:pt idx="451">
                  <c:v>1</c:v>
                </c:pt>
                <c:pt idx="452">
                  <c:v>1</c:v>
                </c:pt>
                <c:pt idx="453">
                  <c:v>3</c:v>
                </c:pt>
                <c:pt idx="454">
                  <c:v>2</c:v>
                </c:pt>
                <c:pt idx="455">
                  <c:v>1</c:v>
                </c:pt>
                <c:pt idx="456">
                  <c:v>3</c:v>
                </c:pt>
                <c:pt idx="457">
                  <c:v>3</c:v>
                </c:pt>
                <c:pt idx="458">
                  <c:v>4</c:v>
                </c:pt>
                <c:pt idx="459">
                  <c:v>5</c:v>
                </c:pt>
                <c:pt idx="460">
                  <c:v>4</c:v>
                </c:pt>
                <c:pt idx="461">
                  <c:v>3</c:v>
                </c:pt>
                <c:pt idx="462">
                  <c:v>2</c:v>
                </c:pt>
                <c:pt idx="463">
                  <c:v>3</c:v>
                </c:pt>
                <c:pt idx="464">
                  <c:v>2</c:v>
                </c:pt>
                <c:pt idx="465">
                  <c:v>3</c:v>
                </c:pt>
                <c:pt idx="467">
                  <c:v>1</c:v>
                </c:pt>
                <c:pt idx="468">
                  <c:v>3</c:v>
                </c:pt>
                <c:pt idx="469">
                  <c:v>4</c:v>
                </c:pt>
                <c:pt idx="470">
                  <c:v>2</c:v>
                </c:pt>
                <c:pt idx="471">
                  <c:v>3</c:v>
                </c:pt>
                <c:pt idx="472">
                  <c:v>2</c:v>
                </c:pt>
                <c:pt idx="473">
                  <c:v>2</c:v>
                </c:pt>
                <c:pt idx="474">
                  <c:v>4</c:v>
                </c:pt>
                <c:pt idx="475">
                  <c:v>1</c:v>
                </c:pt>
                <c:pt idx="476">
                  <c:v>1</c:v>
                </c:pt>
                <c:pt idx="477">
                  <c:v>2</c:v>
                </c:pt>
                <c:pt idx="478">
                  <c:v>2</c:v>
                </c:pt>
                <c:pt idx="479">
                  <c:v>2</c:v>
                </c:pt>
                <c:pt idx="480">
                  <c:v>2</c:v>
                </c:pt>
                <c:pt idx="481">
                  <c:v>2</c:v>
                </c:pt>
                <c:pt idx="482">
                  <c:v>2</c:v>
                </c:pt>
                <c:pt idx="483">
                  <c:v>5</c:v>
                </c:pt>
                <c:pt idx="484">
                  <c:v>2</c:v>
                </c:pt>
                <c:pt idx="485">
                  <c:v>3</c:v>
                </c:pt>
                <c:pt idx="486">
                  <c:v>3</c:v>
                </c:pt>
                <c:pt idx="487">
                  <c:v>3</c:v>
                </c:pt>
                <c:pt idx="488">
                  <c:v>1</c:v>
                </c:pt>
                <c:pt idx="489">
                  <c:v>2</c:v>
                </c:pt>
                <c:pt idx="490">
                  <c:v>2</c:v>
                </c:pt>
                <c:pt idx="491">
                  <c:v>4</c:v>
                </c:pt>
                <c:pt idx="492">
                  <c:v>3</c:v>
                </c:pt>
                <c:pt idx="493">
                  <c:v>3</c:v>
                </c:pt>
                <c:pt idx="494">
                  <c:v>4</c:v>
                </c:pt>
                <c:pt idx="495">
                  <c:v>2</c:v>
                </c:pt>
                <c:pt idx="496">
                  <c:v>1</c:v>
                </c:pt>
                <c:pt idx="497">
                  <c:v>1</c:v>
                </c:pt>
                <c:pt idx="498">
                  <c:v>3</c:v>
                </c:pt>
                <c:pt idx="499">
                  <c:v>1</c:v>
                </c:pt>
                <c:pt idx="500">
                  <c:v>1</c:v>
                </c:pt>
                <c:pt idx="501">
                  <c:v>1</c:v>
                </c:pt>
                <c:pt idx="503">
                  <c:v>3</c:v>
                </c:pt>
                <c:pt idx="504">
                  <c:v>2</c:v>
                </c:pt>
                <c:pt idx="505">
                  <c:v>2</c:v>
                </c:pt>
                <c:pt idx="506">
                  <c:v>4</c:v>
                </c:pt>
                <c:pt idx="507">
                  <c:v>1</c:v>
                </c:pt>
                <c:pt idx="508">
                  <c:v>1</c:v>
                </c:pt>
                <c:pt idx="509">
                  <c:v>4</c:v>
                </c:pt>
                <c:pt idx="510">
                  <c:v>4</c:v>
                </c:pt>
                <c:pt idx="511">
                  <c:v>5</c:v>
                </c:pt>
                <c:pt idx="512">
                  <c:v>2</c:v>
                </c:pt>
                <c:pt idx="513">
                  <c:v>2</c:v>
                </c:pt>
                <c:pt idx="514">
                  <c:v>2</c:v>
                </c:pt>
                <c:pt idx="515">
                  <c:v>1</c:v>
                </c:pt>
                <c:pt idx="516">
                  <c:v>4</c:v>
                </c:pt>
                <c:pt idx="517">
                  <c:v>2</c:v>
                </c:pt>
                <c:pt idx="518">
                  <c:v>7</c:v>
                </c:pt>
                <c:pt idx="519">
                  <c:v>2</c:v>
                </c:pt>
                <c:pt idx="520">
                  <c:v>3</c:v>
                </c:pt>
                <c:pt idx="521">
                  <c:v>2</c:v>
                </c:pt>
                <c:pt idx="522">
                  <c:v>2</c:v>
                </c:pt>
                <c:pt idx="524">
                  <c:v>5</c:v>
                </c:pt>
                <c:pt idx="525">
                  <c:v>3</c:v>
                </c:pt>
                <c:pt idx="526">
                  <c:v>1</c:v>
                </c:pt>
                <c:pt idx="527">
                  <c:v>2</c:v>
                </c:pt>
                <c:pt idx="528">
                  <c:v>3</c:v>
                </c:pt>
                <c:pt idx="529">
                  <c:v>3</c:v>
                </c:pt>
                <c:pt idx="530">
                  <c:v>1</c:v>
                </c:pt>
                <c:pt idx="531">
                  <c:v>2</c:v>
                </c:pt>
                <c:pt idx="533">
                  <c:v>1</c:v>
                </c:pt>
                <c:pt idx="534">
                  <c:v>3</c:v>
                </c:pt>
                <c:pt idx="535">
                  <c:v>3</c:v>
                </c:pt>
                <c:pt idx="536">
                  <c:v>2</c:v>
                </c:pt>
                <c:pt idx="537">
                  <c:v>1</c:v>
                </c:pt>
                <c:pt idx="538">
                  <c:v>2</c:v>
                </c:pt>
                <c:pt idx="539">
                  <c:v>3</c:v>
                </c:pt>
                <c:pt idx="540">
                  <c:v>1</c:v>
                </c:pt>
                <c:pt idx="541">
                  <c:v>3</c:v>
                </c:pt>
                <c:pt idx="542">
                  <c:v>1</c:v>
                </c:pt>
                <c:pt idx="543">
                  <c:v>5</c:v>
                </c:pt>
                <c:pt idx="544">
                  <c:v>2</c:v>
                </c:pt>
                <c:pt idx="545">
                  <c:v>1</c:v>
                </c:pt>
                <c:pt idx="546">
                  <c:v>5</c:v>
                </c:pt>
                <c:pt idx="547">
                  <c:v>1</c:v>
                </c:pt>
                <c:pt idx="548">
                  <c:v>2</c:v>
                </c:pt>
                <c:pt idx="549">
                  <c:v>3</c:v>
                </c:pt>
                <c:pt idx="550">
                  <c:v>2</c:v>
                </c:pt>
                <c:pt idx="551">
                  <c:v>4</c:v>
                </c:pt>
                <c:pt idx="552">
                  <c:v>2</c:v>
                </c:pt>
                <c:pt idx="553">
                  <c:v>3</c:v>
                </c:pt>
                <c:pt idx="554">
                  <c:v>2</c:v>
                </c:pt>
                <c:pt idx="555">
                  <c:v>1</c:v>
                </c:pt>
                <c:pt idx="556">
                  <c:v>3</c:v>
                </c:pt>
                <c:pt idx="557">
                  <c:v>2</c:v>
                </c:pt>
                <c:pt idx="559">
                  <c:v>5</c:v>
                </c:pt>
                <c:pt idx="560">
                  <c:v>2</c:v>
                </c:pt>
                <c:pt idx="561">
                  <c:v>1</c:v>
                </c:pt>
                <c:pt idx="562">
                  <c:v>3</c:v>
                </c:pt>
                <c:pt idx="563">
                  <c:v>3</c:v>
                </c:pt>
                <c:pt idx="564">
                  <c:v>2</c:v>
                </c:pt>
                <c:pt idx="565">
                  <c:v>3</c:v>
                </c:pt>
                <c:pt idx="566">
                  <c:v>1</c:v>
                </c:pt>
                <c:pt idx="567">
                  <c:v>4</c:v>
                </c:pt>
                <c:pt idx="568">
                  <c:v>2</c:v>
                </c:pt>
                <c:pt idx="569">
                  <c:v>2</c:v>
                </c:pt>
                <c:pt idx="570">
                  <c:v>1</c:v>
                </c:pt>
                <c:pt idx="571">
                  <c:v>1</c:v>
                </c:pt>
                <c:pt idx="572">
                  <c:v>1</c:v>
                </c:pt>
                <c:pt idx="573">
                  <c:v>1</c:v>
                </c:pt>
                <c:pt idx="574">
                  <c:v>3</c:v>
                </c:pt>
                <c:pt idx="575">
                  <c:v>2</c:v>
                </c:pt>
                <c:pt idx="576">
                  <c:v>4</c:v>
                </c:pt>
                <c:pt idx="578">
                  <c:v>2</c:v>
                </c:pt>
                <c:pt idx="579">
                  <c:v>2</c:v>
                </c:pt>
                <c:pt idx="580">
                  <c:v>4</c:v>
                </c:pt>
                <c:pt idx="581">
                  <c:v>1</c:v>
                </c:pt>
                <c:pt idx="582">
                  <c:v>2</c:v>
                </c:pt>
                <c:pt idx="583">
                  <c:v>3</c:v>
                </c:pt>
                <c:pt idx="584">
                  <c:v>4</c:v>
                </c:pt>
                <c:pt idx="586">
                  <c:v>2</c:v>
                </c:pt>
                <c:pt idx="587">
                  <c:v>4</c:v>
                </c:pt>
                <c:pt idx="588">
                  <c:v>3</c:v>
                </c:pt>
                <c:pt idx="589">
                  <c:v>2</c:v>
                </c:pt>
                <c:pt idx="590">
                  <c:v>2</c:v>
                </c:pt>
                <c:pt idx="591">
                  <c:v>1</c:v>
                </c:pt>
                <c:pt idx="592">
                  <c:v>1</c:v>
                </c:pt>
                <c:pt idx="593">
                  <c:v>4</c:v>
                </c:pt>
                <c:pt idx="594">
                  <c:v>2</c:v>
                </c:pt>
                <c:pt idx="595">
                  <c:v>1</c:v>
                </c:pt>
                <c:pt idx="596">
                  <c:v>3</c:v>
                </c:pt>
                <c:pt idx="597">
                  <c:v>3</c:v>
                </c:pt>
                <c:pt idx="598">
                  <c:v>3</c:v>
                </c:pt>
                <c:pt idx="599">
                  <c:v>3</c:v>
                </c:pt>
                <c:pt idx="600">
                  <c:v>3</c:v>
                </c:pt>
                <c:pt idx="601">
                  <c:v>3</c:v>
                </c:pt>
                <c:pt idx="603">
                  <c:v>4</c:v>
                </c:pt>
                <c:pt idx="604">
                  <c:v>2</c:v>
                </c:pt>
                <c:pt idx="605">
                  <c:v>6</c:v>
                </c:pt>
                <c:pt idx="606">
                  <c:v>1</c:v>
                </c:pt>
                <c:pt idx="607">
                  <c:v>3</c:v>
                </c:pt>
                <c:pt idx="608">
                  <c:v>1</c:v>
                </c:pt>
                <c:pt idx="609">
                  <c:v>2</c:v>
                </c:pt>
                <c:pt idx="610">
                  <c:v>1</c:v>
                </c:pt>
                <c:pt idx="611">
                  <c:v>3</c:v>
                </c:pt>
                <c:pt idx="612">
                  <c:v>1</c:v>
                </c:pt>
                <c:pt idx="614">
                  <c:v>3</c:v>
                </c:pt>
                <c:pt idx="615">
                  <c:v>2</c:v>
                </c:pt>
                <c:pt idx="616">
                  <c:v>2</c:v>
                </c:pt>
                <c:pt idx="617">
                  <c:v>3</c:v>
                </c:pt>
                <c:pt idx="619">
                  <c:v>3</c:v>
                </c:pt>
                <c:pt idx="620">
                  <c:v>1</c:v>
                </c:pt>
                <c:pt idx="621">
                  <c:v>3</c:v>
                </c:pt>
                <c:pt idx="622">
                  <c:v>2</c:v>
                </c:pt>
                <c:pt idx="623">
                  <c:v>1</c:v>
                </c:pt>
                <c:pt idx="624">
                  <c:v>2</c:v>
                </c:pt>
                <c:pt idx="625">
                  <c:v>3</c:v>
                </c:pt>
                <c:pt idx="626">
                  <c:v>2</c:v>
                </c:pt>
                <c:pt idx="627">
                  <c:v>2</c:v>
                </c:pt>
                <c:pt idx="628">
                  <c:v>2</c:v>
                </c:pt>
                <c:pt idx="629">
                  <c:v>4</c:v>
                </c:pt>
                <c:pt idx="630">
                  <c:v>2</c:v>
                </c:pt>
                <c:pt idx="631">
                  <c:v>2</c:v>
                </c:pt>
                <c:pt idx="632">
                  <c:v>3</c:v>
                </c:pt>
                <c:pt idx="633">
                  <c:v>2</c:v>
                </c:pt>
                <c:pt idx="634">
                  <c:v>2</c:v>
                </c:pt>
                <c:pt idx="635">
                  <c:v>4</c:v>
                </c:pt>
                <c:pt idx="636">
                  <c:v>1</c:v>
                </c:pt>
                <c:pt idx="637">
                  <c:v>3</c:v>
                </c:pt>
                <c:pt idx="638">
                  <c:v>2</c:v>
                </c:pt>
                <c:pt idx="639">
                  <c:v>2</c:v>
                </c:pt>
                <c:pt idx="640">
                  <c:v>1</c:v>
                </c:pt>
                <c:pt idx="641">
                  <c:v>1</c:v>
                </c:pt>
                <c:pt idx="642">
                  <c:v>2</c:v>
                </c:pt>
                <c:pt idx="643">
                  <c:v>3</c:v>
                </c:pt>
                <c:pt idx="644">
                  <c:v>3</c:v>
                </c:pt>
                <c:pt idx="645">
                  <c:v>6</c:v>
                </c:pt>
                <c:pt idx="646">
                  <c:v>2</c:v>
                </c:pt>
                <c:pt idx="647">
                  <c:v>1</c:v>
                </c:pt>
                <c:pt idx="648">
                  <c:v>3</c:v>
                </c:pt>
                <c:pt idx="649">
                  <c:v>3</c:v>
                </c:pt>
                <c:pt idx="650">
                  <c:v>2</c:v>
                </c:pt>
                <c:pt idx="651">
                  <c:v>7</c:v>
                </c:pt>
                <c:pt idx="652">
                  <c:v>3</c:v>
                </c:pt>
                <c:pt idx="653">
                  <c:v>2</c:v>
                </c:pt>
                <c:pt idx="654">
                  <c:v>1</c:v>
                </c:pt>
                <c:pt idx="655">
                  <c:v>2</c:v>
                </c:pt>
                <c:pt idx="656">
                  <c:v>2</c:v>
                </c:pt>
                <c:pt idx="657">
                  <c:v>2</c:v>
                </c:pt>
                <c:pt idx="659">
                  <c:v>3</c:v>
                </c:pt>
                <c:pt idx="660">
                  <c:v>2</c:v>
                </c:pt>
                <c:pt idx="661">
                  <c:v>2</c:v>
                </c:pt>
                <c:pt idx="662">
                  <c:v>1</c:v>
                </c:pt>
                <c:pt idx="663">
                  <c:v>3</c:v>
                </c:pt>
                <c:pt idx="664">
                  <c:v>1</c:v>
                </c:pt>
                <c:pt idx="665">
                  <c:v>1</c:v>
                </c:pt>
                <c:pt idx="666">
                  <c:v>2</c:v>
                </c:pt>
                <c:pt idx="667">
                  <c:v>3</c:v>
                </c:pt>
                <c:pt idx="668">
                  <c:v>4</c:v>
                </c:pt>
                <c:pt idx="669">
                  <c:v>4</c:v>
                </c:pt>
                <c:pt idx="670">
                  <c:v>2</c:v>
                </c:pt>
                <c:pt idx="671">
                  <c:v>2</c:v>
                </c:pt>
                <c:pt idx="672">
                  <c:v>3</c:v>
                </c:pt>
                <c:pt idx="673">
                  <c:v>2</c:v>
                </c:pt>
                <c:pt idx="674">
                  <c:v>2</c:v>
                </c:pt>
                <c:pt idx="675">
                  <c:v>6</c:v>
                </c:pt>
                <c:pt idx="676">
                  <c:v>3</c:v>
                </c:pt>
                <c:pt idx="677">
                  <c:v>3</c:v>
                </c:pt>
                <c:pt idx="678">
                  <c:v>3</c:v>
                </c:pt>
                <c:pt idx="679">
                  <c:v>2</c:v>
                </c:pt>
                <c:pt idx="680">
                  <c:v>2</c:v>
                </c:pt>
                <c:pt idx="681">
                  <c:v>3</c:v>
                </c:pt>
                <c:pt idx="682">
                  <c:v>4</c:v>
                </c:pt>
                <c:pt idx="683">
                  <c:v>2</c:v>
                </c:pt>
                <c:pt idx="684">
                  <c:v>3</c:v>
                </c:pt>
                <c:pt idx="685">
                  <c:v>1</c:v>
                </c:pt>
                <c:pt idx="686">
                  <c:v>3</c:v>
                </c:pt>
                <c:pt idx="687">
                  <c:v>5</c:v>
                </c:pt>
                <c:pt idx="688">
                  <c:v>5</c:v>
                </c:pt>
                <c:pt idx="689">
                  <c:v>2</c:v>
                </c:pt>
                <c:pt idx="690">
                  <c:v>1</c:v>
                </c:pt>
                <c:pt idx="691">
                  <c:v>3</c:v>
                </c:pt>
                <c:pt idx="692">
                  <c:v>3</c:v>
                </c:pt>
                <c:pt idx="693">
                  <c:v>3</c:v>
                </c:pt>
                <c:pt idx="694">
                  <c:v>1</c:v>
                </c:pt>
                <c:pt idx="695">
                  <c:v>1</c:v>
                </c:pt>
                <c:pt idx="696">
                  <c:v>2</c:v>
                </c:pt>
                <c:pt idx="697">
                  <c:v>2</c:v>
                </c:pt>
                <c:pt idx="698">
                  <c:v>1</c:v>
                </c:pt>
                <c:pt idx="699">
                  <c:v>3</c:v>
                </c:pt>
                <c:pt idx="700">
                  <c:v>4</c:v>
                </c:pt>
                <c:pt idx="701">
                  <c:v>2</c:v>
                </c:pt>
                <c:pt idx="702">
                  <c:v>1</c:v>
                </c:pt>
                <c:pt idx="703">
                  <c:v>1</c:v>
                </c:pt>
                <c:pt idx="704">
                  <c:v>3</c:v>
                </c:pt>
                <c:pt idx="705">
                  <c:v>3</c:v>
                </c:pt>
                <c:pt idx="706">
                  <c:v>1</c:v>
                </c:pt>
                <c:pt idx="707">
                  <c:v>1</c:v>
                </c:pt>
                <c:pt idx="708">
                  <c:v>2</c:v>
                </c:pt>
                <c:pt idx="709">
                  <c:v>2</c:v>
                </c:pt>
                <c:pt idx="710">
                  <c:v>1</c:v>
                </c:pt>
                <c:pt idx="711">
                  <c:v>2</c:v>
                </c:pt>
                <c:pt idx="713">
                  <c:v>2</c:v>
                </c:pt>
                <c:pt idx="714">
                  <c:v>1</c:v>
                </c:pt>
                <c:pt idx="715">
                  <c:v>3</c:v>
                </c:pt>
                <c:pt idx="716">
                  <c:v>1</c:v>
                </c:pt>
                <c:pt idx="717">
                  <c:v>3</c:v>
                </c:pt>
                <c:pt idx="718">
                  <c:v>3</c:v>
                </c:pt>
                <c:pt idx="719">
                  <c:v>2</c:v>
                </c:pt>
                <c:pt idx="720">
                  <c:v>1</c:v>
                </c:pt>
                <c:pt idx="721">
                  <c:v>2</c:v>
                </c:pt>
                <c:pt idx="722">
                  <c:v>1</c:v>
                </c:pt>
                <c:pt idx="723">
                  <c:v>3</c:v>
                </c:pt>
                <c:pt idx="724">
                  <c:v>3</c:v>
                </c:pt>
                <c:pt idx="725">
                  <c:v>1</c:v>
                </c:pt>
                <c:pt idx="726">
                  <c:v>3</c:v>
                </c:pt>
                <c:pt idx="727">
                  <c:v>3</c:v>
                </c:pt>
                <c:pt idx="728">
                  <c:v>2</c:v>
                </c:pt>
                <c:pt idx="729">
                  <c:v>3</c:v>
                </c:pt>
                <c:pt idx="730">
                  <c:v>4</c:v>
                </c:pt>
                <c:pt idx="732">
                  <c:v>1</c:v>
                </c:pt>
                <c:pt idx="733">
                  <c:v>1</c:v>
                </c:pt>
                <c:pt idx="734">
                  <c:v>3</c:v>
                </c:pt>
                <c:pt idx="735">
                  <c:v>2</c:v>
                </c:pt>
                <c:pt idx="736">
                  <c:v>3</c:v>
                </c:pt>
                <c:pt idx="737">
                  <c:v>3</c:v>
                </c:pt>
                <c:pt idx="738">
                  <c:v>2</c:v>
                </c:pt>
                <c:pt idx="739">
                  <c:v>1</c:v>
                </c:pt>
                <c:pt idx="740">
                  <c:v>2</c:v>
                </c:pt>
                <c:pt idx="741">
                  <c:v>3</c:v>
                </c:pt>
                <c:pt idx="742">
                  <c:v>2</c:v>
                </c:pt>
                <c:pt idx="743">
                  <c:v>1</c:v>
                </c:pt>
                <c:pt idx="744">
                  <c:v>2</c:v>
                </c:pt>
                <c:pt idx="745">
                  <c:v>2</c:v>
                </c:pt>
                <c:pt idx="746">
                  <c:v>3</c:v>
                </c:pt>
                <c:pt idx="747">
                  <c:v>2</c:v>
                </c:pt>
                <c:pt idx="748">
                  <c:v>3</c:v>
                </c:pt>
                <c:pt idx="749">
                  <c:v>3</c:v>
                </c:pt>
                <c:pt idx="750">
                  <c:v>2</c:v>
                </c:pt>
                <c:pt idx="751">
                  <c:v>1</c:v>
                </c:pt>
                <c:pt idx="752">
                  <c:v>1</c:v>
                </c:pt>
                <c:pt idx="753">
                  <c:v>6</c:v>
                </c:pt>
                <c:pt idx="754">
                  <c:v>1</c:v>
                </c:pt>
                <c:pt idx="755">
                  <c:v>3</c:v>
                </c:pt>
                <c:pt idx="756">
                  <c:v>2</c:v>
                </c:pt>
                <c:pt idx="757">
                  <c:v>1</c:v>
                </c:pt>
                <c:pt idx="758">
                  <c:v>2</c:v>
                </c:pt>
                <c:pt idx="759">
                  <c:v>3</c:v>
                </c:pt>
                <c:pt idx="760">
                  <c:v>4</c:v>
                </c:pt>
                <c:pt idx="762">
                  <c:v>2</c:v>
                </c:pt>
                <c:pt idx="763">
                  <c:v>2</c:v>
                </c:pt>
                <c:pt idx="764">
                  <c:v>3</c:v>
                </c:pt>
                <c:pt idx="765">
                  <c:v>1</c:v>
                </c:pt>
                <c:pt idx="766">
                  <c:v>2</c:v>
                </c:pt>
                <c:pt idx="767">
                  <c:v>2</c:v>
                </c:pt>
                <c:pt idx="768">
                  <c:v>1</c:v>
                </c:pt>
                <c:pt idx="769">
                  <c:v>3</c:v>
                </c:pt>
                <c:pt idx="770">
                  <c:v>3</c:v>
                </c:pt>
                <c:pt idx="771">
                  <c:v>3</c:v>
                </c:pt>
                <c:pt idx="772">
                  <c:v>2</c:v>
                </c:pt>
                <c:pt idx="773">
                  <c:v>1</c:v>
                </c:pt>
                <c:pt idx="774">
                  <c:v>3</c:v>
                </c:pt>
                <c:pt idx="776">
                  <c:v>3</c:v>
                </c:pt>
                <c:pt idx="778">
                  <c:v>1</c:v>
                </c:pt>
                <c:pt idx="779">
                  <c:v>3</c:v>
                </c:pt>
                <c:pt idx="780">
                  <c:v>1</c:v>
                </c:pt>
                <c:pt idx="781">
                  <c:v>3</c:v>
                </c:pt>
                <c:pt idx="782">
                  <c:v>1</c:v>
                </c:pt>
                <c:pt idx="783">
                  <c:v>1</c:v>
                </c:pt>
                <c:pt idx="784">
                  <c:v>2</c:v>
                </c:pt>
                <c:pt idx="785">
                  <c:v>3</c:v>
                </c:pt>
                <c:pt idx="786">
                  <c:v>3</c:v>
                </c:pt>
                <c:pt idx="787">
                  <c:v>3</c:v>
                </c:pt>
                <c:pt idx="788">
                  <c:v>2</c:v>
                </c:pt>
                <c:pt idx="789">
                  <c:v>2</c:v>
                </c:pt>
                <c:pt idx="790">
                  <c:v>2</c:v>
                </c:pt>
                <c:pt idx="791">
                  <c:v>4</c:v>
                </c:pt>
                <c:pt idx="792">
                  <c:v>2</c:v>
                </c:pt>
                <c:pt idx="793">
                  <c:v>2</c:v>
                </c:pt>
                <c:pt idx="794">
                  <c:v>4</c:v>
                </c:pt>
                <c:pt idx="795">
                  <c:v>2</c:v>
                </c:pt>
                <c:pt idx="796">
                  <c:v>5</c:v>
                </c:pt>
                <c:pt idx="797">
                  <c:v>2</c:v>
                </c:pt>
                <c:pt idx="798">
                  <c:v>1</c:v>
                </c:pt>
                <c:pt idx="799">
                  <c:v>1</c:v>
                </c:pt>
                <c:pt idx="800">
                  <c:v>4</c:v>
                </c:pt>
                <c:pt idx="801">
                  <c:v>2</c:v>
                </c:pt>
                <c:pt idx="802">
                  <c:v>2</c:v>
                </c:pt>
                <c:pt idx="803">
                  <c:v>1</c:v>
                </c:pt>
                <c:pt idx="804">
                  <c:v>1</c:v>
                </c:pt>
                <c:pt idx="805">
                  <c:v>3</c:v>
                </c:pt>
                <c:pt idx="806">
                  <c:v>3</c:v>
                </c:pt>
                <c:pt idx="807">
                  <c:v>3</c:v>
                </c:pt>
                <c:pt idx="808">
                  <c:v>3</c:v>
                </c:pt>
                <c:pt idx="810">
                  <c:v>1</c:v>
                </c:pt>
                <c:pt idx="811">
                  <c:v>2</c:v>
                </c:pt>
                <c:pt idx="812">
                  <c:v>4</c:v>
                </c:pt>
                <c:pt idx="813">
                  <c:v>1</c:v>
                </c:pt>
                <c:pt idx="814">
                  <c:v>3</c:v>
                </c:pt>
                <c:pt idx="816">
                  <c:v>3</c:v>
                </c:pt>
                <c:pt idx="817">
                  <c:v>3</c:v>
                </c:pt>
                <c:pt idx="818">
                  <c:v>2</c:v>
                </c:pt>
                <c:pt idx="819">
                  <c:v>3</c:v>
                </c:pt>
                <c:pt idx="820">
                  <c:v>2</c:v>
                </c:pt>
                <c:pt idx="821">
                  <c:v>2</c:v>
                </c:pt>
                <c:pt idx="822">
                  <c:v>2</c:v>
                </c:pt>
                <c:pt idx="823">
                  <c:v>6</c:v>
                </c:pt>
                <c:pt idx="824">
                  <c:v>4</c:v>
                </c:pt>
                <c:pt idx="826">
                  <c:v>1</c:v>
                </c:pt>
                <c:pt idx="827">
                  <c:v>1</c:v>
                </c:pt>
                <c:pt idx="828">
                  <c:v>3</c:v>
                </c:pt>
                <c:pt idx="829">
                  <c:v>4</c:v>
                </c:pt>
                <c:pt idx="830">
                  <c:v>2</c:v>
                </c:pt>
                <c:pt idx="831">
                  <c:v>2</c:v>
                </c:pt>
                <c:pt idx="832">
                  <c:v>1</c:v>
                </c:pt>
                <c:pt idx="833">
                  <c:v>3</c:v>
                </c:pt>
                <c:pt idx="834">
                  <c:v>2</c:v>
                </c:pt>
                <c:pt idx="835">
                  <c:v>3</c:v>
                </c:pt>
                <c:pt idx="836">
                  <c:v>6</c:v>
                </c:pt>
                <c:pt idx="837">
                  <c:v>2</c:v>
                </c:pt>
                <c:pt idx="838">
                  <c:v>2</c:v>
                </c:pt>
                <c:pt idx="839">
                  <c:v>4</c:v>
                </c:pt>
                <c:pt idx="840">
                  <c:v>2</c:v>
                </c:pt>
                <c:pt idx="841">
                  <c:v>2</c:v>
                </c:pt>
                <c:pt idx="842">
                  <c:v>2</c:v>
                </c:pt>
                <c:pt idx="843">
                  <c:v>3</c:v>
                </c:pt>
                <c:pt idx="844">
                  <c:v>2</c:v>
                </c:pt>
                <c:pt idx="845">
                  <c:v>2</c:v>
                </c:pt>
                <c:pt idx="846">
                  <c:v>2</c:v>
                </c:pt>
                <c:pt idx="847">
                  <c:v>6</c:v>
                </c:pt>
                <c:pt idx="848">
                  <c:v>3</c:v>
                </c:pt>
                <c:pt idx="849">
                  <c:v>3</c:v>
                </c:pt>
                <c:pt idx="850">
                  <c:v>2</c:v>
                </c:pt>
                <c:pt idx="851">
                  <c:v>3</c:v>
                </c:pt>
                <c:pt idx="852">
                  <c:v>2</c:v>
                </c:pt>
                <c:pt idx="853">
                  <c:v>4</c:v>
                </c:pt>
                <c:pt idx="854">
                  <c:v>4</c:v>
                </c:pt>
                <c:pt idx="855">
                  <c:v>4</c:v>
                </c:pt>
                <c:pt idx="856">
                  <c:v>2</c:v>
                </c:pt>
                <c:pt idx="857">
                  <c:v>2</c:v>
                </c:pt>
                <c:pt idx="858">
                  <c:v>2</c:v>
                </c:pt>
                <c:pt idx="859">
                  <c:v>12</c:v>
                </c:pt>
                <c:pt idx="861">
                  <c:v>2</c:v>
                </c:pt>
                <c:pt idx="862">
                  <c:v>1</c:v>
                </c:pt>
                <c:pt idx="863">
                  <c:v>3</c:v>
                </c:pt>
                <c:pt idx="864">
                  <c:v>4</c:v>
                </c:pt>
                <c:pt idx="865">
                  <c:v>2</c:v>
                </c:pt>
                <c:pt idx="866">
                  <c:v>8</c:v>
                </c:pt>
                <c:pt idx="867">
                  <c:v>4</c:v>
                </c:pt>
                <c:pt idx="868">
                  <c:v>1</c:v>
                </c:pt>
                <c:pt idx="869">
                  <c:v>1</c:v>
                </c:pt>
                <c:pt idx="870">
                  <c:v>3</c:v>
                </c:pt>
                <c:pt idx="871">
                  <c:v>1</c:v>
                </c:pt>
                <c:pt idx="872">
                  <c:v>4</c:v>
                </c:pt>
                <c:pt idx="873">
                  <c:v>6</c:v>
                </c:pt>
                <c:pt idx="874">
                  <c:v>2</c:v>
                </c:pt>
                <c:pt idx="875">
                  <c:v>2</c:v>
                </c:pt>
                <c:pt idx="876">
                  <c:v>2</c:v>
                </c:pt>
                <c:pt idx="877">
                  <c:v>2</c:v>
                </c:pt>
                <c:pt idx="878">
                  <c:v>2</c:v>
                </c:pt>
                <c:pt idx="879">
                  <c:v>2</c:v>
                </c:pt>
                <c:pt idx="880">
                  <c:v>1</c:v>
                </c:pt>
                <c:pt idx="881">
                  <c:v>3</c:v>
                </c:pt>
                <c:pt idx="883">
                  <c:v>1</c:v>
                </c:pt>
                <c:pt idx="884">
                  <c:v>2</c:v>
                </c:pt>
                <c:pt idx="885">
                  <c:v>1</c:v>
                </c:pt>
                <c:pt idx="886">
                  <c:v>2</c:v>
                </c:pt>
                <c:pt idx="887">
                  <c:v>3</c:v>
                </c:pt>
                <c:pt idx="889">
                  <c:v>3</c:v>
                </c:pt>
                <c:pt idx="890">
                  <c:v>3</c:v>
                </c:pt>
                <c:pt idx="891">
                  <c:v>1</c:v>
                </c:pt>
                <c:pt idx="892">
                  <c:v>3</c:v>
                </c:pt>
                <c:pt idx="893">
                  <c:v>4</c:v>
                </c:pt>
                <c:pt idx="894">
                  <c:v>3</c:v>
                </c:pt>
                <c:pt idx="895">
                  <c:v>1</c:v>
                </c:pt>
                <c:pt idx="896">
                  <c:v>8</c:v>
                </c:pt>
                <c:pt idx="897">
                  <c:v>2</c:v>
                </c:pt>
                <c:pt idx="898">
                  <c:v>2</c:v>
                </c:pt>
                <c:pt idx="899">
                  <c:v>2</c:v>
                </c:pt>
                <c:pt idx="900">
                  <c:v>3</c:v>
                </c:pt>
                <c:pt idx="901">
                  <c:v>1</c:v>
                </c:pt>
                <c:pt idx="902">
                  <c:v>1</c:v>
                </c:pt>
                <c:pt idx="903">
                  <c:v>2</c:v>
                </c:pt>
                <c:pt idx="904">
                  <c:v>2</c:v>
                </c:pt>
                <c:pt idx="905">
                  <c:v>2</c:v>
                </c:pt>
                <c:pt idx="906">
                  <c:v>1</c:v>
                </c:pt>
                <c:pt idx="907">
                  <c:v>2</c:v>
                </c:pt>
                <c:pt idx="908">
                  <c:v>3</c:v>
                </c:pt>
                <c:pt idx="909">
                  <c:v>6</c:v>
                </c:pt>
                <c:pt idx="910">
                  <c:v>3</c:v>
                </c:pt>
                <c:pt idx="911">
                  <c:v>3</c:v>
                </c:pt>
                <c:pt idx="912">
                  <c:v>3</c:v>
                </c:pt>
                <c:pt idx="913">
                  <c:v>3</c:v>
                </c:pt>
                <c:pt idx="914">
                  <c:v>3</c:v>
                </c:pt>
                <c:pt idx="915">
                  <c:v>1</c:v>
                </c:pt>
                <c:pt idx="916">
                  <c:v>2</c:v>
                </c:pt>
                <c:pt idx="917">
                  <c:v>3</c:v>
                </c:pt>
                <c:pt idx="918">
                  <c:v>1</c:v>
                </c:pt>
                <c:pt idx="919">
                  <c:v>1</c:v>
                </c:pt>
                <c:pt idx="920">
                  <c:v>1</c:v>
                </c:pt>
                <c:pt idx="921">
                  <c:v>2</c:v>
                </c:pt>
                <c:pt idx="922">
                  <c:v>3</c:v>
                </c:pt>
                <c:pt idx="923">
                  <c:v>1</c:v>
                </c:pt>
                <c:pt idx="924">
                  <c:v>2</c:v>
                </c:pt>
                <c:pt idx="925">
                  <c:v>3</c:v>
                </c:pt>
                <c:pt idx="926">
                  <c:v>3</c:v>
                </c:pt>
                <c:pt idx="927">
                  <c:v>3</c:v>
                </c:pt>
                <c:pt idx="928">
                  <c:v>3</c:v>
                </c:pt>
                <c:pt idx="929">
                  <c:v>1</c:v>
                </c:pt>
                <c:pt idx="930">
                  <c:v>3</c:v>
                </c:pt>
                <c:pt idx="931">
                  <c:v>4</c:v>
                </c:pt>
                <c:pt idx="932">
                  <c:v>1</c:v>
                </c:pt>
                <c:pt idx="933">
                  <c:v>1</c:v>
                </c:pt>
                <c:pt idx="934">
                  <c:v>1</c:v>
                </c:pt>
                <c:pt idx="935">
                  <c:v>2</c:v>
                </c:pt>
                <c:pt idx="936">
                  <c:v>3</c:v>
                </c:pt>
                <c:pt idx="937">
                  <c:v>2</c:v>
                </c:pt>
                <c:pt idx="938">
                  <c:v>3</c:v>
                </c:pt>
                <c:pt idx="939">
                  <c:v>2</c:v>
                </c:pt>
                <c:pt idx="940">
                  <c:v>4</c:v>
                </c:pt>
                <c:pt idx="941">
                  <c:v>3</c:v>
                </c:pt>
                <c:pt idx="942">
                  <c:v>1</c:v>
                </c:pt>
                <c:pt idx="943">
                  <c:v>3</c:v>
                </c:pt>
                <c:pt idx="944">
                  <c:v>1</c:v>
                </c:pt>
                <c:pt idx="945">
                  <c:v>2</c:v>
                </c:pt>
                <c:pt idx="947">
                  <c:v>4</c:v>
                </c:pt>
                <c:pt idx="948">
                  <c:v>3</c:v>
                </c:pt>
                <c:pt idx="949">
                  <c:v>3</c:v>
                </c:pt>
                <c:pt idx="950">
                  <c:v>1</c:v>
                </c:pt>
                <c:pt idx="951">
                  <c:v>1</c:v>
                </c:pt>
                <c:pt idx="952">
                  <c:v>1</c:v>
                </c:pt>
                <c:pt idx="953">
                  <c:v>1</c:v>
                </c:pt>
                <c:pt idx="954">
                  <c:v>1</c:v>
                </c:pt>
                <c:pt idx="955">
                  <c:v>1</c:v>
                </c:pt>
                <c:pt idx="956">
                  <c:v>2</c:v>
                </c:pt>
                <c:pt idx="957">
                  <c:v>3</c:v>
                </c:pt>
                <c:pt idx="958">
                  <c:v>1</c:v>
                </c:pt>
                <c:pt idx="959">
                  <c:v>2</c:v>
                </c:pt>
                <c:pt idx="960">
                  <c:v>3</c:v>
                </c:pt>
                <c:pt idx="961">
                  <c:v>1</c:v>
                </c:pt>
                <c:pt idx="962">
                  <c:v>1</c:v>
                </c:pt>
                <c:pt idx="963">
                  <c:v>2</c:v>
                </c:pt>
                <c:pt idx="965">
                  <c:v>3</c:v>
                </c:pt>
                <c:pt idx="966">
                  <c:v>3</c:v>
                </c:pt>
                <c:pt idx="967">
                  <c:v>4</c:v>
                </c:pt>
                <c:pt idx="968">
                  <c:v>3</c:v>
                </c:pt>
                <c:pt idx="969">
                  <c:v>3</c:v>
                </c:pt>
                <c:pt idx="970">
                  <c:v>4</c:v>
                </c:pt>
                <c:pt idx="971">
                  <c:v>2</c:v>
                </c:pt>
                <c:pt idx="972">
                  <c:v>2</c:v>
                </c:pt>
                <c:pt idx="973">
                  <c:v>3</c:v>
                </c:pt>
                <c:pt idx="974">
                  <c:v>3</c:v>
                </c:pt>
                <c:pt idx="975">
                  <c:v>1</c:v>
                </c:pt>
                <c:pt idx="976">
                  <c:v>3</c:v>
                </c:pt>
                <c:pt idx="977">
                  <c:v>4</c:v>
                </c:pt>
                <c:pt idx="978">
                  <c:v>1</c:v>
                </c:pt>
                <c:pt idx="979">
                  <c:v>1</c:v>
                </c:pt>
                <c:pt idx="980">
                  <c:v>2</c:v>
                </c:pt>
                <c:pt idx="981">
                  <c:v>3</c:v>
                </c:pt>
                <c:pt idx="982">
                  <c:v>2</c:v>
                </c:pt>
                <c:pt idx="983">
                  <c:v>3</c:v>
                </c:pt>
                <c:pt idx="984">
                  <c:v>3</c:v>
                </c:pt>
                <c:pt idx="985">
                  <c:v>1</c:v>
                </c:pt>
                <c:pt idx="986">
                  <c:v>1</c:v>
                </c:pt>
                <c:pt idx="987">
                  <c:v>3</c:v>
                </c:pt>
                <c:pt idx="988">
                  <c:v>2</c:v>
                </c:pt>
                <c:pt idx="989">
                  <c:v>2</c:v>
                </c:pt>
                <c:pt idx="990">
                  <c:v>3</c:v>
                </c:pt>
                <c:pt idx="991">
                  <c:v>2</c:v>
                </c:pt>
                <c:pt idx="992">
                  <c:v>2</c:v>
                </c:pt>
                <c:pt idx="993">
                  <c:v>1</c:v>
                </c:pt>
                <c:pt idx="994">
                  <c:v>1</c:v>
                </c:pt>
                <c:pt idx="995">
                  <c:v>1</c:v>
                </c:pt>
                <c:pt idx="996">
                  <c:v>3</c:v>
                </c:pt>
                <c:pt idx="997">
                  <c:v>1</c:v>
                </c:pt>
                <c:pt idx="998">
                  <c:v>3</c:v>
                </c:pt>
                <c:pt idx="999">
                  <c:v>3</c:v>
                </c:pt>
                <c:pt idx="1000">
                  <c:v>4</c:v>
                </c:pt>
                <c:pt idx="1001">
                  <c:v>3</c:v>
                </c:pt>
                <c:pt idx="1002">
                  <c:v>1</c:v>
                </c:pt>
                <c:pt idx="1003">
                  <c:v>3</c:v>
                </c:pt>
                <c:pt idx="1004">
                  <c:v>2</c:v>
                </c:pt>
                <c:pt idx="1006">
                  <c:v>4</c:v>
                </c:pt>
                <c:pt idx="1007">
                  <c:v>4</c:v>
                </c:pt>
                <c:pt idx="1008">
                  <c:v>2</c:v>
                </c:pt>
                <c:pt idx="1009">
                  <c:v>2</c:v>
                </c:pt>
                <c:pt idx="1010">
                  <c:v>2</c:v>
                </c:pt>
                <c:pt idx="1011">
                  <c:v>3</c:v>
                </c:pt>
                <c:pt idx="1012">
                  <c:v>3</c:v>
                </c:pt>
                <c:pt idx="1013">
                  <c:v>3</c:v>
                </c:pt>
                <c:pt idx="1014">
                  <c:v>1</c:v>
                </c:pt>
                <c:pt idx="1015">
                  <c:v>3</c:v>
                </c:pt>
                <c:pt idx="1016">
                  <c:v>3</c:v>
                </c:pt>
                <c:pt idx="1017">
                  <c:v>3</c:v>
                </c:pt>
                <c:pt idx="1018">
                  <c:v>2</c:v>
                </c:pt>
                <c:pt idx="1019">
                  <c:v>2</c:v>
                </c:pt>
                <c:pt idx="1020">
                  <c:v>2</c:v>
                </c:pt>
                <c:pt idx="1021">
                  <c:v>2</c:v>
                </c:pt>
                <c:pt idx="1022">
                  <c:v>2</c:v>
                </c:pt>
                <c:pt idx="1023">
                  <c:v>1</c:v>
                </c:pt>
                <c:pt idx="1024">
                  <c:v>5</c:v>
                </c:pt>
                <c:pt idx="1025">
                  <c:v>2</c:v>
                </c:pt>
                <c:pt idx="1026">
                  <c:v>3</c:v>
                </c:pt>
                <c:pt idx="1027">
                  <c:v>3</c:v>
                </c:pt>
                <c:pt idx="1028">
                  <c:v>2</c:v>
                </c:pt>
                <c:pt idx="1029">
                  <c:v>2</c:v>
                </c:pt>
                <c:pt idx="1030">
                  <c:v>2</c:v>
                </c:pt>
                <c:pt idx="1031">
                  <c:v>2</c:v>
                </c:pt>
                <c:pt idx="1032">
                  <c:v>3</c:v>
                </c:pt>
                <c:pt idx="1033">
                  <c:v>2</c:v>
                </c:pt>
                <c:pt idx="1034">
                  <c:v>4</c:v>
                </c:pt>
                <c:pt idx="1035">
                  <c:v>3</c:v>
                </c:pt>
                <c:pt idx="1036">
                  <c:v>7</c:v>
                </c:pt>
                <c:pt idx="1038">
                  <c:v>2</c:v>
                </c:pt>
                <c:pt idx="1039">
                  <c:v>1</c:v>
                </c:pt>
                <c:pt idx="1040">
                  <c:v>2</c:v>
                </c:pt>
                <c:pt idx="1041">
                  <c:v>2</c:v>
                </c:pt>
                <c:pt idx="1042">
                  <c:v>3</c:v>
                </c:pt>
                <c:pt idx="1043">
                  <c:v>3</c:v>
                </c:pt>
                <c:pt idx="1044">
                  <c:v>3</c:v>
                </c:pt>
                <c:pt idx="1045">
                  <c:v>2</c:v>
                </c:pt>
                <c:pt idx="1046">
                  <c:v>3</c:v>
                </c:pt>
                <c:pt idx="1047">
                  <c:v>3</c:v>
                </c:pt>
                <c:pt idx="1048">
                  <c:v>1</c:v>
                </c:pt>
                <c:pt idx="1049">
                  <c:v>3</c:v>
                </c:pt>
                <c:pt idx="1050">
                  <c:v>3</c:v>
                </c:pt>
                <c:pt idx="1051">
                  <c:v>2</c:v>
                </c:pt>
                <c:pt idx="1052">
                  <c:v>1</c:v>
                </c:pt>
                <c:pt idx="1053">
                  <c:v>1</c:v>
                </c:pt>
                <c:pt idx="1054">
                  <c:v>2</c:v>
                </c:pt>
                <c:pt idx="1056">
                  <c:v>4</c:v>
                </c:pt>
                <c:pt idx="1057">
                  <c:v>2</c:v>
                </c:pt>
                <c:pt idx="1058">
                  <c:v>2</c:v>
                </c:pt>
                <c:pt idx="1059">
                  <c:v>2</c:v>
                </c:pt>
                <c:pt idx="1060">
                  <c:v>2</c:v>
                </c:pt>
                <c:pt idx="1061">
                  <c:v>3</c:v>
                </c:pt>
                <c:pt idx="1062">
                  <c:v>4</c:v>
                </c:pt>
                <c:pt idx="1063">
                  <c:v>2</c:v>
                </c:pt>
                <c:pt idx="1064">
                  <c:v>2</c:v>
                </c:pt>
                <c:pt idx="1065">
                  <c:v>1</c:v>
                </c:pt>
                <c:pt idx="1066">
                  <c:v>3</c:v>
                </c:pt>
                <c:pt idx="1067">
                  <c:v>4</c:v>
                </c:pt>
                <c:pt idx="1068">
                  <c:v>4</c:v>
                </c:pt>
                <c:pt idx="1070">
                  <c:v>2</c:v>
                </c:pt>
                <c:pt idx="1071">
                  <c:v>1</c:v>
                </c:pt>
                <c:pt idx="1072">
                  <c:v>3</c:v>
                </c:pt>
                <c:pt idx="1073">
                  <c:v>4</c:v>
                </c:pt>
                <c:pt idx="1074">
                  <c:v>1</c:v>
                </c:pt>
                <c:pt idx="1075">
                  <c:v>2</c:v>
                </c:pt>
                <c:pt idx="1076">
                  <c:v>1</c:v>
                </c:pt>
                <c:pt idx="1077">
                  <c:v>3</c:v>
                </c:pt>
                <c:pt idx="1078">
                  <c:v>4</c:v>
                </c:pt>
                <c:pt idx="1079">
                  <c:v>2</c:v>
                </c:pt>
                <c:pt idx="1080">
                  <c:v>1</c:v>
                </c:pt>
                <c:pt idx="1081">
                  <c:v>2</c:v>
                </c:pt>
                <c:pt idx="1082">
                  <c:v>1</c:v>
                </c:pt>
                <c:pt idx="1083">
                  <c:v>2</c:v>
                </c:pt>
                <c:pt idx="1084">
                  <c:v>20</c:v>
                </c:pt>
                <c:pt idx="1085">
                  <c:v>1</c:v>
                </c:pt>
                <c:pt idx="1087">
                  <c:v>4</c:v>
                </c:pt>
                <c:pt idx="1088">
                  <c:v>2</c:v>
                </c:pt>
                <c:pt idx="1089">
                  <c:v>3</c:v>
                </c:pt>
                <c:pt idx="1090">
                  <c:v>2</c:v>
                </c:pt>
                <c:pt idx="1091">
                  <c:v>3</c:v>
                </c:pt>
                <c:pt idx="1092">
                  <c:v>2</c:v>
                </c:pt>
                <c:pt idx="1093">
                  <c:v>2</c:v>
                </c:pt>
                <c:pt idx="1094">
                  <c:v>3</c:v>
                </c:pt>
                <c:pt idx="1095">
                  <c:v>1</c:v>
                </c:pt>
                <c:pt idx="1096">
                  <c:v>3</c:v>
                </c:pt>
                <c:pt idx="1098">
                  <c:v>1</c:v>
                </c:pt>
                <c:pt idx="1099">
                  <c:v>3</c:v>
                </c:pt>
                <c:pt idx="1101">
                  <c:v>2</c:v>
                </c:pt>
                <c:pt idx="1102">
                  <c:v>3</c:v>
                </c:pt>
                <c:pt idx="1103">
                  <c:v>1</c:v>
                </c:pt>
                <c:pt idx="1104">
                  <c:v>2</c:v>
                </c:pt>
                <c:pt idx="1105">
                  <c:v>3</c:v>
                </c:pt>
                <c:pt idx="1106">
                  <c:v>2</c:v>
                </c:pt>
                <c:pt idx="1107">
                  <c:v>2</c:v>
                </c:pt>
                <c:pt idx="1108">
                  <c:v>2</c:v>
                </c:pt>
                <c:pt idx="1109">
                  <c:v>1</c:v>
                </c:pt>
                <c:pt idx="1110">
                  <c:v>2</c:v>
                </c:pt>
                <c:pt idx="1111">
                  <c:v>3</c:v>
                </c:pt>
                <c:pt idx="1112">
                  <c:v>2</c:v>
                </c:pt>
                <c:pt idx="1113">
                  <c:v>3</c:v>
                </c:pt>
                <c:pt idx="1114">
                  <c:v>2</c:v>
                </c:pt>
                <c:pt idx="1115">
                  <c:v>1</c:v>
                </c:pt>
                <c:pt idx="1117">
                  <c:v>1</c:v>
                </c:pt>
                <c:pt idx="1118">
                  <c:v>5</c:v>
                </c:pt>
                <c:pt idx="1119">
                  <c:v>3</c:v>
                </c:pt>
                <c:pt idx="1120">
                  <c:v>2</c:v>
                </c:pt>
                <c:pt idx="1121">
                  <c:v>3</c:v>
                </c:pt>
                <c:pt idx="1122">
                  <c:v>1</c:v>
                </c:pt>
                <c:pt idx="1124">
                  <c:v>3</c:v>
                </c:pt>
                <c:pt idx="1125">
                  <c:v>1</c:v>
                </c:pt>
                <c:pt idx="1126">
                  <c:v>2</c:v>
                </c:pt>
                <c:pt idx="1127">
                  <c:v>1</c:v>
                </c:pt>
                <c:pt idx="1128">
                  <c:v>2</c:v>
                </c:pt>
                <c:pt idx="1129">
                  <c:v>3</c:v>
                </c:pt>
                <c:pt idx="1130">
                  <c:v>2</c:v>
                </c:pt>
                <c:pt idx="1131">
                  <c:v>2</c:v>
                </c:pt>
                <c:pt idx="1132">
                  <c:v>2</c:v>
                </c:pt>
                <c:pt idx="1133">
                  <c:v>3</c:v>
                </c:pt>
                <c:pt idx="1134">
                  <c:v>3</c:v>
                </c:pt>
                <c:pt idx="1135">
                  <c:v>3</c:v>
                </c:pt>
                <c:pt idx="1136">
                  <c:v>1</c:v>
                </c:pt>
                <c:pt idx="1137">
                  <c:v>3</c:v>
                </c:pt>
                <c:pt idx="1138">
                  <c:v>2</c:v>
                </c:pt>
                <c:pt idx="1139">
                  <c:v>3</c:v>
                </c:pt>
                <c:pt idx="1140">
                  <c:v>2</c:v>
                </c:pt>
                <c:pt idx="1141">
                  <c:v>3</c:v>
                </c:pt>
                <c:pt idx="1142">
                  <c:v>2</c:v>
                </c:pt>
                <c:pt idx="1143">
                  <c:v>1</c:v>
                </c:pt>
                <c:pt idx="1144">
                  <c:v>1</c:v>
                </c:pt>
                <c:pt idx="1146">
                  <c:v>4</c:v>
                </c:pt>
                <c:pt idx="1147">
                  <c:v>1</c:v>
                </c:pt>
                <c:pt idx="1148">
                  <c:v>2</c:v>
                </c:pt>
                <c:pt idx="1149">
                  <c:v>2</c:v>
                </c:pt>
                <c:pt idx="1150">
                  <c:v>2</c:v>
                </c:pt>
                <c:pt idx="1151">
                  <c:v>2</c:v>
                </c:pt>
                <c:pt idx="1152">
                  <c:v>2</c:v>
                </c:pt>
                <c:pt idx="1153">
                  <c:v>2</c:v>
                </c:pt>
                <c:pt idx="1154">
                  <c:v>3</c:v>
                </c:pt>
                <c:pt idx="1155">
                  <c:v>2</c:v>
                </c:pt>
                <c:pt idx="1156">
                  <c:v>3</c:v>
                </c:pt>
                <c:pt idx="1157">
                  <c:v>3</c:v>
                </c:pt>
                <c:pt idx="1158">
                  <c:v>3</c:v>
                </c:pt>
                <c:pt idx="1159">
                  <c:v>1</c:v>
                </c:pt>
                <c:pt idx="1160">
                  <c:v>2</c:v>
                </c:pt>
                <c:pt idx="1161">
                  <c:v>2</c:v>
                </c:pt>
                <c:pt idx="1162">
                  <c:v>1</c:v>
                </c:pt>
                <c:pt idx="1163">
                  <c:v>4</c:v>
                </c:pt>
                <c:pt idx="1164">
                  <c:v>5</c:v>
                </c:pt>
                <c:pt idx="1165">
                  <c:v>4</c:v>
                </c:pt>
                <c:pt idx="1166">
                  <c:v>3</c:v>
                </c:pt>
                <c:pt idx="1167">
                  <c:v>1</c:v>
                </c:pt>
                <c:pt idx="1168">
                  <c:v>5</c:v>
                </c:pt>
                <c:pt idx="1169">
                  <c:v>2</c:v>
                </c:pt>
                <c:pt idx="1170">
                  <c:v>4</c:v>
                </c:pt>
                <c:pt idx="1171">
                  <c:v>2</c:v>
                </c:pt>
                <c:pt idx="1172">
                  <c:v>4</c:v>
                </c:pt>
                <c:pt idx="1173">
                  <c:v>2</c:v>
                </c:pt>
                <c:pt idx="1174">
                  <c:v>2</c:v>
                </c:pt>
                <c:pt idx="1175">
                  <c:v>2</c:v>
                </c:pt>
                <c:pt idx="1176">
                  <c:v>3</c:v>
                </c:pt>
                <c:pt idx="1177">
                  <c:v>4</c:v>
                </c:pt>
                <c:pt idx="1178">
                  <c:v>3</c:v>
                </c:pt>
                <c:pt idx="1179">
                  <c:v>1</c:v>
                </c:pt>
                <c:pt idx="1180">
                  <c:v>4</c:v>
                </c:pt>
                <c:pt idx="1181">
                  <c:v>1</c:v>
                </c:pt>
                <c:pt idx="1182">
                  <c:v>2</c:v>
                </c:pt>
                <c:pt idx="1183">
                  <c:v>1</c:v>
                </c:pt>
                <c:pt idx="1184">
                  <c:v>2</c:v>
                </c:pt>
                <c:pt idx="1185">
                  <c:v>4</c:v>
                </c:pt>
                <c:pt idx="1186">
                  <c:v>2</c:v>
                </c:pt>
                <c:pt idx="1187">
                  <c:v>3</c:v>
                </c:pt>
                <c:pt idx="1188">
                  <c:v>4</c:v>
                </c:pt>
                <c:pt idx="1189">
                  <c:v>2</c:v>
                </c:pt>
                <c:pt idx="1190">
                  <c:v>3</c:v>
                </c:pt>
                <c:pt idx="1191">
                  <c:v>3</c:v>
                </c:pt>
                <c:pt idx="1192">
                  <c:v>1</c:v>
                </c:pt>
                <c:pt idx="1193">
                  <c:v>3</c:v>
                </c:pt>
                <c:pt idx="1194">
                  <c:v>3</c:v>
                </c:pt>
                <c:pt idx="1195">
                  <c:v>2</c:v>
                </c:pt>
                <c:pt idx="1196">
                  <c:v>2</c:v>
                </c:pt>
                <c:pt idx="1197">
                  <c:v>2</c:v>
                </c:pt>
                <c:pt idx="1198">
                  <c:v>3</c:v>
                </c:pt>
                <c:pt idx="1199">
                  <c:v>3</c:v>
                </c:pt>
                <c:pt idx="1200">
                  <c:v>3</c:v>
                </c:pt>
                <c:pt idx="1201">
                  <c:v>2</c:v>
                </c:pt>
                <c:pt idx="1202">
                  <c:v>4</c:v>
                </c:pt>
                <c:pt idx="1203">
                  <c:v>3</c:v>
                </c:pt>
                <c:pt idx="1204">
                  <c:v>4</c:v>
                </c:pt>
                <c:pt idx="1205">
                  <c:v>3</c:v>
                </c:pt>
                <c:pt idx="1206">
                  <c:v>2</c:v>
                </c:pt>
                <c:pt idx="1207">
                  <c:v>6</c:v>
                </c:pt>
                <c:pt idx="1208">
                  <c:v>1</c:v>
                </c:pt>
                <c:pt idx="1209">
                  <c:v>1</c:v>
                </c:pt>
                <c:pt idx="1210">
                  <c:v>2</c:v>
                </c:pt>
                <c:pt idx="1211">
                  <c:v>1</c:v>
                </c:pt>
                <c:pt idx="1212">
                  <c:v>4</c:v>
                </c:pt>
                <c:pt idx="1213">
                  <c:v>2</c:v>
                </c:pt>
                <c:pt idx="1214">
                  <c:v>3</c:v>
                </c:pt>
                <c:pt idx="1216">
                  <c:v>4</c:v>
                </c:pt>
                <c:pt idx="1217">
                  <c:v>3</c:v>
                </c:pt>
                <c:pt idx="1218">
                  <c:v>2</c:v>
                </c:pt>
                <c:pt idx="1219">
                  <c:v>3</c:v>
                </c:pt>
                <c:pt idx="1220">
                  <c:v>2</c:v>
                </c:pt>
                <c:pt idx="1221">
                  <c:v>3</c:v>
                </c:pt>
                <c:pt idx="1222">
                  <c:v>2</c:v>
                </c:pt>
                <c:pt idx="1223">
                  <c:v>2</c:v>
                </c:pt>
                <c:pt idx="1224">
                  <c:v>2</c:v>
                </c:pt>
                <c:pt idx="1225">
                  <c:v>4</c:v>
                </c:pt>
                <c:pt idx="1226">
                  <c:v>3</c:v>
                </c:pt>
                <c:pt idx="1227">
                  <c:v>1</c:v>
                </c:pt>
                <c:pt idx="1228">
                  <c:v>2</c:v>
                </c:pt>
                <c:pt idx="1229">
                  <c:v>2</c:v>
                </c:pt>
                <c:pt idx="1230">
                  <c:v>1</c:v>
                </c:pt>
                <c:pt idx="1231">
                  <c:v>1</c:v>
                </c:pt>
                <c:pt idx="1232">
                  <c:v>1</c:v>
                </c:pt>
                <c:pt idx="1233">
                  <c:v>2</c:v>
                </c:pt>
                <c:pt idx="1234">
                  <c:v>1</c:v>
                </c:pt>
                <c:pt idx="1235">
                  <c:v>1</c:v>
                </c:pt>
                <c:pt idx="1236">
                  <c:v>3</c:v>
                </c:pt>
                <c:pt idx="1237">
                  <c:v>3</c:v>
                </c:pt>
                <c:pt idx="1238">
                  <c:v>2</c:v>
                </c:pt>
                <c:pt idx="1240">
                  <c:v>4</c:v>
                </c:pt>
                <c:pt idx="1241">
                  <c:v>2</c:v>
                </c:pt>
                <c:pt idx="1242">
                  <c:v>3</c:v>
                </c:pt>
                <c:pt idx="1243">
                  <c:v>5</c:v>
                </c:pt>
                <c:pt idx="1244">
                  <c:v>3</c:v>
                </c:pt>
                <c:pt idx="1245">
                  <c:v>1</c:v>
                </c:pt>
                <c:pt idx="1246">
                  <c:v>3</c:v>
                </c:pt>
                <c:pt idx="1247">
                  <c:v>2</c:v>
                </c:pt>
                <c:pt idx="1248">
                  <c:v>1</c:v>
                </c:pt>
                <c:pt idx="1249">
                  <c:v>2</c:v>
                </c:pt>
                <c:pt idx="1250">
                  <c:v>4</c:v>
                </c:pt>
              </c:numCache>
            </c:numRef>
          </c:yVal>
          <c:smooth val="0"/>
          <c:extLst>
            <c:ext xmlns:c16="http://schemas.microsoft.com/office/drawing/2014/chart" uri="{C3380CC4-5D6E-409C-BE32-E72D297353CC}">
              <c16:uniqueId val="{00000001-E166-4627-943D-78CB281A973F}"/>
            </c:ext>
          </c:extLst>
        </c:ser>
        <c:dLbls>
          <c:showLegendKey val="0"/>
          <c:showVal val="0"/>
          <c:showCatName val="0"/>
          <c:showSerName val="0"/>
          <c:showPercent val="0"/>
          <c:showBubbleSize val="0"/>
        </c:dLbls>
        <c:axId val="155608880"/>
        <c:axId val="155613456"/>
      </c:scatterChart>
      <c:valAx>
        <c:axId val="155608880"/>
        <c:scaling>
          <c:orientation val="minMax"/>
          <c:max val="4500"/>
          <c:min val="0.1"/>
        </c:scaling>
        <c:delete val="0"/>
        <c:axPos val="b"/>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13456"/>
        <c:crosses val="autoZero"/>
        <c:crossBetween val="midCat"/>
      </c:valAx>
      <c:valAx>
        <c:axId val="15561345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5560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704850</xdr:colOff>
      <xdr:row>15</xdr:row>
      <xdr:rowOff>166687</xdr:rowOff>
    </xdr:from>
    <xdr:to>
      <xdr:col>7</xdr:col>
      <xdr:colOff>38100</xdr:colOff>
      <xdr:row>30</xdr:row>
      <xdr:rowOff>52387</xdr:rowOff>
    </xdr:to>
    <xdr:graphicFrame macro="">
      <xdr:nvGraphicFramePr>
        <xdr:cNvPr id="2" name="Graphique 1">
          <a:extLst>
            <a:ext uri="{FF2B5EF4-FFF2-40B4-BE49-F238E27FC236}">
              <a16:creationId xmlns:a16="http://schemas.microsoft.com/office/drawing/2014/main" id="{706FAD93-48E3-5094-9F42-7248E110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25717</xdr:colOff>
      <xdr:row>11</xdr:row>
      <xdr:rowOff>84772</xdr:rowOff>
    </xdr:from>
    <xdr:to>
      <xdr:col>7</xdr:col>
      <xdr:colOff>534352</xdr:colOff>
      <xdr:row>25</xdr:row>
      <xdr:rowOff>160972</xdr:rowOff>
    </xdr:to>
    <xdr:graphicFrame macro="">
      <xdr:nvGraphicFramePr>
        <xdr:cNvPr id="2" name="Graphique 1">
          <a:extLst>
            <a:ext uri="{FF2B5EF4-FFF2-40B4-BE49-F238E27FC236}">
              <a16:creationId xmlns:a16="http://schemas.microsoft.com/office/drawing/2014/main" id="{EEF26C88-5C92-5C37-7861-F174B0C2A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745807</xdr:colOff>
      <xdr:row>14</xdr:row>
      <xdr:rowOff>124777</xdr:rowOff>
    </xdr:from>
    <xdr:to>
      <xdr:col>8</xdr:col>
      <xdr:colOff>8572</xdr:colOff>
      <xdr:row>29</xdr:row>
      <xdr:rowOff>10477</xdr:rowOff>
    </xdr:to>
    <xdr:graphicFrame macro="">
      <xdr:nvGraphicFramePr>
        <xdr:cNvPr id="2" name="Graphique 1">
          <a:extLst>
            <a:ext uri="{FF2B5EF4-FFF2-40B4-BE49-F238E27FC236}">
              <a16:creationId xmlns:a16="http://schemas.microsoft.com/office/drawing/2014/main" id="{B0DFC503-0A1F-2334-A2B4-A78771091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273424</xdr:colOff>
      <xdr:row>4</xdr:row>
      <xdr:rowOff>156882</xdr:rowOff>
    </xdr:from>
    <xdr:to>
      <xdr:col>15</xdr:col>
      <xdr:colOff>448235</xdr:colOff>
      <xdr:row>21</xdr:row>
      <xdr:rowOff>71717</xdr:rowOff>
    </xdr:to>
    <xdr:graphicFrame macro="">
      <xdr:nvGraphicFramePr>
        <xdr:cNvPr id="2" name="Graphique 1">
          <a:extLst>
            <a:ext uri="{FF2B5EF4-FFF2-40B4-BE49-F238E27FC236}">
              <a16:creationId xmlns:a16="http://schemas.microsoft.com/office/drawing/2014/main" id="{E882B203-0F24-9E9C-F898-24763C54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282389</xdr:colOff>
      <xdr:row>21</xdr:row>
      <xdr:rowOff>147916</xdr:rowOff>
    </xdr:from>
    <xdr:to>
      <xdr:col>15</xdr:col>
      <xdr:colOff>439270</xdr:colOff>
      <xdr:row>38</xdr:row>
      <xdr:rowOff>179293</xdr:rowOff>
    </xdr:to>
    <xdr:graphicFrame macro="">
      <xdr:nvGraphicFramePr>
        <xdr:cNvPr id="4" name="Graphique 3">
          <a:extLst>
            <a:ext uri="{FF2B5EF4-FFF2-40B4-BE49-F238E27FC236}">
              <a16:creationId xmlns:a16="http://schemas.microsoft.com/office/drawing/2014/main" id="{1621294A-DECE-06D5-DCB3-FBD7959E6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53340</xdr:colOff>
      <xdr:row>5</xdr:row>
      <xdr:rowOff>131445</xdr:rowOff>
    </xdr:from>
    <xdr:to>
      <xdr:col>19</xdr:col>
      <xdr:colOff>76200</xdr:colOff>
      <xdr:row>20</xdr:row>
      <xdr:rowOff>182880</xdr:rowOff>
    </xdr:to>
    <xdr:graphicFrame macro="">
      <xdr:nvGraphicFramePr>
        <xdr:cNvPr id="2" name="Graphique 1">
          <a:extLst>
            <a:ext uri="{FF2B5EF4-FFF2-40B4-BE49-F238E27FC236}">
              <a16:creationId xmlns:a16="http://schemas.microsoft.com/office/drawing/2014/main" id="{AF0E3824-86F1-5DA1-7869-F5C452D30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21</xdr:row>
      <xdr:rowOff>123825</xdr:rowOff>
    </xdr:from>
    <xdr:to>
      <xdr:col>10</xdr:col>
      <xdr:colOff>41910</xdr:colOff>
      <xdr:row>37</xdr:row>
      <xdr:rowOff>22860</xdr:rowOff>
    </xdr:to>
    <xdr:graphicFrame macro="">
      <xdr:nvGraphicFramePr>
        <xdr:cNvPr id="13" name="Graphique 12">
          <a:extLst>
            <a:ext uri="{FF2B5EF4-FFF2-40B4-BE49-F238E27FC236}">
              <a16:creationId xmlns:a16="http://schemas.microsoft.com/office/drawing/2014/main" id="{3FF32E93-0C96-42CF-ADD7-794994D07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133350</xdr:colOff>
      <xdr:row>21</xdr:row>
      <xdr:rowOff>95250</xdr:rowOff>
    </xdr:from>
    <xdr:to>
      <xdr:col>18</xdr:col>
      <xdr:colOff>156210</xdr:colOff>
      <xdr:row>37</xdr:row>
      <xdr:rowOff>3810</xdr:rowOff>
    </xdr:to>
    <xdr:graphicFrame macro="">
      <xdr:nvGraphicFramePr>
        <xdr:cNvPr id="15" name="Graphique 14">
          <a:extLst>
            <a:ext uri="{FF2B5EF4-FFF2-40B4-BE49-F238E27FC236}">
              <a16:creationId xmlns:a16="http://schemas.microsoft.com/office/drawing/2014/main" id="{5A929BA8-66C9-442F-A591-C0FC392A1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educatim.fr/tq/co/Module_TQ_web/co/asymetri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topLeftCell="C1" workbookViewId="0">
      <selection activeCell="L1" sqref="L1"/>
    </sheetView>
  </sheetViews>
  <sheetFormatPr baseColWidth="10" defaultColWidth="11.42578125" defaultRowHeight="15" x14ac:dyDescent="0.25"/>
  <cols>
    <col min="1" max="17" width="10.85546875" style="2"/>
    <col min="19" max="19" width="10.85546875" style="2"/>
    <col min="22" max="22" width="11.5703125" customWidth="1"/>
    <col min="23" max="23" width="12.7109375" customWidth="1"/>
  </cols>
  <sheetData>
    <row r="1" spans="1:25" s="6" customFormat="1" ht="30.75" thickBo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X1" s="7" t="s">
        <v>21</v>
      </c>
    </row>
    <row r="2" spans="1:25" ht="15.75" thickBot="1" x14ac:dyDescent="0.3">
      <c r="A2" s="1">
        <v>1</v>
      </c>
      <c r="B2" s="1">
        <v>5</v>
      </c>
      <c r="C2" s="1">
        <v>1</v>
      </c>
      <c r="D2" s="1">
        <v>1</v>
      </c>
      <c r="E2" s="1"/>
      <c r="F2" s="1"/>
      <c r="G2" s="1">
        <v>8</v>
      </c>
      <c r="H2" s="1">
        <v>1</v>
      </c>
      <c r="I2" s="1">
        <v>40</v>
      </c>
      <c r="J2" s="1">
        <v>3</v>
      </c>
      <c r="K2" s="1">
        <v>2</v>
      </c>
      <c r="L2" s="1">
        <v>6</v>
      </c>
      <c r="M2" s="1">
        <v>968</v>
      </c>
      <c r="N2" s="1">
        <v>2</v>
      </c>
      <c r="O2" s="1">
        <v>2</v>
      </c>
      <c r="P2" s="1">
        <v>9</v>
      </c>
      <c r="Q2" s="1"/>
      <c r="R2" s="1">
        <v>1</v>
      </c>
      <c r="S2" s="1">
        <v>2</v>
      </c>
      <c r="X2" s="27">
        <f>X18</f>
        <v>0</v>
      </c>
    </row>
    <row r="3" spans="1:25" x14ac:dyDescent="0.25">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25">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120" t="s">
        <v>19</v>
      </c>
      <c r="Y4" s="122" t="s">
        <v>20</v>
      </c>
    </row>
    <row r="5" spans="1:25" ht="15.75" thickBot="1" x14ac:dyDescent="0.3">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121"/>
      <c r="Y5" s="122"/>
    </row>
    <row r="6" spans="1:25" ht="30" x14ac:dyDescent="0.25">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123" t="s">
        <v>22</v>
      </c>
      <c r="W6" s="28" t="s">
        <v>39</v>
      </c>
      <c r="X6" s="8"/>
      <c r="Y6" s="8">
        <v>1</v>
      </c>
    </row>
    <row r="7" spans="1:25" ht="34.5" customHeight="1" x14ac:dyDescent="0.25">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124"/>
      <c r="W7" s="29" t="s">
        <v>40</v>
      </c>
      <c r="X7" s="9"/>
      <c r="Y7" s="9">
        <v>1</v>
      </c>
    </row>
    <row r="8" spans="1:25" ht="30.75" thickBot="1" x14ac:dyDescent="0.3">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125"/>
      <c r="W8" s="30" t="s">
        <v>24</v>
      </c>
      <c r="X8" s="10"/>
      <c r="Y8" s="10">
        <v>4</v>
      </c>
    </row>
    <row r="9" spans="1:25" ht="14.45" customHeight="1" x14ac:dyDescent="0.25">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123" t="s">
        <v>23</v>
      </c>
      <c r="W9" s="31" t="s">
        <v>25</v>
      </c>
      <c r="X9" s="11"/>
      <c r="Y9" s="11">
        <v>8</v>
      </c>
    </row>
    <row r="10" spans="1:25" ht="14.45" customHeight="1" x14ac:dyDescent="0.25">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124"/>
      <c r="W10" s="31" t="s">
        <v>26</v>
      </c>
      <c r="X10" s="12"/>
      <c r="Y10" s="12">
        <v>8</v>
      </c>
    </row>
    <row r="11" spans="1:25" ht="14.45" customHeight="1" x14ac:dyDescent="0.25">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124"/>
      <c r="W11" s="31" t="s">
        <v>27</v>
      </c>
      <c r="X11" s="12"/>
      <c r="Y11" s="12">
        <v>10</v>
      </c>
    </row>
    <row r="12" spans="1:25" ht="15.75" thickBot="1" x14ac:dyDescent="0.3">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125"/>
      <c r="W12" s="31" t="s">
        <v>28</v>
      </c>
      <c r="X12" s="12"/>
      <c r="Y12" s="12">
        <v>14</v>
      </c>
    </row>
    <row r="13" spans="1:25" x14ac:dyDescent="0.25">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126" t="s">
        <v>30</v>
      </c>
      <c r="W13" s="32" t="s">
        <v>31</v>
      </c>
      <c r="X13" s="13"/>
      <c r="Y13" s="14">
        <v>10</v>
      </c>
    </row>
    <row r="14" spans="1:25" ht="15.75" thickBot="1" x14ac:dyDescent="0.3">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127"/>
      <c r="W14" s="29" t="s">
        <v>32</v>
      </c>
      <c r="X14" s="15"/>
      <c r="Y14" s="16">
        <v>10</v>
      </c>
    </row>
    <row r="15" spans="1:25" ht="15.75" thickBot="1" x14ac:dyDescent="0.3">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21" t="s">
        <v>33</v>
      </c>
      <c r="W15" s="33" t="s">
        <v>34</v>
      </c>
      <c r="X15" s="17"/>
      <c r="Y15" s="17">
        <v>20</v>
      </c>
    </row>
    <row r="16" spans="1:25" ht="15.75" thickBot="1" x14ac:dyDescent="0.3">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4" t="s">
        <v>35</v>
      </c>
      <c r="W16" s="34" t="s">
        <v>36</v>
      </c>
      <c r="X16" s="22"/>
      <c r="Y16" s="23">
        <v>14</v>
      </c>
    </row>
    <row r="17" spans="1:25" ht="30.75" thickBot="1" x14ac:dyDescent="0.3">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5" t="s">
        <v>37</v>
      </c>
      <c r="W17" s="31" t="s">
        <v>38</v>
      </c>
      <c r="X17" s="18"/>
      <c r="Y17" s="18">
        <v>-5</v>
      </c>
    </row>
    <row r="18" spans="1:25" ht="15.75" thickBot="1" x14ac:dyDescent="0.3">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6" t="s">
        <v>29</v>
      </c>
      <c r="W18" s="19"/>
      <c r="X18" s="20">
        <f>SUM(X6:X17)</f>
        <v>0</v>
      </c>
      <c r="Y18" s="20">
        <f>SUM(Y6:Y16)</f>
        <v>100</v>
      </c>
    </row>
    <row r="19" spans="1:25" x14ac:dyDescent="0.25">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25">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25">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25">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25">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25">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25">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25">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25">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25">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25">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25">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25">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25">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25">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25">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25">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25">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25">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25">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25">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25">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25">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25">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25">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25">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25">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25">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25">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25">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25">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25">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25">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25">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25">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25">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25">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25">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25">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25">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25">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25">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25">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25">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25">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25">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25">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25">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25">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25">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25">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25">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25">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25">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25">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25">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25">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25">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25">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25">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25">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25">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25">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25">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25">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25">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25">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25">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25">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25">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25">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25">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25">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25">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25">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25">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25">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25">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25">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25">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25">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25">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25">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25">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25">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25">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25">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25">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25">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25">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25">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25">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25">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25">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25">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25">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25">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25">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25">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25">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25">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25">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25">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25">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25">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25">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25">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25">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25">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25">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25">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25">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25">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25">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25">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25">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25">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25">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25">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25">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25">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25">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25">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25">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25">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25">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25">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25">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25">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25">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25">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25">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25">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25">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25">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25">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25">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25">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25">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25">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25">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25">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25">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25">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25">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25">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25">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25">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25">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25">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25">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25">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25">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25">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25">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25">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25">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25">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25">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25">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25">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25">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25">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25">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25">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25">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25">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25">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25">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25">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25">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25">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25">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25">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25">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25">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25">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25">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25">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25">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25">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25">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25">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25">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25">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25">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25">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25">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25">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25">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25">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25">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25">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25">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25">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25">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25">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25">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25">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25">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25">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25">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25">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25">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25">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25">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25">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25">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25">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25">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25">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25">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25">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25">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25">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25">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25">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25">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25">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25">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25">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25">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25">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25">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25">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25">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25">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25">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25">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25">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25">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25">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25">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25">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25">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25">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25">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25">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25">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25">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25">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25">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25">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25">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25">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25">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25">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25">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25">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25">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25">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25">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25">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25">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25">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25">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25">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25">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25">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25">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25">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25">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25">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25">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25">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25">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25">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25">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25">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25">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25">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25">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25">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25">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25">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25">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25">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25">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25">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25">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25">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25">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25">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25">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25">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25">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25">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25">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25">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25">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25">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25">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25">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25">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25">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25">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25">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25">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25">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25">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25">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25">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25">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25">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25">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25">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25">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25">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25">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25">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25">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25">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25">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25">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25">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25">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25">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25">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25">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25">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25">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25">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25">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25">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25">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25">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25">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25">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25">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25">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25">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25">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25">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25">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25">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25">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25">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25">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25">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25">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25">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25">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25">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25">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25">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25">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25">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25">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25">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25">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25">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25">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25">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25">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25">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25">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25">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25">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25">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25">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25">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25">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25">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25">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25">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25">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25">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25">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25">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25">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25">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25">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25">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25">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25">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25">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25">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25">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25">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25">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25">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25">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25">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25">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25">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25">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25">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25">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25">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25">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25">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25">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25">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25">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25">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25">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25">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25">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25">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25">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25">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25">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25">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25">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25">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25">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25">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25">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25">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25">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25">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25">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25">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25">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25">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25">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25">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25">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25">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25">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25">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25">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25">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25">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25">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25">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25">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25">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25">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25">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25">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25">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25">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25">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25">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25">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25">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25">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25">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25">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25">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25">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25">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25">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25">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25">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25">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25">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25">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25">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25">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25">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25">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25">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25">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25">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25">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25">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25">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25">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25">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25">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25">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25">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25">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25">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25">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25">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25">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25">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25">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25">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25">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25">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25">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25">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25">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25">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25">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25">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25">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25">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25">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25">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25">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25">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25">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25">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25">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25">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25">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25">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25">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25">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25">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25">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25">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25">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25">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25">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25">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25">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25">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25">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25">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25">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25">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25">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25">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25">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25">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25">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25">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25">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25">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25">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25">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25">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25">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25">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25">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25">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25">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25">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25">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25">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25">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25">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25">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25">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25">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25">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25">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25">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25">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25">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25">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25">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25">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25">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25">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25">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25">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25">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25">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25">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25">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25">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25">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25">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25">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25">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25">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25">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25">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25">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25">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25">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25">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25">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25">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25">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25">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25">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25">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25">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25">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25">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25">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25">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25">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25">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25">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25">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25">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25">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25">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25">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25">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25">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25">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25">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25">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25">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25">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25">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25">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25">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25">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25">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25">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25">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25">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25">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25">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25">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25">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25">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25">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25">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25">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25">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25">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25">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25">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25">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25">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25">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25">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25">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25">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25">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25">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25">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25">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25">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25">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25">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25">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25">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25">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25">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25">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25">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25">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25">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25">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25">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25">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25">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25">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25">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25">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25">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25">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25">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25">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25">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25">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25">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25">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25">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25">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25">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25">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25">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25">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25">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25">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25">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25">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25">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25">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25">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25">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25">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25">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25">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25">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25">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25">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25">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25">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25">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25">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25">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25">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25">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25">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25">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25">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25">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25">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25">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25">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25">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25">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25">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25">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25">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25">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25">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25">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25">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25">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25">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25">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25">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25">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25">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25">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25">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25">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25">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25">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25">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25">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25">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25">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25">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25">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25">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25">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25">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25">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25">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25">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25">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25">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25">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25">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25">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25">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25">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25">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25">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25">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25">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25">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25">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25">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25">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25">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25">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25">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25">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25">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25">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25">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25">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25">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25">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25">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25">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25">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25">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25">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25">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25">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25">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25">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25">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25">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25">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25">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25">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25">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25">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25">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25">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25">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25">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25">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25">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25">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25">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25">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25">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25">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25">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25">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25">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25">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25">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25">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25">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25">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25">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25">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25">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25">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25">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25">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25">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25">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25">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25">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25">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25">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25">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25">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25">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25">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25">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25">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25">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25">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25">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25">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25">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25">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25">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25">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25">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25">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25">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25">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25">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25">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25">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25">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25">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25">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25">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25">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25">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25">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25">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25">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25">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25">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25">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25">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25">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25">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25">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25">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25">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25">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25">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25">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25">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25">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25">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25">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25">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25">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25">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25">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25">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25">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25">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25">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25">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25">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25">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25">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25">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25">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25">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25">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25">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25">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25">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25">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25">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25">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25">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25">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25">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25">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25">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25">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25">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25">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25">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25">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25">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25">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25">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25">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25">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25">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25">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25">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25">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25">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25">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25">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25">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25">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25">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25">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25">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25">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25">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25">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25">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25">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25">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25">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25">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25">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25">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25">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25">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25">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25">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25">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25">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25">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25">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25">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25">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25">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25">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25">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25">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25">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25">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25">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25">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25">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25">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25">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25">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25">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25">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25">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25">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25">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25">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25">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25">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25">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25">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25">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25">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25">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25">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25">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25">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25">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25">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25">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25">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25">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25">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25">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25">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25">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25">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25">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25">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25">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25">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25">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25">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25">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25">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25">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25">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25">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25">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25">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25">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25">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25">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25">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25">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25">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25">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25">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25">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25">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25">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25">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25">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25">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25">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25">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25">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25">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25">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25">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25">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25">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25">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25">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25">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25">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25">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25">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25">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25">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25">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25">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25">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25">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25">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25">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25">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25">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25">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25">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25">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25">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25">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25">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25">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25">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25">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25">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25">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25">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25">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25">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25">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25">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25">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25">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25">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25">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25">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25">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25">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25">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25">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25">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25">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25">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25">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25">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25">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25">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25">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25">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25">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25">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25">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25">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25">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25">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25">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25">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25">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25">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25">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25">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25">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25">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25">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25">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25">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25">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25">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25">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25">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25">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25">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25">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25">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25">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25">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25">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25">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25">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25">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25">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25">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25">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25">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25">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25">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25">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25">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25">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25">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25">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25">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25">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25">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25">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25">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25">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25">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25">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25">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25">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25">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25">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25">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25">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25">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25">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25">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25">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25">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25">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25">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25">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25">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25">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25">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25">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25">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25">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25">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25">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25">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25">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25">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25">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25">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25">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25">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25">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25">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25">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25">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25">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25">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25">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25">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25">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25">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25">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25">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25">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25">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25">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25">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25">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25">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25">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25">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25">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25">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25">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25">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25">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25">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25">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25">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25">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25">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25">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25">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25">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25">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25">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25">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25">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25">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25">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25">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25">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25">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25">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25">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25">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25">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25">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25">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25">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25">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25">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25">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25">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25">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25">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25">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25">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25">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25">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25">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25">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25">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25">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25">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25">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25">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25">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25">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25">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25">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25">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25">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25">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25">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25">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25">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25">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25">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25">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25">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25">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25">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25">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25">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25">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25">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25">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25">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25">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25">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25">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25">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25">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25">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25">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25">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25">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25">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25">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25">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25">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25">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25">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25">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25">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25">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25">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25">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25">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25">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25">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25">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25">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25">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25">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25">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25">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25">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25">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25">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25">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25">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25">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25">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25">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25">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25">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25">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25">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25">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25">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25">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25">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25">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25">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25">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25">
      <c r="A1251" s="3">
        <v>96</v>
      </c>
      <c r="B1251" s="3">
        <v>3</v>
      </c>
      <c r="C1251" s="3">
        <v>3</v>
      </c>
      <c r="D1251" s="3">
        <v>2</v>
      </c>
      <c r="E1251" s="3">
        <v>4</v>
      </c>
      <c r="F1251" s="3">
        <v>2</v>
      </c>
      <c r="G1251" s="3">
        <v>10</v>
      </c>
      <c r="H1251" s="3"/>
      <c r="I1251" s="3"/>
      <c r="J1251" s="3">
        <v>4</v>
      </c>
      <c r="K1251" s="3"/>
      <c r="L1251" s="3">
        <v>4</v>
      </c>
      <c r="M1251" s="3">
        <v>1000</v>
      </c>
      <c r="N1251" s="3">
        <v>2</v>
      </c>
      <c r="O1251" s="3">
        <v>2</v>
      </c>
      <c r="P1251" s="3">
        <v>1</v>
      </c>
      <c r="Q1251" s="3">
        <v>1</v>
      </c>
      <c r="R1251" s="3">
        <v>2</v>
      </c>
      <c r="S1251" s="3">
        <v>1</v>
      </c>
    </row>
    <row r="1252" spans="1:19" x14ac:dyDescent="0.25">
      <c r="A1252" s="3">
        <v>2</v>
      </c>
      <c r="B1252" s="3">
        <v>5</v>
      </c>
      <c r="C1252" s="3">
        <v>3</v>
      </c>
      <c r="D1252" s="3">
        <v>1</v>
      </c>
      <c r="E1252" s="3">
        <v>3</v>
      </c>
      <c r="F1252" s="3">
        <v>1</v>
      </c>
      <c r="G1252" s="3">
        <v>3</v>
      </c>
      <c r="H1252" s="3">
        <v>2</v>
      </c>
      <c r="I1252" s="3">
        <v>18</v>
      </c>
      <c r="J1252" s="3">
        <v>99</v>
      </c>
      <c r="K1252" s="3">
        <v>1</v>
      </c>
      <c r="L1252" s="3">
        <v>4</v>
      </c>
      <c r="M1252" s="3">
        <v>2600</v>
      </c>
      <c r="N1252" s="3">
        <v>4</v>
      </c>
      <c r="O1252" s="3">
        <v>1</v>
      </c>
      <c r="P1252" s="3">
        <v>27</v>
      </c>
      <c r="Q1252" s="3"/>
      <c r="R1252" s="3">
        <v>2</v>
      </c>
      <c r="S1252" s="3">
        <v>1</v>
      </c>
    </row>
    <row r="1253" spans="1:19" x14ac:dyDescent="0.25">
      <c r="A1253" s="4"/>
      <c r="B1253" s="4"/>
      <c r="C1253" s="4"/>
      <c r="D1253" s="4"/>
      <c r="E1253" s="4"/>
      <c r="F1253" s="4"/>
      <c r="G1253" s="4"/>
      <c r="H1253" s="4"/>
      <c r="I1253" s="4"/>
      <c r="J1253" s="4"/>
      <c r="K1253" s="4"/>
      <c r="L1253" s="4"/>
      <c r="M1253" s="4"/>
      <c r="N1253" s="4"/>
      <c r="O1253" s="4"/>
      <c r="P1253" s="4"/>
      <c r="Q1253" s="4"/>
      <c r="R1253" s="4"/>
      <c r="S1253" s="4"/>
    </row>
    <row r="1254" spans="1:19" x14ac:dyDescent="0.25">
      <c r="A1254" s="4"/>
      <c r="B1254" s="4"/>
      <c r="C1254" s="4"/>
      <c r="D1254" s="4"/>
      <c r="E1254" s="4"/>
      <c r="F1254" s="4"/>
      <c r="G1254" s="4"/>
      <c r="H1254" s="4"/>
      <c r="I1254" s="4"/>
      <c r="J1254" s="4"/>
      <c r="K1254" s="4"/>
      <c r="L1254" s="4"/>
      <c r="M1254" s="4"/>
      <c r="N1254" s="4"/>
      <c r="O1254" s="4"/>
      <c r="P1254" s="4"/>
      <c r="Q1254" s="4"/>
      <c r="R1254" s="4"/>
      <c r="S1254" s="4"/>
    </row>
    <row r="1255" spans="1:19" x14ac:dyDescent="0.25">
      <c r="A1255" s="4"/>
      <c r="B1255" s="4"/>
      <c r="C1255" s="4"/>
      <c r="D1255" s="4"/>
      <c r="E1255" s="4"/>
      <c r="F1255" s="4"/>
      <c r="G1255" s="4"/>
      <c r="H1255" s="4"/>
      <c r="I1255" s="4"/>
      <c r="J1255" s="4"/>
      <c r="K1255" s="4"/>
      <c r="L1255" s="4"/>
      <c r="M1255" s="4"/>
      <c r="N1255" s="4"/>
      <c r="O1255" s="4"/>
      <c r="P1255" s="4"/>
      <c r="Q1255" s="4"/>
      <c r="R1255" s="4"/>
      <c r="S1255" s="4"/>
    </row>
    <row r="1256" spans="1:19" x14ac:dyDescent="0.25">
      <c r="A1256" s="4"/>
      <c r="B1256" s="4"/>
      <c r="C1256" s="4"/>
      <c r="D1256" s="4"/>
      <c r="E1256" s="4"/>
      <c r="F1256" s="4"/>
      <c r="G1256" s="4"/>
      <c r="H1256" s="4"/>
      <c r="I1256" s="4"/>
      <c r="J1256" s="4"/>
      <c r="K1256" s="4"/>
      <c r="L1256" s="4"/>
      <c r="M1256" s="4"/>
      <c r="N1256" s="4"/>
      <c r="O1256" s="4"/>
      <c r="P1256" s="4"/>
      <c r="Q1256" s="4"/>
      <c r="R1256" s="4"/>
      <c r="S1256" s="4"/>
    </row>
    <row r="1257" spans="1:19" x14ac:dyDescent="0.25">
      <c r="A1257" s="4"/>
      <c r="B1257" s="4"/>
      <c r="C1257" s="4"/>
      <c r="D1257" s="4"/>
      <c r="E1257" s="4"/>
      <c r="F1257" s="4"/>
      <c r="G1257" s="4"/>
      <c r="H1257" s="4"/>
      <c r="I1257" s="4"/>
      <c r="J1257" s="4"/>
      <c r="K1257" s="4"/>
      <c r="L1257" s="4"/>
      <c r="M1257" s="4"/>
      <c r="N1257" s="4"/>
      <c r="O1257" s="4"/>
      <c r="P1257" s="4"/>
      <c r="Q1257" s="4"/>
      <c r="R1257" s="4"/>
      <c r="S1257" s="4"/>
    </row>
    <row r="1258" spans="1:19" x14ac:dyDescent="0.25">
      <c r="A1258" s="4"/>
      <c r="B1258" s="4"/>
      <c r="C1258" s="4"/>
      <c r="D1258" s="4"/>
      <c r="E1258" s="4"/>
      <c r="F1258" s="4"/>
      <c r="G1258" s="4"/>
      <c r="H1258" s="4"/>
      <c r="I1258" s="4"/>
      <c r="J1258" s="4"/>
      <c r="K1258" s="4"/>
      <c r="L1258" s="4"/>
      <c r="M1258" s="4"/>
      <c r="N1258" s="4"/>
      <c r="O1258" s="4"/>
      <c r="P1258" s="4"/>
      <c r="Q1258" s="4"/>
      <c r="R1258" s="4"/>
      <c r="S1258" s="4"/>
    </row>
    <row r="1259" spans="1:19" x14ac:dyDescent="0.25">
      <c r="A1259" s="4"/>
      <c r="B1259" s="4"/>
      <c r="C1259" s="4"/>
      <c r="D1259" s="4"/>
      <c r="E1259" s="4"/>
      <c r="F1259" s="4"/>
      <c r="G1259" s="4"/>
      <c r="H1259" s="4"/>
      <c r="I1259" s="4"/>
      <c r="J1259" s="4"/>
      <c r="K1259" s="4"/>
      <c r="L1259" s="4"/>
      <c r="M1259" s="4"/>
      <c r="N1259" s="4"/>
      <c r="O1259" s="4"/>
      <c r="P1259" s="4"/>
      <c r="Q1259" s="4"/>
      <c r="R1259" s="4"/>
      <c r="S1259" s="4"/>
    </row>
    <row r="1260" spans="1:19" x14ac:dyDescent="0.25">
      <c r="A1260" s="4"/>
      <c r="B1260" s="4"/>
      <c r="C1260" s="4"/>
      <c r="D1260" s="4"/>
      <c r="E1260" s="4"/>
      <c r="F1260" s="4"/>
      <c r="G1260" s="4"/>
      <c r="H1260" s="4"/>
      <c r="I1260" s="4"/>
      <c r="J1260" s="4"/>
      <c r="K1260" s="4"/>
      <c r="L1260" s="4"/>
      <c r="M1260" s="4"/>
      <c r="N1260" s="4"/>
      <c r="O1260" s="4"/>
      <c r="P1260" s="4"/>
      <c r="Q1260" s="4"/>
      <c r="R1260" s="4"/>
      <c r="S1260" s="4"/>
    </row>
    <row r="1261" spans="1:19" x14ac:dyDescent="0.25">
      <c r="A1261" s="4"/>
      <c r="B1261" s="4"/>
      <c r="C1261" s="4"/>
      <c r="D1261" s="4"/>
      <c r="E1261" s="4"/>
      <c r="F1261" s="4"/>
      <c r="G1261" s="4"/>
      <c r="H1261" s="4"/>
      <c r="I1261" s="4"/>
      <c r="J1261" s="4"/>
      <c r="K1261" s="4"/>
      <c r="L1261" s="4"/>
      <c r="M1261" s="4"/>
      <c r="N1261" s="4"/>
      <c r="O1261" s="4"/>
      <c r="P1261" s="4"/>
      <c r="Q1261" s="4"/>
      <c r="R1261" s="4"/>
      <c r="S1261" s="4"/>
    </row>
    <row r="1262" spans="1:19" x14ac:dyDescent="0.25">
      <c r="A1262" s="4"/>
      <c r="B1262" s="4"/>
      <c r="C1262" s="4"/>
      <c r="D1262" s="4"/>
      <c r="E1262" s="4"/>
      <c r="F1262" s="4"/>
      <c r="G1262" s="4"/>
      <c r="H1262" s="4"/>
      <c r="I1262" s="4"/>
      <c r="J1262" s="4"/>
      <c r="K1262" s="4"/>
      <c r="L1262" s="4"/>
      <c r="M1262" s="4"/>
      <c r="N1262" s="4"/>
      <c r="O1262" s="4"/>
      <c r="P1262" s="4"/>
      <c r="Q1262" s="4"/>
      <c r="R1262" s="4"/>
      <c r="S1262" s="4"/>
    </row>
    <row r="1263" spans="1:19" x14ac:dyDescent="0.25">
      <c r="A1263" s="4"/>
      <c r="B1263" s="4"/>
      <c r="C1263" s="4"/>
      <c r="D1263" s="4"/>
      <c r="E1263" s="4"/>
      <c r="F1263" s="4"/>
      <c r="G1263" s="4"/>
      <c r="H1263" s="4"/>
      <c r="I1263" s="4"/>
      <c r="J1263" s="4"/>
      <c r="K1263" s="4"/>
      <c r="L1263" s="4"/>
      <c r="M1263" s="4"/>
      <c r="N1263" s="4"/>
      <c r="O1263" s="4"/>
      <c r="P1263" s="4"/>
      <c r="Q1263" s="4"/>
      <c r="R1263" s="4"/>
      <c r="S1263" s="4"/>
    </row>
    <row r="1264" spans="1:19" x14ac:dyDescent="0.25">
      <c r="A1264" s="4"/>
      <c r="B1264" s="4"/>
      <c r="C1264" s="4"/>
      <c r="D1264" s="4"/>
      <c r="E1264" s="4"/>
      <c r="F1264" s="4"/>
      <c r="G1264" s="4"/>
      <c r="H1264" s="4"/>
      <c r="I1264" s="4"/>
      <c r="J1264" s="4"/>
      <c r="K1264" s="4"/>
      <c r="L1264" s="4"/>
      <c r="M1264" s="4"/>
      <c r="N1264" s="4"/>
      <c r="O1264" s="4"/>
      <c r="P1264" s="4"/>
      <c r="Q1264" s="4"/>
      <c r="R1264" s="4"/>
      <c r="S1264" s="4"/>
    </row>
    <row r="1265" spans="1:19" x14ac:dyDescent="0.25">
      <c r="A1265" s="4"/>
      <c r="B1265" s="4"/>
      <c r="C1265" s="4"/>
      <c r="D1265" s="4"/>
      <c r="E1265" s="4"/>
      <c r="F1265" s="4"/>
      <c r="G1265" s="4"/>
      <c r="H1265" s="4"/>
      <c r="I1265" s="4"/>
      <c r="J1265" s="4"/>
      <c r="K1265" s="4"/>
      <c r="L1265" s="4"/>
      <c r="M1265" s="4"/>
      <c r="N1265" s="4"/>
      <c r="O1265" s="4"/>
      <c r="P1265" s="4"/>
      <c r="Q1265" s="4"/>
      <c r="R1265" s="4"/>
      <c r="S1265" s="4"/>
    </row>
    <row r="1266" spans="1:19" x14ac:dyDescent="0.25">
      <c r="A1266" s="4"/>
      <c r="B1266" s="4"/>
      <c r="C1266" s="4"/>
      <c r="D1266" s="4"/>
      <c r="E1266" s="4"/>
      <c r="F1266" s="4"/>
      <c r="G1266" s="4"/>
      <c r="H1266" s="4"/>
      <c r="I1266" s="4"/>
      <c r="J1266" s="4"/>
      <c r="K1266" s="4"/>
      <c r="L1266" s="4"/>
      <c r="M1266" s="4"/>
      <c r="N1266" s="4"/>
      <c r="O1266" s="4"/>
      <c r="P1266" s="4"/>
      <c r="Q1266" s="4"/>
      <c r="R1266" s="4"/>
      <c r="S1266" s="4"/>
    </row>
    <row r="1267" spans="1:19" x14ac:dyDescent="0.25">
      <c r="A1267" s="4"/>
      <c r="B1267" s="4"/>
      <c r="C1267" s="4"/>
      <c r="D1267" s="4"/>
      <c r="E1267" s="4"/>
      <c r="F1267" s="4"/>
      <c r="G1267" s="4"/>
      <c r="H1267" s="4"/>
      <c r="I1267" s="4"/>
      <c r="J1267" s="4"/>
      <c r="K1267" s="4"/>
      <c r="L1267" s="4"/>
      <c r="M1267" s="4"/>
      <c r="N1267" s="4"/>
      <c r="O1267" s="4"/>
      <c r="P1267" s="4"/>
      <c r="Q1267" s="4"/>
      <c r="R1267" s="4"/>
      <c r="S1267" s="4"/>
    </row>
    <row r="1268" spans="1:19" x14ac:dyDescent="0.25">
      <c r="A1268" s="4"/>
      <c r="B1268" s="4"/>
      <c r="C1268" s="4"/>
      <c r="D1268" s="4"/>
      <c r="E1268" s="4"/>
      <c r="F1268" s="4"/>
      <c r="G1268" s="4"/>
      <c r="H1268" s="4"/>
      <c r="I1268" s="4"/>
      <c r="J1268" s="4"/>
      <c r="K1268" s="4"/>
      <c r="L1268" s="4"/>
      <c r="M1268" s="4"/>
      <c r="N1268" s="4"/>
      <c r="O1268" s="4"/>
      <c r="P1268" s="4"/>
      <c r="Q1268" s="4"/>
      <c r="R1268" s="4"/>
      <c r="S1268" s="4"/>
    </row>
    <row r="1269" spans="1:19" x14ac:dyDescent="0.25">
      <c r="A1269" s="4"/>
      <c r="B1269" s="4"/>
      <c r="C1269" s="4"/>
      <c r="D1269" s="4"/>
      <c r="E1269" s="4"/>
      <c r="F1269" s="4"/>
      <c r="G1269" s="4"/>
      <c r="H1269" s="4"/>
      <c r="I1269" s="4"/>
      <c r="J1269" s="4"/>
      <c r="K1269" s="4"/>
      <c r="L1269" s="4"/>
      <c r="M1269" s="4"/>
      <c r="N1269" s="4"/>
      <c r="O1269" s="4"/>
      <c r="P1269" s="4"/>
      <c r="Q1269" s="4"/>
      <c r="R1269" s="4"/>
      <c r="S1269" s="4"/>
    </row>
    <row r="1270" spans="1:19" x14ac:dyDescent="0.25">
      <c r="A1270" s="4"/>
      <c r="B1270" s="4"/>
      <c r="C1270" s="4"/>
      <c r="D1270" s="4"/>
      <c r="E1270" s="4"/>
      <c r="F1270" s="4"/>
      <c r="G1270" s="4"/>
      <c r="H1270" s="4"/>
      <c r="I1270" s="4"/>
      <c r="J1270" s="4"/>
      <c r="K1270" s="4"/>
      <c r="L1270" s="4"/>
      <c r="M1270" s="4"/>
      <c r="N1270" s="4"/>
      <c r="O1270" s="4"/>
      <c r="P1270" s="4"/>
      <c r="Q1270" s="4"/>
      <c r="R1270" s="4"/>
      <c r="S1270" s="4"/>
    </row>
    <row r="1271" spans="1:19" x14ac:dyDescent="0.25">
      <c r="A1271" s="4"/>
      <c r="B1271" s="4"/>
      <c r="C1271" s="4"/>
      <c r="D1271" s="4"/>
      <c r="E1271" s="4"/>
      <c r="F1271" s="4"/>
      <c r="G1271" s="4"/>
      <c r="H1271" s="4"/>
      <c r="I1271" s="4"/>
      <c r="J1271" s="4"/>
      <c r="K1271" s="4"/>
      <c r="L1271" s="4"/>
      <c r="M1271" s="4"/>
      <c r="N1271" s="4"/>
      <c r="O1271" s="4"/>
      <c r="P1271" s="4"/>
      <c r="Q1271" s="4"/>
      <c r="R1271" s="4"/>
      <c r="S1271" s="4"/>
    </row>
    <row r="1272" spans="1:19" x14ac:dyDescent="0.25">
      <c r="A1272" s="4"/>
      <c r="B1272" s="4"/>
      <c r="C1272" s="4"/>
      <c r="D1272" s="4"/>
      <c r="E1272" s="4"/>
      <c r="F1272" s="4"/>
      <c r="G1272" s="4"/>
      <c r="H1272" s="4"/>
      <c r="I1272" s="4"/>
      <c r="J1272" s="4"/>
      <c r="K1272" s="4"/>
      <c r="L1272" s="4"/>
      <c r="M1272" s="4"/>
      <c r="N1272" s="4"/>
      <c r="O1272" s="4"/>
      <c r="P1272" s="4"/>
      <c r="Q1272" s="4"/>
      <c r="R1272" s="4"/>
      <c r="S1272" s="4"/>
    </row>
    <row r="1273" spans="1:19" x14ac:dyDescent="0.25">
      <c r="A1273" s="4"/>
      <c r="B1273" s="4"/>
      <c r="C1273" s="4"/>
      <c r="D1273" s="4"/>
      <c r="E1273" s="4"/>
      <c r="F1273" s="4"/>
      <c r="G1273" s="4"/>
      <c r="H1273" s="4"/>
      <c r="I1273" s="4"/>
      <c r="J1273" s="4"/>
      <c r="K1273" s="4"/>
      <c r="L1273" s="4"/>
      <c r="M1273" s="4"/>
      <c r="N1273" s="4"/>
      <c r="O1273" s="4"/>
      <c r="P1273" s="4"/>
      <c r="Q1273" s="4"/>
      <c r="R1273" s="4"/>
      <c r="S1273" s="4"/>
    </row>
    <row r="1274" spans="1:19" x14ac:dyDescent="0.25">
      <c r="A1274" s="4"/>
      <c r="B1274" s="4"/>
      <c r="C1274" s="4"/>
      <c r="D1274" s="4"/>
      <c r="E1274" s="4"/>
      <c r="F1274" s="4"/>
      <c r="G1274" s="4"/>
      <c r="H1274" s="4"/>
      <c r="I1274" s="4"/>
      <c r="J1274" s="4"/>
      <c r="K1274" s="4"/>
      <c r="L1274" s="4"/>
      <c r="M1274" s="4"/>
      <c r="N1274" s="4"/>
      <c r="O1274" s="4"/>
      <c r="P1274" s="4"/>
      <c r="Q1274" s="4"/>
      <c r="R1274" s="4"/>
      <c r="S1274" s="4"/>
    </row>
    <row r="1275" spans="1:19" x14ac:dyDescent="0.25">
      <c r="A1275" s="4"/>
      <c r="B1275" s="4"/>
      <c r="C1275" s="4"/>
      <c r="D1275" s="4"/>
      <c r="E1275" s="4"/>
      <c r="F1275" s="4"/>
      <c r="G1275" s="4"/>
      <c r="H1275" s="4"/>
      <c r="I1275" s="4"/>
      <c r="J1275" s="4"/>
      <c r="K1275" s="4"/>
      <c r="L1275" s="4"/>
      <c r="M1275" s="4"/>
      <c r="N1275" s="4"/>
      <c r="O1275" s="4"/>
      <c r="P1275" s="4"/>
      <c r="Q1275" s="4"/>
      <c r="R1275" s="4"/>
      <c r="S1275" s="4"/>
    </row>
    <row r="1276" spans="1:19" x14ac:dyDescent="0.25">
      <c r="A1276" s="4"/>
      <c r="B1276" s="4"/>
      <c r="C1276" s="4"/>
      <c r="D1276" s="4"/>
      <c r="E1276" s="4"/>
      <c r="F1276" s="4"/>
      <c r="G1276" s="4"/>
      <c r="H1276" s="4"/>
      <c r="I1276" s="4"/>
      <c r="J1276" s="4"/>
      <c r="K1276" s="4"/>
      <c r="L1276" s="4"/>
      <c r="M1276" s="4"/>
      <c r="N1276" s="4"/>
      <c r="O1276" s="4"/>
      <c r="P1276" s="4"/>
      <c r="Q1276" s="4"/>
      <c r="R1276" s="4"/>
      <c r="S1276" s="4"/>
    </row>
    <row r="1277" spans="1:19" x14ac:dyDescent="0.25">
      <c r="A1277" s="4"/>
      <c r="B1277" s="4"/>
      <c r="C1277" s="4"/>
      <c r="D1277" s="4"/>
      <c r="E1277" s="4"/>
      <c r="F1277" s="4"/>
      <c r="G1277" s="4"/>
      <c r="H1277" s="4"/>
      <c r="I1277" s="4"/>
      <c r="J1277" s="4"/>
      <c r="K1277" s="4"/>
      <c r="L1277" s="4"/>
      <c r="M1277" s="4"/>
      <c r="N1277" s="4"/>
      <c r="O1277" s="4"/>
      <c r="P1277" s="4"/>
      <c r="Q1277" s="4"/>
      <c r="R1277" s="4"/>
      <c r="S1277" s="4"/>
    </row>
    <row r="1278" spans="1:19" x14ac:dyDescent="0.25">
      <c r="A1278" s="4"/>
      <c r="B1278" s="4"/>
      <c r="C1278" s="4"/>
      <c r="D1278" s="4"/>
      <c r="E1278" s="4"/>
      <c r="F1278" s="4"/>
      <c r="G1278" s="4"/>
      <c r="H1278" s="4"/>
      <c r="I1278" s="4"/>
      <c r="J1278" s="4"/>
      <c r="K1278" s="4"/>
      <c r="L1278" s="4"/>
      <c r="M1278" s="4"/>
      <c r="N1278" s="4"/>
      <c r="O1278" s="4"/>
      <c r="P1278" s="4"/>
      <c r="Q1278" s="4"/>
      <c r="R1278" s="4"/>
      <c r="S1278" s="4"/>
    </row>
    <row r="1279" spans="1:19" x14ac:dyDescent="0.25">
      <c r="A1279" s="4"/>
      <c r="B1279" s="4"/>
      <c r="C1279" s="4"/>
      <c r="D1279" s="4"/>
      <c r="E1279" s="4"/>
      <c r="F1279" s="4"/>
      <c r="G1279" s="4"/>
      <c r="H1279" s="4"/>
      <c r="I1279" s="4"/>
      <c r="J1279" s="4"/>
      <c r="K1279" s="4"/>
      <c r="L1279" s="4"/>
      <c r="M1279" s="4"/>
      <c r="N1279" s="4"/>
      <c r="O1279" s="4"/>
      <c r="P1279" s="4"/>
      <c r="Q1279" s="4"/>
      <c r="R1279" s="4"/>
      <c r="S1279" s="4"/>
    </row>
    <row r="1280" spans="1:19" x14ac:dyDescent="0.25">
      <c r="A1280" s="4"/>
      <c r="B1280" s="4"/>
      <c r="C1280" s="4"/>
      <c r="D1280" s="4"/>
      <c r="E1280" s="4"/>
      <c r="F1280" s="4"/>
      <c r="G1280" s="4"/>
      <c r="H1280" s="4"/>
      <c r="I1280" s="4"/>
      <c r="J1280" s="4"/>
      <c r="K1280" s="4"/>
      <c r="L1280" s="4"/>
      <c r="M1280" s="4"/>
      <c r="N1280" s="4"/>
      <c r="O1280" s="4"/>
      <c r="P1280" s="4"/>
      <c r="Q1280" s="4"/>
      <c r="R1280" s="4"/>
      <c r="S1280" s="4"/>
    </row>
    <row r="1281" spans="1:19" x14ac:dyDescent="0.25">
      <c r="A1281" s="4"/>
      <c r="B1281" s="4"/>
      <c r="C1281" s="4"/>
      <c r="D1281" s="4"/>
      <c r="E1281" s="4"/>
      <c r="F1281" s="4"/>
      <c r="G1281" s="4"/>
      <c r="H1281" s="4"/>
      <c r="I1281" s="4"/>
      <c r="J1281" s="4"/>
      <c r="K1281" s="4"/>
      <c r="L1281" s="4"/>
      <c r="M1281" s="4"/>
      <c r="N1281" s="4"/>
      <c r="O1281" s="4"/>
      <c r="P1281" s="4"/>
      <c r="Q1281" s="4"/>
      <c r="R1281" s="4"/>
      <c r="S1281" s="4"/>
    </row>
    <row r="1282" spans="1:19" x14ac:dyDescent="0.25">
      <c r="A1282" s="4"/>
      <c r="B1282" s="4"/>
      <c r="C1282" s="4"/>
      <c r="D1282" s="4"/>
      <c r="E1282" s="4"/>
      <c r="F1282" s="4"/>
      <c r="G1282" s="4"/>
      <c r="H1282" s="4"/>
      <c r="I1282" s="4"/>
      <c r="J1282" s="4"/>
      <c r="K1282" s="4"/>
      <c r="L1282" s="4"/>
      <c r="M1282" s="4"/>
      <c r="N1282" s="4"/>
      <c r="O1282" s="4"/>
      <c r="P1282" s="4"/>
      <c r="Q1282" s="4"/>
      <c r="R1282" s="4"/>
      <c r="S1282" s="4"/>
    </row>
    <row r="1283" spans="1:19" x14ac:dyDescent="0.25">
      <c r="A1283" s="4"/>
      <c r="B1283" s="4"/>
      <c r="C1283" s="4"/>
      <c r="D1283" s="4"/>
      <c r="E1283" s="4"/>
      <c r="F1283" s="4"/>
      <c r="G1283" s="4"/>
      <c r="H1283" s="4"/>
      <c r="I1283" s="4"/>
      <c r="J1283" s="4"/>
      <c r="K1283" s="4"/>
      <c r="L1283" s="4"/>
      <c r="M1283" s="4"/>
      <c r="N1283" s="4"/>
      <c r="O1283" s="4"/>
      <c r="P1283" s="4"/>
      <c r="Q1283" s="4"/>
      <c r="R1283" s="4"/>
      <c r="S1283" s="4"/>
    </row>
    <row r="1284" spans="1:19" x14ac:dyDescent="0.25">
      <c r="A1284" s="4"/>
      <c r="B1284" s="4"/>
      <c r="C1284" s="4"/>
      <c r="D1284" s="4"/>
      <c r="E1284" s="4"/>
      <c r="F1284" s="4"/>
      <c r="G1284" s="4"/>
      <c r="H1284" s="4"/>
      <c r="I1284" s="4"/>
      <c r="J1284" s="4"/>
      <c r="K1284" s="4"/>
      <c r="L1284" s="4"/>
      <c r="M1284" s="4"/>
      <c r="N1284" s="4"/>
      <c r="O1284" s="4"/>
      <c r="P1284" s="4"/>
      <c r="Q1284" s="4"/>
      <c r="R1284" s="4"/>
      <c r="S1284" s="4"/>
    </row>
    <row r="1285" spans="1:19" x14ac:dyDescent="0.25">
      <c r="A1285" s="4"/>
      <c r="B1285" s="4"/>
      <c r="C1285" s="4"/>
      <c r="D1285" s="4"/>
      <c r="E1285" s="4"/>
      <c r="F1285" s="4"/>
      <c r="G1285" s="4"/>
      <c r="H1285" s="4"/>
      <c r="I1285" s="4"/>
      <c r="J1285" s="4"/>
      <c r="K1285" s="4"/>
      <c r="L1285" s="4"/>
      <c r="M1285" s="4"/>
      <c r="N1285" s="4"/>
      <c r="O1285" s="4"/>
      <c r="P1285" s="4"/>
      <c r="Q1285" s="4"/>
      <c r="R1285" s="4"/>
      <c r="S1285" s="4"/>
    </row>
    <row r="1286" spans="1:19" x14ac:dyDescent="0.25">
      <c r="A1286" s="4"/>
      <c r="B1286" s="4"/>
      <c r="C1286" s="4"/>
      <c r="D1286" s="4"/>
      <c r="E1286" s="4"/>
      <c r="F1286" s="4"/>
      <c r="G1286" s="4"/>
      <c r="H1286" s="4"/>
      <c r="I1286" s="4"/>
      <c r="J1286" s="4"/>
      <c r="K1286" s="4"/>
      <c r="L1286" s="4"/>
      <c r="M1286" s="4"/>
      <c r="N1286" s="4"/>
      <c r="O1286" s="4"/>
      <c r="P1286" s="4"/>
      <c r="Q1286" s="4"/>
      <c r="R1286" s="4"/>
      <c r="S1286" s="4"/>
    </row>
    <row r="1287" spans="1:19" x14ac:dyDescent="0.25">
      <c r="A1287" s="4"/>
      <c r="B1287" s="4"/>
      <c r="C1287" s="4"/>
      <c r="D1287" s="4"/>
      <c r="E1287" s="4"/>
      <c r="F1287" s="4"/>
      <c r="G1287" s="4"/>
      <c r="H1287" s="4"/>
      <c r="I1287" s="4"/>
      <c r="J1287" s="4"/>
      <c r="K1287" s="4"/>
      <c r="L1287" s="4"/>
      <c r="M1287" s="4"/>
      <c r="N1287" s="4"/>
      <c r="O1287" s="4"/>
      <c r="P1287" s="4"/>
      <c r="Q1287" s="4"/>
      <c r="R1287" s="4"/>
      <c r="S1287" s="4"/>
    </row>
    <row r="1288" spans="1:19" x14ac:dyDescent="0.25">
      <c r="A1288" s="4"/>
      <c r="B1288" s="4"/>
      <c r="C1288" s="4"/>
      <c r="D1288" s="4"/>
      <c r="E1288" s="4"/>
      <c r="F1288" s="4"/>
      <c r="G1288" s="4"/>
      <c r="H1288" s="4"/>
      <c r="I1288" s="4"/>
      <c r="J1288" s="4"/>
      <c r="K1288" s="4"/>
      <c r="L1288" s="4"/>
      <c r="M1288" s="4"/>
      <c r="N1288" s="4"/>
      <c r="O1288" s="4"/>
      <c r="P1288" s="4"/>
      <c r="Q1288" s="4"/>
      <c r="R1288" s="4"/>
      <c r="S1288" s="4"/>
    </row>
    <row r="1289" spans="1:19" x14ac:dyDescent="0.25">
      <c r="A1289" s="4"/>
      <c r="B1289" s="4"/>
      <c r="C1289" s="4"/>
      <c r="D1289" s="4"/>
      <c r="E1289" s="4"/>
      <c r="F1289" s="4"/>
      <c r="G1289" s="4"/>
      <c r="H1289" s="4"/>
      <c r="I1289" s="4"/>
      <c r="J1289" s="4"/>
      <c r="K1289" s="4"/>
      <c r="L1289" s="4"/>
      <c r="M1289" s="4"/>
      <c r="N1289" s="4"/>
      <c r="O1289" s="4"/>
      <c r="P1289" s="4"/>
      <c r="Q1289" s="4"/>
      <c r="R1289" s="4"/>
      <c r="S1289" s="4"/>
    </row>
    <row r="1290" spans="1:19" x14ac:dyDescent="0.25">
      <c r="A1290" s="4"/>
      <c r="B1290" s="4"/>
      <c r="C1290" s="4"/>
      <c r="D1290" s="4"/>
      <c r="E1290" s="4"/>
      <c r="F1290" s="4"/>
      <c r="G1290" s="4"/>
      <c r="H1290" s="4"/>
      <c r="I1290" s="4"/>
      <c r="J1290" s="4"/>
      <c r="K1290" s="4"/>
      <c r="L1290" s="4"/>
      <c r="M1290" s="4"/>
      <c r="N1290" s="4"/>
      <c r="O1290" s="4"/>
      <c r="P1290" s="4"/>
      <c r="Q1290" s="4"/>
      <c r="R1290" s="4"/>
      <c r="S1290" s="4"/>
    </row>
    <row r="1291" spans="1:19" x14ac:dyDescent="0.25">
      <c r="A1291" s="4"/>
      <c r="B1291" s="4"/>
      <c r="C1291" s="4"/>
      <c r="D1291" s="4"/>
      <c r="E1291" s="4"/>
      <c r="F1291" s="4"/>
      <c r="G1291" s="4"/>
      <c r="H1291" s="4"/>
      <c r="I1291" s="4"/>
      <c r="J1291" s="4"/>
      <c r="K1291" s="4"/>
      <c r="L1291" s="4"/>
      <c r="M1291" s="4"/>
      <c r="N1291" s="4"/>
      <c r="O1291" s="4"/>
      <c r="P1291" s="4"/>
      <c r="Q1291" s="4"/>
      <c r="R1291" s="4"/>
      <c r="S1291" s="4"/>
    </row>
    <row r="1292" spans="1:19" x14ac:dyDescent="0.25">
      <c r="A1292" s="4"/>
      <c r="B1292" s="4"/>
      <c r="C1292" s="4"/>
      <c r="D1292" s="4"/>
      <c r="E1292" s="4"/>
      <c r="F1292" s="4"/>
      <c r="G1292" s="4"/>
      <c r="H1292" s="4"/>
      <c r="I1292" s="4"/>
      <c r="J1292" s="4"/>
      <c r="K1292" s="4"/>
      <c r="L1292" s="4"/>
      <c r="M1292" s="4"/>
      <c r="N1292" s="4"/>
      <c r="O1292" s="4"/>
      <c r="P1292" s="4"/>
      <c r="Q1292" s="4"/>
      <c r="R1292" s="4"/>
      <c r="S1292" s="4"/>
    </row>
    <row r="1293" spans="1:19" x14ac:dyDescent="0.25">
      <c r="A1293" s="4"/>
      <c r="B1293" s="4"/>
      <c r="C1293" s="4"/>
      <c r="D1293" s="4"/>
      <c r="E1293" s="4"/>
      <c r="F1293" s="4"/>
      <c r="G1293" s="4"/>
      <c r="H1293" s="4"/>
      <c r="I1293" s="4"/>
      <c r="J1293" s="4"/>
      <c r="K1293" s="4"/>
      <c r="L1293" s="4"/>
      <c r="M1293" s="4"/>
      <c r="N1293" s="4"/>
      <c r="O1293" s="4"/>
      <c r="P1293" s="4"/>
      <c r="Q1293" s="4"/>
      <c r="R1293" s="4"/>
      <c r="S1293" s="4"/>
    </row>
    <row r="1294" spans="1:19" x14ac:dyDescent="0.25">
      <c r="A1294" s="4"/>
      <c r="B1294" s="4"/>
      <c r="C1294" s="4"/>
      <c r="D1294" s="4"/>
      <c r="E1294" s="4"/>
      <c r="F1294" s="4"/>
      <c r="G1294" s="4"/>
      <c r="H1294" s="4"/>
      <c r="I1294" s="4"/>
      <c r="J1294" s="4"/>
      <c r="K1294" s="4"/>
      <c r="L1294" s="4"/>
      <c r="M1294" s="4"/>
      <c r="N1294" s="4"/>
      <c r="O1294" s="4"/>
      <c r="P1294" s="4"/>
      <c r="Q1294" s="4"/>
      <c r="R1294" s="4"/>
      <c r="S1294" s="4"/>
    </row>
    <row r="1295" spans="1:19" x14ac:dyDescent="0.25">
      <c r="A1295" s="4"/>
      <c r="B1295" s="4"/>
      <c r="C1295" s="4"/>
      <c r="D1295" s="4"/>
      <c r="E1295" s="4"/>
      <c r="F1295" s="4"/>
      <c r="G1295" s="4"/>
      <c r="H1295" s="4"/>
      <c r="I1295" s="4"/>
      <c r="J1295" s="4"/>
      <c r="K1295" s="4"/>
      <c r="L1295" s="4"/>
      <c r="M1295" s="4"/>
      <c r="N1295" s="4"/>
      <c r="O1295" s="4"/>
      <c r="P1295" s="4"/>
      <c r="Q1295" s="4"/>
      <c r="R1295" s="4"/>
      <c r="S1295" s="4"/>
    </row>
    <row r="1296" spans="1:19" x14ac:dyDescent="0.25">
      <c r="A1296" s="4"/>
      <c r="B1296" s="4"/>
      <c r="C1296" s="4"/>
      <c r="D1296" s="4"/>
      <c r="E1296" s="4"/>
      <c r="F1296" s="4"/>
      <c r="G1296" s="4"/>
      <c r="H1296" s="4"/>
      <c r="I1296" s="4"/>
      <c r="J1296" s="4"/>
      <c r="K1296" s="4"/>
      <c r="L1296" s="4"/>
      <c r="M1296" s="4"/>
      <c r="N1296" s="4"/>
      <c r="O1296" s="4"/>
      <c r="P1296" s="4"/>
      <c r="Q1296" s="4"/>
      <c r="R1296" s="4"/>
      <c r="S1296" s="4"/>
    </row>
    <row r="1297" spans="1:19" x14ac:dyDescent="0.25">
      <c r="A1297" s="4"/>
      <c r="B1297" s="4"/>
      <c r="C1297" s="4"/>
      <c r="D1297" s="4"/>
      <c r="E1297" s="4"/>
      <c r="F1297" s="4"/>
      <c r="G1297" s="4"/>
      <c r="H1297" s="4"/>
      <c r="I1297" s="4"/>
      <c r="J1297" s="4"/>
      <c r="K1297" s="4"/>
      <c r="L1297" s="4"/>
      <c r="M1297" s="4"/>
      <c r="N1297" s="4"/>
      <c r="O1297" s="4"/>
      <c r="P1297" s="4"/>
      <c r="Q1297" s="4"/>
      <c r="R1297" s="4"/>
      <c r="S1297" s="4"/>
    </row>
    <row r="1298" spans="1:19" x14ac:dyDescent="0.25">
      <c r="A1298" s="4"/>
      <c r="B1298" s="4"/>
      <c r="C1298" s="4"/>
      <c r="D1298" s="4"/>
      <c r="E1298" s="4"/>
      <c r="F1298" s="4"/>
      <c r="G1298" s="4"/>
      <c r="H1298" s="4"/>
      <c r="I1298" s="4"/>
      <c r="J1298" s="4"/>
      <c r="K1298" s="4"/>
      <c r="L1298" s="4"/>
      <c r="M1298" s="4"/>
      <c r="N1298" s="4"/>
      <c r="O1298" s="4"/>
      <c r="P1298" s="4"/>
      <c r="Q1298" s="4"/>
      <c r="R1298" s="4"/>
      <c r="S1298" s="4"/>
    </row>
    <row r="1299" spans="1:19" x14ac:dyDescent="0.25">
      <c r="A1299" s="4"/>
      <c r="B1299" s="4"/>
      <c r="C1299" s="4"/>
      <c r="D1299" s="4"/>
      <c r="E1299" s="4"/>
      <c r="F1299" s="4"/>
      <c r="G1299" s="4"/>
      <c r="H1299" s="4"/>
      <c r="I1299" s="4"/>
      <c r="J1299" s="4"/>
      <c r="K1299" s="4"/>
      <c r="L1299" s="4"/>
      <c r="M1299" s="4"/>
      <c r="N1299" s="4"/>
      <c r="O1299" s="4"/>
      <c r="P1299" s="4"/>
      <c r="Q1299" s="4"/>
      <c r="R1299" s="4"/>
      <c r="S1299" s="4"/>
    </row>
    <row r="1300" spans="1:19" x14ac:dyDescent="0.25">
      <c r="A1300" s="4"/>
      <c r="B1300" s="4"/>
      <c r="C1300" s="4"/>
      <c r="D1300" s="4"/>
      <c r="E1300" s="4"/>
      <c r="F1300" s="4"/>
      <c r="G1300" s="4"/>
      <c r="H1300" s="4"/>
      <c r="I1300" s="4"/>
      <c r="J1300" s="4"/>
      <c r="K1300" s="4"/>
      <c r="L1300" s="4"/>
      <c r="M1300" s="4"/>
      <c r="N1300" s="4"/>
      <c r="O1300" s="4"/>
      <c r="P1300" s="4"/>
      <c r="Q1300" s="4"/>
      <c r="R1300" s="4"/>
      <c r="S1300" s="4"/>
    </row>
    <row r="1301" spans="1:19" x14ac:dyDescent="0.25">
      <c r="A1301" s="4"/>
      <c r="B1301" s="4"/>
      <c r="C1301" s="4"/>
      <c r="D1301" s="4"/>
      <c r="E1301" s="4"/>
      <c r="F1301" s="4"/>
      <c r="G1301" s="4"/>
      <c r="H1301" s="4"/>
      <c r="I1301" s="4"/>
      <c r="J1301" s="4"/>
      <c r="K1301" s="4"/>
      <c r="L1301" s="4"/>
      <c r="M1301" s="4"/>
      <c r="N1301" s="4"/>
      <c r="O1301" s="4"/>
      <c r="P1301" s="4"/>
      <c r="Q1301" s="4"/>
      <c r="R1301" s="4"/>
      <c r="S1301" s="4"/>
    </row>
    <row r="1302" spans="1:19" x14ac:dyDescent="0.25">
      <c r="A1302" s="4"/>
      <c r="B1302" s="4"/>
      <c r="C1302" s="4"/>
      <c r="D1302" s="4"/>
      <c r="E1302" s="4"/>
      <c r="F1302" s="4"/>
      <c r="G1302" s="4"/>
      <c r="H1302" s="4"/>
      <c r="I1302" s="4"/>
      <c r="J1302" s="4"/>
      <c r="K1302" s="4"/>
      <c r="L1302" s="4"/>
      <c r="M1302" s="4"/>
      <c r="N1302" s="4"/>
      <c r="O1302" s="4"/>
      <c r="P1302" s="4"/>
      <c r="Q1302" s="4"/>
      <c r="R1302" s="4"/>
      <c r="S1302" s="4"/>
    </row>
    <row r="1303" spans="1:19" x14ac:dyDescent="0.25">
      <c r="A1303" s="4"/>
      <c r="B1303" s="4"/>
      <c r="C1303" s="4"/>
      <c r="D1303" s="4"/>
      <c r="E1303" s="4"/>
      <c r="F1303" s="4"/>
      <c r="G1303" s="4"/>
      <c r="H1303" s="4"/>
      <c r="I1303" s="4"/>
      <c r="J1303" s="4"/>
      <c r="K1303" s="4"/>
      <c r="L1303" s="4"/>
      <c r="M1303" s="4"/>
      <c r="N1303" s="4"/>
      <c r="O1303" s="4"/>
      <c r="P1303" s="4"/>
      <c r="Q1303" s="4"/>
      <c r="R1303" s="4"/>
      <c r="S1303" s="4"/>
    </row>
    <row r="1304" spans="1:19" x14ac:dyDescent="0.25">
      <c r="A1304" s="4"/>
      <c r="B1304" s="4"/>
      <c r="C1304" s="4"/>
      <c r="D1304" s="4"/>
      <c r="E1304" s="4"/>
      <c r="F1304" s="4"/>
      <c r="G1304" s="4"/>
      <c r="H1304" s="4"/>
      <c r="I1304" s="4"/>
      <c r="J1304" s="4"/>
      <c r="K1304" s="4"/>
      <c r="L1304" s="4"/>
      <c r="M1304" s="4"/>
      <c r="N1304" s="4"/>
      <c r="O1304" s="4"/>
      <c r="P1304" s="4"/>
      <c r="Q1304" s="4"/>
      <c r="R1304" s="4"/>
      <c r="S1304" s="4"/>
    </row>
    <row r="1305" spans="1:19" x14ac:dyDescent="0.25">
      <c r="A1305" s="4"/>
      <c r="B1305" s="4"/>
      <c r="C1305" s="4"/>
      <c r="D1305" s="4"/>
      <c r="E1305" s="4"/>
      <c r="F1305" s="4"/>
      <c r="G1305" s="4"/>
      <c r="H1305" s="4"/>
      <c r="I1305" s="4"/>
      <c r="J1305" s="4"/>
      <c r="K1305" s="4"/>
      <c r="L1305" s="4"/>
      <c r="M1305" s="4"/>
      <c r="N1305" s="4"/>
      <c r="O1305" s="4"/>
      <c r="P1305" s="4"/>
      <c r="Q1305" s="4"/>
      <c r="R1305" s="4"/>
      <c r="S1305" s="4"/>
    </row>
    <row r="1306" spans="1:19" x14ac:dyDescent="0.25">
      <c r="A1306" s="4"/>
      <c r="B1306" s="4"/>
      <c r="C1306" s="4"/>
      <c r="D1306" s="4"/>
      <c r="E1306" s="4"/>
      <c r="F1306" s="4"/>
      <c r="G1306" s="4"/>
      <c r="H1306" s="4"/>
      <c r="I1306" s="4"/>
      <c r="J1306" s="4"/>
      <c r="K1306" s="4"/>
      <c r="L1306" s="4"/>
      <c r="M1306" s="4"/>
      <c r="N1306" s="4"/>
      <c r="O1306" s="4"/>
      <c r="P1306" s="4"/>
      <c r="Q1306" s="4"/>
      <c r="R1306" s="4"/>
      <c r="S1306" s="4"/>
    </row>
    <row r="1307" spans="1:19" x14ac:dyDescent="0.25">
      <c r="A1307" s="4"/>
      <c r="B1307" s="4"/>
      <c r="C1307" s="4"/>
      <c r="D1307" s="4"/>
      <c r="E1307" s="4"/>
      <c r="F1307" s="4"/>
      <c r="G1307" s="4"/>
      <c r="H1307" s="4"/>
      <c r="I1307" s="4"/>
      <c r="J1307" s="4"/>
      <c r="K1307" s="4"/>
      <c r="L1307" s="4"/>
      <c r="M1307" s="4"/>
      <c r="N1307" s="4"/>
      <c r="O1307" s="4"/>
      <c r="P1307" s="4"/>
      <c r="Q1307" s="4"/>
      <c r="R1307" s="4"/>
      <c r="S1307" s="4"/>
    </row>
    <row r="1308" spans="1:19" x14ac:dyDescent="0.25">
      <c r="A1308" s="4"/>
      <c r="B1308" s="4"/>
      <c r="C1308" s="4"/>
      <c r="D1308" s="4"/>
      <c r="E1308" s="4"/>
      <c r="F1308" s="4"/>
      <c r="G1308" s="4"/>
      <c r="H1308" s="4"/>
      <c r="I1308" s="4"/>
      <c r="J1308" s="4"/>
      <c r="K1308" s="4"/>
      <c r="L1308" s="4"/>
      <c r="M1308" s="4"/>
      <c r="N1308" s="4"/>
      <c r="O1308" s="4"/>
      <c r="P1308" s="4"/>
      <c r="Q1308" s="4"/>
      <c r="R1308" s="4"/>
      <c r="S1308" s="4"/>
    </row>
    <row r="1309" spans="1:19" x14ac:dyDescent="0.25">
      <c r="A1309" s="4"/>
      <c r="B1309" s="4"/>
      <c r="C1309" s="4"/>
      <c r="D1309" s="4"/>
      <c r="E1309" s="4"/>
      <c r="F1309" s="4"/>
      <c r="G1309" s="4"/>
      <c r="H1309" s="4"/>
      <c r="I1309" s="4"/>
      <c r="J1309" s="4"/>
      <c r="K1309" s="4"/>
      <c r="L1309" s="4"/>
      <c r="M1309" s="4"/>
      <c r="N1309" s="4"/>
      <c r="O1309" s="4"/>
      <c r="P1309" s="4"/>
      <c r="Q1309" s="4"/>
      <c r="R1309" s="4"/>
      <c r="S1309" s="4"/>
    </row>
    <row r="1310" spans="1:19" x14ac:dyDescent="0.25">
      <c r="A1310" s="4"/>
      <c r="B1310" s="4"/>
      <c r="C1310" s="4"/>
      <c r="D1310" s="4"/>
      <c r="E1310" s="4"/>
      <c r="F1310" s="4"/>
      <c r="G1310" s="4"/>
      <c r="H1310" s="4"/>
      <c r="I1310" s="4"/>
      <c r="J1310" s="4"/>
      <c r="K1310" s="4"/>
      <c r="L1310" s="4"/>
      <c r="M1310" s="4"/>
      <c r="N1310" s="4"/>
      <c r="O1310" s="4"/>
      <c r="P1310" s="4"/>
      <c r="Q1310" s="4"/>
      <c r="R1310" s="4"/>
      <c r="S1310" s="4"/>
    </row>
    <row r="1311" spans="1:19" x14ac:dyDescent="0.25">
      <c r="A1311" s="4"/>
      <c r="B1311" s="4"/>
      <c r="C1311" s="4"/>
      <c r="D1311" s="4"/>
      <c r="E1311" s="4"/>
      <c r="F1311" s="4"/>
      <c r="G1311" s="4"/>
      <c r="H1311" s="4"/>
      <c r="I1311" s="4"/>
      <c r="J1311" s="4"/>
      <c r="K1311" s="4"/>
      <c r="L1311" s="4"/>
      <c r="M1311" s="4"/>
      <c r="N1311" s="4"/>
      <c r="O1311" s="4"/>
      <c r="P1311" s="4"/>
      <c r="Q1311" s="4"/>
      <c r="R1311" s="4"/>
      <c r="S1311" s="4"/>
    </row>
    <row r="1312" spans="1:19" x14ac:dyDescent="0.25">
      <c r="A1312" s="4"/>
      <c r="B1312" s="4"/>
      <c r="C1312" s="4"/>
      <c r="D1312" s="4"/>
      <c r="E1312" s="4"/>
      <c r="F1312" s="4"/>
      <c r="G1312" s="4"/>
      <c r="H1312" s="4"/>
      <c r="I1312" s="4"/>
      <c r="J1312" s="4"/>
      <c r="K1312" s="4"/>
      <c r="L1312" s="4"/>
      <c r="M1312" s="4"/>
      <c r="N1312" s="4"/>
      <c r="O1312" s="4"/>
      <c r="P1312" s="4"/>
      <c r="Q1312" s="4"/>
      <c r="R1312" s="4"/>
      <c r="S1312" s="4"/>
    </row>
    <row r="1313" spans="1:19" x14ac:dyDescent="0.25">
      <c r="A1313" s="4"/>
      <c r="B1313" s="4"/>
      <c r="C1313" s="4"/>
      <c r="D1313" s="4"/>
      <c r="E1313" s="4"/>
      <c r="F1313" s="4"/>
      <c r="G1313" s="4"/>
      <c r="H1313" s="4"/>
      <c r="I1313" s="4"/>
      <c r="J1313" s="4"/>
      <c r="K1313" s="4"/>
      <c r="L1313" s="4"/>
      <c r="M1313" s="4"/>
      <c r="N1313" s="4"/>
      <c r="O1313" s="4"/>
      <c r="P1313" s="4"/>
      <c r="Q1313" s="4"/>
      <c r="R1313" s="4"/>
      <c r="S1313" s="4"/>
    </row>
    <row r="1314" spans="1:19" x14ac:dyDescent="0.25">
      <c r="A1314" s="4"/>
      <c r="B1314" s="4"/>
      <c r="C1314" s="4"/>
      <c r="D1314" s="4"/>
      <c r="E1314" s="4"/>
      <c r="F1314" s="4"/>
      <c r="G1314" s="4"/>
      <c r="H1314" s="4"/>
      <c r="I1314" s="4"/>
      <c r="J1314" s="4"/>
      <c r="K1314" s="4"/>
      <c r="L1314" s="4"/>
      <c r="M1314" s="4"/>
      <c r="N1314" s="4"/>
      <c r="O1314" s="4"/>
      <c r="P1314" s="4"/>
      <c r="Q1314" s="4"/>
      <c r="R1314" s="4"/>
      <c r="S1314" s="4"/>
    </row>
    <row r="1315" spans="1:19" x14ac:dyDescent="0.25">
      <c r="A1315" s="4"/>
      <c r="B1315" s="4"/>
      <c r="C1315" s="4"/>
      <c r="D1315" s="4"/>
      <c r="E1315" s="4"/>
      <c r="F1315" s="4"/>
      <c r="G1315" s="4"/>
      <c r="H1315" s="4"/>
      <c r="I1315" s="4"/>
      <c r="J1315" s="4"/>
      <c r="K1315" s="4"/>
      <c r="L1315" s="4"/>
      <c r="M1315" s="4"/>
      <c r="N1315" s="4"/>
      <c r="O1315" s="4"/>
      <c r="P1315" s="4"/>
      <c r="Q1315" s="4"/>
      <c r="R1315" s="4"/>
      <c r="S1315" s="4"/>
    </row>
    <row r="1316" spans="1:19" x14ac:dyDescent="0.25">
      <c r="A1316" s="4"/>
      <c r="B1316" s="4"/>
      <c r="C1316" s="4"/>
      <c r="D1316" s="4"/>
      <c r="E1316" s="4"/>
      <c r="F1316" s="4"/>
      <c r="G1316" s="4"/>
      <c r="H1316" s="4"/>
      <c r="I1316" s="4"/>
      <c r="J1316" s="4"/>
      <c r="K1316" s="4"/>
      <c r="L1316" s="4"/>
      <c r="M1316" s="4"/>
      <c r="N1316" s="4"/>
      <c r="O1316" s="4"/>
      <c r="P1316" s="4"/>
      <c r="Q1316" s="4"/>
      <c r="R1316" s="4"/>
      <c r="S1316" s="4"/>
    </row>
    <row r="1317" spans="1:19" x14ac:dyDescent="0.25">
      <c r="A1317" s="4"/>
      <c r="B1317" s="4"/>
      <c r="C1317" s="4"/>
      <c r="D1317" s="4"/>
      <c r="E1317" s="4"/>
      <c r="F1317" s="4"/>
      <c r="G1317" s="4"/>
      <c r="H1317" s="4"/>
      <c r="I1317" s="4"/>
      <c r="J1317" s="4"/>
      <c r="K1317" s="4"/>
      <c r="L1317" s="4"/>
      <c r="M1317" s="4"/>
      <c r="N1317" s="4"/>
      <c r="O1317" s="4"/>
      <c r="P1317" s="4"/>
      <c r="Q1317" s="4"/>
      <c r="R1317" s="4"/>
      <c r="S1317" s="4"/>
    </row>
    <row r="1318" spans="1:19" x14ac:dyDescent="0.25">
      <c r="A1318" s="4"/>
      <c r="B1318" s="4"/>
      <c r="C1318" s="4"/>
      <c r="D1318" s="4"/>
      <c r="E1318" s="4"/>
      <c r="F1318" s="4"/>
      <c r="G1318" s="4"/>
      <c r="H1318" s="4"/>
      <c r="I1318" s="4"/>
      <c r="J1318" s="4"/>
      <c r="K1318" s="4"/>
      <c r="L1318" s="4"/>
      <c r="M1318" s="4"/>
      <c r="N1318" s="4"/>
      <c r="O1318" s="4"/>
      <c r="P1318" s="4"/>
      <c r="Q1318" s="4"/>
      <c r="R1318" s="4"/>
      <c r="S1318" s="4"/>
    </row>
    <row r="1319" spans="1:19" x14ac:dyDescent="0.25">
      <c r="A1319" s="4"/>
      <c r="B1319" s="4"/>
      <c r="C1319" s="4"/>
      <c r="D1319" s="4"/>
      <c r="E1319" s="4"/>
      <c r="F1319" s="4"/>
      <c r="G1319" s="4"/>
      <c r="H1319" s="4"/>
      <c r="I1319" s="4"/>
      <c r="J1319" s="4"/>
      <c r="K1319" s="4"/>
      <c r="L1319" s="4"/>
      <c r="M1319" s="4"/>
      <c r="N1319" s="4"/>
      <c r="O1319" s="4"/>
      <c r="P1319" s="4"/>
      <c r="Q1319" s="4"/>
      <c r="R1319" s="4"/>
      <c r="S1319" s="4"/>
    </row>
    <row r="1320" spans="1:19" x14ac:dyDescent="0.25">
      <c r="A1320" s="4"/>
      <c r="B1320" s="4"/>
      <c r="C1320" s="4"/>
      <c r="D1320" s="4"/>
      <c r="E1320" s="4"/>
      <c r="F1320" s="4"/>
      <c r="G1320" s="4"/>
      <c r="H1320" s="4"/>
      <c r="I1320" s="4"/>
      <c r="J1320" s="4"/>
      <c r="K1320" s="4"/>
      <c r="L1320" s="4"/>
      <c r="M1320" s="4"/>
      <c r="N1320" s="4"/>
      <c r="O1320" s="4"/>
      <c r="P1320" s="4"/>
      <c r="Q1320" s="4"/>
      <c r="R1320" s="4"/>
      <c r="S1320" s="4"/>
    </row>
    <row r="1321" spans="1:19" x14ac:dyDescent="0.25">
      <c r="A1321" s="4"/>
      <c r="B1321" s="4"/>
      <c r="C1321" s="4"/>
      <c r="D1321" s="4"/>
      <c r="E1321" s="4"/>
      <c r="F1321" s="4"/>
      <c r="G1321" s="4"/>
      <c r="H1321" s="4"/>
      <c r="I1321" s="4"/>
      <c r="J1321" s="4"/>
      <c r="K1321" s="4"/>
      <c r="L1321" s="4"/>
      <c r="M1321" s="4"/>
      <c r="N1321" s="4"/>
      <c r="O1321" s="4"/>
      <c r="P1321" s="4"/>
      <c r="Q1321" s="4"/>
      <c r="R1321" s="4"/>
      <c r="S1321" s="4"/>
    </row>
    <row r="1322" spans="1:19" x14ac:dyDescent="0.25">
      <c r="A1322" s="4"/>
      <c r="B1322" s="4"/>
      <c r="C1322" s="4"/>
      <c r="D1322" s="4"/>
      <c r="E1322" s="4"/>
      <c r="F1322" s="4"/>
      <c r="G1322" s="4"/>
      <c r="H1322" s="4"/>
      <c r="I1322" s="4"/>
      <c r="J1322" s="4"/>
      <c r="K1322" s="4"/>
      <c r="L1322" s="4"/>
      <c r="M1322" s="4"/>
      <c r="N1322" s="4"/>
      <c r="O1322" s="4"/>
      <c r="P1322" s="4"/>
      <c r="Q1322" s="4"/>
      <c r="R1322" s="4"/>
      <c r="S1322" s="4"/>
    </row>
    <row r="1323" spans="1:19" x14ac:dyDescent="0.25">
      <c r="A1323" s="4"/>
      <c r="B1323" s="4"/>
      <c r="C1323" s="4"/>
      <c r="D1323" s="4"/>
      <c r="E1323" s="4"/>
      <c r="F1323" s="4"/>
      <c r="G1323" s="4"/>
      <c r="H1323" s="4"/>
      <c r="I1323" s="4"/>
      <c r="J1323" s="4"/>
      <c r="K1323" s="4"/>
      <c r="L1323" s="4"/>
      <c r="M1323" s="4"/>
      <c r="N1323" s="4"/>
      <c r="O1323" s="4"/>
      <c r="P1323" s="4"/>
      <c r="Q1323" s="4"/>
      <c r="R1323" s="4"/>
      <c r="S1323" s="4"/>
    </row>
    <row r="1324" spans="1:19" x14ac:dyDescent="0.25">
      <c r="A1324" s="4"/>
      <c r="B1324" s="4"/>
      <c r="C1324" s="4"/>
      <c r="D1324" s="4"/>
      <c r="E1324" s="4"/>
      <c r="F1324" s="4"/>
      <c r="G1324" s="4"/>
      <c r="H1324" s="4"/>
      <c r="I1324" s="4"/>
      <c r="J1324" s="4"/>
      <c r="K1324" s="4"/>
      <c r="L1324" s="4"/>
      <c r="M1324" s="4"/>
      <c r="N1324" s="4"/>
      <c r="O1324" s="4"/>
      <c r="P1324" s="4"/>
      <c r="Q1324" s="4"/>
      <c r="R1324" s="4"/>
      <c r="S1324" s="4"/>
    </row>
    <row r="1325" spans="1:19" x14ac:dyDescent="0.25">
      <c r="A1325" s="4"/>
      <c r="B1325" s="4"/>
      <c r="C1325" s="4"/>
      <c r="D1325" s="4"/>
      <c r="E1325" s="4"/>
      <c r="F1325" s="4"/>
      <c r="G1325" s="4"/>
      <c r="H1325" s="4"/>
      <c r="I1325" s="4"/>
      <c r="J1325" s="4"/>
      <c r="K1325" s="4"/>
      <c r="L1325" s="4"/>
      <c r="M1325" s="4"/>
      <c r="N1325" s="4"/>
      <c r="O1325" s="4"/>
      <c r="P1325" s="4"/>
      <c r="Q1325" s="4"/>
      <c r="R1325" s="4"/>
      <c r="S1325" s="4"/>
    </row>
    <row r="1326" spans="1:19" x14ac:dyDescent="0.25">
      <c r="A1326" s="4"/>
      <c r="B1326" s="4"/>
      <c r="C1326" s="4"/>
      <c r="D1326" s="4"/>
      <c r="E1326" s="4"/>
      <c r="F1326" s="4"/>
      <c r="G1326" s="4"/>
      <c r="H1326" s="4"/>
      <c r="I1326" s="4"/>
      <c r="J1326" s="4"/>
      <c r="K1326" s="4"/>
      <c r="L1326" s="4"/>
      <c r="M1326" s="4"/>
      <c r="N1326" s="4"/>
      <c r="O1326" s="4"/>
      <c r="P1326" s="4"/>
      <c r="Q1326" s="4"/>
      <c r="R1326" s="4"/>
      <c r="S1326" s="4"/>
    </row>
    <row r="1327" spans="1:19" x14ac:dyDescent="0.25">
      <c r="A1327" s="4"/>
      <c r="B1327" s="4"/>
      <c r="C1327" s="4"/>
      <c r="D1327" s="4"/>
      <c r="E1327" s="4"/>
      <c r="F1327" s="4"/>
      <c r="G1327" s="4"/>
      <c r="H1327" s="4"/>
      <c r="I1327" s="4"/>
      <c r="J1327" s="4"/>
      <c r="K1327" s="4"/>
      <c r="L1327" s="4"/>
      <c r="M1327" s="4"/>
      <c r="N1327" s="4"/>
      <c r="O1327" s="4"/>
      <c r="P1327" s="4"/>
      <c r="Q1327" s="4"/>
      <c r="R1327" s="4"/>
      <c r="S1327" s="4"/>
    </row>
    <row r="1328" spans="1:19" x14ac:dyDescent="0.25">
      <c r="A1328" s="4"/>
      <c r="B1328" s="4"/>
      <c r="C1328" s="4"/>
      <c r="D1328" s="4"/>
      <c r="E1328" s="4"/>
      <c r="F1328" s="4"/>
      <c r="G1328" s="4"/>
      <c r="H1328" s="4"/>
      <c r="I1328" s="4"/>
      <c r="J1328" s="4"/>
      <c r="K1328" s="4"/>
      <c r="L1328" s="4"/>
      <c r="M1328" s="4"/>
      <c r="N1328" s="4"/>
      <c r="O1328" s="4"/>
      <c r="P1328" s="4"/>
      <c r="Q1328" s="4"/>
      <c r="R1328" s="4"/>
      <c r="S1328" s="4"/>
    </row>
    <row r="1329" spans="1:19" x14ac:dyDescent="0.25">
      <c r="A1329" s="4"/>
      <c r="B1329" s="4"/>
      <c r="C1329" s="4"/>
      <c r="D1329" s="4"/>
      <c r="E1329" s="4"/>
      <c r="F1329" s="4"/>
      <c r="G1329" s="4"/>
      <c r="H1329" s="4"/>
      <c r="I1329" s="4"/>
      <c r="J1329" s="4"/>
      <c r="K1329" s="4"/>
      <c r="L1329" s="4"/>
      <c r="M1329" s="4"/>
      <c r="N1329" s="4"/>
      <c r="O1329" s="4"/>
      <c r="P1329" s="4"/>
      <c r="Q1329" s="4"/>
      <c r="R1329" s="4"/>
      <c r="S1329" s="4"/>
    </row>
    <row r="1330" spans="1:19" x14ac:dyDescent="0.25">
      <c r="A1330" s="4"/>
      <c r="B1330" s="4"/>
      <c r="C1330" s="4"/>
      <c r="D1330" s="4"/>
      <c r="E1330" s="4"/>
      <c r="F1330" s="4"/>
      <c r="G1330" s="4"/>
      <c r="H1330" s="4"/>
      <c r="I1330" s="4"/>
      <c r="J1330" s="4"/>
      <c r="K1330" s="4"/>
      <c r="L1330" s="4"/>
      <c r="M1330" s="4"/>
      <c r="N1330" s="4"/>
      <c r="O1330" s="4"/>
      <c r="P1330" s="4"/>
      <c r="Q1330" s="4"/>
      <c r="R1330" s="4"/>
      <c r="S1330" s="4"/>
    </row>
    <row r="1331" spans="1:19" x14ac:dyDescent="0.25">
      <c r="A1331" s="4"/>
      <c r="B1331" s="4"/>
      <c r="C1331" s="4"/>
      <c r="D1331" s="4"/>
      <c r="E1331" s="4"/>
      <c r="F1331" s="4"/>
      <c r="G1331" s="4"/>
      <c r="H1331" s="4"/>
      <c r="I1331" s="4"/>
      <c r="J1331" s="4"/>
      <c r="K1331" s="4"/>
      <c r="L1331" s="4"/>
      <c r="M1331" s="4"/>
      <c r="N1331" s="4"/>
      <c r="O1331" s="4"/>
      <c r="P1331" s="4"/>
      <c r="Q1331" s="4"/>
      <c r="R1331" s="4"/>
      <c r="S1331" s="4"/>
    </row>
    <row r="1332" spans="1:19" x14ac:dyDescent="0.25">
      <c r="A1332" s="4"/>
      <c r="B1332" s="4"/>
      <c r="C1332" s="4"/>
      <c r="D1332" s="4"/>
      <c r="E1332" s="4"/>
      <c r="F1332" s="4"/>
      <c r="G1332" s="4"/>
      <c r="H1332" s="4"/>
      <c r="I1332" s="4"/>
      <c r="J1332" s="4"/>
      <c r="K1332" s="4"/>
      <c r="L1332" s="4"/>
      <c r="M1332" s="4"/>
      <c r="N1332" s="4"/>
      <c r="O1332" s="4"/>
      <c r="P1332" s="4"/>
      <c r="Q1332" s="4"/>
      <c r="R1332" s="4"/>
      <c r="S1332" s="4"/>
    </row>
    <row r="1333" spans="1:19" x14ac:dyDescent="0.25">
      <c r="A1333" s="4"/>
      <c r="B1333" s="4"/>
      <c r="C1333" s="4"/>
      <c r="D1333" s="4"/>
      <c r="E1333" s="4"/>
      <c r="F1333" s="4"/>
      <c r="G1333" s="4"/>
      <c r="H1333" s="4"/>
      <c r="I1333" s="4"/>
      <c r="J1333" s="4"/>
      <c r="K1333" s="4"/>
      <c r="L1333" s="4"/>
      <c r="M1333" s="4"/>
      <c r="N1333" s="4"/>
      <c r="O1333" s="4"/>
      <c r="P1333" s="4"/>
      <c r="Q1333" s="4"/>
      <c r="R1333" s="4"/>
      <c r="S1333" s="4"/>
    </row>
    <row r="1334" spans="1:19" x14ac:dyDescent="0.25">
      <c r="A1334" s="4"/>
      <c r="B1334" s="4"/>
      <c r="C1334" s="4"/>
      <c r="D1334" s="4"/>
      <c r="E1334" s="4"/>
      <c r="F1334" s="4"/>
      <c r="G1334" s="4"/>
      <c r="H1334" s="4"/>
      <c r="I1334" s="4"/>
      <c r="J1334" s="4"/>
      <c r="K1334" s="4"/>
      <c r="L1334" s="4"/>
      <c r="M1334" s="4"/>
      <c r="N1334" s="4"/>
      <c r="O1334" s="4"/>
      <c r="P1334" s="4"/>
      <c r="Q1334" s="4"/>
      <c r="R1334" s="4"/>
      <c r="S1334" s="4"/>
    </row>
    <row r="1335" spans="1:19" x14ac:dyDescent="0.25">
      <c r="A1335" s="4"/>
      <c r="B1335" s="4"/>
      <c r="C1335" s="4"/>
      <c r="D1335" s="4"/>
      <c r="E1335" s="4"/>
      <c r="F1335" s="4"/>
      <c r="G1335" s="4"/>
      <c r="H1335" s="4"/>
      <c r="I1335" s="4"/>
      <c r="J1335" s="4"/>
      <c r="K1335" s="4"/>
      <c r="L1335" s="4"/>
      <c r="M1335" s="4"/>
      <c r="N1335" s="4"/>
      <c r="O1335" s="4"/>
      <c r="P1335" s="4"/>
      <c r="Q1335" s="4"/>
      <c r="R1335" s="4"/>
      <c r="S1335" s="4"/>
    </row>
    <row r="1336" spans="1:19" x14ac:dyDescent="0.25">
      <c r="A1336" s="4"/>
      <c r="B1336" s="4"/>
      <c r="C1336" s="4"/>
      <c r="D1336" s="4"/>
      <c r="E1336" s="4"/>
      <c r="F1336" s="4"/>
      <c r="G1336" s="4"/>
      <c r="H1336" s="4"/>
      <c r="I1336" s="4"/>
      <c r="J1336" s="4"/>
      <c r="K1336" s="4"/>
      <c r="L1336" s="4"/>
      <c r="M1336" s="4"/>
      <c r="N1336" s="4"/>
      <c r="O1336" s="4"/>
      <c r="P1336" s="4"/>
      <c r="Q1336" s="4"/>
      <c r="R1336" s="4"/>
      <c r="S1336" s="4"/>
    </row>
    <row r="1337" spans="1:19" x14ac:dyDescent="0.25">
      <c r="A1337" s="4"/>
      <c r="B1337" s="4"/>
      <c r="C1337" s="4"/>
      <c r="D1337" s="4"/>
      <c r="E1337" s="4"/>
      <c r="F1337" s="4"/>
      <c r="G1337" s="4"/>
      <c r="H1337" s="4"/>
      <c r="I1337" s="4"/>
      <c r="J1337" s="4"/>
      <c r="K1337" s="4"/>
      <c r="L1337" s="4"/>
      <c r="M1337" s="4"/>
      <c r="N1337" s="4"/>
      <c r="O1337" s="4"/>
      <c r="P1337" s="4"/>
      <c r="Q1337" s="4"/>
      <c r="R1337" s="4"/>
      <c r="S1337" s="4"/>
    </row>
    <row r="1338" spans="1:19" x14ac:dyDescent="0.25">
      <c r="A1338" s="4"/>
      <c r="B1338" s="4"/>
      <c r="C1338" s="4"/>
      <c r="D1338" s="4"/>
      <c r="E1338" s="4"/>
      <c r="F1338" s="4"/>
      <c r="G1338" s="4"/>
      <c r="H1338" s="4"/>
      <c r="I1338" s="4"/>
      <c r="J1338" s="4"/>
      <c r="K1338" s="4"/>
      <c r="L1338" s="4"/>
      <c r="M1338" s="4"/>
      <c r="N1338" s="4"/>
      <c r="O1338" s="4"/>
      <c r="P1338" s="4"/>
      <c r="Q1338" s="4"/>
      <c r="R1338" s="4"/>
      <c r="S1338" s="4"/>
    </row>
    <row r="1339" spans="1:19" x14ac:dyDescent="0.25">
      <c r="A1339" s="4"/>
      <c r="B1339" s="4"/>
      <c r="C1339" s="4"/>
      <c r="D1339" s="4"/>
      <c r="E1339" s="4"/>
      <c r="F1339" s="4"/>
      <c r="G1339" s="4"/>
      <c r="H1339" s="4"/>
      <c r="I1339" s="4"/>
      <c r="J1339" s="4"/>
      <c r="K1339" s="4"/>
      <c r="L1339" s="4"/>
      <c r="M1339" s="4"/>
      <c r="N1339" s="4"/>
      <c r="O1339" s="4"/>
      <c r="P1339" s="4"/>
      <c r="Q1339" s="4"/>
      <c r="R1339" s="4"/>
      <c r="S1339" s="4"/>
    </row>
    <row r="1340" spans="1:19" x14ac:dyDescent="0.25">
      <c r="A1340" s="4"/>
      <c r="B1340" s="4"/>
      <c r="C1340" s="4"/>
      <c r="D1340" s="4"/>
      <c r="E1340" s="4"/>
      <c r="F1340" s="4"/>
      <c r="G1340" s="4"/>
      <c r="H1340" s="4"/>
      <c r="I1340" s="4"/>
      <c r="J1340" s="4"/>
      <c r="K1340" s="4"/>
      <c r="L1340" s="4"/>
      <c r="M1340" s="4"/>
      <c r="N1340" s="4"/>
      <c r="O1340" s="4"/>
      <c r="P1340" s="4"/>
      <c r="Q1340" s="4"/>
      <c r="R1340" s="4"/>
      <c r="S1340" s="4"/>
    </row>
    <row r="1341" spans="1:19" x14ac:dyDescent="0.25">
      <c r="A1341" s="4"/>
      <c r="B1341" s="4"/>
      <c r="C1341" s="4"/>
      <c r="D1341" s="4"/>
      <c r="E1341" s="4"/>
      <c r="F1341" s="4"/>
      <c r="G1341" s="4"/>
      <c r="H1341" s="4"/>
      <c r="I1341" s="4"/>
      <c r="J1341" s="4"/>
      <c r="K1341" s="4"/>
      <c r="L1341" s="4"/>
      <c r="M1341" s="4"/>
      <c r="N1341" s="4"/>
      <c r="O1341" s="4"/>
      <c r="P1341" s="4"/>
      <c r="Q1341" s="4"/>
      <c r="R1341" s="4"/>
      <c r="S1341" s="4"/>
    </row>
    <row r="1342" spans="1:19" x14ac:dyDescent="0.25">
      <c r="A1342" s="4"/>
      <c r="B1342" s="4"/>
      <c r="C1342" s="4"/>
      <c r="D1342" s="4"/>
      <c r="E1342" s="4"/>
      <c r="F1342" s="4"/>
      <c r="G1342" s="4"/>
      <c r="H1342" s="4"/>
      <c r="I1342" s="4"/>
      <c r="J1342" s="4"/>
      <c r="K1342" s="4"/>
      <c r="L1342" s="4"/>
      <c r="M1342" s="4"/>
      <c r="N1342" s="4"/>
      <c r="O1342" s="4"/>
      <c r="P1342" s="4"/>
      <c r="Q1342" s="4"/>
      <c r="R1342" s="4"/>
      <c r="S1342" s="4"/>
    </row>
    <row r="1343" spans="1:19" x14ac:dyDescent="0.25">
      <c r="A1343" s="4"/>
      <c r="B1343" s="4"/>
      <c r="C1343" s="4"/>
      <c r="D1343" s="4"/>
      <c r="E1343" s="4"/>
      <c r="F1343" s="4"/>
      <c r="G1343" s="4"/>
      <c r="H1343" s="4"/>
      <c r="I1343" s="4"/>
      <c r="J1343" s="4"/>
      <c r="K1343" s="4"/>
      <c r="L1343" s="4"/>
      <c r="M1343" s="4"/>
      <c r="N1343" s="4"/>
      <c r="O1343" s="4"/>
      <c r="P1343" s="4"/>
      <c r="Q1343" s="4"/>
      <c r="R1343" s="4"/>
      <c r="S1343" s="4"/>
    </row>
    <row r="1344" spans="1:19" x14ac:dyDescent="0.25">
      <c r="A1344" s="4"/>
      <c r="B1344" s="4"/>
      <c r="C1344" s="4"/>
      <c r="D1344" s="4"/>
      <c r="E1344" s="4"/>
      <c r="F1344" s="4"/>
      <c r="G1344" s="4"/>
      <c r="H1344" s="4"/>
      <c r="I1344" s="4"/>
      <c r="J1344" s="4"/>
      <c r="K1344" s="4"/>
      <c r="L1344" s="4"/>
      <c r="M1344" s="4"/>
      <c r="N1344" s="4"/>
      <c r="O1344" s="4"/>
      <c r="P1344" s="4"/>
      <c r="Q1344" s="4"/>
      <c r="R1344" s="4"/>
      <c r="S1344" s="4"/>
    </row>
    <row r="1345" spans="1:19" x14ac:dyDescent="0.25">
      <c r="A1345" s="4"/>
      <c r="B1345" s="4"/>
      <c r="C1345" s="4"/>
      <c r="D1345" s="4"/>
      <c r="E1345" s="4"/>
      <c r="F1345" s="4"/>
      <c r="G1345" s="4"/>
      <c r="H1345" s="4"/>
      <c r="I1345" s="4"/>
      <c r="J1345" s="4"/>
      <c r="K1345" s="4"/>
      <c r="L1345" s="4"/>
      <c r="M1345" s="4"/>
      <c r="N1345" s="4"/>
      <c r="O1345" s="4"/>
      <c r="P1345" s="4"/>
      <c r="Q1345" s="4"/>
      <c r="R1345" s="4"/>
      <c r="S1345" s="4"/>
    </row>
    <row r="1346" spans="1:19" x14ac:dyDescent="0.25">
      <c r="A1346" s="4"/>
      <c r="B1346" s="4"/>
      <c r="C1346" s="4"/>
      <c r="D1346" s="4"/>
      <c r="E1346" s="4"/>
      <c r="F1346" s="4"/>
      <c r="G1346" s="4"/>
      <c r="H1346" s="4"/>
      <c r="I1346" s="4"/>
      <c r="J1346" s="4"/>
      <c r="K1346" s="4"/>
      <c r="L1346" s="4"/>
      <c r="M1346" s="4"/>
      <c r="N1346" s="4"/>
      <c r="O1346" s="4"/>
      <c r="P1346" s="4"/>
      <c r="Q1346" s="4"/>
      <c r="R1346" s="4"/>
      <c r="S1346" s="4"/>
    </row>
    <row r="1347" spans="1:19" x14ac:dyDescent="0.25">
      <c r="A1347" s="4"/>
      <c r="B1347" s="4"/>
      <c r="C1347" s="4"/>
      <c r="D1347" s="4"/>
      <c r="E1347" s="4"/>
      <c r="F1347" s="4"/>
      <c r="G1347" s="4"/>
      <c r="H1347" s="4"/>
      <c r="I1347" s="4"/>
      <c r="J1347" s="4"/>
      <c r="K1347" s="4"/>
      <c r="L1347" s="4"/>
      <c r="M1347" s="4"/>
      <c r="N1347" s="4"/>
      <c r="O1347" s="4"/>
      <c r="P1347" s="4"/>
      <c r="Q1347" s="4"/>
      <c r="R1347" s="4"/>
      <c r="S1347" s="4"/>
    </row>
    <row r="1348" spans="1:19" x14ac:dyDescent="0.25">
      <c r="A1348" s="4"/>
      <c r="B1348" s="4"/>
      <c r="C1348" s="4"/>
      <c r="D1348" s="4"/>
      <c r="E1348" s="4"/>
      <c r="F1348" s="4"/>
      <c r="G1348" s="4"/>
      <c r="H1348" s="4"/>
      <c r="I1348" s="4"/>
      <c r="J1348" s="4"/>
      <c r="K1348" s="4"/>
      <c r="L1348" s="4"/>
      <c r="M1348" s="4"/>
      <c r="N1348" s="4"/>
      <c r="O1348" s="4"/>
      <c r="P1348" s="4"/>
      <c r="Q1348" s="4"/>
      <c r="R1348" s="4"/>
      <c r="S1348" s="4"/>
    </row>
    <row r="1349" spans="1:19" x14ac:dyDescent="0.25">
      <c r="A1349" s="4"/>
      <c r="B1349" s="4"/>
      <c r="C1349" s="4"/>
      <c r="D1349" s="4"/>
      <c r="E1349" s="4"/>
      <c r="F1349" s="4"/>
      <c r="G1349" s="4"/>
      <c r="H1349" s="4"/>
      <c r="I1349" s="4"/>
      <c r="J1349" s="4"/>
      <c r="K1349" s="4"/>
      <c r="L1349" s="4"/>
      <c r="M1349" s="4"/>
      <c r="N1349" s="4"/>
      <c r="O1349" s="4"/>
      <c r="P1349" s="4"/>
      <c r="Q1349" s="4"/>
      <c r="R1349" s="4"/>
      <c r="S1349" s="4"/>
    </row>
    <row r="1350" spans="1:19" x14ac:dyDescent="0.25">
      <c r="A1350" s="4"/>
      <c r="B1350" s="4"/>
      <c r="C1350" s="4"/>
      <c r="D1350" s="4"/>
      <c r="E1350" s="4"/>
      <c r="F1350" s="4"/>
      <c r="G1350" s="4"/>
      <c r="H1350" s="4"/>
      <c r="I1350" s="4"/>
      <c r="J1350" s="4"/>
      <c r="K1350" s="4"/>
      <c r="L1350" s="4"/>
      <c r="M1350" s="4"/>
      <c r="N1350" s="4"/>
      <c r="O1350" s="4"/>
      <c r="P1350" s="4"/>
      <c r="Q1350" s="4"/>
      <c r="R1350" s="4"/>
      <c r="S1350" s="4"/>
    </row>
    <row r="1351" spans="1:19" x14ac:dyDescent="0.25">
      <c r="A1351" s="4"/>
      <c r="B1351" s="4"/>
      <c r="C1351" s="4"/>
      <c r="D1351" s="4"/>
      <c r="E1351" s="4"/>
      <c r="F1351" s="4"/>
      <c r="G1351" s="4"/>
      <c r="H1351" s="4"/>
      <c r="I1351" s="4"/>
      <c r="J1351" s="4"/>
      <c r="K1351" s="4"/>
      <c r="L1351" s="4"/>
      <c r="M1351" s="4"/>
      <c r="N1351" s="4"/>
      <c r="O1351" s="4"/>
      <c r="P1351" s="4"/>
      <c r="Q1351" s="4"/>
      <c r="R1351" s="4"/>
      <c r="S1351" s="4"/>
    </row>
    <row r="1352" spans="1:19" x14ac:dyDescent="0.25">
      <c r="A1352" s="4"/>
      <c r="B1352" s="4"/>
      <c r="C1352" s="4"/>
      <c r="D1352" s="4"/>
      <c r="E1352" s="4"/>
      <c r="F1352" s="4"/>
      <c r="G1352" s="4"/>
      <c r="H1352" s="4"/>
      <c r="I1352" s="4"/>
      <c r="J1352" s="4"/>
      <c r="K1352" s="4"/>
      <c r="L1352" s="4"/>
      <c r="M1352" s="4"/>
      <c r="N1352" s="4"/>
      <c r="O1352" s="4"/>
      <c r="P1352" s="4"/>
      <c r="Q1352" s="4"/>
      <c r="R1352" s="4"/>
      <c r="S1352" s="4"/>
    </row>
    <row r="1353" spans="1:19" x14ac:dyDescent="0.25">
      <c r="A1353" s="4"/>
      <c r="B1353" s="4"/>
      <c r="C1353" s="4"/>
      <c r="D1353" s="4"/>
      <c r="E1353" s="4"/>
      <c r="F1353" s="4"/>
      <c r="G1353" s="4"/>
      <c r="H1353" s="4"/>
      <c r="I1353" s="4"/>
      <c r="J1353" s="4"/>
      <c r="K1353" s="4"/>
      <c r="L1353" s="4"/>
      <c r="M1353" s="4"/>
      <c r="N1353" s="4"/>
      <c r="O1353" s="4"/>
      <c r="P1353" s="4"/>
      <c r="Q1353" s="4"/>
      <c r="R1353" s="4"/>
      <c r="S1353" s="4"/>
    </row>
    <row r="1354" spans="1:19" x14ac:dyDescent="0.25">
      <c r="A1354" s="4"/>
      <c r="B1354" s="4"/>
      <c r="C1354" s="4"/>
      <c r="D1354" s="4"/>
      <c r="E1354" s="4"/>
      <c r="F1354" s="4"/>
      <c r="G1354" s="4"/>
      <c r="H1354" s="4"/>
      <c r="I1354" s="4"/>
      <c r="J1354" s="4"/>
      <c r="K1354" s="4"/>
      <c r="L1354" s="4"/>
      <c r="M1354" s="4"/>
      <c r="N1354" s="4"/>
      <c r="O1354" s="4"/>
      <c r="P1354" s="4"/>
      <c r="Q1354" s="4"/>
      <c r="R1354" s="4"/>
      <c r="S1354" s="4"/>
    </row>
    <row r="1355" spans="1:19" x14ac:dyDescent="0.25">
      <c r="A1355" s="4"/>
      <c r="B1355" s="4"/>
      <c r="C1355" s="4"/>
      <c r="D1355" s="4"/>
      <c r="E1355" s="4"/>
      <c r="F1355" s="4"/>
      <c r="G1355" s="4"/>
      <c r="H1355" s="4"/>
      <c r="I1355" s="4"/>
      <c r="J1355" s="4"/>
      <c r="K1355" s="4"/>
      <c r="L1355" s="4"/>
      <c r="M1355" s="4"/>
      <c r="N1355" s="4"/>
      <c r="O1355" s="4"/>
      <c r="P1355" s="4"/>
      <c r="Q1355" s="4"/>
      <c r="R1355" s="4"/>
      <c r="S1355" s="4"/>
    </row>
    <row r="1356" spans="1:19" x14ac:dyDescent="0.25">
      <c r="A1356" s="4"/>
      <c r="B1356" s="4"/>
      <c r="C1356" s="4"/>
      <c r="D1356" s="4"/>
      <c r="E1356" s="4"/>
      <c r="F1356" s="4"/>
      <c r="G1356" s="4"/>
      <c r="H1356" s="4"/>
      <c r="I1356" s="4"/>
      <c r="J1356" s="4"/>
      <c r="K1356" s="4"/>
      <c r="L1356" s="4"/>
      <c r="M1356" s="4"/>
      <c r="N1356" s="4"/>
      <c r="O1356" s="4"/>
      <c r="P1356" s="4"/>
      <c r="Q1356" s="4"/>
      <c r="R1356" s="4"/>
      <c r="S1356" s="4"/>
    </row>
    <row r="1357" spans="1:19" x14ac:dyDescent="0.25">
      <c r="A1357" s="4"/>
      <c r="B1357" s="4"/>
      <c r="C1357" s="4"/>
      <c r="D1357" s="4"/>
      <c r="E1357" s="4"/>
      <c r="F1357" s="4"/>
      <c r="G1357" s="4"/>
      <c r="H1357" s="4"/>
      <c r="I1357" s="4"/>
      <c r="J1357" s="4"/>
      <c r="K1357" s="4"/>
      <c r="L1357" s="4"/>
      <c r="M1357" s="4"/>
      <c r="N1357" s="4"/>
      <c r="O1357" s="4"/>
      <c r="P1357" s="4"/>
      <c r="Q1357" s="4"/>
      <c r="R1357" s="4"/>
      <c r="S1357" s="4"/>
    </row>
    <row r="1358" spans="1:19" x14ac:dyDescent="0.25">
      <c r="A1358" s="4"/>
      <c r="B1358" s="4"/>
      <c r="C1358" s="4"/>
      <c r="D1358" s="4"/>
      <c r="E1358" s="4"/>
      <c r="F1358" s="4"/>
      <c r="G1358" s="4"/>
      <c r="H1358" s="4"/>
      <c r="I1358" s="4"/>
      <c r="J1358" s="4"/>
      <c r="K1358" s="4"/>
      <c r="L1358" s="4"/>
      <c r="M1358" s="4"/>
      <c r="N1358" s="4"/>
      <c r="O1358" s="4"/>
      <c r="P1358" s="4"/>
      <c r="Q1358" s="4"/>
      <c r="R1358" s="4"/>
      <c r="S1358" s="4"/>
    </row>
    <row r="1359" spans="1:19" x14ac:dyDescent="0.25">
      <c r="A1359" s="4"/>
      <c r="B1359" s="4"/>
      <c r="C1359" s="4"/>
      <c r="D1359" s="4"/>
      <c r="E1359" s="4"/>
      <c r="F1359" s="4"/>
      <c r="G1359" s="4"/>
      <c r="H1359" s="4"/>
      <c r="I1359" s="4"/>
      <c r="J1359" s="4"/>
      <c r="K1359" s="4"/>
      <c r="L1359" s="4"/>
      <c r="M1359" s="4"/>
      <c r="N1359" s="4"/>
      <c r="O1359" s="4"/>
      <c r="P1359" s="4"/>
      <c r="Q1359" s="4"/>
      <c r="R1359" s="4"/>
      <c r="S1359" s="4"/>
    </row>
    <row r="1360" spans="1:19" x14ac:dyDescent="0.25">
      <c r="A1360" s="4"/>
      <c r="B1360" s="4"/>
      <c r="C1360" s="4"/>
      <c r="D1360" s="4"/>
      <c r="E1360" s="4"/>
      <c r="F1360" s="4"/>
      <c r="G1360" s="4"/>
      <c r="H1360" s="4"/>
      <c r="I1360" s="4"/>
      <c r="J1360" s="4"/>
      <c r="K1360" s="4"/>
      <c r="L1360" s="4"/>
      <c r="M1360" s="4"/>
      <c r="N1360" s="4"/>
      <c r="O1360" s="4"/>
      <c r="P1360" s="4"/>
      <c r="Q1360" s="4"/>
      <c r="R1360" s="4"/>
      <c r="S1360" s="4"/>
    </row>
    <row r="1361" spans="1:19" x14ac:dyDescent="0.25">
      <c r="A1361" s="4"/>
      <c r="B1361" s="4"/>
      <c r="C1361" s="4"/>
      <c r="D1361" s="4"/>
      <c r="E1361" s="4"/>
      <c r="F1361" s="4"/>
      <c r="G1361" s="4"/>
      <c r="H1361" s="4"/>
      <c r="I1361" s="4"/>
      <c r="J1361" s="4"/>
      <c r="K1361" s="4"/>
      <c r="L1361" s="4"/>
      <c r="M1361" s="4"/>
      <c r="N1361" s="4"/>
      <c r="O1361" s="4"/>
      <c r="P1361" s="4"/>
      <c r="Q1361" s="4"/>
      <c r="R1361" s="4"/>
      <c r="S1361" s="4"/>
    </row>
    <row r="1362" spans="1:19" x14ac:dyDescent="0.25">
      <c r="A1362" s="4"/>
      <c r="B1362" s="4"/>
      <c r="C1362" s="4"/>
      <c r="D1362" s="4"/>
      <c r="E1362" s="4"/>
      <c r="F1362" s="4"/>
      <c r="G1362" s="4"/>
      <c r="H1362" s="4"/>
      <c r="I1362" s="4"/>
      <c r="J1362" s="4"/>
      <c r="K1362" s="4"/>
      <c r="L1362" s="4"/>
      <c r="M1362" s="4"/>
      <c r="N1362" s="4"/>
      <c r="O1362" s="4"/>
      <c r="P1362" s="4"/>
      <c r="Q1362" s="4"/>
      <c r="R1362" s="4"/>
      <c r="S1362" s="4"/>
    </row>
    <row r="1363" spans="1:19" x14ac:dyDescent="0.25">
      <c r="A1363" s="4"/>
      <c r="B1363" s="4"/>
      <c r="C1363" s="4"/>
      <c r="D1363" s="4"/>
      <c r="E1363" s="4"/>
      <c r="F1363" s="4"/>
      <c r="G1363" s="4"/>
      <c r="H1363" s="4"/>
      <c r="I1363" s="4"/>
      <c r="J1363" s="4"/>
      <c r="K1363" s="4"/>
      <c r="L1363" s="4"/>
      <c r="M1363" s="4"/>
      <c r="N1363" s="4"/>
      <c r="O1363" s="4"/>
      <c r="P1363" s="4"/>
      <c r="Q1363" s="4"/>
      <c r="R1363" s="4"/>
      <c r="S1363" s="4"/>
    </row>
    <row r="1364" spans="1:19" x14ac:dyDescent="0.25">
      <c r="A1364" s="4"/>
      <c r="B1364" s="4"/>
      <c r="C1364" s="4"/>
      <c r="D1364" s="4"/>
      <c r="E1364" s="4"/>
      <c r="F1364" s="4"/>
      <c r="G1364" s="4"/>
      <c r="H1364" s="4"/>
      <c r="I1364" s="4"/>
      <c r="J1364" s="4"/>
      <c r="K1364" s="4"/>
      <c r="L1364" s="4"/>
      <c r="M1364" s="4"/>
      <c r="N1364" s="4"/>
      <c r="O1364" s="4"/>
      <c r="P1364" s="4"/>
      <c r="Q1364" s="4"/>
      <c r="R1364" s="4"/>
      <c r="S1364" s="4"/>
    </row>
    <row r="1365" spans="1:19" x14ac:dyDescent="0.25">
      <c r="A1365" s="4"/>
      <c r="B1365" s="4"/>
      <c r="C1365" s="4"/>
      <c r="D1365" s="4"/>
      <c r="E1365" s="4"/>
      <c r="F1365" s="4"/>
      <c r="G1365" s="4"/>
      <c r="H1365" s="4"/>
      <c r="I1365" s="4"/>
      <c r="J1365" s="4"/>
      <c r="K1365" s="4"/>
      <c r="L1365" s="4"/>
      <c r="M1365" s="4"/>
      <c r="N1365" s="4"/>
      <c r="O1365" s="4"/>
      <c r="P1365" s="4"/>
      <c r="Q1365" s="4"/>
      <c r="R1365" s="4"/>
      <c r="S1365" s="4"/>
    </row>
    <row r="1366" spans="1:19" x14ac:dyDescent="0.25">
      <c r="A1366" s="4"/>
      <c r="B1366" s="4"/>
      <c r="C1366" s="4"/>
      <c r="D1366" s="4"/>
      <c r="E1366" s="4"/>
      <c r="F1366" s="4"/>
      <c r="G1366" s="4"/>
      <c r="H1366" s="4"/>
      <c r="I1366" s="4"/>
      <c r="J1366" s="4"/>
      <c r="K1366" s="4"/>
      <c r="L1366" s="4"/>
      <c r="M1366" s="4"/>
      <c r="N1366" s="4"/>
      <c r="O1366" s="4"/>
      <c r="P1366" s="4"/>
      <c r="Q1366" s="4"/>
      <c r="R1366" s="4"/>
      <c r="S1366" s="4"/>
    </row>
    <row r="1367" spans="1:19" x14ac:dyDescent="0.25">
      <c r="A1367" s="4"/>
      <c r="B1367" s="4"/>
      <c r="C1367" s="4"/>
      <c r="D1367" s="4"/>
      <c r="E1367" s="4"/>
      <c r="F1367" s="4"/>
      <c r="G1367" s="4"/>
      <c r="H1367" s="4"/>
      <c r="I1367" s="4"/>
      <c r="J1367" s="4"/>
      <c r="K1367" s="4"/>
      <c r="L1367" s="4"/>
      <c r="M1367" s="4"/>
      <c r="N1367" s="4"/>
      <c r="O1367" s="4"/>
      <c r="P1367" s="4"/>
      <c r="Q1367" s="4"/>
      <c r="R1367" s="4"/>
      <c r="S1367" s="4"/>
    </row>
    <row r="1368" spans="1:19" x14ac:dyDescent="0.25">
      <c r="A1368" s="4"/>
      <c r="B1368" s="4"/>
      <c r="C1368" s="4"/>
      <c r="D1368" s="4"/>
      <c r="E1368" s="4"/>
      <c r="F1368" s="4"/>
      <c r="G1368" s="4"/>
      <c r="H1368" s="4"/>
      <c r="I1368" s="4"/>
      <c r="J1368" s="4"/>
      <c r="K1368" s="4"/>
      <c r="L1368" s="4"/>
      <c r="M1368" s="4"/>
      <c r="N1368" s="4"/>
      <c r="O1368" s="4"/>
      <c r="P1368" s="4"/>
      <c r="Q1368" s="4"/>
      <c r="R1368" s="4"/>
      <c r="S1368" s="4"/>
    </row>
    <row r="1369" spans="1:19" x14ac:dyDescent="0.25">
      <c r="A1369" s="4"/>
      <c r="B1369" s="4"/>
      <c r="C1369" s="4"/>
      <c r="D1369" s="4"/>
      <c r="E1369" s="4"/>
      <c r="F1369" s="4"/>
      <c r="G1369" s="4"/>
      <c r="H1369" s="4"/>
      <c r="I1369" s="4"/>
      <c r="J1369" s="4"/>
      <c r="K1369" s="4"/>
      <c r="L1369" s="4"/>
      <c r="M1369" s="4"/>
      <c r="N1369" s="4"/>
      <c r="O1369" s="4"/>
      <c r="P1369" s="4"/>
      <c r="Q1369" s="4"/>
      <c r="R1369" s="4"/>
      <c r="S1369" s="4"/>
    </row>
    <row r="1370" spans="1:19" x14ac:dyDescent="0.25">
      <c r="A1370" s="4"/>
      <c r="B1370" s="4"/>
      <c r="C1370" s="4"/>
      <c r="D1370" s="4"/>
      <c r="E1370" s="4"/>
      <c r="F1370" s="4"/>
      <c r="G1370" s="4"/>
      <c r="H1370" s="4"/>
      <c r="I1370" s="4"/>
      <c r="J1370" s="4"/>
      <c r="K1370" s="4"/>
      <c r="L1370" s="4"/>
      <c r="M1370" s="4"/>
      <c r="N1370" s="4"/>
      <c r="O1370" s="4"/>
      <c r="P1370" s="4"/>
      <c r="Q1370" s="4"/>
      <c r="R1370" s="4"/>
      <c r="S1370" s="4"/>
    </row>
    <row r="1371" spans="1:19" x14ac:dyDescent="0.25">
      <c r="A1371" s="4"/>
      <c r="B1371" s="4"/>
      <c r="C1371" s="4"/>
      <c r="D1371" s="4"/>
      <c r="E1371" s="4"/>
      <c r="F1371" s="4"/>
      <c r="G1371" s="4"/>
      <c r="H1371" s="4"/>
      <c r="I1371" s="4"/>
      <c r="J1371" s="4"/>
      <c r="K1371" s="4"/>
      <c r="L1371" s="4"/>
      <c r="M1371" s="4"/>
      <c r="N1371" s="4"/>
      <c r="O1371" s="4"/>
      <c r="P1371" s="4"/>
      <c r="Q1371" s="4"/>
      <c r="R1371" s="4"/>
      <c r="S1371" s="4"/>
    </row>
    <row r="1372" spans="1:19" x14ac:dyDescent="0.25">
      <c r="A1372" s="4"/>
      <c r="B1372" s="4"/>
      <c r="C1372" s="4"/>
      <c r="D1372" s="4"/>
      <c r="E1372" s="4"/>
      <c r="F1372" s="4"/>
      <c r="G1372" s="4"/>
      <c r="H1372" s="4"/>
      <c r="I1372" s="4"/>
      <c r="J1372" s="4"/>
      <c r="K1372" s="4"/>
      <c r="L1372" s="4"/>
      <c r="M1372" s="4"/>
      <c r="N1372" s="4"/>
      <c r="O1372" s="4"/>
      <c r="P1372" s="4"/>
      <c r="Q1372" s="4"/>
      <c r="R1372" s="4"/>
      <c r="S1372" s="4"/>
    </row>
    <row r="1373" spans="1:19" x14ac:dyDescent="0.25">
      <c r="A1373" s="4"/>
      <c r="B1373" s="4"/>
      <c r="C1373" s="4"/>
      <c r="D1373" s="4"/>
      <c r="E1373" s="4"/>
      <c r="F1373" s="4"/>
      <c r="G1373" s="4"/>
      <c r="H1373" s="4"/>
      <c r="I1373" s="4"/>
      <c r="J1373" s="4"/>
      <c r="K1373" s="4"/>
      <c r="L1373" s="4"/>
      <c r="M1373" s="4"/>
      <c r="N1373" s="4"/>
      <c r="O1373" s="4"/>
      <c r="P1373" s="4"/>
      <c r="Q1373" s="4"/>
      <c r="R1373" s="4"/>
      <c r="S1373" s="4"/>
    </row>
    <row r="1374" spans="1:19" x14ac:dyDescent="0.25">
      <c r="A1374" s="4"/>
      <c r="B1374" s="4"/>
      <c r="C1374" s="4"/>
      <c r="D1374" s="4"/>
      <c r="E1374" s="4"/>
      <c r="F1374" s="4"/>
      <c r="G1374" s="4"/>
      <c r="H1374" s="4"/>
      <c r="I1374" s="4"/>
      <c r="J1374" s="4"/>
      <c r="K1374" s="4"/>
      <c r="L1374" s="4"/>
      <c r="M1374" s="4"/>
      <c r="N1374" s="4"/>
      <c r="O1374" s="4"/>
      <c r="P1374" s="4"/>
      <c r="Q1374" s="4"/>
      <c r="R1374" s="4"/>
      <c r="S1374" s="4"/>
    </row>
    <row r="1375" spans="1:19" x14ac:dyDescent="0.25">
      <c r="A1375" s="4"/>
      <c r="B1375" s="4"/>
      <c r="C1375" s="4"/>
      <c r="D1375" s="4"/>
      <c r="E1375" s="4"/>
      <c r="F1375" s="4"/>
      <c r="G1375" s="4"/>
      <c r="H1375" s="4"/>
      <c r="I1375" s="4"/>
      <c r="J1375" s="4"/>
      <c r="K1375" s="4"/>
      <c r="L1375" s="4"/>
      <c r="M1375" s="4"/>
      <c r="N1375" s="4"/>
      <c r="O1375" s="4"/>
      <c r="P1375" s="4"/>
      <c r="Q1375" s="4"/>
      <c r="R1375" s="4"/>
      <c r="S1375" s="4"/>
    </row>
    <row r="1376" spans="1:19" x14ac:dyDescent="0.25">
      <c r="A1376" s="4"/>
      <c r="B1376" s="4"/>
      <c r="C1376" s="4"/>
      <c r="D1376" s="4"/>
      <c r="E1376" s="4"/>
      <c r="F1376" s="4"/>
      <c r="G1376" s="4"/>
      <c r="H1376" s="4"/>
      <c r="I1376" s="4"/>
      <c r="J1376" s="4"/>
      <c r="K1376" s="4"/>
      <c r="L1376" s="4"/>
      <c r="M1376" s="4"/>
      <c r="N1376" s="4"/>
      <c r="O1376" s="4"/>
      <c r="P1376" s="4"/>
      <c r="Q1376" s="4"/>
      <c r="R1376" s="4"/>
      <c r="S1376" s="4"/>
    </row>
    <row r="1377" spans="1:19" x14ac:dyDescent="0.25">
      <c r="A1377" s="4"/>
      <c r="B1377" s="4"/>
      <c r="C1377" s="4"/>
      <c r="D1377" s="4"/>
      <c r="E1377" s="4"/>
      <c r="F1377" s="4"/>
      <c r="G1377" s="4"/>
      <c r="H1377" s="4"/>
      <c r="I1377" s="4"/>
      <c r="J1377" s="4"/>
      <c r="K1377" s="4"/>
      <c r="L1377" s="4"/>
      <c r="M1377" s="4"/>
      <c r="N1377" s="4"/>
      <c r="O1377" s="4"/>
      <c r="P1377" s="4"/>
      <c r="Q1377" s="4"/>
      <c r="R1377" s="4"/>
      <c r="S1377" s="4"/>
    </row>
    <row r="1378" spans="1:19" x14ac:dyDescent="0.25">
      <c r="A1378" s="4"/>
      <c r="B1378" s="4"/>
      <c r="C1378" s="4"/>
      <c r="D1378" s="4"/>
      <c r="E1378" s="4"/>
      <c r="F1378" s="4"/>
      <c r="G1378" s="4"/>
      <c r="H1378" s="4"/>
      <c r="I1378" s="4"/>
      <c r="J1378" s="4"/>
      <c r="K1378" s="4"/>
      <c r="L1378" s="4"/>
      <c r="M1378" s="4"/>
      <c r="N1378" s="4"/>
      <c r="O1378" s="4"/>
      <c r="P1378" s="4"/>
      <c r="Q1378" s="4"/>
      <c r="R1378" s="4"/>
      <c r="S1378" s="4"/>
    </row>
    <row r="1379" spans="1:19" x14ac:dyDescent="0.25">
      <c r="A1379" s="4"/>
      <c r="B1379" s="4"/>
      <c r="C1379" s="4"/>
      <c r="D1379" s="4"/>
      <c r="E1379" s="4"/>
      <c r="F1379" s="4"/>
      <c r="G1379" s="4"/>
      <c r="H1379" s="4"/>
      <c r="I1379" s="4"/>
      <c r="J1379" s="4"/>
      <c r="K1379" s="4"/>
      <c r="L1379" s="4"/>
      <c r="M1379" s="4"/>
      <c r="N1379" s="4"/>
      <c r="O1379" s="4"/>
      <c r="P1379" s="4"/>
      <c r="Q1379" s="4"/>
      <c r="R1379" s="4"/>
      <c r="S1379" s="4"/>
    </row>
    <row r="1380" spans="1:19" x14ac:dyDescent="0.25">
      <c r="A1380" s="4"/>
      <c r="B1380" s="4"/>
      <c r="C1380" s="4"/>
      <c r="D1380" s="4"/>
      <c r="E1380" s="4"/>
      <c r="F1380" s="4"/>
      <c r="G1380" s="4"/>
      <c r="H1380" s="4"/>
      <c r="I1380" s="4"/>
      <c r="J1380" s="4"/>
      <c r="K1380" s="4"/>
      <c r="L1380" s="4"/>
      <c r="M1380" s="4"/>
      <c r="N1380" s="4"/>
      <c r="O1380" s="4"/>
      <c r="P1380" s="4"/>
      <c r="Q1380" s="4"/>
      <c r="R1380" s="4"/>
      <c r="S1380" s="4"/>
    </row>
    <row r="1381" spans="1:19" x14ac:dyDescent="0.25">
      <c r="A1381" s="4"/>
      <c r="B1381" s="4"/>
      <c r="C1381" s="4"/>
      <c r="D1381" s="4"/>
      <c r="E1381" s="4"/>
      <c r="F1381" s="4"/>
      <c r="G1381" s="4"/>
      <c r="H1381" s="4"/>
      <c r="I1381" s="4"/>
      <c r="J1381" s="4"/>
      <c r="K1381" s="4"/>
      <c r="L1381" s="4"/>
      <c r="M1381" s="4"/>
      <c r="N1381" s="4"/>
      <c r="O1381" s="4"/>
      <c r="P1381" s="4"/>
      <c r="Q1381" s="4"/>
      <c r="R1381" s="4"/>
      <c r="S1381" s="4"/>
    </row>
    <row r="1382" spans="1:19" x14ac:dyDescent="0.25">
      <c r="A1382" s="4"/>
      <c r="B1382" s="4"/>
      <c r="C1382" s="4"/>
      <c r="D1382" s="4"/>
      <c r="E1382" s="4"/>
      <c r="F1382" s="4"/>
      <c r="G1382" s="4"/>
      <c r="H1382" s="4"/>
      <c r="I1382" s="4"/>
      <c r="J1382" s="4"/>
      <c r="K1382" s="4"/>
      <c r="L1382" s="4"/>
      <c r="M1382" s="4"/>
      <c r="N1382" s="4"/>
      <c r="O1382" s="4"/>
      <c r="P1382" s="4"/>
      <c r="Q1382" s="4"/>
      <c r="R1382" s="4"/>
      <c r="S1382" s="4"/>
    </row>
    <row r="1383" spans="1:19" x14ac:dyDescent="0.25">
      <c r="A1383" s="4"/>
      <c r="B1383" s="4"/>
      <c r="C1383" s="4"/>
      <c r="D1383" s="4"/>
      <c r="E1383" s="4"/>
      <c r="F1383" s="4"/>
      <c r="G1383" s="4"/>
      <c r="H1383" s="4"/>
      <c r="I1383" s="4"/>
      <c r="J1383" s="4"/>
      <c r="K1383" s="4"/>
      <c r="L1383" s="4"/>
      <c r="M1383" s="4"/>
      <c r="N1383" s="4"/>
      <c r="O1383" s="4"/>
      <c r="P1383" s="4"/>
      <c r="Q1383" s="4"/>
      <c r="R1383" s="4"/>
      <c r="S1383" s="4"/>
    </row>
    <row r="1384" spans="1:19" x14ac:dyDescent="0.25">
      <c r="A1384" s="4"/>
      <c r="B1384" s="4"/>
      <c r="C1384" s="4"/>
      <c r="D1384" s="4"/>
      <c r="E1384" s="4"/>
      <c r="F1384" s="4"/>
      <c r="G1384" s="4"/>
      <c r="H1384" s="4"/>
      <c r="I1384" s="4"/>
      <c r="J1384" s="4"/>
      <c r="K1384" s="4"/>
      <c r="L1384" s="4"/>
      <c r="M1384" s="4"/>
      <c r="N1384" s="4"/>
      <c r="O1384" s="4"/>
      <c r="P1384" s="4"/>
      <c r="Q1384" s="4"/>
      <c r="R1384" s="4"/>
      <c r="S1384" s="4"/>
    </row>
    <row r="1385" spans="1:19" x14ac:dyDescent="0.25">
      <c r="A1385" s="4"/>
      <c r="B1385" s="4"/>
      <c r="C1385" s="4"/>
      <c r="D1385" s="4"/>
      <c r="E1385" s="4"/>
      <c r="F1385" s="4"/>
      <c r="G1385" s="4"/>
      <c r="H1385" s="4"/>
      <c r="I1385" s="4"/>
      <c r="J1385" s="4"/>
      <c r="K1385" s="4"/>
      <c r="L1385" s="4"/>
      <c r="M1385" s="4"/>
      <c r="N1385" s="4"/>
      <c r="O1385" s="4"/>
      <c r="P1385" s="4"/>
      <c r="Q1385" s="4"/>
      <c r="R1385" s="4"/>
      <c r="S1385" s="4"/>
    </row>
    <row r="1386" spans="1:19" x14ac:dyDescent="0.25">
      <c r="A1386" s="4"/>
      <c r="B1386" s="4"/>
      <c r="C1386" s="4"/>
      <c r="D1386" s="4"/>
      <c r="E1386" s="4"/>
      <c r="F1386" s="4"/>
      <c r="G1386" s="4"/>
      <c r="H1386" s="4"/>
      <c r="I1386" s="4"/>
      <c r="J1386" s="4"/>
      <c r="K1386" s="4"/>
      <c r="L1386" s="4"/>
      <c r="M1386" s="4"/>
      <c r="N1386" s="4"/>
      <c r="O1386" s="4"/>
      <c r="P1386" s="4"/>
      <c r="Q1386" s="4"/>
      <c r="R1386" s="4"/>
      <c r="S1386" s="4"/>
    </row>
    <row r="1387" spans="1:19" x14ac:dyDescent="0.25">
      <c r="A1387" s="4"/>
      <c r="B1387" s="4"/>
      <c r="C1387" s="4"/>
      <c r="D1387" s="4"/>
      <c r="E1387" s="4"/>
      <c r="F1387" s="4"/>
      <c r="G1387" s="4"/>
      <c r="H1387" s="4"/>
      <c r="I1387" s="4"/>
      <c r="J1387" s="4"/>
      <c r="K1387" s="4"/>
      <c r="L1387" s="4"/>
      <c r="M1387" s="4"/>
      <c r="N1387" s="4"/>
      <c r="O1387" s="4"/>
      <c r="P1387" s="4"/>
      <c r="Q1387" s="4"/>
      <c r="R1387" s="4"/>
      <c r="S1387" s="4"/>
    </row>
    <row r="1388" spans="1:19" x14ac:dyDescent="0.25">
      <c r="A1388" s="4"/>
      <c r="B1388" s="4"/>
      <c r="C1388" s="4"/>
      <c r="D1388" s="4"/>
      <c r="E1388" s="4"/>
      <c r="F1388" s="4"/>
      <c r="G1388" s="4"/>
      <c r="H1388" s="4"/>
      <c r="I1388" s="4"/>
      <c r="J1388" s="4"/>
      <c r="K1388" s="4"/>
      <c r="L1388" s="4"/>
      <c r="M1388" s="4"/>
      <c r="N1388" s="4"/>
      <c r="O1388" s="4"/>
      <c r="P1388" s="4"/>
      <c r="Q1388" s="4"/>
      <c r="R1388" s="4"/>
      <c r="S1388" s="4"/>
    </row>
    <row r="1389" spans="1:19" x14ac:dyDescent="0.25">
      <c r="A1389" s="4"/>
      <c r="B1389" s="4"/>
      <c r="C1389" s="4"/>
      <c r="D1389" s="4"/>
      <c r="E1389" s="4"/>
      <c r="F1389" s="4"/>
      <c r="G1389" s="4"/>
      <c r="H1389" s="4"/>
      <c r="I1389" s="4"/>
      <c r="J1389" s="4"/>
      <c r="K1389" s="4"/>
      <c r="L1389" s="4"/>
      <c r="M1389" s="4"/>
      <c r="N1389" s="4"/>
      <c r="O1389" s="4"/>
      <c r="P1389" s="4"/>
      <c r="Q1389" s="4"/>
      <c r="R1389" s="4"/>
      <c r="S1389" s="4"/>
    </row>
    <row r="1390" spans="1:19" x14ac:dyDescent="0.25">
      <c r="A1390" s="4"/>
      <c r="B1390" s="4"/>
      <c r="C1390" s="4"/>
      <c r="D1390" s="4"/>
      <c r="E1390" s="4"/>
      <c r="F1390" s="4"/>
      <c r="G1390" s="4"/>
      <c r="H1390" s="4"/>
      <c r="I1390" s="4"/>
      <c r="J1390" s="4"/>
      <c r="K1390" s="4"/>
      <c r="L1390" s="4"/>
      <c r="M1390" s="4"/>
      <c r="N1390" s="4"/>
      <c r="O1390" s="4"/>
      <c r="P1390" s="4"/>
      <c r="Q1390" s="4"/>
      <c r="R1390" s="4"/>
      <c r="S1390" s="4"/>
    </row>
    <row r="1391" spans="1:19" x14ac:dyDescent="0.25">
      <c r="A1391" s="4"/>
      <c r="B1391" s="4"/>
      <c r="C1391" s="4"/>
      <c r="D1391" s="4"/>
      <c r="E1391" s="4"/>
      <c r="F1391" s="4"/>
      <c r="G1391" s="4"/>
      <c r="H1391" s="4"/>
      <c r="I1391" s="4"/>
      <c r="J1391" s="4"/>
      <c r="K1391" s="4"/>
      <c r="L1391" s="4"/>
      <c r="M1391" s="4"/>
      <c r="N1391" s="4"/>
      <c r="O1391" s="4"/>
      <c r="P1391" s="4"/>
      <c r="Q1391" s="4"/>
      <c r="R1391" s="4"/>
      <c r="S1391" s="4"/>
    </row>
    <row r="1392" spans="1:19" x14ac:dyDescent="0.25">
      <c r="A1392" s="4"/>
      <c r="B1392" s="4"/>
      <c r="C1392" s="4"/>
      <c r="D1392" s="4"/>
      <c r="E1392" s="4"/>
      <c r="F1392" s="4"/>
      <c r="G1392" s="4"/>
      <c r="H1392" s="4"/>
      <c r="I1392" s="4"/>
      <c r="J1392" s="4"/>
      <c r="K1392" s="4"/>
      <c r="L1392" s="4"/>
      <c r="M1392" s="4"/>
      <c r="N1392" s="4"/>
      <c r="O1392" s="4"/>
      <c r="P1392" s="4"/>
      <c r="Q1392" s="4"/>
      <c r="R1392" s="4"/>
      <c r="S1392" s="4"/>
    </row>
    <row r="1393" spans="1:19" x14ac:dyDescent="0.25">
      <c r="A1393" s="4"/>
      <c r="B1393" s="4"/>
      <c r="C1393" s="4"/>
      <c r="D1393" s="4"/>
      <c r="E1393" s="4"/>
      <c r="F1393" s="4"/>
      <c r="G1393" s="4"/>
      <c r="H1393" s="4"/>
      <c r="I1393" s="4"/>
      <c r="J1393" s="4"/>
      <c r="K1393" s="4"/>
      <c r="L1393" s="4"/>
      <c r="M1393" s="4"/>
      <c r="N1393" s="4"/>
      <c r="O1393" s="4"/>
      <c r="P1393" s="4"/>
      <c r="Q1393" s="4"/>
      <c r="R1393" s="4"/>
      <c r="S1393" s="4"/>
    </row>
    <row r="1394" spans="1:19" x14ac:dyDescent="0.25">
      <c r="A1394" s="4"/>
      <c r="B1394" s="4"/>
      <c r="C1394" s="4"/>
      <c r="D1394" s="4"/>
      <c r="E1394" s="4"/>
      <c r="F1394" s="4"/>
      <c r="G1394" s="4"/>
      <c r="H1394" s="4"/>
      <c r="I1394" s="4"/>
      <c r="J1394" s="4"/>
      <c r="K1394" s="4"/>
      <c r="L1394" s="4"/>
      <c r="M1394" s="4"/>
      <c r="N1394" s="4"/>
      <c r="O1394" s="4"/>
      <c r="P1394" s="4"/>
      <c r="Q1394" s="4"/>
      <c r="R1394" s="4"/>
      <c r="S1394" s="4"/>
    </row>
    <row r="1395" spans="1:19" x14ac:dyDescent="0.25">
      <c r="A1395" s="4"/>
      <c r="B1395" s="4"/>
      <c r="C1395" s="4"/>
      <c r="D1395" s="4"/>
      <c r="E1395" s="4"/>
      <c r="F1395" s="4"/>
      <c r="G1395" s="4"/>
      <c r="H1395" s="4"/>
      <c r="I1395" s="4"/>
      <c r="J1395" s="4"/>
      <c r="K1395" s="4"/>
      <c r="L1395" s="4"/>
      <c r="M1395" s="4"/>
      <c r="N1395" s="4"/>
      <c r="O1395" s="4"/>
      <c r="P1395" s="4"/>
      <c r="Q1395" s="4"/>
      <c r="R1395" s="4"/>
      <c r="S1395" s="4"/>
    </row>
    <row r="1396" spans="1:19" x14ac:dyDescent="0.25">
      <c r="A1396" s="4"/>
      <c r="B1396" s="4"/>
      <c r="C1396" s="4"/>
      <c r="D1396" s="4"/>
      <c r="E1396" s="4"/>
      <c r="F1396" s="4"/>
      <c r="G1396" s="4"/>
      <c r="H1396" s="4"/>
      <c r="I1396" s="4"/>
      <c r="J1396" s="4"/>
      <c r="K1396" s="4"/>
      <c r="L1396" s="4"/>
      <c r="M1396" s="4"/>
      <c r="N1396" s="4"/>
      <c r="O1396" s="4"/>
      <c r="P1396" s="4"/>
      <c r="Q1396" s="4"/>
      <c r="R1396" s="4"/>
      <c r="S1396" s="4"/>
    </row>
    <row r="1397" spans="1:19" x14ac:dyDescent="0.25">
      <c r="A1397" s="4"/>
      <c r="B1397" s="4"/>
      <c r="C1397" s="4"/>
      <c r="D1397" s="4"/>
      <c r="E1397" s="4"/>
      <c r="F1397" s="4"/>
      <c r="G1397" s="4"/>
      <c r="H1397" s="4"/>
      <c r="I1397" s="4"/>
      <c r="J1397" s="4"/>
      <c r="K1397" s="4"/>
      <c r="L1397" s="4"/>
      <c r="M1397" s="4"/>
      <c r="N1397" s="4"/>
      <c r="O1397" s="4"/>
      <c r="P1397" s="4"/>
      <c r="Q1397" s="4"/>
      <c r="R1397" s="4"/>
      <c r="S1397" s="4"/>
    </row>
    <row r="1398" spans="1:19" x14ac:dyDescent="0.25">
      <c r="A1398" s="4"/>
      <c r="B1398" s="4"/>
      <c r="C1398" s="4"/>
      <c r="D1398" s="4"/>
      <c r="E1398" s="4"/>
      <c r="F1398" s="4"/>
      <c r="G1398" s="4"/>
      <c r="H1398" s="4"/>
      <c r="I1398" s="4"/>
      <c r="J1398" s="4"/>
      <c r="K1398" s="4"/>
      <c r="L1398" s="4"/>
      <c r="M1398" s="4"/>
      <c r="N1398" s="4"/>
      <c r="O1398" s="4"/>
      <c r="P1398" s="4"/>
      <c r="Q1398" s="4"/>
      <c r="R1398" s="4"/>
      <c r="S1398" s="4"/>
    </row>
    <row r="1399" spans="1:19" x14ac:dyDescent="0.25">
      <c r="A1399" s="4"/>
      <c r="B1399" s="4"/>
      <c r="C1399" s="4"/>
      <c r="D1399" s="4"/>
      <c r="E1399" s="4"/>
      <c r="F1399" s="4"/>
      <c r="G1399" s="4"/>
      <c r="H1399" s="4"/>
      <c r="I1399" s="4"/>
      <c r="J1399" s="4"/>
      <c r="K1399" s="4"/>
      <c r="L1399" s="4"/>
      <c r="M1399" s="4"/>
      <c r="N1399" s="4"/>
      <c r="O1399" s="4"/>
      <c r="P1399" s="4"/>
      <c r="Q1399" s="4"/>
      <c r="R1399" s="4"/>
      <c r="S1399" s="4"/>
    </row>
    <row r="1400" spans="1:19" x14ac:dyDescent="0.25">
      <c r="A1400" s="4"/>
      <c r="B1400" s="4"/>
      <c r="C1400" s="4"/>
      <c r="D1400" s="4"/>
      <c r="E1400" s="4"/>
      <c r="F1400" s="4"/>
      <c r="G1400" s="4"/>
      <c r="H1400" s="4"/>
      <c r="I1400" s="4"/>
      <c r="J1400" s="4"/>
      <c r="K1400" s="4"/>
      <c r="L1400" s="4"/>
      <c r="M1400" s="4"/>
      <c r="N1400" s="4"/>
      <c r="O1400" s="4"/>
      <c r="P1400" s="4"/>
      <c r="Q1400" s="4"/>
      <c r="R1400" s="4"/>
      <c r="S1400" s="4"/>
    </row>
    <row r="1401" spans="1:19" x14ac:dyDescent="0.25">
      <c r="A1401" s="4"/>
      <c r="B1401" s="4"/>
      <c r="C1401" s="4"/>
      <c r="D1401" s="4"/>
      <c r="E1401" s="4"/>
      <c r="F1401" s="4"/>
      <c r="G1401" s="4"/>
      <c r="H1401" s="4"/>
      <c r="I1401" s="4"/>
      <c r="J1401" s="4"/>
      <c r="K1401" s="4"/>
      <c r="L1401" s="4"/>
      <c r="M1401" s="4"/>
      <c r="N1401" s="4"/>
      <c r="O1401" s="4"/>
      <c r="P1401" s="4"/>
      <c r="Q1401" s="4"/>
      <c r="R1401" s="4"/>
      <c r="S1401" s="4"/>
    </row>
    <row r="1402" spans="1:19" x14ac:dyDescent="0.25">
      <c r="A1402" s="4"/>
      <c r="B1402" s="4"/>
      <c r="C1402" s="4"/>
      <c r="D1402" s="4"/>
      <c r="E1402" s="4"/>
      <c r="F1402" s="4"/>
      <c r="G1402" s="4"/>
      <c r="H1402" s="4"/>
      <c r="I1402" s="4"/>
      <c r="J1402" s="4"/>
      <c r="K1402" s="4"/>
      <c r="L1402" s="4"/>
      <c r="M1402" s="4"/>
      <c r="N1402" s="4"/>
      <c r="O1402" s="4"/>
      <c r="P1402" s="4"/>
      <c r="Q1402" s="4"/>
      <c r="R1402" s="4"/>
      <c r="S1402" s="4"/>
    </row>
    <row r="1403" spans="1:19" x14ac:dyDescent="0.25">
      <c r="A1403" s="4"/>
      <c r="B1403" s="4"/>
      <c r="C1403" s="4"/>
      <c r="D1403" s="4"/>
      <c r="E1403" s="4"/>
      <c r="F1403" s="4"/>
      <c r="G1403" s="4"/>
      <c r="H1403" s="4"/>
      <c r="I1403" s="4"/>
      <c r="J1403" s="4"/>
      <c r="K1403" s="4"/>
      <c r="L1403" s="4"/>
      <c r="M1403" s="4"/>
      <c r="N1403" s="4"/>
      <c r="O1403" s="4"/>
      <c r="P1403" s="4"/>
      <c r="Q1403" s="4"/>
      <c r="R1403" s="4"/>
      <c r="S1403" s="4"/>
    </row>
    <row r="1404" spans="1:19" x14ac:dyDescent="0.25">
      <c r="A1404" s="4"/>
      <c r="B1404" s="4"/>
      <c r="C1404" s="4"/>
      <c r="D1404" s="4"/>
      <c r="E1404" s="4"/>
      <c r="F1404" s="4"/>
      <c r="G1404" s="4"/>
      <c r="H1404" s="4"/>
      <c r="I1404" s="4"/>
      <c r="J1404" s="4"/>
      <c r="K1404" s="4"/>
      <c r="L1404" s="4"/>
      <c r="M1404" s="4"/>
      <c r="N1404" s="4"/>
      <c r="O1404" s="4"/>
      <c r="P1404" s="4"/>
      <c r="Q1404" s="4"/>
      <c r="R1404" s="4"/>
      <c r="S1404" s="4"/>
    </row>
    <row r="1405" spans="1:19" x14ac:dyDescent="0.25">
      <c r="A1405" s="4"/>
      <c r="B1405" s="4"/>
      <c r="C1405" s="4"/>
      <c r="D1405" s="4"/>
      <c r="E1405" s="4"/>
      <c r="F1405" s="4"/>
      <c r="G1405" s="4"/>
      <c r="H1405" s="4"/>
      <c r="I1405" s="4"/>
      <c r="J1405" s="4"/>
      <c r="K1405" s="4"/>
      <c r="L1405" s="4"/>
      <c r="M1405" s="4"/>
      <c r="N1405" s="4"/>
      <c r="O1405" s="4"/>
      <c r="P1405" s="4"/>
      <c r="Q1405" s="4"/>
      <c r="R1405" s="4"/>
      <c r="S1405" s="4"/>
    </row>
    <row r="1406" spans="1:19" x14ac:dyDescent="0.25">
      <c r="A1406" s="4"/>
      <c r="B1406" s="4"/>
      <c r="C1406" s="4"/>
      <c r="D1406" s="4"/>
      <c r="E1406" s="4"/>
      <c r="F1406" s="4"/>
      <c r="G1406" s="4"/>
      <c r="H1406" s="4"/>
      <c r="I1406" s="4"/>
      <c r="J1406" s="4"/>
      <c r="K1406" s="4"/>
      <c r="L1406" s="4"/>
      <c r="M1406" s="4"/>
      <c r="N1406" s="4"/>
      <c r="O1406" s="4"/>
      <c r="P1406" s="4"/>
      <c r="Q1406" s="4"/>
      <c r="R1406" s="4"/>
      <c r="S1406" s="4"/>
    </row>
    <row r="1407" spans="1:19" x14ac:dyDescent="0.25">
      <c r="A1407" s="4"/>
      <c r="B1407" s="4"/>
      <c r="C1407" s="4"/>
      <c r="D1407" s="4"/>
      <c r="E1407" s="4"/>
      <c r="F1407" s="4"/>
      <c r="G1407" s="4"/>
      <c r="H1407" s="4"/>
      <c r="I1407" s="4"/>
      <c r="J1407" s="4"/>
      <c r="K1407" s="4"/>
      <c r="L1407" s="4"/>
      <c r="M1407" s="4"/>
      <c r="N1407" s="4"/>
      <c r="O1407" s="4"/>
      <c r="P1407" s="4"/>
      <c r="Q1407" s="4"/>
      <c r="R1407" s="4"/>
      <c r="S1407" s="4"/>
    </row>
    <row r="1408" spans="1:19" x14ac:dyDescent="0.25">
      <c r="A1408" s="4"/>
      <c r="B1408" s="4"/>
      <c r="C1408" s="4"/>
      <c r="D1408" s="4"/>
      <c r="E1408" s="4"/>
      <c r="F1408" s="4"/>
      <c r="G1408" s="4"/>
      <c r="H1408" s="4"/>
      <c r="I1408" s="4"/>
      <c r="J1408" s="4"/>
      <c r="K1408" s="4"/>
      <c r="L1408" s="4"/>
      <c r="M1408" s="4"/>
      <c r="N1408" s="4"/>
      <c r="O1408" s="4"/>
      <c r="P1408" s="4"/>
      <c r="Q1408" s="4"/>
      <c r="R1408" s="4"/>
      <c r="S1408" s="4"/>
    </row>
    <row r="1409" spans="1:19" x14ac:dyDescent="0.25">
      <c r="A1409" s="4"/>
      <c r="B1409" s="4"/>
      <c r="C1409" s="4"/>
      <c r="D1409" s="4"/>
      <c r="E1409" s="4"/>
      <c r="F1409" s="4"/>
      <c r="G1409" s="4"/>
      <c r="H1409" s="4"/>
      <c r="I1409" s="4"/>
      <c r="J1409" s="4"/>
      <c r="K1409" s="4"/>
      <c r="L1409" s="4"/>
      <c r="M1409" s="4"/>
      <c r="N1409" s="4"/>
      <c r="O1409" s="4"/>
      <c r="P1409" s="4"/>
      <c r="Q1409" s="4"/>
      <c r="R1409" s="4"/>
      <c r="S1409" s="4"/>
    </row>
    <row r="1410" spans="1:19" x14ac:dyDescent="0.25">
      <c r="A1410" s="4"/>
      <c r="B1410" s="4"/>
      <c r="C1410" s="4"/>
      <c r="D1410" s="4"/>
      <c r="E1410" s="4"/>
      <c r="F1410" s="4"/>
      <c r="G1410" s="4"/>
      <c r="H1410" s="4"/>
      <c r="I1410" s="4"/>
      <c r="J1410" s="4"/>
      <c r="K1410" s="4"/>
      <c r="L1410" s="4"/>
      <c r="M1410" s="4"/>
      <c r="N1410" s="4"/>
      <c r="O1410" s="4"/>
      <c r="P1410" s="4"/>
      <c r="Q1410" s="4"/>
      <c r="R1410" s="4"/>
      <c r="S1410" s="4"/>
    </row>
    <row r="1411" spans="1:19" x14ac:dyDescent="0.25">
      <c r="A1411" s="4"/>
      <c r="B1411" s="4"/>
      <c r="C1411" s="4"/>
      <c r="D1411" s="4"/>
      <c r="E1411" s="4"/>
      <c r="F1411" s="4"/>
      <c r="G1411" s="4"/>
      <c r="H1411" s="4"/>
      <c r="I1411" s="4"/>
      <c r="J1411" s="4"/>
      <c r="K1411" s="4"/>
      <c r="L1411" s="4"/>
      <c r="M1411" s="4"/>
      <c r="N1411" s="4"/>
      <c r="O1411" s="4"/>
      <c r="P1411" s="4"/>
      <c r="Q1411" s="4"/>
      <c r="R1411" s="4"/>
      <c r="S1411" s="4"/>
    </row>
    <row r="1412" spans="1:19" x14ac:dyDescent="0.25">
      <c r="A1412" s="4"/>
      <c r="B1412" s="4"/>
      <c r="C1412" s="4"/>
      <c r="D1412" s="4"/>
      <c r="E1412" s="4"/>
      <c r="F1412" s="4"/>
      <c r="G1412" s="4"/>
      <c r="H1412" s="4"/>
      <c r="I1412" s="4"/>
      <c r="J1412" s="4"/>
      <c r="K1412" s="4"/>
      <c r="L1412" s="4"/>
      <c r="M1412" s="4"/>
      <c r="N1412" s="4"/>
      <c r="O1412" s="4"/>
      <c r="P1412" s="4"/>
      <c r="Q1412" s="4"/>
      <c r="R1412" s="4"/>
      <c r="S1412" s="4"/>
    </row>
    <row r="1413" spans="1:19" x14ac:dyDescent="0.25">
      <c r="A1413" s="4"/>
      <c r="B1413" s="4"/>
      <c r="C1413" s="4"/>
      <c r="D1413" s="4"/>
      <c r="E1413" s="4"/>
      <c r="F1413" s="4"/>
      <c r="G1413" s="4"/>
      <c r="H1413" s="4"/>
      <c r="I1413" s="4"/>
      <c r="J1413" s="4"/>
      <c r="K1413" s="4"/>
      <c r="L1413" s="4"/>
      <c r="M1413" s="4"/>
      <c r="N1413" s="4"/>
      <c r="O1413" s="4"/>
      <c r="P1413" s="4"/>
      <c r="Q1413" s="4"/>
      <c r="R1413" s="4"/>
      <c r="S1413" s="4"/>
    </row>
    <row r="1414" spans="1:19" x14ac:dyDescent="0.25">
      <c r="A1414" s="4"/>
      <c r="B1414" s="4"/>
      <c r="C1414" s="4"/>
      <c r="D1414" s="4"/>
      <c r="E1414" s="4"/>
      <c r="F1414" s="4"/>
      <c r="G1414" s="4"/>
      <c r="H1414" s="4"/>
      <c r="I1414" s="4"/>
      <c r="J1414" s="4"/>
      <c r="K1414" s="4"/>
      <c r="L1414" s="4"/>
      <c r="M1414" s="4"/>
      <c r="N1414" s="4"/>
      <c r="O1414" s="4"/>
      <c r="P1414" s="4"/>
      <c r="Q1414" s="4"/>
      <c r="R1414" s="4"/>
      <c r="S1414" s="4"/>
    </row>
    <row r="1415" spans="1:19" x14ac:dyDescent="0.25">
      <c r="A1415" s="4"/>
      <c r="B1415" s="4"/>
      <c r="C1415" s="4"/>
      <c r="D1415" s="4"/>
      <c r="E1415" s="4"/>
      <c r="F1415" s="4"/>
      <c r="G1415" s="4"/>
      <c r="H1415" s="4"/>
      <c r="I1415" s="4"/>
      <c r="J1415" s="4"/>
      <c r="K1415" s="4"/>
      <c r="L1415" s="4"/>
      <c r="M1415" s="4"/>
      <c r="N1415" s="4"/>
      <c r="O1415" s="4"/>
      <c r="P1415" s="4"/>
      <c r="Q1415" s="4"/>
      <c r="R1415" s="4"/>
      <c r="S1415" s="4"/>
    </row>
    <row r="1416" spans="1:19" x14ac:dyDescent="0.25">
      <c r="A1416" s="4"/>
      <c r="B1416" s="4"/>
      <c r="C1416" s="4"/>
      <c r="D1416" s="4"/>
      <c r="E1416" s="4"/>
      <c r="F1416" s="4"/>
      <c r="G1416" s="4"/>
      <c r="H1416" s="4"/>
      <c r="I1416" s="4"/>
      <c r="J1416" s="4"/>
      <c r="K1416" s="4"/>
      <c r="L1416" s="4"/>
      <c r="M1416" s="4"/>
      <c r="N1416" s="4"/>
      <c r="O1416" s="4"/>
      <c r="P1416" s="4"/>
      <c r="Q1416" s="4"/>
      <c r="R1416" s="4"/>
      <c r="S1416" s="4"/>
    </row>
    <row r="1417" spans="1:19" x14ac:dyDescent="0.25">
      <c r="A1417" s="4"/>
      <c r="B1417" s="4"/>
      <c r="C1417" s="4"/>
      <c r="D1417" s="4"/>
      <c r="E1417" s="4"/>
      <c r="F1417" s="4"/>
      <c r="G1417" s="4"/>
      <c r="H1417" s="4"/>
      <c r="I1417" s="4"/>
      <c r="J1417" s="4"/>
      <c r="K1417" s="4"/>
      <c r="L1417" s="4"/>
      <c r="M1417" s="4"/>
      <c r="N1417" s="4"/>
      <c r="O1417" s="4"/>
      <c r="P1417" s="4"/>
      <c r="Q1417" s="4"/>
      <c r="R1417" s="4"/>
      <c r="S1417" s="4"/>
    </row>
    <row r="1418" spans="1:19" x14ac:dyDescent="0.25">
      <c r="A1418" s="4"/>
      <c r="B1418" s="4"/>
      <c r="C1418" s="4"/>
      <c r="D1418" s="4"/>
      <c r="E1418" s="4"/>
      <c r="F1418" s="4"/>
      <c r="G1418" s="4"/>
      <c r="H1418" s="4"/>
      <c r="I1418" s="4"/>
      <c r="J1418" s="4"/>
      <c r="K1418" s="4"/>
      <c r="L1418" s="4"/>
      <c r="M1418" s="4"/>
      <c r="N1418" s="4"/>
      <c r="O1418" s="4"/>
      <c r="P1418" s="4"/>
      <c r="Q1418" s="4"/>
      <c r="R1418" s="4"/>
      <c r="S1418" s="4"/>
    </row>
    <row r="1419" spans="1:19" x14ac:dyDescent="0.25">
      <c r="A1419" s="4"/>
      <c r="B1419" s="4"/>
      <c r="C1419" s="4"/>
      <c r="D1419" s="4"/>
      <c r="E1419" s="4"/>
      <c r="F1419" s="4"/>
      <c r="G1419" s="4"/>
      <c r="H1419" s="4"/>
      <c r="I1419" s="4"/>
      <c r="J1419" s="4"/>
      <c r="K1419" s="4"/>
      <c r="L1419" s="4"/>
      <c r="M1419" s="4"/>
      <c r="N1419" s="4"/>
      <c r="O1419" s="4"/>
      <c r="P1419" s="4"/>
      <c r="Q1419" s="4"/>
      <c r="R1419" s="4"/>
      <c r="S1419" s="4"/>
    </row>
    <row r="1420" spans="1:19" x14ac:dyDescent="0.25">
      <c r="A1420" s="4"/>
      <c r="B1420" s="4"/>
      <c r="C1420" s="4"/>
      <c r="D1420" s="4"/>
      <c r="E1420" s="4"/>
      <c r="F1420" s="4"/>
      <c r="G1420" s="4"/>
      <c r="H1420" s="4"/>
      <c r="I1420" s="4"/>
      <c r="J1420" s="4"/>
      <c r="K1420" s="4"/>
      <c r="L1420" s="4"/>
      <c r="M1420" s="4"/>
      <c r="N1420" s="4"/>
      <c r="O1420" s="4"/>
      <c r="P1420" s="4"/>
      <c r="Q1420" s="4"/>
      <c r="R1420" s="4"/>
      <c r="S1420" s="4"/>
    </row>
    <row r="1421" spans="1:19" x14ac:dyDescent="0.25">
      <c r="A1421" s="4"/>
      <c r="B1421" s="4"/>
      <c r="C1421" s="4"/>
      <c r="D1421" s="4"/>
      <c r="E1421" s="4"/>
      <c r="F1421" s="4"/>
      <c r="G1421" s="4"/>
      <c r="H1421" s="4"/>
      <c r="I1421" s="4"/>
      <c r="J1421" s="4"/>
      <c r="K1421" s="4"/>
      <c r="L1421" s="4"/>
      <c r="M1421" s="4"/>
      <c r="N1421" s="4"/>
      <c r="O1421" s="4"/>
      <c r="P1421" s="4"/>
      <c r="Q1421" s="4"/>
      <c r="R1421" s="4"/>
      <c r="S1421" s="4"/>
    </row>
    <row r="1422" spans="1:19" x14ac:dyDescent="0.25">
      <c r="A1422" s="4"/>
      <c r="B1422" s="4"/>
      <c r="C1422" s="4"/>
      <c r="D1422" s="4"/>
      <c r="E1422" s="4"/>
      <c r="F1422" s="4"/>
      <c r="G1422" s="4"/>
      <c r="H1422" s="4"/>
      <c r="I1422" s="4"/>
      <c r="J1422" s="4"/>
      <c r="K1422" s="4"/>
      <c r="L1422" s="4"/>
      <c r="M1422" s="4"/>
      <c r="N1422" s="4"/>
      <c r="O1422" s="4"/>
      <c r="P1422" s="4"/>
      <c r="Q1422" s="4"/>
      <c r="R1422" s="4"/>
      <c r="S1422" s="4"/>
    </row>
    <row r="1423" spans="1:19" x14ac:dyDescent="0.25">
      <c r="A1423" s="4"/>
      <c r="B1423" s="4"/>
      <c r="C1423" s="4"/>
      <c r="D1423" s="4"/>
      <c r="E1423" s="4"/>
      <c r="F1423" s="4"/>
      <c r="G1423" s="4"/>
      <c r="H1423" s="4"/>
      <c r="I1423" s="4"/>
      <c r="J1423" s="4"/>
      <c r="K1423" s="4"/>
      <c r="L1423" s="4"/>
      <c r="M1423" s="4"/>
      <c r="N1423" s="4"/>
      <c r="O1423" s="4"/>
      <c r="P1423" s="4"/>
      <c r="Q1423" s="4"/>
      <c r="R1423" s="4"/>
      <c r="S1423" s="4"/>
    </row>
    <row r="1424" spans="1:19" x14ac:dyDescent="0.25">
      <c r="A1424" s="4"/>
      <c r="B1424" s="4"/>
      <c r="C1424" s="4"/>
      <c r="D1424" s="4"/>
      <c r="E1424" s="4"/>
      <c r="F1424" s="4"/>
      <c r="G1424" s="4"/>
      <c r="H1424" s="4"/>
      <c r="I1424" s="4"/>
      <c r="J1424" s="4"/>
      <c r="K1424" s="4"/>
      <c r="L1424" s="4"/>
      <c r="M1424" s="4"/>
      <c r="N1424" s="4"/>
      <c r="O1424" s="4"/>
      <c r="P1424" s="4"/>
      <c r="Q1424" s="4"/>
      <c r="R1424" s="4"/>
      <c r="S1424" s="4"/>
    </row>
    <row r="1425" spans="1:19" x14ac:dyDescent="0.25">
      <c r="A1425" s="4"/>
      <c r="B1425" s="4"/>
      <c r="C1425" s="4"/>
      <c r="D1425" s="4"/>
      <c r="E1425" s="4"/>
      <c r="F1425" s="4"/>
      <c r="G1425" s="4"/>
      <c r="H1425" s="4"/>
      <c r="I1425" s="4"/>
      <c r="J1425" s="4"/>
      <c r="K1425" s="4"/>
      <c r="L1425" s="4"/>
      <c r="M1425" s="4"/>
      <c r="N1425" s="4"/>
      <c r="O1425" s="4"/>
      <c r="P1425" s="4"/>
      <c r="Q1425" s="4"/>
      <c r="R1425" s="4"/>
      <c r="S1425" s="4"/>
    </row>
    <row r="1426" spans="1:19" x14ac:dyDescent="0.25">
      <c r="A1426" s="4"/>
      <c r="B1426" s="4"/>
      <c r="C1426" s="4"/>
      <c r="D1426" s="4"/>
      <c r="E1426" s="4"/>
      <c r="F1426" s="4"/>
      <c r="G1426" s="4"/>
      <c r="H1426" s="4"/>
      <c r="I1426" s="4"/>
      <c r="J1426" s="4"/>
      <c r="K1426" s="4"/>
      <c r="L1426" s="4"/>
      <c r="M1426" s="4"/>
      <c r="N1426" s="4"/>
      <c r="O1426" s="4"/>
      <c r="P1426" s="4"/>
      <c r="Q1426" s="4"/>
      <c r="R1426" s="4"/>
      <c r="S1426" s="4"/>
    </row>
    <row r="1427" spans="1:19" x14ac:dyDescent="0.25">
      <c r="A1427" s="4"/>
      <c r="B1427" s="4"/>
      <c r="C1427" s="4"/>
      <c r="D1427" s="4"/>
      <c r="E1427" s="4"/>
      <c r="F1427" s="4"/>
      <c r="G1427" s="4"/>
      <c r="H1427" s="4"/>
      <c r="I1427" s="4"/>
      <c r="J1427" s="4"/>
      <c r="K1427" s="4"/>
      <c r="L1427" s="4"/>
      <c r="M1427" s="4"/>
      <c r="N1427" s="4"/>
      <c r="O1427" s="4"/>
      <c r="P1427" s="4"/>
      <c r="Q1427" s="4"/>
      <c r="R1427" s="4"/>
      <c r="S1427" s="4"/>
    </row>
    <row r="1428" spans="1:19" x14ac:dyDescent="0.25">
      <c r="A1428" s="4"/>
      <c r="B1428" s="4"/>
      <c r="C1428" s="4"/>
      <c r="D1428" s="4"/>
      <c r="E1428" s="4"/>
      <c r="F1428" s="4"/>
      <c r="G1428" s="4"/>
      <c r="H1428" s="4"/>
      <c r="I1428" s="4"/>
      <c r="J1428" s="4"/>
      <c r="K1428" s="4"/>
      <c r="L1428" s="4"/>
      <c r="M1428" s="4"/>
      <c r="N1428" s="4"/>
      <c r="O1428" s="4"/>
      <c r="P1428" s="4"/>
      <c r="Q1428" s="4"/>
      <c r="R1428" s="4"/>
      <c r="S1428" s="4"/>
    </row>
    <row r="1429" spans="1:19" x14ac:dyDescent="0.25">
      <c r="A1429" s="4"/>
      <c r="B1429" s="4"/>
      <c r="C1429" s="4"/>
      <c r="D1429" s="4"/>
      <c r="E1429" s="4"/>
      <c r="F1429" s="4"/>
      <c r="G1429" s="4"/>
      <c r="H1429" s="4"/>
      <c r="I1429" s="4"/>
      <c r="J1429" s="4"/>
      <c r="K1429" s="4"/>
      <c r="L1429" s="4"/>
      <c r="M1429" s="4"/>
      <c r="N1429" s="4"/>
      <c r="O1429" s="4"/>
      <c r="P1429" s="4"/>
      <c r="Q1429" s="4"/>
      <c r="R1429" s="4"/>
      <c r="S1429" s="4"/>
    </row>
    <row r="1430" spans="1:19" x14ac:dyDescent="0.25">
      <c r="A1430" s="4"/>
      <c r="B1430" s="4"/>
      <c r="C1430" s="4"/>
      <c r="D1430" s="4"/>
      <c r="E1430" s="4"/>
      <c r="F1430" s="4"/>
      <c r="G1430" s="4"/>
      <c r="H1430" s="4"/>
      <c r="I1430" s="4"/>
      <c r="J1430" s="4"/>
      <c r="K1430" s="4"/>
      <c r="L1430" s="4"/>
      <c r="M1430" s="4"/>
      <c r="N1430" s="4"/>
      <c r="O1430" s="4"/>
      <c r="P1430" s="4"/>
      <c r="Q1430" s="4"/>
      <c r="R1430" s="4"/>
      <c r="S1430" s="4"/>
    </row>
    <row r="1431" spans="1:19" x14ac:dyDescent="0.25">
      <c r="A1431" s="4"/>
      <c r="B1431" s="4"/>
      <c r="C1431" s="4"/>
      <c r="D1431" s="4"/>
      <c r="E1431" s="4"/>
      <c r="F1431" s="4"/>
      <c r="G1431" s="4"/>
      <c r="H1431" s="4"/>
      <c r="I1431" s="4"/>
      <c r="J1431" s="4"/>
      <c r="K1431" s="4"/>
      <c r="L1431" s="4"/>
      <c r="M1431" s="4"/>
      <c r="N1431" s="4"/>
      <c r="O1431" s="4"/>
      <c r="P1431" s="4"/>
      <c r="Q1431" s="4"/>
      <c r="R1431" s="4"/>
      <c r="S1431" s="4"/>
    </row>
    <row r="1432" spans="1:19" x14ac:dyDescent="0.25">
      <c r="A1432" s="4"/>
      <c r="B1432" s="4"/>
      <c r="C1432" s="4"/>
      <c r="D1432" s="4"/>
      <c r="E1432" s="4"/>
      <c r="F1432" s="4"/>
      <c r="G1432" s="4"/>
      <c r="H1432" s="4"/>
      <c r="I1432" s="4"/>
      <c r="J1432" s="4"/>
      <c r="K1432" s="4"/>
      <c r="L1432" s="4"/>
      <c r="M1432" s="4"/>
      <c r="N1432" s="4"/>
      <c r="O1432" s="4"/>
      <c r="P1432" s="4"/>
      <c r="Q1432" s="4"/>
      <c r="R1432" s="4"/>
      <c r="S1432" s="4"/>
    </row>
    <row r="1433" spans="1:19" x14ac:dyDescent="0.25">
      <c r="A1433" s="4"/>
      <c r="B1433" s="4"/>
      <c r="C1433" s="4"/>
      <c r="D1433" s="4"/>
      <c r="E1433" s="4"/>
      <c r="F1433" s="4"/>
      <c r="G1433" s="4"/>
      <c r="H1433" s="4"/>
      <c r="I1433" s="4"/>
      <c r="J1433" s="4"/>
      <c r="K1433" s="4"/>
      <c r="L1433" s="4"/>
      <c r="M1433" s="4"/>
      <c r="N1433" s="4"/>
      <c r="O1433" s="4"/>
      <c r="P1433" s="4"/>
      <c r="Q1433" s="4"/>
      <c r="R1433" s="4"/>
      <c r="S1433" s="4"/>
    </row>
    <row r="1434" spans="1:19" x14ac:dyDescent="0.25">
      <c r="A1434" s="4"/>
      <c r="B1434" s="4"/>
      <c r="C1434" s="4"/>
      <c r="D1434" s="4"/>
      <c r="E1434" s="4"/>
      <c r="F1434" s="4"/>
      <c r="G1434" s="4"/>
      <c r="H1434" s="4"/>
      <c r="I1434" s="4"/>
      <c r="J1434" s="4"/>
      <c r="K1434" s="4"/>
      <c r="L1434" s="4"/>
      <c r="M1434" s="4"/>
      <c r="N1434" s="4"/>
      <c r="O1434" s="4"/>
      <c r="P1434" s="4"/>
      <c r="Q1434" s="4"/>
      <c r="R1434" s="4"/>
      <c r="S1434" s="4"/>
    </row>
    <row r="1435" spans="1:19" x14ac:dyDescent="0.25">
      <c r="A1435" s="4"/>
      <c r="B1435" s="4"/>
      <c r="C1435" s="4"/>
      <c r="D1435" s="4"/>
      <c r="E1435" s="4"/>
      <c r="F1435" s="4"/>
      <c r="G1435" s="4"/>
      <c r="H1435" s="4"/>
      <c r="I1435" s="4"/>
      <c r="J1435" s="4"/>
      <c r="K1435" s="4"/>
      <c r="L1435" s="4"/>
      <c r="M1435" s="4"/>
      <c r="N1435" s="4"/>
      <c r="O1435" s="4"/>
      <c r="P1435" s="4"/>
      <c r="Q1435" s="4"/>
      <c r="R1435" s="4"/>
      <c r="S1435" s="4"/>
    </row>
    <row r="1436" spans="1:19" x14ac:dyDescent="0.25">
      <c r="A1436" s="4"/>
      <c r="B1436" s="4"/>
      <c r="C1436" s="4"/>
      <c r="D1436" s="4"/>
      <c r="E1436" s="4"/>
      <c r="F1436" s="4"/>
      <c r="G1436" s="4"/>
      <c r="H1436" s="4"/>
      <c r="I1436" s="4"/>
      <c r="J1436" s="4"/>
      <c r="K1436" s="4"/>
      <c r="L1436" s="4"/>
      <c r="M1436" s="4"/>
      <c r="N1436" s="4"/>
      <c r="O1436" s="4"/>
      <c r="P1436" s="4"/>
      <c r="Q1436" s="4"/>
      <c r="R1436" s="4"/>
      <c r="S1436" s="4"/>
    </row>
    <row r="1437" spans="1:19" x14ac:dyDescent="0.25">
      <c r="A1437" s="4"/>
      <c r="B1437" s="4"/>
      <c r="C1437" s="4"/>
      <c r="D1437" s="4"/>
      <c r="E1437" s="4"/>
      <c r="F1437" s="4"/>
      <c r="G1437" s="4"/>
      <c r="H1437" s="4"/>
      <c r="I1437" s="4"/>
      <c r="J1437" s="4"/>
      <c r="K1437" s="4"/>
      <c r="L1437" s="4"/>
      <c r="M1437" s="4"/>
      <c r="N1437" s="4"/>
      <c r="O1437" s="4"/>
      <c r="P1437" s="4"/>
      <c r="Q1437" s="4"/>
      <c r="R1437" s="4"/>
      <c r="S1437" s="4"/>
    </row>
    <row r="1438" spans="1:19" x14ac:dyDescent="0.25">
      <c r="A1438" s="4"/>
      <c r="B1438" s="4"/>
      <c r="C1438" s="4"/>
      <c r="D1438" s="4"/>
      <c r="E1438" s="4"/>
      <c r="F1438" s="4"/>
      <c r="G1438" s="4"/>
      <c r="H1438" s="4"/>
      <c r="I1438" s="4"/>
      <c r="J1438" s="4"/>
      <c r="K1438" s="4"/>
      <c r="L1438" s="4"/>
      <c r="M1438" s="4"/>
      <c r="N1438" s="4"/>
      <c r="O1438" s="4"/>
      <c r="P1438" s="4"/>
      <c r="Q1438" s="4"/>
      <c r="R1438" s="4"/>
      <c r="S1438" s="4"/>
    </row>
    <row r="1439" spans="1:19" x14ac:dyDescent="0.25">
      <c r="A1439" s="4"/>
      <c r="B1439" s="4"/>
      <c r="C1439" s="4"/>
      <c r="D1439" s="4"/>
      <c r="E1439" s="4"/>
      <c r="F1439" s="4"/>
      <c r="G1439" s="4"/>
      <c r="H1439" s="4"/>
      <c r="I1439" s="4"/>
      <c r="J1439" s="4"/>
      <c r="K1439" s="4"/>
      <c r="L1439" s="4"/>
      <c r="M1439" s="4"/>
      <c r="N1439" s="4"/>
      <c r="O1439" s="4"/>
      <c r="P1439" s="4"/>
      <c r="Q1439" s="4"/>
      <c r="R1439" s="4"/>
      <c r="S1439" s="4"/>
    </row>
    <row r="1440" spans="1:19" x14ac:dyDescent="0.25">
      <c r="A1440" s="4"/>
      <c r="B1440" s="4"/>
      <c r="C1440" s="4"/>
      <c r="D1440" s="4"/>
      <c r="E1440" s="4"/>
      <c r="F1440" s="4"/>
      <c r="G1440" s="4"/>
      <c r="H1440" s="4"/>
      <c r="I1440" s="4"/>
      <c r="J1440" s="4"/>
      <c r="K1440" s="4"/>
      <c r="L1440" s="4"/>
      <c r="M1440" s="4"/>
      <c r="N1440" s="4"/>
      <c r="O1440" s="4"/>
      <c r="P1440" s="4"/>
      <c r="Q1440" s="4"/>
      <c r="R1440" s="4"/>
      <c r="S1440" s="4"/>
    </row>
    <row r="1441" spans="1:19" x14ac:dyDescent="0.25">
      <c r="A1441" s="4"/>
      <c r="B1441" s="4"/>
      <c r="C1441" s="4"/>
      <c r="D1441" s="4"/>
      <c r="E1441" s="4"/>
      <c r="F1441" s="4"/>
      <c r="G1441" s="4"/>
      <c r="H1441" s="4"/>
      <c r="I1441" s="4"/>
      <c r="J1441" s="4"/>
      <c r="K1441" s="4"/>
      <c r="L1441" s="4"/>
      <c r="M1441" s="4"/>
      <c r="N1441" s="4"/>
      <c r="O1441" s="4"/>
      <c r="P1441" s="4"/>
      <c r="Q1441" s="4"/>
      <c r="R1441" s="4"/>
      <c r="S1441" s="4"/>
    </row>
    <row r="1442" spans="1:19" x14ac:dyDescent="0.25">
      <c r="A1442" s="4"/>
      <c r="B1442" s="4"/>
      <c r="C1442" s="4"/>
      <c r="D1442" s="4"/>
      <c r="E1442" s="4"/>
      <c r="F1442" s="4"/>
      <c r="G1442" s="4"/>
      <c r="H1442" s="4"/>
      <c r="I1442" s="4"/>
      <c r="J1442" s="4"/>
      <c r="K1442" s="4"/>
      <c r="L1442" s="4"/>
      <c r="M1442" s="4"/>
      <c r="N1442" s="4"/>
      <c r="O1442" s="4"/>
      <c r="P1442" s="4"/>
      <c r="Q1442" s="4"/>
      <c r="R1442" s="4"/>
      <c r="S1442" s="4"/>
    </row>
    <row r="1443" spans="1:19" x14ac:dyDescent="0.25">
      <c r="A1443" s="4"/>
      <c r="B1443" s="4"/>
      <c r="C1443" s="4"/>
      <c r="D1443" s="4"/>
      <c r="E1443" s="4"/>
      <c r="F1443" s="4"/>
      <c r="G1443" s="4"/>
      <c r="H1443" s="4"/>
      <c r="I1443" s="4"/>
      <c r="J1443" s="4"/>
      <c r="K1443" s="4"/>
      <c r="L1443" s="4"/>
      <c r="M1443" s="4"/>
      <c r="N1443" s="4"/>
      <c r="O1443" s="4"/>
      <c r="P1443" s="4"/>
      <c r="Q1443" s="4"/>
      <c r="R1443" s="4"/>
      <c r="S1443" s="4"/>
    </row>
    <row r="1444" spans="1:19" x14ac:dyDescent="0.25">
      <c r="A1444" s="4"/>
      <c r="B1444" s="4"/>
      <c r="C1444" s="4"/>
      <c r="D1444" s="4"/>
      <c r="E1444" s="4"/>
      <c r="F1444" s="4"/>
      <c r="G1444" s="4"/>
      <c r="H1444" s="4"/>
      <c r="I1444" s="4"/>
      <c r="J1444" s="4"/>
      <c r="K1444" s="4"/>
      <c r="L1444" s="4"/>
      <c r="M1444" s="4"/>
      <c r="N1444" s="4"/>
      <c r="O1444" s="4"/>
      <c r="P1444" s="4"/>
      <c r="Q1444" s="4"/>
      <c r="R1444" s="4"/>
      <c r="S1444" s="4"/>
    </row>
    <row r="1445" spans="1:19" x14ac:dyDescent="0.25">
      <c r="A1445" s="4"/>
      <c r="B1445" s="4"/>
      <c r="C1445" s="4"/>
      <c r="D1445" s="4"/>
      <c r="E1445" s="4"/>
      <c r="F1445" s="4"/>
      <c r="G1445" s="4"/>
      <c r="H1445" s="4"/>
      <c r="I1445" s="4"/>
      <c r="J1445" s="4"/>
      <c r="K1445" s="4"/>
      <c r="L1445" s="4"/>
      <c r="M1445" s="4"/>
      <c r="N1445" s="4"/>
      <c r="O1445" s="4"/>
      <c r="P1445" s="4"/>
      <c r="Q1445" s="4"/>
      <c r="R1445" s="4"/>
      <c r="S1445" s="4"/>
    </row>
    <row r="1446" spans="1:19" x14ac:dyDescent="0.25">
      <c r="A1446" s="4"/>
      <c r="B1446" s="4"/>
      <c r="C1446" s="4"/>
      <c r="D1446" s="4"/>
      <c r="E1446" s="4"/>
      <c r="F1446" s="4"/>
      <c r="G1446" s="4"/>
      <c r="H1446" s="4"/>
      <c r="I1446" s="4"/>
      <c r="J1446" s="4"/>
      <c r="K1446" s="4"/>
      <c r="L1446" s="4"/>
      <c r="M1446" s="4"/>
      <c r="N1446" s="4"/>
      <c r="O1446" s="4"/>
      <c r="P1446" s="4"/>
      <c r="Q1446" s="4"/>
      <c r="R1446" s="4"/>
      <c r="S1446" s="4"/>
    </row>
    <row r="1447" spans="1:19" x14ac:dyDescent="0.25">
      <c r="A1447" s="4"/>
      <c r="B1447" s="4"/>
      <c r="C1447" s="4"/>
      <c r="D1447" s="4"/>
      <c r="E1447" s="4"/>
      <c r="F1447" s="4"/>
      <c r="G1447" s="4"/>
      <c r="H1447" s="4"/>
      <c r="I1447" s="4"/>
      <c r="J1447" s="4"/>
      <c r="K1447" s="4"/>
      <c r="L1447" s="4"/>
      <c r="M1447" s="4"/>
      <c r="N1447" s="4"/>
      <c r="O1447" s="4"/>
      <c r="P1447" s="4"/>
      <c r="Q1447" s="4"/>
      <c r="R1447" s="4"/>
      <c r="S1447" s="4"/>
    </row>
    <row r="1448" spans="1:19" x14ac:dyDescent="0.25">
      <c r="A1448" s="4"/>
      <c r="B1448" s="4"/>
      <c r="C1448" s="4"/>
      <c r="D1448" s="4"/>
      <c r="E1448" s="4"/>
      <c r="F1448" s="4"/>
      <c r="G1448" s="4"/>
      <c r="H1448" s="4"/>
      <c r="I1448" s="4"/>
      <c r="J1448" s="4"/>
      <c r="K1448" s="4"/>
      <c r="L1448" s="4"/>
      <c r="M1448" s="4"/>
      <c r="N1448" s="4"/>
      <c r="O1448" s="4"/>
      <c r="P1448" s="4"/>
      <c r="Q1448" s="4"/>
      <c r="R1448" s="4"/>
      <c r="S1448" s="4"/>
    </row>
    <row r="1449" spans="1:19" x14ac:dyDescent="0.25">
      <c r="A1449" s="4"/>
      <c r="B1449" s="4"/>
      <c r="C1449" s="4"/>
      <c r="D1449" s="4"/>
      <c r="E1449" s="4"/>
      <c r="F1449" s="4"/>
      <c r="G1449" s="4"/>
      <c r="H1449" s="4"/>
      <c r="I1449" s="4"/>
      <c r="J1449" s="4"/>
      <c r="K1449" s="4"/>
      <c r="L1449" s="4"/>
      <c r="M1449" s="4"/>
      <c r="N1449" s="4"/>
      <c r="O1449" s="4"/>
      <c r="P1449" s="4"/>
      <c r="Q1449" s="4"/>
      <c r="R1449" s="4"/>
      <c r="S1449" s="4"/>
    </row>
    <row r="1450" spans="1:19" x14ac:dyDescent="0.25">
      <c r="A1450" s="4"/>
      <c r="B1450" s="4"/>
      <c r="C1450" s="4"/>
      <c r="D1450" s="4"/>
      <c r="E1450" s="4"/>
      <c r="F1450" s="4"/>
      <c r="G1450" s="4"/>
      <c r="H1450" s="4"/>
      <c r="I1450" s="4"/>
      <c r="J1450" s="4"/>
      <c r="K1450" s="4"/>
      <c r="L1450" s="4"/>
      <c r="M1450" s="4"/>
      <c r="N1450" s="4"/>
      <c r="O1450" s="4"/>
      <c r="P1450" s="4"/>
      <c r="Q1450" s="4"/>
      <c r="R1450" s="4"/>
      <c r="S1450" s="4"/>
    </row>
    <row r="1451" spans="1:19" x14ac:dyDescent="0.25">
      <c r="A1451" s="4"/>
      <c r="B1451" s="4"/>
      <c r="C1451" s="4"/>
      <c r="D1451" s="4"/>
      <c r="E1451" s="4"/>
      <c r="F1451" s="4"/>
      <c r="G1451" s="4"/>
      <c r="H1451" s="4"/>
      <c r="I1451" s="4"/>
      <c r="J1451" s="4"/>
      <c r="K1451" s="4"/>
      <c r="L1451" s="4"/>
      <c r="M1451" s="4"/>
      <c r="N1451" s="4"/>
      <c r="O1451" s="4"/>
      <c r="P1451" s="4"/>
      <c r="Q1451" s="4"/>
      <c r="R1451" s="4"/>
      <c r="S1451" s="4"/>
    </row>
    <row r="1452" spans="1:19" x14ac:dyDescent="0.25">
      <c r="A1452" s="4"/>
      <c r="B1452" s="4"/>
      <c r="C1452" s="4"/>
      <c r="D1452" s="4"/>
      <c r="E1452" s="4"/>
      <c r="F1452" s="4"/>
      <c r="G1452" s="4"/>
      <c r="H1452" s="4"/>
      <c r="I1452" s="4"/>
      <c r="J1452" s="4"/>
      <c r="K1452" s="4"/>
      <c r="L1452" s="4"/>
      <c r="M1452" s="4"/>
      <c r="N1452" s="4"/>
      <c r="O1452" s="4"/>
      <c r="P1452" s="4"/>
      <c r="Q1452" s="4"/>
      <c r="R1452" s="4"/>
      <c r="S1452" s="4"/>
    </row>
    <row r="1453" spans="1:19" x14ac:dyDescent="0.25">
      <c r="A1453" s="4"/>
      <c r="B1453" s="4"/>
      <c r="C1453" s="4"/>
      <c r="D1453" s="4"/>
      <c r="E1453" s="4"/>
      <c r="F1453" s="4"/>
      <c r="G1453" s="4"/>
      <c r="H1453" s="4"/>
      <c r="I1453" s="4"/>
      <c r="J1453" s="4"/>
      <c r="K1453" s="4"/>
      <c r="L1453" s="4"/>
      <c r="M1453" s="4"/>
      <c r="N1453" s="4"/>
      <c r="O1453" s="4"/>
      <c r="P1453" s="4"/>
      <c r="Q1453" s="4"/>
      <c r="R1453" s="4"/>
      <c r="S1453" s="4"/>
    </row>
    <row r="1454" spans="1:19" x14ac:dyDescent="0.25">
      <c r="A1454" s="4"/>
      <c r="B1454" s="4"/>
      <c r="C1454" s="4"/>
      <c r="D1454" s="4"/>
      <c r="E1454" s="4"/>
      <c r="F1454" s="4"/>
      <c r="G1454" s="4"/>
      <c r="H1454" s="4"/>
      <c r="I1454" s="4"/>
      <c r="J1454" s="4"/>
      <c r="K1454" s="4"/>
      <c r="L1454" s="4"/>
      <c r="M1454" s="4"/>
      <c r="N1454" s="4"/>
      <c r="O1454" s="4"/>
      <c r="P1454" s="4"/>
      <c r="Q1454" s="4"/>
      <c r="R1454" s="4"/>
      <c r="S1454" s="4"/>
    </row>
    <row r="1455" spans="1:19" x14ac:dyDescent="0.25">
      <c r="A1455" s="4"/>
      <c r="B1455" s="4"/>
      <c r="C1455" s="4"/>
      <c r="D1455" s="4"/>
      <c r="E1455" s="4"/>
      <c r="F1455" s="4"/>
      <c r="G1455" s="4"/>
      <c r="H1455" s="4"/>
      <c r="I1455" s="4"/>
      <c r="J1455" s="4"/>
      <c r="K1455" s="4"/>
      <c r="L1455" s="4"/>
      <c r="M1455" s="4"/>
      <c r="N1455" s="4"/>
      <c r="O1455" s="4"/>
      <c r="P1455" s="4"/>
      <c r="Q1455" s="4"/>
      <c r="R1455" s="4"/>
      <c r="S1455" s="4"/>
    </row>
    <row r="1456" spans="1:19" x14ac:dyDescent="0.25">
      <c r="A1456" s="4"/>
      <c r="B1456" s="4"/>
      <c r="C1456" s="4"/>
      <c r="D1456" s="4"/>
      <c r="E1456" s="4"/>
      <c r="F1456" s="4"/>
      <c r="G1456" s="4"/>
      <c r="H1456" s="4"/>
      <c r="I1456" s="4"/>
      <c r="J1456" s="4"/>
      <c r="K1456" s="4"/>
      <c r="L1456" s="4"/>
      <c r="M1456" s="4"/>
      <c r="N1456" s="4"/>
      <c r="O1456" s="4"/>
      <c r="P1456" s="4"/>
      <c r="Q1456" s="4"/>
      <c r="R1456" s="4"/>
      <c r="S1456" s="4"/>
    </row>
    <row r="1457" spans="1:19" x14ac:dyDescent="0.25">
      <c r="A1457" s="4"/>
      <c r="B1457" s="4"/>
      <c r="C1457" s="4"/>
      <c r="D1457" s="4"/>
      <c r="E1457" s="4"/>
      <c r="F1457" s="4"/>
      <c r="G1457" s="4"/>
      <c r="H1457" s="4"/>
      <c r="I1457" s="4"/>
      <c r="J1457" s="4"/>
      <c r="K1457" s="4"/>
      <c r="L1457" s="4"/>
      <c r="M1457" s="4"/>
      <c r="N1457" s="4"/>
      <c r="O1457" s="4"/>
      <c r="P1457" s="4"/>
      <c r="Q1457" s="4"/>
      <c r="R1457" s="4"/>
      <c r="S1457" s="4"/>
    </row>
    <row r="1458" spans="1:19" x14ac:dyDescent="0.25">
      <c r="A1458" s="4"/>
      <c r="B1458" s="4"/>
      <c r="C1458" s="4"/>
      <c r="D1458" s="4"/>
      <c r="E1458" s="4"/>
      <c r="F1458" s="4"/>
      <c r="G1458" s="4"/>
      <c r="H1458" s="4"/>
      <c r="I1458" s="4"/>
      <c r="J1458" s="4"/>
      <c r="K1458" s="4"/>
      <c r="L1458" s="4"/>
      <c r="M1458" s="4"/>
      <c r="N1458" s="4"/>
      <c r="O1458" s="4"/>
      <c r="P1458" s="4"/>
      <c r="Q1458" s="4"/>
      <c r="R1458" s="4"/>
      <c r="S1458" s="4"/>
    </row>
    <row r="1459" spans="1:19" x14ac:dyDescent="0.25">
      <c r="A1459" s="4"/>
      <c r="B1459" s="4"/>
      <c r="C1459" s="4"/>
      <c r="D1459" s="4"/>
      <c r="E1459" s="4"/>
      <c r="F1459" s="4"/>
      <c r="G1459" s="4"/>
      <c r="H1459" s="4"/>
      <c r="I1459" s="4"/>
      <c r="J1459" s="4"/>
      <c r="K1459" s="4"/>
      <c r="L1459" s="4"/>
      <c r="M1459" s="4"/>
      <c r="N1459" s="4"/>
      <c r="O1459" s="4"/>
      <c r="P1459" s="4"/>
      <c r="Q1459" s="4"/>
      <c r="R1459" s="4"/>
      <c r="S1459" s="4"/>
    </row>
    <row r="1460" spans="1:19" x14ac:dyDescent="0.25">
      <c r="A1460" s="4"/>
      <c r="B1460" s="4"/>
      <c r="C1460" s="4"/>
      <c r="D1460" s="4"/>
      <c r="E1460" s="4"/>
      <c r="F1460" s="4"/>
      <c r="G1460" s="4"/>
      <c r="H1460" s="4"/>
      <c r="I1460" s="4"/>
      <c r="J1460" s="4"/>
      <c r="K1460" s="4"/>
      <c r="L1460" s="4"/>
      <c r="M1460" s="4"/>
      <c r="N1460" s="4"/>
      <c r="O1460" s="4"/>
      <c r="P1460" s="4"/>
      <c r="Q1460" s="4"/>
      <c r="R1460" s="4"/>
      <c r="S1460" s="4"/>
    </row>
    <row r="1461" spans="1:19" x14ac:dyDescent="0.25">
      <c r="A1461" s="4"/>
      <c r="B1461" s="4"/>
      <c r="C1461" s="4"/>
      <c r="D1461" s="4"/>
      <c r="E1461" s="4"/>
      <c r="F1461" s="4"/>
      <c r="G1461" s="4"/>
      <c r="H1461" s="4"/>
      <c r="I1461" s="4"/>
      <c r="J1461" s="4"/>
      <c r="K1461" s="4"/>
      <c r="L1461" s="4"/>
      <c r="M1461" s="4"/>
      <c r="N1461" s="4"/>
      <c r="O1461" s="4"/>
      <c r="P1461" s="4"/>
      <c r="Q1461" s="4"/>
      <c r="R1461" s="4"/>
      <c r="S1461" s="4"/>
    </row>
    <row r="1462" spans="1:19" x14ac:dyDescent="0.25">
      <c r="A1462" s="4"/>
      <c r="B1462" s="4"/>
      <c r="C1462" s="4"/>
      <c r="D1462" s="4"/>
      <c r="E1462" s="4"/>
      <c r="F1462" s="4"/>
      <c r="G1462" s="4"/>
      <c r="H1462" s="4"/>
      <c r="I1462" s="4"/>
      <c r="J1462" s="4"/>
      <c r="K1462" s="4"/>
      <c r="L1462" s="4"/>
      <c r="M1462" s="4"/>
      <c r="N1462" s="4"/>
      <c r="O1462" s="4"/>
      <c r="P1462" s="4"/>
      <c r="Q1462" s="4"/>
      <c r="R1462" s="4"/>
      <c r="S1462" s="4"/>
    </row>
    <row r="1463" spans="1:19" x14ac:dyDescent="0.25">
      <c r="A1463" s="4"/>
      <c r="B1463" s="4"/>
      <c r="C1463" s="4"/>
      <c r="D1463" s="4"/>
      <c r="E1463" s="4"/>
      <c r="F1463" s="4"/>
      <c r="G1463" s="4"/>
      <c r="H1463" s="4"/>
      <c r="I1463" s="4"/>
      <c r="J1463" s="4"/>
      <c r="K1463" s="4"/>
      <c r="L1463" s="4"/>
      <c r="M1463" s="4"/>
      <c r="N1463" s="4"/>
      <c r="O1463" s="4"/>
      <c r="P1463" s="4"/>
      <c r="Q1463" s="4"/>
      <c r="R1463" s="4"/>
      <c r="S1463" s="4"/>
    </row>
    <row r="1464" spans="1:19" x14ac:dyDescent="0.25">
      <c r="A1464" s="4"/>
      <c r="B1464" s="4"/>
      <c r="C1464" s="4"/>
      <c r="D1464" s="4"/>
      <c r="E1464" s="4"/>
      <c r="F1464" s="4"/>
      <c r="G1464" s="4"/>
      <c r="H1464" s="4"/>
      <c r="I1464" s="4"/>
      <c r="J1464" s="4"/>
      <c r="K1464" s="4"/>
      <c r="L1464" s="4"/>
      <c r="M1464" s="4"/>
      <c r="N1464" s="4"/>
      <c r="O1464" s="4"/>
      <c r="P1464" s="4"/>
      <c r="Q1464" s="4"/>
      <c r="R1464" s="4"/>
      <c r="S1464" s="4"/>
    </row>
    <row r="1465" spans="1:19" x14ac:dyDescent="0.25">
      <c r="A1465" s="4"/>
      <c r="B1465" s="4"/>
      <c r="C1465" s="4"/>
      <c r="D1465" s="4"/>
      <c r="E1465" s="4"/>
      <c r="F1465" s="4"/>
      <c r="G1465" s="4"/>
      <c r="H1465" s="4"/>
      <c r="I1465" s="4"/>
      <c r="J1465" s="4"/>
      <c r="K1465" s="4"/>
      <c r="L1465" s="4"/>
      <c r="M1465" s="4"/>
      <c r="N1465" s="4"/>
      <c r="O1465" s="4"/>
      <c r="P1465" s="4"/>
      <c r="Q1465" s="4"/>
      <c r="R1465" s="4"/>
      <c r="S1465" s="4"/>
    </row>
    <row r="1466" spans="1:19" x14ac:dyDescent="0.25">
      <c r="A1466" s="4"/>
      <c r="B1466" s="4"/>
      <c r="C1466" s="4"/>
      <c r="D1466" s="4"/>
      <c r="E1466" s="4"/>
      <c r="F1466" s="4"/>
      <c r="G1466" s="4"/>
      <c r="H1466" s="4"/>
      <c r="I1466" s="4"/>
      <c r="J1466" s="4"/>
      <c r="K1466" s="4"/>
      <c r="L1466" s="4"/>
      <c r="M1466" s="4"/>
      <c r="N1466" s="4"/>
      <c r="O1466" s="4"/>
      <c r="P1466" s="4"/>
      <c r="Q1466" s="4"/>
      <c r="R1466" s="4"/>
      <c r="S1466" s="4"/>
    </row>
    <row r="1467" spans="1:19" x14ac:dyDescent="0.25">
      <c r="A1467" s="4"/>
      <c r="B1467" s="4"/>
      <c r="C1467" s="4"/>
      <c r="D1467" s="4"/>
      <c r="E1467" s="4"/>
      <c r="F1467" s="4"/>
      <c r="G1467" s="4"/>
      <c r="H1467" s="4"/>
      <c r="I1467" s="4"/>
      <c r="J1467" s="4"/>
      <c r="K1467" s="4"/>
      <c r="L1467" s="4"/>
      <c r="M1467" s="4"/>
      <c r="N1467" s="4"/>
      <c r="O1467" s="4"/>
      <c r="P1467" s="4"/>
      <c r="Q1467" s="4"/>
      <c r="R1467" s="4"/>
      <c r="S1467" s="4"/>
    </row>
    <row r="1468" spans="1:19" x14ac:dyDescent="0.25">
      <c r="A1468" s="4"/>
      <c r="B1468" s="4"/>
      <c r="C1468" s="4"/>
      <c r="D1468" s="4"/>
      <c r="E1468" s="4"/>
      <c r="F1468" s="4"/>
      <c r="G1468" s="4"/>
      <c r="H1468" s="4"/>
      <c r="I1468" s="4"/>
      <c r="J1468" s="4"/>
      <c r="K1468" s="4"/>
      <c r="L1468" s="4"/>
      <c r="M1468" s="4"/>
      <c r="N1468" s="4"/>
      <c r="O1468" s="4"/>
      <c r="P1468" s="4"/>
      <c r="Q1468" s="4"/>
      <c r="R1468" s="4"/>
      <c r="S1468" s="4"/>
    </row>
    <row r="1469" spans="1:19" x14ac:dyDescent="0.25">
      <c r="A1469" s="4"/>
      <c r="B1469" s="4"/>
      <c r="C1469" s="4"/>
      <c r="D1469" s="4"/>
      <c r="E1469" s="4"/>
      <c r="F1469" s="4"/>
      <c r="G1469" s="4"/>
      <c r="H1469" s="4"/>
      <c r="I1469" s="4"/>
      <c r="J1469" s="4"/>
      <c r="K1469" s="4"/>
      <c r="L1469" s="4"/>
      <c r="M1469" s="4"/>
      <c r="N1469" s="4"/>
      <c r="O1469" s="4"/>
      <c r="P1469" s="4"/>
      <c r="Q1469" s="4"/>
      <c r="R1469" s="4"/>
      <c r="S1469" s="4"/>
    </row>
    <row r="1470" spans="1:19" x14ac:dyDescent="0.25">
      <c r="A1470" s="4"/>
      <c r="B1470" s="4"/>
      <c r="C1470" s="4"/>
      <c r="D1470" s="4"/>
      <c r="E1470" s="4"/>
      <c r="F1470" s="4"/>
      <c r="G1470" s="4"/>
      <c r="H1470" s="4"/>
      <c r="I1470" s="4"/>
      <c r="J1470" s="4"/>
      <c r="K1470" s="4"/>
      <c r="L1470" s="4"/>
      <c r="M1470" s="4"/>
      <c r="N1470" s="4"/>
      <c r="O1470" s="4"/>
      <c r="P1470" s="4"/>
      <c r="Q1470" s="4"/>
      <c r="R1470" s="4"/>
      <c r="S1470" s="4"/>
    </row>
    <row r="1471" spans="1:19" x14ac:dyDescent="0.25">
      <c r="A1471" s="4"/>
      <c r="B1471" s="4"/>
      <c r="C1471" s="4"/>
      <c r="D1471" s="4"/>
      <c r="E1471" s="4"/>
      <c r="F1471" s="4"/>
      <c r="G1471" s="4"/>
      <c r="H1471" s="4"/>
      <c r="I1471" s="4"/>
      <c r="J1471" s="4"/>
      <c r="K1471" s="4"/>
      <c r="L1471" s="4"/>
      <c r="M1471" s="4"/>
      <c r="N1471" s="4"/>
      <c r="O1471" s="4"/>
      <c r="P1471" s="4"/>
      <c r="Q1471" s="4"/>
      <c r="R1471" s="4"/>
      <c r="S1471" s="4"/>
    </row>
    <row r="1472" spans="1:19" x14ac:dyDescent="0.25">
      <c r="A1472" s="4"/>
      <c r="B1472" s="4"/>
      <c r="C1472" s="4"/>
      <c r="D1472" s="4"/>
      <c r="E1472" s="4"/>
      <c r="F1472" s="4"/>
      <c r="G1472" s="4"/>
      <c r="H1472" s="4"/>
      <c r="I1472" s="4"/>
      <c r="J1472" s="4"/>
      <c r="K1472" s="4"/>
      <c r="L1472" s="4"/>
      <c r="M1472" s="4"/>
      <c r="N1472" s="4"/>
      <c r="O1472" s="4"/>
      <c r="P1472" s="4"/>
      <c r="Q1472" s="4"/>
      <c r="R1472" s="4"/>
      <c r="S1472" s="4"/>
    </row>
    <row r="1473" spans="1:19" x14ac:dyDescent="0.25">
      <c r="A1473" s="4"/>
      <c r="B1473" s="4"/>
      <c r="C1473" s="4"/>
      <c r="D1473" s="4"/>
      <c r="E1473" s="4"/>
      <c r="F1473" s="4"/>
      <c r="G1473" s="4"/>
      <c r="H1473" s="4"/>
      <c r="I1473" s="4"/>
      <c r="J1473" s="4"/>
      <c r="K1473" s="4"/>
      <c r="L1473" s="4"/>
      <c r="M1473" s="4"/>
      <c r="N1473" s="4"/>
      <c r="O1473" s="4"/>
      <c r="P1473" s="4"/>
      <c r="Q1473" s="4"/>
      <c r="R1473" s="4"/>
      <c r="S1473" s="4"/>
    </row>
    <row r="1474" spans="1:19" x14ac:dyDescent="0.25">
      <c r="A1474" s="4"/>
      <c r="B1474" s="4"/>
      <c r="C1474" s="4"/>
      <c r="D1474" s="4"/>
      <c r="E1474" s="4"/>
      <c r="F1474" s="4"/>
      <c r="G1474" s="4"/>
      <c r="H1474" s="4"/>
      <c r="I1474" s="4"/>
      <c r="J1474" s="4"/>
      <c r="K1474" s="4"/>
      <c r="L1474" s="4"/>
      <c r="M1474" s="4"/>
      <c r="N1474" s="4"/>
      <c r="O1474" s="4"/>
      <c r="P1474" s="4"/>
      <c r="Q1474" s="4"/>
      <c r="R1474" s="4"/>
      <c r="S1474" s="4"/>
    </row>
    <row r="1475" spans="1:19" x14ac:dyDescent="0.25">
      <c r="A1475" s="4"/>
      <c r="B1475" s="4"/>
      <c r="C1475" s="4"/>
      <c r="D1475" s="4"/>
      <c r="E1475" s="4"/>
      <c r="F1475" s="4"/>
      <c r="G1475" s="4"/>
      <c r="H1475" s="4"/>
      <c r="I1475" s="4"/>
      <c r="J1475" s="4"/>
      <c r="K1475" s="4"/>
      <c r="L1475" s="4"/>
      <c r="M1475" s="4"/>
      <c r="N1475" s="4"/>
      <c r="O1475" s="4"/>
      <c r="P1475" s="4"/>
      <c r="Q1475" s="4"/>
      <c r="R1475" s="4"/>
      <c r="S1475" s="4"/>
    </row>
    <row r="1476" spans="1:19" x14ac:dyDescent="0.25">
      <c r="A1476" s="4"/>
      <c r="B1476" s="4"/>
      <c r="C1476" s="4"/>
      <c r="D1476" s="4"/>
      <c r="E1476" s="4"/>
      <c r="F1476" s="4"/>
      <c r="G1476" s="4"/>
      <c r="H1476" s="4"/>
      <c r="I1476" s="4"/>
      <c r="J1476" s="4"/>
      <c r="K1476" s="4"/>
      <c r="L1476" s="4"/>
      <c r="M1476" s="4"/>
      <c r="N1476" s="4"/>
      <c r="O1476" s="4"/>
      <c r="P1476" s="4"/>
      <c r="Q1476" s="4"/>
      <c r="R1476" s="4"/>
      <c r="S1476" s="4"/>
    </row>
    <row r="1477" spans="1:19" x14ac:dyDescent="0.25">
      <c r="A1477" s="4"/>
      <c r="B1477" s="4"/>
      <c r="C1477" s="4"/>
      <c r="D1477" s="4"/>
      <c r="E1477" s="4"/>
      <c r="F1477" s="4"/>
      <c r="G1477" s="4"/>
      <c r="H1477" s="4"/>
      <c r="I1477" s="4"/>
      <c r="J1477" s="4"/>
      <c r="K1477" s="4"/>
      <c r="L1477" s="4"/>
      <c r="M1477" s="4"/>
      <c r="N1477" s="4"/>
      <c r="O1477" s="4"/>
      <c r="P1477" s="4"/>
      <c r="Q1477" s="4"/>
      <c r="R1477" s="4"/>
      <c r="S1477" s="4"/>
    </row>
    <row r="1478" spans="1:19" x14ac:dyDescent="0.25">
      <c r="A1478" s="4"/>
      <c r="B1478" s="4"/>
      <c r="C1478" s="4"/>
      <c r="D1478" s="4"/>
      <c r="E1478" s="4"/>
      <c r="F1478" s="4"/>
      <c r="G1478" s="4"/>
      <c r="H1478" s="4"/>
      <c r="I1478" s="4"/>
      <c r="J1478" s="4"/>
      <c r="K1478" s="4"/>
      <c r="L1478" s="4"/>
      <c r="M1478" s="4"/>
      <c r="N1478" s="4"/>
      <c r="O1478" s="4"/>
      <c r="P1478" s="4"/>
      <c r="Q1478" s="4"/>
      <c r="R1478" s="4"/>
      <c r="S1478" s="4"/>
    </row>
    <row r="1479" spans="1:19" x14ac:dyDescent="0.25">
      <c r="A1479" s="4"/>
      <c r="B1479" s="4"/>
      <c r="C1479" s="4"/>
      <c r="D1479" s="4"/>
      <c r="E1479" s="4"/>
      <c r="F1479" s="4"/>
      <c r="G1479" s="4"/>
      <c r="H1479" s="4"/>
      <c r="I1479" s="4"/>
      <c r="J1479" s="4"/>
      <c r="K1479" s="4"/>
      <c r="L1479" s="4"/>
      <c r="M1479" s="4"/>
      <c r="N1479" s="4"/>
      <c r="O1479" s="4"/>
      <c r="P1479" s="4"/>
      <c r="Q1479" s="4"/>
      <c r="R1479" s="4"/>
      <c r="S1479" s="4"/>
    </row>
    <row r="1480" spans="1:19" x14ac:dyDescent="0.25">
      <c r="A1480" s="4"/>
      <c r="B1480" s="4"/>
      <c r="C1480" s="4"/>
      <c r="D1480" s="4"/>
      <c r="E1480" s="4"/>
      <c r="F1480" s="4"/>
      <c r="G1480" s="4"/>
      <c r="H1480" s="4"/>
      <c r="I1480" s="4"/>
      <c r="J1480" s="4"/>
      <c r="K1480" s="4"/>
      <c r="L1480" s="4"/>
      <c r="M1480" s="4"/>
      <c r="N1480" s="4"/>
      <c r="O1480" s="4"/>
      <c r="P1480" s="4"/>
      <c r="Q1480" s="4"/>
      <c r="R1480" s="4"/>
      <c r="S1480" s="4"/>
    </row>
    <row r="1481" spans="1:19" x14ac:dyDescent="0.25">
      <c r="A1481" s="4"/>
      <c r="B1481" s="4"/>
      <c r="C1481" s="4"/>
      <c r="D1481" s="4"/>
      <c r="E1481" s="4"/>
      <c r="F1481" s="4"/>
      <c r="G1481" s="4"/>
      <c r="H1481" s="4"/>
      <c r="I1481" s="4"/>
      <c r="J1481" s="4"/>
      <c r="K1481" s="4"/>
      <c r="L1481" s="4"/>
      <c r="M1481" s="4"/>
      <c r="N1481" s="4"/>
      <c r="O1481" s="4"/>
      <c r="P1481" s="4"/>
      <c r="Q1481" s="4"/>
      <c r="R1481" s="4"/>
      <c r="S1481" s="4"/>
    </row>
    <row r="1482" spans="1:19" x14ac:dyDescent="0.25">
      <c r="A1482" s="4"/>
      <c r="B1482" s="4"/>
      <c r="C1482" s="4"/>
      <c r="D1482" s="4"/>
      <c r="E1482" s="4"/>
      <c r="F1482" s="4"/>
      <c r="G1482" s="4"/>
      <c r="H1482" s="4"/>
      <c r="I1482" s="4"/>
      <c r="J1482" s="4"/>
      <c r="K1482" s="4"/>
      <c r="L1482" s="4"/>
      <c r="M1482" s="4"/>
      <c r="N1482" s="4"/>
      <c r="O1482" s="4"/>
      <c r="P1482" s="4"/>
      <c r="Q1482" s="4"/>
      <c r="R1482" s="4"/>
      <c r="S1482" s="4"/>
    </row>
    <row r="1483" spans="1:19" x14ac:dyDescent="0.25">
      <c r="A1483" s="4"/>
      <c r="B1483" s="4"/>
      <c r="C1483" s="4"/>
      <c r="D1483" s="4"/>
      <c r="E1483" s="4"/>
      <c r="F1483" s="4"/>
      <c r="G1483" s="4"/>
      <c r="H1483" s="4"/>
      <c r="I1483" s="4"/>
      <c r="J1483" s="4"/>
      <c r="K1483" s="4"/>
      <c r="L1483" s="4"/>
      <c r="M1483" s="4"/>
      <c r="N1483" s="4"/>
      <c r="O1483" s="4"/>
      <c r="P1483" s="4"/>
      <c r="Q1483" s="4"/>
      <c r="R1483" s="4"/>
      <c r="S1483" s="4"/>
    </row>
    <row r="1484" spans="1:19" x14ac:dyDescent="0.25">
      <c r="A1484" s="4"/>
      <c r="B1484" s="4"/>
      <c r="C1484" s="4"/>
      <c r="D1484" s="4"/>
      <c r="E1484" s="4"/>
      <c r="F1484" s="4"/>
      <c r="G1484" s="4"/>
      <c r="H1484" s="4"/>
      <c r="I1484" s="4"/>
      <c r="J1484" s="4"/>
      <c r="K1484" s="4"/>
      <c r="L1484" s="4"/>
      <c r="M1484" s="4"/>
      <c r="N1484" s="4"/>
      <c r="O1484" s="4"/>
      <c r="P1484" s="4"/>
      <c r="Q1484" s="4"/>
      <c r="R1484" s="4"/>
      <c r="S1484" s="4"/>
    </row>
    <row r="1485" spans="1:19" x14ac:dyDescent="0.25">
      <c r="A1485" s="4"/>
      <c r="B1485" s="4"/>
      <c r="C1485" s="4"/>
      <c r="D1485" s="4"/>
      <c r="E1485" s="4"/>
      <c r="F1485" s="4"/>
      <c r="G1485" s="4"/>
      <c r="H1485" s="4"/>
      <c r="I1485" s="4"/>
      <c r="J1485" s="4"/>
      <c r="K1485" s="4"/>
      <c r="L1485" s="4"/>
      <c r="M1485" s="4"/>
      <c r="N1485" s="4"/>
      <c r="O1485" s="4"/>
      <c r="P1485" s="4"/>
      <c r="Q1485" s="4"/>
      <c r="R1485" s="4"/>
      <c r="S1485" s="4"/>
    </row>
    <row r="1486" spans="1:19" x14ac:dyDescent="0.25">
      <c r="A1486" s="4"/>
      <c r="B1486" s="4"/>
      <c r="C1486" s="4"/>
      <c r="D1486" s="4"/>
      <c r="E1486" s="4"/>
      <c r="F1486" s="4"/>
      <c r="G1486" s="4"/>
      <c r="H1486" s="4"/>
      <c r="I1486" s="4"/>
      <c r="J1486" s="4"/>
      <c r="K1486" s="4"/>
      <c r="L1486" s="4"/>
      <c r="M1486" s="4"/>
      <c r="N1486" s="4"/>
      <c r="O1486" s="4"/>
      <c r="P1486" s="4"/>
      <c r="Q1486" s="4"/>
      <c r="R1486" s="4"/>
      <c r="S1486" s="4"/>
    </row>
    <row r="1487" spans="1:19" x14ac:dyDescent="0.25">
      <c r="A1487" s="4"/>
      <c r="B1487" s="4"/>
      <c r="C1487" s="4"/>
      <c r="D1487" s="4"/>
      <c r="E1487" s="4"/>
      <c r="F1487" s="4"/>
      <c r="G1487" s="4"/>
      <c r="H1487" s="4"/>
      <c r="I1487" s="4"/>
      <c r="J1487" s="4"/>
      <c r="K1487" s="4"/>
      <c r="L1487" s="4"/>
      <c r="M1487" s="4"/>
      <c r="N1487" s="4"/>
      <c r="O1487" s="4"/>
      <c r="P1487" s="4"/>
      <c r="Q1487" s="4"/>
      <c r="R1487" s="4"/>
      <c r="S1487" s="4"/>
    </row>
    <row r="1488" spans="1:19" x14ac:dyDescent="0.25">
      <c r="A1488" s="4"/>
      <c r="B1488" s="4"/>
      <c r="C1488" s="4"/>
      <c r="D1488" s="4"/>
      <c r="E1488" s="4"/>
      <c r="F1488" s="4"/>
      <c r="G1488" s="4"/>
      <c r="H1488" s="4"/>
      <c r="I1488" s="4"/>
      <c r="J1488" s="4"/>
      <c r="K1488" s="4"/>
      <c r="L1488" s="4"/>
      <c r="M1488" s="4"/>
      <c r="N1488" s="4"/>
      <c r="O1488" s="4"/>
      <c r="P1488" s="4"/>
      <c r="Q1488" s="4"/>
      <c r="R1488" s="4"/>
      <c r="S1488" s="4"/>
    </row>
    <row r="1489" spans="1:19" x14ac:dyDescent="0.25">
      <c r="A1489" s="4"/>
      <c r="B1489" s="4"/>
      <c r="C1489" s="4"/>
      <c r="D1489" s="4"/>
      <c r="E1489" s="4"/>
      <c r="F1489" s="4"/>
      <c r="G1489" s="4"/>
      <c r="H1489" s="4"/>
      <c r="I1489" s="4"/>
      <c r="J1489" s="4"/>
      <c r="K1489" s="4"/>
      <c r="L1489" s="4"/>
      <c r="M1489" s="4"/>
      <c r="N1489" s="4"/>
      <c r="O1489" s="4"/>
      <c r="P1489" s="4"/>
      <c r="Q1489" s="4"/>
      <c r="R1489" s="4"/>
      <c r="S1489" s="4"/>
    </row>
    <row r="1490" spans="1:19" x14ac:dyDescent="0.25">
      <c r="A1490" s="4"/>
      <c r="B1490" s="4"/>
      <c r="C1490" s="4"/>
      <c r="D1490" s="4"/>
      <c r="E1490" s="4"/>
      <c r="F1490" s="4"/>
      <c r="G1490" s="4"/>
      <c r="H1490" s="4"/>
      <c r="I1490" s="4"/>
      <c r="J1490" s="4"/>
      <c r="K1490" s="4"/>
      <c r="L1490" s="4"/>
      <c r="M1490" s="4"/>
      <c r="N1490" s="4"/>
      <c r="O1490" s="4"/>
      <c r="P1490" s="4"/>
      <c r="Q1490" s="4"/>
      <c r="R1490" s="4"/>
      <c r="S1490" s="4"/>
    </row>
    <row r="1491" spans="1:19" x14ac:dyDescent="0.25">
      <c r="A1491" s="4"/>
      <c r="B1491" s="4"/>
      <c r="C1491" s="4"/>
      <c r="D1491" s="4"/>
      <c r="E1491" s="4"/>
      <c r="F1491" s="4"/>
      <c r="G1491" s="4"/>
      <c r="H1491" s="4"/>
      <c r="I1491" s="4"/>
      <c r="J1491" s="4"/>
      <c r="K1491" s="4"/>
      <c r="L1491" s="4"/>
      <c r="M1491" s="4"/>
      <c r="N1491" s="4"/>
      <c r="O1491" s="4"/>
      <c r="P1491" s="4"/>
      <c r="Q1491" s="4"/>
      <c r="R1491" s="4"/>
      <c r="S1491" s="4"/>
    </row>
    <row r="1492" spans="1:19" x14ac:dyDescent="0.25">
      <c r="A1492" s="4"/>
      <c r="B1492" s="4"/>
      <c r="C1492" s="4"/>
      <c r="D1492" s="4"/>
      <c r="E1492" s="4"/>
      <c r="F1492" s="4"/>
      <c r="G1492" s="4"/>
      <c r="H1492" s="4"/>
      <c r="I1492" s="4"/>
      <c r="J1492" s="4"/>
      <c r="K1492" s="4"/>
      <c r="L1492" s="4"/>
      <c r="M1492" s="4"/>
      <c r="N1492" s="4"/>
      <c r="O1492" s="4"/>
      <c r="P1492" s="4"/>
      <c r="Q1492" s="4"/>
      <c r="R1492" s="4"/>
      <c r="S1492" s="4"/>
    </row>
    <row r="1493" spans="1:19" x14ac:dyDescent="0.25">
      <c r="A1493" s="4"/>
      <c r="B1493" s="4"/>
      <c r="C1493" s="4"/>
      <c r="D1493" s="4"/>
      <c r="E1493" s="4"/>
      <c r="F1493" s="4"/>
      <c r="G1493" s="4"/>
      <c r="H1493" s="4"/>
      <c r="I1493" s="4"/>
      <c r="J1493" s="4"/>
      <c r="K1493" s="4"/>
      <c r="L1493" s="4"/>
      <c r="M1493" s="4"/>
      <c r="N1493" s="4"/>
      <c r="O1493" s="4"/>
      <c r="P1493" s="4"/>
      <c r="Q1493" s="4"/>
      <c r="R1493" s="4"/>
      <c r="S1493" s="4"/>
    </row>
    <row r="1494" spans="1:19" x14ac:dyDescent="0.25">
      <c r="A1494" s="4"/>
      <c r="B1494" s="4"/>
      <c r="C1494" s="4"/>
      <c r="D1494" s="4"/>
      <c r="E1494" s="4"/>
      <c r="F1494" s="4"/>
      <c r="G1494" s="4"/>
      <c r="H1494" s="4"/>
      <c r="I1494" s="4"/>
      <c r="J1494" s="4"/>
      <c r="K1494" s="4"/>
      <c r="L1494" s="4"/>
      <c r="M1494" s="4"/>
      <c r="N1494" s="4"/>
      <c r="O1494" s="4"/>
      <c r="P1494" s="4"/>
      <c r="Q1494" s="4"/>
      <c r="R1494" s="4"/>
      <c r="S1494" s="4"/>
    </row>
    <row r="1495" spans="1:19" x14ac:dyDescent="0.25">
      <c r="A1495" s="4"/>
      <c r="B1495" s="4"/>
      <c r="C1495" s="4"/>
      <c r="D1495" s="4"/>
      <c r="E1495" s="4"/>
      <c r="F1495" s="4"/>
      <c r="G1495" s="4"/>
      <c r="H1495" s="4"/>
      <c r="I1495" s="4"/>
      <c r="J1495" s="4"/>
      <c r="K1495" s="4"/>
      <c r="L1495" s="4"/>
      <c r="M1495" s="4"/>
      <c r="N1495" s="4"/>
      <c r="O1495" s="4"/>
      <c r="P1495" s="4"/>
      <c r="Q1495" s="4"/>
      <c r="R1495" s="4"/>
      <c r="S1495" s="4"/>
    </row>
    <row r="1496" spans="1:19" x14ac:dyDescent="0.25">
      <c r="A1496" s="4"/>
      <c r="B1496" s="4"/>
      <c r="C1496" s="4"/>
      <c r="D1496" s="4"/>
      <c r="E1496" s="4"/>
      <c r="F1496" s="4"/>
      <c r="G1496" s="4"/>
      <c r="H1496" s="4"/>
      <c r="I1496" s="4"/>
      <c r="J1496" s="4"/>
      <c r="K1496" s="4"/>
      <c r="L1496" s="4"/>
      <c r="M1496" s="4"/>
      <c r="N1496" s="4"/>
      <c r="O1496" s="4"/>
      <c r="P1496" s="4"/>
      <c r="Q1496" s="4"/>
      <c r="R1496" s="4"/>
      <c r="S1496" s="4"/>
    </row>
    <row r="1497" spans="1:19" x14ac:dyDescent="0.25">
      <c r="A1497" s="4"/>
      <c r="B1497" s="4"/>
      <c r="C1497" s="4"/>
      <c r="D1497" s="4"/>
      <c r="E1497" s="4"/>
      <c r="F1497" s="4"/>
      <c r="G1497" s="4"/>
      <c r="H1497" s="4"/>
      <c r="I1497" s="4"/>
      <c r="J1497" s="4"/>
      <c r="K1497" s="4"/>
      <c r="L1497" s="4"/>
      <c r="M1497" s="4"/>
      <c r="N1497" s="4"/>
      <c r="O1497" s="4"/>
      <c r="P1497" s="4"/>
      <c r="Q1497" s="4"/>
      <c r="R1497" s="4"/>
      <c r="S1497" s="4"/>
    </row>
    <row r="1498" spans="1:19" x14ac:dyDescent="0.25">
      <c r="A1498" s="4"/>
      <c r="B1498" s="4"/>
      <c r="C1498" s="4"/>
      <c r="D1498" s="4"/>
      <c r="E1498" s="4"/>
      <c r="F1498" s="4"/>
      <c r="G1498" s="4"/>
      <c r="H1498" s="4"/>
      <c r="I1498" s="4"/>
      <c r="J1498" s="4"/>
      <c r="K1498" s="4"/>
      <c r="L1498" s="4"/>
      <c r="M1498" s="4"/>
      <c r="N1498" s="4"/>
      <c r="O1498" s="4"/>
      <c r="P1498" s="4"/>
      <c r="Q1498" s="4"/>
      <c r="R1498" s="4"/>
      <c r="S1498" s="4"/>
    </row>
    <row r="1499" spans="1:19" x14ac:dyDescent="0.25">
      <c r="A1499" s="4"/>
      <c r="B1499" s="4"/>
      <c r="C1499" s="4"/>
      <c r="D1499" s="4"/>
      <c r="E1499" s="4"/>
      <c r="F1499" s="4"/>
      <c r="G1499" s="4"/>
      <c r="H1499" s="4"/>
      <c r="I1499" s="4"/>
      <c r="J1499" s="4"/>
      <c r="K1499" s="4"/>
      <c r="L1499" s="4"/>
      <c r="M1499" s="4"/>
      <c r="N1499" s="4"/>
      <c r="O1499" s="4"/>
      <c r="P1499" s="4"/>
      <c r="Q1499" s="4"/>
      <c r="R1499" s="4"/>
      <c r="S1499" s="4"/>
    </row>
    <row r="1500" spans="1:19" x14ac:dyDescent="0.25">
      <c r="A1500" s="4"/>
      <c r="B1500" s="4"/>
      <c r="C1500" s="4"/>
      <c r="D1500" s="4"/>
      <c r="E1500" s="4"/>
      <c r="F1500" s="4"/>
      <c r="G1500" s="4"/>
      <c r="H1500" s="4"/>
      <c r="I1500" s="4"/>
      <c r="J1500" s="4"/>
      <c r="K1500" s="4"/>
      <c r="L1500" s="4"/>
      <c r="M1500" s="4"/>
      <c r="N1500" s="4"/>
      <c r="O1500" s="4"/>
      <c r="P1500" s="4"/>
      <c r="Q1500" s="4"/>
      <c r="R1500" s="4"/>
      <c r="S1500" s="4"/>
    </row>
    <row r="1501" spans="1:19" x14ac:dyDescent="0.25">
      <c r="A1501" s="4"/>
      <c r="B1501" s="4"/>
      <c r="C1501" s="4"/>
      <c r="D1501" s="4"/>
      <c r="E1501" s="4"/>
      <c r="F1501" s="4"/>
      <c r="G1501" s="4"/>
      <c r="H1501" s="4"/>
      <c r="I1501" s="4"/>
      <c r="J1501" s="4"/>
      <c r="K1501" s="4"/>
      <c r="L1501" s="4"/>
      <c r="M1501" s="4"/>
      <c r="N1501" s="4"/>
      <c r="O1501" s="4"/>
      <c r="P1501" s="4"/>
      <c r="Q1501" s="4"/>
      <c r="R1501" s="4"/>
      <c r="S1501" s="4"/>
    </row>
    <row r="1502" spans="1:19" x14ac:dyDescent="0.25">
      <c r="A1502" s="4"/>
      <c r="B1502" s="4"/>
      <c r="C1502" s="4"/>
      <c r="D1502" s="4"/>
      <c r="E1502" s="4"/>
      <c r="F1502" s="4"/>
      <c r="G1502" s="4"/>
      <c r="H1502" s="4"/>
      <c r="I1502" s="4"/>
      <c r="J1502" s="4"/>
      <c r="K1502" s="4"/>
      <c r="L1502" s="4"/>
      <c r="M1502" s="4"/>
      <c r="N1502" s="4"/>
      <c r="O1502" s="4"/>
      <c r="P1502" s="4"/>
      <c r="Q1502" s="4"/>
      <c r="R1502" s="4"/>
      <c r="S1502" s="4"/>
    </row>
    <row r="1503" spans="1:19" x14ac:dyDescent="0.25">
      <c r="A1503" s="4"/>
      <c r="B1503" s="4"/>
      <c r="C1503" s="4"/>
      <c r="D1503" s="4"/>
      <c r="E1503" s="4"/>
      <c r="F1503" s="4"/>
      <c r="G1503" s="4"/>
      <c r="H1503" s="4"/>
      <c r="I1503" s="4"/>
      <c r="J1503" s="4"/>
      <c r="K1503" s="4"/>
      <c r="L1503" s="4"/>
      <c r="M1503" s="4"/>
      <c r="N1503" s="4"/>
      <c r="O1503" s="4"/>
      <c r="P1503" s="4"/>
      <c r="Q1503" s="4"/>
      <c r="R1503" s="4"/>
      <c r="S1503" s="4"/>
    </row>
    <row r="1504" spans="1:19" x14ac:dyDescent="0.25">
      <c r="A1504" s="4"/>
      <c r="B1504" s="4"/>
      <c r="C1504" s="4"/>
      <c r="D1504" s="4"/>
      <c r="E1504" s="4"/>
      <c r="F1504" s="4"/>
      <c r="G1504" s="4"/>
      <c r="H1504" s="4"/>
      <c r="I1504" s="4"/>
      <c r="J1504" s="4"/>
      <c r="K1504" s="4"/>
      <c r="L1504" s="4"/>
      <c r="M1504" s="4"/>
      <c r="N1504" s="4"/>
      <c r="O1504" s="4"/>
      <c r="P1504" s="4"/>
      <c r="Q1504" s="4"/>
      <c r="R1504" s="4"/>
      <c r="S1504" s="4"/>
    </row>
    <row r="1505" spans="1:19" x14ac:dyDescent="0.25">
      <c r="A1505" s="4"/>
      <c r="B1505" s="4"/>
      <c r="C1505" s="4"/>
      <c r="D1505" s="4"/>
      <c r="E1505" s="4"/>
      <c r="F1505" s="4"/>
      <c r="G1505" s="4"/>
      <c r="H1505" s="4"/>
      <c r="I1505" s="4"/>
      <c r="J1505" s="4"/>
      <c r="K1505" s="4"/>
      <c r="L1505" s="4"/>
      <c r="M1505" s="4"/>
      <c r="N1505" s="4"/>
      <c r="O1505" s="4"/>
      <c r="P1505" s="4"/>
      <c r="Q1505" s="4"/>
      <c r="R1505" s="4"/>
      <c r="S1505" s="4"/>
    </row>
    <row r="1506" spans="1:19" x14ac:dyDescent="0.25">
      <c r="A1506" s="4"/>
      <c r="B1506" s="4"/>
      <c r="C1506" s="4"/>
      <c r="D1506" s="4"/>
      <c r="E1506" s="4"/>
      <c r="F1506" s="4"/>
      <c r="G1506" s="4"/>
      <c r="H1506" s="4"/>
      <c r="I1506" s="4"/>
      <c r="J1506" s="4"/>
      <c r="K1506" s="4"/>
      <c r="L1506" s="4"/>
      <c r="M1506" s="4"/>
      <c r="N1506" s="4"/>
      <c r="O1506" s="4"/>
      <c r="P1506" s="4"/>
      <c r="Q1506" s="4"/>
      <c r="R1506" s="4"/>
      <c r="S1506" s="4"/>
    </row>
    <row r="1507" spans="1:19" x14ac:dyDescent="0.25">
      <c r="A1507" s="4"/>
      <c r="B1507" s="4"/>
      <c r="C1507" s="4"/>
      <c r="D1507" s="4"/>
      <c r="E1507" s="4"/>
      <c r="F1507" s="4"/>
      <c r="G1507" s="4"/>
      <c r="H1507" s="4"/>
      <c r="I1507" s="4"/>
      <c r="J1507" s="4"/>
      <c r="K1507" s="4"/>
      <c r="L1507" s="4"/>
      <c r="M1507" s="4"/>
      <c r="N1507" s="4"/>
      <c r="O1507" s="4"/>
      <c r="P1507" s="4"/>
      <c r="Q1507" s="4"/>
      <c r="R1507" s="4"/>
      <c r="S1507" s="4"/>
    </row>
    <row r="1508" spans="1:19" x14ac:dyDescent="0.25">
      <c r="A1508" s="4"/>
      <c r="B1508" s="4"/>
      <c r="C1508" s="4"/>
      <c r="D1508" s="4"/>
      <c r="E1508" s="4"/>
      <c r="F1508" s="4"/>
      <c r="G1508" s="4"/>
      <c r="H1508" s="4"/>
      <c r="I1508" s="4"/>
      <c r="J1508" s="4"/>
      <c r="K1508" s="4"/>
      <c r="L1508" s="4"/>
      <c r="M1508" s="4"/>
      <c r="N1508" s="4"/>
      <c r="O1508" s="4"/>
      <c r="P1508" s="4"/>
      <c r="Q1508" s="4"/>
      <c r="R1508" s="4"/>
      <c r="S1508" s="4"/>
    </row>
    <row r="1509" spans="1:19" x14ac:dyDescent="0.25">
      <c r="A1509" s="4"/>
      <c r="B1509" s="4"/>
      <c r="C1509" s="4"/>
      <c r="D1509" s="4"/>
      <c r="E1509" s="4"/>
      <c r="F1509" s="4"/>
      <c r="G1509" s="4"/>
      <c r="H1509" s="4"/>
      <c r="I1509" s="4"/>
      <c r="J1509" s="4"/>
      <c r="K1509" s="4"/>
      <c r="L1509" s="4"/>
      <c r="M1509" s="4"/>
      <c r="N1509" s="4"/>
      <c r="O1509" s="4"/>
      <c r="P1509" s="4"/>
      <c r="Q1509" s="4"/>
      <c r="R1509" s="4"/>
      <c r="S1509" s="4"/>
    </row>
    <row r="1510" spans="1:19" x14ac:dyDescent="0.25">
      <c r="A1510" s="4"/>
      <c r="B1510" s="4"/>
      <c r="C1510" s="4"/>
      <c r="D1510" s="4"/>
      <c r="E1510" s="4"/>
      <c r="F1510" s="4"/>
      <c r="G1510" s="4"/>
      <c r="H1510" s="4"/>
      <c r="I1510" s="4"/>
      <c r="J1510" s="4"/>
      <c r="K1510" s="4"/>
      <c r="L1510" s="4"/>
      <c r="M1510" s="4"/>
      <c r="N1510" s="4"/>
      <c r="O1510" s="4"/>
      <c r="P1510" s="4"/>
      <c r="Q1510" s="4"/>
      <c r="R1510" s="4"/>
      <c r="S1510" s="4"/>
    </row>
    <row r="1511" spans="1:19" x14ac:dyDescent="0.25">
      <c r="A1511" s="4"/>
      <c r="B1511" s="4"/>
      <c r="C1511" s="4"/>
      <c r="D1511" s="4"/>
      <c r="E1511" s="4"/>
      <c r="F1511" s="4"/>
      <c r="G1511" s="4"/>
      <c r="H1511" s="4"/>
      <c r="I1511" s="4"/>
      <c r="J1511" s="4"/>
      <c r="K1511" s="4"/>
      <c r="L1511" s="4"/>
      <c r="M1511" s="4"/>
      <c r="N1511" s="4"/>
      <c r="O1511" s="4"/>
      <c r="P1511" s="4"/>
      <c r="Q1511" s="4"/>
      <c r="R1511" s="4"/>
      <c r="S1511" s="4"/>
    </row>
    <row r="1512" spans="1:19" x14ac:dyDescent="0.25">
      <c r="A1512" s="4"/>
      <c r="B1512" s="4"/>
      <c r="C1512" s="4"/>
      <c r="D1512" s="4"/>
      <c r="E1512" s="4"/>
      <c r="F1512" s="4"/>
      <c r="G1512" s="4"/>
      <c r="H1512" s="4"/>
      <c r="I1512" s="4"/>
      <c r="J1512" s="4"/>
      <c r="K1512" s="4"/>
      <c r="L1512" s="4"/>
      <c r="M1512" s="4"/>
      <c r="N1512" s="4"/>
      <c r="O1512" s="4"/>
      <c r="P1512" s="4"/>
      <c r="Q1512" s="4"/>
      <c r="R1512" s="4"/>
      <c r="S1512" s="4"/>
    </row>
    <row r="1513" spans="1:19" x14ac:dyDescent="0.25">
      <c r="A1513" s="4"/>
      <c r="B1513" s="4"/>
      <c r="C1513" s="4"/>
      <c r="D1513" s="4"/>
      <c r="E1513" s="4"/>
      <c r="F1513" s="4"/>
      <c r="G1513" s="4"/>
      <c r="H1513" s="4"/>
      <c r="I1513" s="4"/>
      <c r="J1513" s="4"/>
      <c r="K1513" s="4"/>
      <c r="L1513" s="4"/>
      <c r="M1513" s="4"/>
      <c r="N1513" s="4"/>
      <c r="O1513" s="4"/>
      <c r="P1513" s="4"/>
      <c r="Q1513" s="4"/>
      <c r="R1513" s="4"/>
      <c r="S1513" s="4"/>
    </row>
    <row r="1514" spans="1:19" x14ac:dyDescent="0.25">
      <c r="A1514" s="4"/>
      <c r="B1514" s="4"/>
      <c r="C1514" s="4"/>
      <c r="D1514" s="4"/>
      <c r="E1514" s="4"/>
      <c r="F1514" s="4"/>
      <c r="G1514" s="4"/>
      <c r="H1514" s="4"/>
      <c r="I1514" s="4"/>
      <c r="J1514" s="4"/>
      <c r="K1514" s="4"/>
      <c r="L1514" s="4"/>
      <c r="M1514" s="4"/>
      <c r="N1514" s="4"/>
      <c r="O1514" s="4"/>
      <c r="P1514" s="4"/>
      <c r="Q1514" s="4"/>
      <c r="R1514" s="4"/>
      <c r="S1514" s="4"/>
    </row>
    <row r="1515" spans="1:19" x14ac:dyDescent="0.25">
      <c r="A1515" s="4"/>
      <c r="B1515" s="4"/>
      <c r="C1515" s="4"/>
      <c r="D1515" s="4"/>
      <c r="E1515" s="4"/>
      <c r="F1515" s="4"/>
      <c r="G1515" s="4"/>
      <c r="H1515" s="4"/>
      <c r="I1515" s="4"/>
      <c r="J1515" s="4"/>
      <c r="K1515" s="4"/>
      <c r="L1515" s="4"/>
      <c r="M1515" s="4"/>
      <c r="N1515" s="4"/>
      <c r="O1515" s="4"/>
      <c r="P1515" s="4"/>
      <c r="Q1515" s="4"/>
      <c r="R1515" s="4"/>
      <c r="S1515" s="4"/>
    </row>
    <row r="1516" spans="1:19" x14ac:dyDescent="0.25">
      <c r="A1516" s="4"/>
      <c r="B1516" s="4"/>
      <c r="C1516" s="4"/>
      <c r="D1516" s="4"/>
      <c r="E1516" s="4"/>
      <c r="F1516" s="4"/>
      <c r="G1516" s="4"/>
      <c r="H1516" s="4"/>
      <c r="I1516" s="4"/>
      <c r="J1516" s="4"/>
      <c r="K1516" s="4"/>
      <c r="L1516" s="4"/>
      <c r="M1516" s="4"/>
      <c r="N1516" s="4"/>
      <c r="O1516" s="4"/>
      <c r="P1516" s="4"/>
      <c r="Q1516" s="4"/>
      <c r="R1516" s="4"/>
      <c r="S1516" s="4"/>
    </row>
    <row r="1517" spans="1:19" x14ac:dyDescent="0.25">
      <c r="A1517" s="4"/>
      <c r="B1517" s="4"/>
      <c r="C1517" s="4"/>
      <c r="D1517" s="4"/>
      <c r="E1517" s="4"/>
      <c r="F1517" s="4"/>
      <c r="G1517" s="4"/>
      <c r="H1517" s="4"/>
      <c r="I1517" s="4"/>
      <c r="J1517" s="4"/>
      <c r="K1517" s="4"/>
      <c r="L1517" s="4"/>
      <c r="M1517" s="4"/>
      <c r="N1517" s="4"/>
      <c r="O1517" s="4"/>
      <c r="P1517" s="4"/>
      <c r="Q1517" s="4"/>
      <c r="R1517" s="4"/>
      <c r="S1517" s="4"/>
    </row>
    <row r="1518" spans="1:19" x14ac:dyDescent="0.25">
      <c r="A1518" s="4"/>
      <c r="B1518" s="4"/>
      <c r="C1518" s="4"/>
      <c r="D1518" s="4"/>
      <c r="E1518" s="4"/>
      <c r="F1518" s="4"/>
      <c r="G1518" s="4"/>
      <c r="H1518" s="4"/>
      <c r="I1518" s="4"/>
      <c r="J1518" s="4"/>
      <c r="K1518" s="4"/>
      <c r="L1518" s="4"/>
      <c r="M1518" s="4"/>
      <c r="N1518" s="4"/>
      <c r="O1518" s="4"/>
      <c r="P1518" s="4"/>
      <c r="Q1518" s="4"/>
      <c r="R1518" s="4"/>
      <c r="S1518" s="4"/>
    </row>
    <row r="1519" spans="1:19" x14ac:dyDescent="0.25">
      <c r="A1519" s="4"/>
      <c r="B1519" s="4"/>
      <c r="C1519" s="4"/>
      <c r="D1519" s="4"/>
      <c r="E1519" s="4"/>
      <c r="F1519" s="4"/>
      <c r="G1519" s="4"/>
      <c r="H1519" s="4"/>
      <c r="I1519" s="4"/>
      <c r="J1519" s="4"/>
      <c r="K1519" s="4"/>
      <c r="L1519" s="4"/>
      <c r="M1519" s="4"/>
      <c r="N1519" s="4"/>
      <c r="O1519" s="4"/>
      <c r="P1519" s="4"/>
      <c r="Q1519" s="4"/>
      <c r="R1519" s="4"/>
      <c r="S1519" s="4"/>
    </row>
    <row r="1520" spans="1:19" x14ac:dyDescent="0.25">
      <c r="A1520" s="4"/>
      <c r="B1520" s="4"/>
      <c r="C1520" s="4"/>
      <c r="D1520" s="4"/>
      <c r="E1520" s="4"/>
      <c r="F1520" s="4"/>
      <c r="G1520" s="4"/>
      <c r="H1520" s="4"/>
      <c r="I1520" s="4"/>
      <c r="J1520" s="4"/>
      <c r="K1520" s="4"/>
      <c r="L1520" s="4"/>
      <c r="M1520" s="4"/>
      <c r="N1520" s="4"/>
      <c r="O1520" s="4"/>
      <c r="P1520" s="4"/>
      <c r="Q1520" s="4"/>
      <c r="R1520" s="4"/>
      <c r="S1520" s="4"/>
    </row>
    <row r="1521" spans="1:19" x14ac:dyDescent="0.25">
      <c r="A1521" s="4"/>
      <c r="B1521" s="4"/>
      <c r="C1521" s="4"/>
      <c r="D1521" s="4"/>
      <c r="E1521" s="4"/>
      <c r="F1521" s="4"/>
      <c r="G1521" s="4"/>
      <c r="H1521" s="4"/>
      <c r="I1521" s="4"/>
      <c r="J1521" s="4"/>
      <c r="K1521" s="4"/>
      <c r="L1521" s="4"/>
      <c r="M1521" s="4"/>
      <c r="N1521" s="4"/>
      <c r="O1521" s="4"/>
      <c r="P1521" s="4"/>
      <c r="Q1521" s="4"/>
      <c r="R1521" s="4"/>
      <c r="S1521" s="4"/>
    </row>
    <row r="1522" spans="1:19" x14ac:dyDescent="0.25">
      <c r="A1522" s="4"/>
      <c r="B1522" s="4"/>
      <c r="C1522" s="4"/>
      <c r="D1522" s="4"/>
      <c r="E1522" s="4"/>
      <c r="F1522" s="4"/>
      <c r="G1522" s="4"/>
      <c r="H1522" s="4"/>
      <c r="I1522" s="4"/>
      <c r="J1522" s="4"/>
      <c r="K1522" s="4"/>
      <c r="L1522" s="4"/>
      <c r="M1522" s="4"/>
      <c r="N1522" s="4"/>
      <c r="O1522" s="4"/>
      <c r="P1522" s="4"/>
      <c r="Q1522" s="4"/>
      <c r="R1522" s="4"/>
      <c r="S1522" s="4"/>
    </row>
    <row r="1523" spans="1:19" x14ac:dyDescent="0.25">
      <c r="A1523" s="4"/>
      <c r="B1523" s="4"/>
      <c r="C1523" s="4"/>
      <c r="D1523" s="4"/>
      <c r="E1523" s="4"/>
      <c r="F1523" s="4"/>
      <c r="G1523" s="4"/>
      <c r="H1523" s="4"/>
      <c r="I1523" s="4"/>
      <c r="J1523" s="4"/>
      <c r="K1523" s="4"/>
      <c r="L1523" s="4"/>
      <c r="M1523" s="4"/>
      <c r="N1523" s="4"/>
      <c r="O1523" s="4"/>
      <c r="P1523" s="4"/>
      <c r="Q1523" s="4"/>
      <c r="R1523" s="4"/>
      <c r="S1523" s="4"/>
    </row>
    <row r="1524" spans="1:19" x14ac:dyDescent="0.25">
      <c r="A1524" s="4"/>
      <c r="B1524" s="4"/>
      <c r="C1524" s="4"/>
      <c r="D1524" s="4"/>
      <c r="E1524" s="4"/>
      <c r="F1524" s="4"/>
      <c r="G1524" s="4"/>
      <c r="H1524" s="4"/>
      <c r="I1524" s="4"/>
      <c r="J1524" s="4"/>
      <c r="K1524" s="4"/>
      <c r="L1524" s="4"/>
      <c r="M1524" s="4"/>
      <c r="N1524" s="4"/>
      <c r="O1524" s="4"/>
      <c r="P1524" s="4"/>
      <c r="Q1524" s="4"/>
      <c r="R1524" s="4"/>
      <c r="S1524" s="4"/>
    </row>
    <row r="1525" spans="1:19" x14ac:dyDescent="0.25">
      <c r="A1525" s="4"/>
      <c r="B1525" s="4"/>
      <c r="C1525" s="4"/>
      <c r="D1525" s="4"/>
      <c r="E1525" s="4"/>
      <c r="F1525" s="4"/>
      <c r="G1525" s="4"/>
      <c r="H1525" s="4"/>
      <c r="I1525" s="4"/>
      <c r="J1525" s="4"/>
      <c r="K1525" s="4"/>
      <c r="L1525" s="4"/>
      <c r="M1525" s="4"/>
      <c r="N1525" s="4"/>
      <c r="O1525" s="4"/>
      <c r="P1525" s="4"/>
      <c r="Q1525" s="4"/>
      <c r="R1525" s="4"/>
      <c r="S1525" s="4"/>
    </row>
    <row r="1526" spans="1:19" x14ac:dyDescent="0.25">
      <c r="A1526" s="4"/>
      <c r="B1526" s="4"/>
      <c r="C1526" s="4"/>
      <c r="D1526" s="4"/>
      <c r="E1526" s="4"/>
      <c r="F1526" s="4"/>
      <c r="G1526" s="4"/>
      <c r="H1526" s="4"/>
      <c r="I1526" s="4"/>
      <c r="J1526" s="4"/>
      <c r="K1526" s="4"/>
      <c r="L1526" s="4"/>
      <c r="M1526" s="4"/>
      <c r="N1526" s="4"/>
      <c r="O1526" s="4"/>
      <c r="P1526" s="4"/>
      <c r="Q1526" s="4"/>
      <c r="R1526" s="4"/>
      <c r="S1526" s="4"/>
    </row>
    <row r="1527" spans="1:19" x14ac:dyDescent="0.25">
      <c r="A1527" s="4"/>
      <c r="B1527" s="4"/>
      <c r="C1527" s="4"/>
      <c r="D1527" s="4"/>
      <c r="E1527" s="4"/>
      <c r="F1527" s="4"/>
      <c r="G1527" s="4"/>
      <c r="H1527" s="4"/>
      <c r="I1527" s="4"/>
      <c r="J1527" s="4"/>
      <c r="K1527" s="4"/>
      <c r="L1527" s="4"/>
      <c r="M1527" s="4"/>
      <c r="N1527" s="4"/>
      <c r="O1527" s="4"/>
      <c r="P1527" s="4"/>
      <c r="Q1527" s="4"/>
      <c r="R1527" s="4"/>
      <c r="S1527" s="4"/>
    </row>
    <row r="1528" spans="1:19" x14ac:dyDescent="0.25">
      <c r="A1528" s="4"/>
      <c r="B1528" s="4"/>
      <c r="C1528" s="4"/>
      <c r="D1528" s="4"/>
      <c r="E1528" s="4"/>
      <c r="F1528" s="4"/>
      <c r="G1528" s="4"/>
      <c r="H1528" s="4"/>
      <c r="I1528" s="4"/>
      <c r="J1528" s="4"/>
      <c r="K1528" s="4"/>
      <c r="L1528" s="4"/>
      <c r="M1528" s="4"/>
      <c r="N1528" s="4"/>
      <c r="O1528" s="4"/>
      <c r="P1528" s="4"/>
      <c r="Q1528" s="4"/>
      <c r="R1528" s="4"/>
      <c r="S1528" s="4"/>
    </row>
    <row r="1529" spans="1:19" x14ac:dyDescent="0.25">
      <c r="A1529" s="4"/>
      <c r="B1529" s="4"/>
      <c r="C1529" s="4"/>
      <c r="D1529" s="4"/>
      <c r="E1529" s="4"/>
      <c r="F1529" s="4"/>
      <c r="G1529" s="4"/>
      <c r="H1529" s="4"/>
      <c r="I1529" s="4"/>
      <c r="J1529" s="4"/>
      <c r="K1529" s="4"/>
      <c r="L1529" s="4"/>
      <c r="M1529" s="4"/>
      <c r="N1529" s="4"/>
      <c r="O1529" s="4"/>
      <c r="P1529" s="4"/>
      <c r="Q1529" s="4"/>
      <c r="R1529" s="4"/>
      <c r="S1529" s="4"/>
    </row>
    <row r="1530" spans="1:19" x14ac:dyDescent="0.25">
      <c r="A1530" s="4"/>
      <c r="B1530" s="4"/>
      <c r="C1530" s="4"/>
      <c r="D1530" s="4"/>
      <c r="E1530" s="4"/>
      <c r="F1530" s="4"/>
      <c r="G1530" s="4"/>
      <c r="H1530" s="4"/>
      <c r="I1530" s="4"/>
      <c r="J1530" s="4"/>
      <c r="K1530" s="4"/>
      <c r="L1530" s="4"/>
      <c r="M1530" s="4"/>
      <c r="N1530" s="4"/>
      <c r="O1530" s="4"/>
      <c r="P1530" s="4"/>
      <c r="Q1530" s="4"/>
      <c r="R1530" s="4"/>
      <c r="S1530" s="4"/>
    </row>
    <row r="1531" spans="1:19" x14ac:dyDescent="0.25">
      <c r="A1531" s="4"/>
      <c r="B1531" s="4"/>
      <c r="C1531" s="4"/>
      <c r="D1531" s="4"/>
      <c r="E1531" s="4"/>
      <c r="F1531" s="4"/>
      <c r="G1531" s="4"/>
      <c r="H1531" s="4"/>
      <c r="I1531" s="4"/>
      <c r="J1531" s="4"/>
      <c r="K1531" s="4"/>
      <c r="L1531" s="4"/>
      <c r="M1531" s="4"/>
      <c r="N1531" s="4"/>
      <c r="O1531" s="4"/>
      <c r="P1531" s="4"/>
      <c r="Q1531" s="4"/>
      <c r="R1531" s="4"/>
      <c r="S1531" s="4"/>
    </row>
    <row r="1532" spans="1:19" x14ac:dyDescent="0.25">
      <c r="A1532" s="4"/>
      <c r="B1532" s="4"/>
      <c r="C1532" s="4"/>
      <c r="D1532" s="4"/>
      <c r="E1532" s="4"/>
      <c r="F1532" s="4"/>
      <c r="G1532" s="4"/>
      <c r="H1532" s="4"/>
      <c r="I1532" s="4"/>
      <c r="J1532" s="4"/>
      <c r="K1532" s="4"/>
      <c r="L1532" s="4"/>
      <c r="M1532" s="4"/>
      <c r="N1532" s="4"/>
      <c r="O1532" s="4"/>
      <c r="P1532" s="4"/>
      <c r="Q1532" s="4"/>
      <c r="R1532" s="4"/>
      <c r="S1532" s="4"/>
    </row>
    <row r="1533" spans="1:19" x14ac:dyDescent="0.25">
      <c r="A1533" s="4"/>
      <c r="B1533" s="4"/>
      <c r="C1533" s="4"/>
      <c r="D1533" s="4"/>
      <c r="E1533" s="4"/>
      <c r="F1533" s="4"/>
      <c r="G1533" s="4"/>
      <c r="H1533" s="4"/>
      <c r="I1533" s="4"/>
      <c r="J1533" s="4"/>
      <c r="K1533" s="4"/>
      <c r="L1533" s="4"/>
      <c r="M1533" s="4"/>
      <c r="N1533" s="4"/>
      <c r="O1533" s="4"/>
      <c r="P1533" s="4"/>
      <c r="Q1533" s="4"/>
      <c r="R1533" s="4"/>
      <c r="S1533" s="4"/>
    </row>
    <row r="1534" spans="1:19" x14ac:dyDescent="0.25">
      <c r="A1534" s="4"/>
      <c r="B1534" s="4"/>
      <c r="C1534" s="4"/>
      <c r="D1534" s="4"/>
      <c r="E1534" s="4"/>
      <c r="F1534" s="4"/>
      <c r="G1534" s="4"/>
      <c r="H1534" s="4"/>
      <c r="I1534" s="4"/>
      <c r="J1534" s="4"/>
      <c r="K1534" s="4"/>
      <c r="L1534" s="4"/>
      <c r="M1534" s="4"/>
      <c r="N1534" s="4"/>
      <c r="O1534" s="4"/>
      <c r="P1534" s="4"/>
      <c r="Q1534" s="4"/>
      <c r="R1534" s="4"/>
      <c r="S1534" s="4"/>
    </row>
    <row r="1535" spans="1:19" x14ac:dyDescent="0.25">
      <c r="A1535" s="4"/>
      <c r="B1535" s="4"/>
      <c r="C1535" s="4"/>
      <c r="D1535" s="4"/>
      <c r="E1535" s="4"/>
      <c r="F1535" s="4"/>
      <c r="G1535" s="4"/>
      <c r="H1535" s="4"/>
      <c r="I1535" s="4"/>
      <c r="J1535" s="4"/>
      <c r="K1535" s="4"/>
      <c r="L1535" s="4"/>
      <c r="M1535" s="4"/>
      <c r="N1535" s="4"/>
      <c r="O1535" s="4"/>
      <c r="P1535" s="4"/>
      <c r="Q1535" s="4"/>
      <c r="R1535" s="4"/>
      <c r="S1535" s="4"/>
    </row>
    <row r="1536" spans="1:19" x14ac:dyDescent="0.25">
      <c r="A1536" s="4"/>
      <c r="B1536" s="4"/>
      <c r="C1536" s="4"/>
      <c r="D1536" s="4"/>
      <c r="E1536" s="4"/>
      <c r="F1536" s="4"/>
      <c r="G1536" s="4"/>
      <c r="H1536" s="4"/>
      <c r="I1536" s="4"/>
      <c r="J1536" s="4"/>
      <c r="K1536" s="4"/>
      <c r="L1536" s="4"/>
      <c r="M1536" s="4"/>
      <c r="N1536" s="4"/>
      <c r="O1536" s="4"/>
      <c r="P1536" s="4"/>
      <c r="Q1536" s="4"/>
      <c r="R1536" s="4"/>
      <c r="S1536" s="4"/>
    </row>
    <row r="1537" spans="1:19" x14ac:dyDescent="0.25">
      <c r="A1537" s="4"/>
      <c r="B1537" s="4"/>
      <c r="C1537" s="4"/>
      <c r="D1537" s="4"/>
      <c r="E1537" s="4"/>
      <c r="F1537" s="4"/>
      <c r="G1537" s="4"/>
      <c r="H1537" s="4"/>
      <c r="I1537" s="4"/>
      <c r="J1537" s="4"/>
      <c r="K1537" s="4"/>
      <c r="L1537" s="4"/>
      <c r="M1537" s="4"/>
      <c r="N1537" s="4"/>
      <c r="O1537" s="4"/>
      <c r="P1537" s="4"/>
      <c r="Q1537" s="4"/>
      <c r="R1537" s="4"/>
      <c r="S1537" s="4"/>
    </row>
    <row r="1538" spans="1:19" x14ac:dyDescent="0.25">
      <c r="A1538" s="4"/>
      <c r="B1538" s="4"/>
      <c r="C1538" s="4"/>
      <c r="D1538" s="4"/>
      <c r="E1538" s="4"/>
      <c r="F1538" s="4"/>
      <c r="G1538" s="4"/>
      <c r="H1538" s="4"/>
      <c r="I1538" s="4"/>
      <c r="J1538" s="4"/>
      <c r="K1538" s="4"/>
      <c r="L1538" s="4"/>
      <c r="M1538" s="4"/>
      <c r="N1538" s="4"/>
      <c r="O1538" s="4"/>
      <c r="P1538" s="4"/>
      <c r="Q1538" s="4"/>
      <c r="R1538" s="4"/>
      <c r="S1538" s="4"/>
    </row>
    <row r="1539" spans="1:19" x14ac:dyDescent="0.25">
      <c r="A1539" s="4"/>
      <c r="B1539" s="4"/>
      <c r="C1539" s="4"/>
      <c r="D1539" s="4"/>
      <c r="E1539" s="4"/>
      <c r="F1539" s="4"/>
      <c r="G1539" s="4"/>
      <c r="H1539" s="4"/>
      <c r="I1539" s="4"/>
      <c r="J1539" s="4"/>
      <c r="K1539" s="4"/>
      <c r="L1539" s="4"/>
      <c r="M1539" s="4"/>
      <c r="N1539" s="4"/>
      <c r="O1539" s="4"/>
      <c r="P1539" s="4"/>
      <c r="Q1539" s="4"/>
      <c r="R1539" s="4"/>
      <c r="S1539" s="4"/>
    </row>
    <row r="1540" spans="1:19" x14ac:dyDescent="0.25">
      <c r="A1540" s="4"/>
      <c r="B1540" s="4"/>
      <c r="C1540" s="4"/>
      <c r="D1540" s="4"/>
      <c r="E1540" s="4"/>
      <c r="F1540" s="4"/>
      <c r="G1540" s="4"/>
      <c r="H1540" s="4"/>
      <c r="I1540" s="4"/>
      <c r="J1540" s="4"/>
      <c r="K1540" s="4"/>
      <c r="L1540" s="4"/>
      <c r="M1540" s="4"/>
      <c r="N1540" s="4"/>
      <c r="O1540" s="4"/>
      <c r="P1540" s="4"/>
      <c r="Q1540" s="4"/>
      <c r="R1540" s="4"/>
      <c r="S1540" s="4"/>
    </row>
    <row r="1541" spans="1:19" x14ac:dyDescent="0.25">
      <c r="A1541" s="4"/>
      <c r="B1541" s="4"/>
      <c r="C1541" s="4"/>
      <c r="D1541" s="4"/>
      <c r="E1541" s="4"/>
      <c r="F1541" s="4"/>
      <c r="G1541" s="4"/>
      <c r="H1541" s="4"/>
      <c r="I1541" s="4"/>
      <c r="J1541" s="4"/>
      <c r="K1541" s="4"/>
      <c r="L1541" s="4"/>
      <c r="M1541" s="4"/>
      <c r="N1541" s="4"/>
      <c r="O1541" s="4"/>
      <c r="P1541" s="4"/>
      <c r="Q1541" s="4"/>
      <c r="R1541" s="4"/>
      <c r="S1541" s="4"/>
    </row>
    <row r="1542" spans="1:19" x14ac:dyDescent="0.25">
      <c r="A1542" s="4"/>
      <c r="B1542" s="4"/>
      <c r="C1542" s="4"/>
      <c r="D1542" s="4"/>
      <c r="E1542" s="4"/>
      <c r="F1542" s="4"/>
      <c r="G1542" s="4"/>
      <c r="H1542" s="4"/>
      <c r="I1542" s="4"/>
      <c r="J1542" s="4"/>
      <c r="K1542" s="4"/>
      <c r="L1542" s="4"/>
      <c r="M1542" s="4"/>
      <c r="N1542" s="4"/>
      <c r="O1542" s="4"/>
      <c r="P1542" s="4"/>
      <c r="Q1542" s="4"/>
      <c r="R1542" s="4"/>
      <c r="S1542" s="4"/>
    </row>
    <row r="1543" spans="1:19" x14ac:dyDescent="0.25">
      <c r="A1543" s="4"/>
      <c r="B1543" s="4"/>
      <c r="C1543" s="4"/>
      <c r="D1543" s="4"/>
      <c r="E1543" s="4"/>
      <c r="F1543" s="4"/>
      <c r="G1543" s="4"/>
      <c r="H1543" s="4"/>
      <c r="I1543" s="4"/>
      <c r="J1543" s="4"/>
      <c r="K1543" s="4"/>
      <c r="L1543" s="4"/>
      <c r="M1543" s="4"/>
      <c r="N1543" s="4"/>
      <c r="O1543" s="4"/>
      <c r="P1543" s="4"/>
      <c r="Q1543" s="4"/>
      <c r="R1543" s="4"/>
      <c r="S1543" s="4"/>
    </row>
    <row r="1544" spans="1:19" x14ac:dyDescent="0.25">
      <c r="A1544" s="4"/>
      <c r="B1544" s="4"/>
      <c r="C1544" s="4"/>
      <c r="D1544" s="4"/>
      <c r="E1544" s="4"/>
      <c r="F1544" s="4"/>
      <c r="G1544" s="4"/>
      <c r="H1544" s="4"/>
      <c r="I1544" s="4"/>
      <c r="J1544" s="4"/>
      <c r="K1544" s="4"/>
      <c r="L1544" s="4"/>
      <c r="M1544" s="4"/>
      <c r="N1544" s="4"/>
      <c r="O1544" s="4"/>
      <c r="P1544" s="4"/>
      <c r="Q1544" s="4"/>
      <c r="R1544" s="4"/>
      <c r="S1544" s="4"/>
    </row>
    <row r="1545" spans="1:19" x14ac:dyDescent="0.25">
      <c r="A1545" s="4"/>
      <c r="B1545" s="4"/>
      <c r="C1545" s="4"/>
      <c r="D1545" s="4"/>
      <c r="E1545" s="4"/>
      <c r="F1545" s="4"/>
      <c r="G1545" s="4"/>
      <c r="H1545" s="4"/>
      <c r="I1545" s="4"/>
      <c r="J1545" s="4"/>
      <c r="K1545" s="4"/>
      <c r="L1545" s="4"/>
      <c r="M1545" s="4"/>
      <c r="N1545" s="4"/>
      <c r="O1545" s="4"/>
      <c r="P1545" s="4"/>
      <c r="Q1545" s="4"/>
      <c r="R1545" s="4"/>
      <c r="S1545" s="4"/>
    </row>
    <row r="1546" spans="1:19" x14ac:dyDescent="0.25">
      <c r="A1546" s="4"/>
      <c r="B1546" s="4"/>
      <c r="C1546" s="4"/>
      <c r="D1546" s="4"/>
      <c r="E1546" s="4"/>
      <c r="F1546" s="4"/>
      <c r="G1546" s="4"/>
      <c r="H1546" s="4"/>
      <c r="I1546" s="4"/>
      <c r="J1546" s="4"/>
      <c r="K1546" s="4"/>
      <c r="L1546" s="4"/>
      <c r="M1546" s="4"/>
      <c r="N1546" s="4"/>
      <c r="O1546" s="4"/>
      <c r="P1546" s="4"/>
      <c r="Q1546" s="4"/>
      <c r="R1546" s="4"/>
      <c r="S1546" s="4"/>
    </row>
    <row r="1547" spans="1:19" x14ac:dyDescent="0.25">
      <c r="A1547" s="4"/>
      <c r="B1547" s="4"/>
      <c r="C1547" s="4"/>
      <c r="D1547" s="4"/>
      <c r="E1547" s="4"/>
      <c r="F1547" s="4"/>
      <c r="G1547" s="4"/>
      <c r="H1547" s="4"/>
      <c r="I1547" s="4"/>
      <c r="J1547" s="4"/>
      <c r="K1547" s="4"/>
      <c r="L1547" s="4"/>
      <c r="M1547" s="4"/>
      <c r="N1547" s="4"/>
      <c r="O1547" s="4"/>
      <c r="P1547" s="4"/>
      <c r="Q1547" s="4"/>
      <c r="R1547" s="4"/>
      <c r="S1547" s="4"/>
    </row>
    <row r="1548" spans="1:19" x14ac:dyDescent="0.25">
      <c r="A1548" s="4"/>
      <c r="B1548" s="4"/>
      <c r="C1548" s="4"/>
      <c r="D1548" s="4"/>
      <c r="E1548" s="4"/>
      <c r="F1548" s="4"/>
      <c r="G1548" s="4"/>
      <c r="H1548" s="4"/>
      <c r="I1548" s="4"/>
      <c r="J1548" s="4"/>
      <c r="K1548" s="4"/>
      <c r="L1548" s="4"/>
      <c r="M1548" s="4"/>
      <c r="N1548" s="4"/>
      <c r="O1548" s="4"/>
      <c r="P1548" s="4"/>
      <c r="Q1548" s="4"/>
      <c r="R1548" s="4"/>
      <c r="S1548" s="4"/>
    </row>
    <row r="1549" spans="1:19" x14ac:dyDescent="0.25">
      <c r="A1549" s="4"/>
      <c r="B1549" s="4"/>
      <c r="C1549" s="4"/>
      <c r="D1549" s="4"/>
      <c r="E1549" s="4"/>
      <c r="F1549" s="4"/>
      <c r="G1549" s="4"/>
      <c r="H1549" s="4"/>
      <c r="I1549" s="4"/>
      <c r="J1549" s="4"/>
      <c r="K1549" s="4"/>
      <c r="L1549" s="4"/>
      <c r="M1549" s="4"/>
      <c r="N1549" s="4"/>
      <c r="O1549" s="4"/>
      <c r="P1549" s="4"/>
      <c r="Q1549" s="4"/>
      <c r="R1549" s="4"/>
      <c r="S1549" s="4"/>
    </row>
    <row r="1550" spans="1:19" x14ac:dyDescent="0.25">
      <c r="A1550" s="4"/>
      <c r="B1550" s="4"/>
      <c r="C1550" s="4"/>
      <c r="D1550" s="4"/>
      <c r="E1550" s="4"/>
      <c r="F1550" s="4"/>
      <c r="G1550" s="4"/>
      <c r="H1550" s="4"/>
      <c r="I1550" s="4"/>
      <c r="J1550" s="4"/>
      <c r="K1550" s="4"/>
      <c r="L1550" s="4"/>
      <c r="M1550" s="4"/>
      <c r="N1550" s="4"/>
      <c r="O1550" s="4"/>
      <c r="P1550" s="4"/>
      <c r="Q1550" s="4"/>
      <c r="R1550" s="4"/>
      <c r="S1550" s="4"/>
    </row>
    <row r="1551" spans="1:19" x14ac:dyDescent="0.25">
      <c r="A1551" s="4"/>
      <c r="B1551" s="4"/>
      <c r="C1551" s="4"/>
      <c r="D1551" s="4"/>
      <c r="E1551" s="4"/>
      <c r="F1551" s="4"/>
      <c r="G1551" s="4"/>
      <c r="H1551" s="4"/>
      <c r="I1551" s="4"/>
      <c r="J1551" s="4"/>
      <c r="K1551" s="4"/>
      <c r="L1551" s="4"/>
      <c r="M1551" s="4"/>
      <c r="N1551" s="4"/>
      <c r="O1551" s="4"/>
      <c r="P1551" s="4"/>
      <c r="Q1551" s="4"/>
      <c r="R1551" s="4"/>
      <c r="S1551" s="4"/>
    </row>
    <row r="1552" spans="1:19" x14ac:dyDescent="0.25">
      <c r="A1552" s="4"/>
      <c r="B1552" s="4"/>
      <c r="C1552" s="4"/>
      <c r="D1552" s="4"/>
      <c r="E1552" s="4"/>
      <c r="F1552" s="4"/>
      <c r="G1552" s="4"/>
      <c r="H1552" s="4"/>
      <c r="I1552" s="4"/>
      <c r="J1552" s="4"/>
      <c r="K1552" s="4"/>
      <c r="L1552" s="4"/>
      <c r="M1552" s="4"/>
      <c r="N1552" s="4"/>
      <c r="O1552" s="4"/>
      <c r="P1552" s="4"/>
      <c r="Q1552" s="4"/>
      <c r="R1552" s="4"/>
      <c r="S1552" s="4"/>
    </row>
    <row r="1553" spans="1:19" x14ac:dyDescent="0.25">
      <c r="A1553" s="4"/>
      <c r="B1553" s="4"/>
      <c r="C1553" s="4"/>
      <c r="D1553" s="4"/>
      <c r="E1553" s="4"/>
      <c r="F1553" s="4"/>
      <c r="G1553" s="4"/>
      <c r="H1553" s="4"/>
      <c r="I1553" s="4"/>
      <c r="J1553" s="4"/>
      <c r="K1553" s="4"/>
      <c r="L1553" s="4"/>
      <c r="M1553" s="4"/>
      <c r="N1553" s="4"/>
      <c r="O1553" s="4"/>
      <c r="P1553" s="4"/>
      <c r="Q1553" s="4"/>
      <c r="R1553" s="4"/>
      <c r="S1553" s="4"/>
    </row>
    <row r="1554" spans="1:19" x14ac:dyDescent="0.25">
      <c r="A1554" s="4"/>
      <c r="B1554" s="4"/>
      <c r="C1554" s="4"/>
      <c r="D1554" s="4"/>
      <c r="E1554" s="4"/>
      <c r="F1554" s="4"/>
      <c r="G1554" s="4"/>
      <c r="H1554" s="4"/>
      <c r="I1554" s="4"/>
      <c r="J1554" s="4"/>
      <c r="K1554" s="4"/>
      <c r="L1554" s="4"/>
      <c r="M1554" s="4"/>
      <c r="N1554" s="4"/>
      <c r="O1554" s="4"/>
      <c r="P1554" s="4"/>
      <c r="Q1554" s="4"/>
      <c r="R1554" s="4"/>
      <c r="S1554" s="4"/>
    </row>
    <row r="1555" spans="1:19" x14ac:dyDescent="0.25">
      <c r="A1555" s="4"/>
      <c r="B1555" s="4"/>
      <c r="C1555" s="4"/>
      <c r="D1555" s="4"/>
      <c r="E1555" s="4"/>
      <c r="F1555" s="4"/>
      <c r="G1555" s="4"/>
      <c r="H1555" s="4"/>
      <c r="I1555" s="4"/>
      <c r="J1555" s="4"/>
      <c r="K1555" s="4"/>
      <c r="L1555" s="4"/>
      <c r="M1555" s="4"/>
      <c r="N1555" s="4"/>
      <c r="O1555" s="4"/>
      <c r="P1555" s="4"/>
      <c r="Q1555" s="4"/>
      <c r="R1555" s="4"/>
      <c r="S1555" s="4"/>
    </row>
    <row r="1556" spans="1:19" x14ac:dyDescent="0.25">
      <c r="A1556" s="4"/>
      <c r="B1556" s="4"/>
      <c r="C1556" s="4"/>
      <c r="D1556" s="4"/>
      <c r="E1556" s="4"/>
      <c r="F1556" s="4"/>
      <c r="G1556" s="4"/>
      <c r="H1556" s="4"/>
      <c r="I1556" s="4"/>
      <c r="J1556" s="4"/>
      <c r="K1556" s="4"/>
      <c r="L1556" s="4"/>
      <c r="M1556" s="4"/>
      <c r="N1556" s="4"/>
      <c r="O1556" s="4"/>
      <c r="P1556" s="4"/>
      <c r="Q1556" s="4"/>
      <c r="R1556" s="4"/>
      <c r="S1556" s="4"/>
    </row>
    <row r="1557" spans="1:19" x14ac:dyDescent="0.25">
      <c r="A1557" s="4"/>
      <c r="B1557" s="4"/>
      <c r="C1557" s="4"/>
      <c r="D1557" s="4"/>
      <c r="E1557" s="4"/>
      <c r="F1557" s="4"/>
      <c r="G1557" s="4"/>
      <c r="H1557" s="4"/>
      <c r="I1557" s="4"/>
      <c r="J1557" s="4"/>
      <c r="K1557" s="4"/>
      <c r="L1557" s="4"/>
      <c r="M1557" s="4"/>
      <c r="N1557" s="4"/>
      <c r="O1557" s="4"/>
      <c r="P1557" s="4"/>
      <c r="Q1557" s="4"/>
      <c r="R1557" s="4"/>
      <c r="S1557" s="4"/>
    </row>
    <row r="1558" spans="1:19" x14ac:dyDescent="0.25">
      <c r="A1558" s="4"/>
      <c r="B1558" s="4"/>
      <c r="C1558" s="4"/>
      <c r="D1558" s="4"/>
      <c r="E1558" s="4"/>
      <c r="F1558" s="4"/>
      <c r="G1558" s="4"/>
      <c r="H1558" s="4"/>
      <c r="I1558" s="4"/>
      <c r="J1558" s="4"/>
      <c r="K1558" s="4"/>
      <c r="L1558" s="4"/>
      <c r="M1558" s="4"/>
      <c r="N1558" s="4"/>
      <c r="O1558" s="4"/>
      <c r="P1558" s="4"/>
      <c r="Q1558" s="4"/>
      <c r="R1558" s="4"/>
      <c r="S1558" s="4"/>
    </row>
    <row r="1559" spans="1:19" x14ac:dyDescent="0.25">
      <c r="A1559" s="4"/>
      <c r="B1559" s="4"/>
      <c r="C1559" s="4"/>
      <c r="D1559" s="4"/>
      <c r="E1559" s="4"/>
      <c r="F1559" s="4"/>
      <c r="G1559" s="4"/>
      <c r="H1559" s="4"/>
      <c r="I1559" s="4"/>
      <c r="J1559" s="4"/>
      <c r="K1559" s="4"/>
      <c r="L1559" s="4"/>
      <c r="M1559" s="4"/>
      <c r="N1559" s="4"/>
      <c r="O1559" s="4"/>
      <c r="P1559" s="4"/>
      <c r="Q1559" s="4"/>
      <c r="R1559" s="4"/>
      <c r="S1559" s="4"/>
    </row>
    <row r="1560" spans="1:19" x14ac:dyDescent="0.25">
      <c r="A1560" s="4"/>
      <c r="B1560" s="4"/>
      <c r="C1560" s="4"/>
      <c r="D1560" s="4"/>
      <c r="E1560" s="4"/>
      <c r="F1560" s="4"/>
      <c r="G1560" s="4"/>
      <c r="H1560" s="4"/>
      <c r="I1560" s="4"/>
      <c r="J1560" s="4"/>
      <c r="K1560" s="4"/>
      <c r="L1560" s="4"/>
      <c r="M1560" s="4"/>
      <c r="N1560" s="4"/>
      <c r="O1560" s="4"/>
      <c r="P1560" s="4"/>
      <c r="Q1560" s="4"/>
      <c r="R1560" s="4"/>
      <c r="S1560" s="4"/>
    </row>
    <row r="1561" spans="1:19" x14ac:dyDescent="0.25">
      <c r="A1561" s="4"/>
      <c r="B1561" s="4"/>
      <c r="C1561" s="4"/>
      <c r="D1561" s="4"/>
      <c r="E1561" s="4"/>
      <c r="F1561" s="4"/>
      <c r="G1561" s="4"/>
      <c r="H1561" s="4"/>
      <c r="I1561" s="4"/>
      <c r="J1561" s="4"/>
      <c r="K1561" s="4"/>
      <c r="L1561" s="4"/>
      <c r="M1561" s="4"/>
      <c r="N1561" s="4"/>
      <c r="O1561" s="4"/>
      <c r="P1561" s="4"/>
      <c r="Q1561" s="4"/>
      <c r="R1561" s="4"/>
      <c r="S1561" s="4"/>
    </row>
    <row r="1562" spans="1:19" x14ac:dyDescent="0.25">
      <c r="A1562" s="4"/>
      <c r="B1562" s="4"/>
      <c r="C1562" s="4"/>
      <c r="D1562" s="4"/>
      <c r="E1562" s="4"/>
      <c r="F1562" s="4"/>
      <c r="G1562" s="4"/>
      <c r="H1562" s="4"/>
      <c r="I1562" s="4"/>
      <c r="J1562" s="4"/>
      <c r="K1562" s="4"/>
      <c r="L1562" s="4"/>
      <c r="M1562" s="4"/>
      <c r="N1562" s="4"/>
      <c r="O1562" s="4"/>
      <c r="P1562" s="4"/>
      <c r="Q1562" s="4"/>
      <c r="R1562" s="4"/>
      <c r="S1562" s="4"/>
    </row>
    <row r="1563" spans="1:19" x14ac:dyDescent="0.25">
      <c r="A1563" s="4"/>
      <c r="B1563" s="4"/>
      <c r="C1563" s="4"/>
      <c r="D1563" s="4"/>
      <c r="E1563" s="4"/>
      <c r="F1563" s="4"/>
      <c r="G1563" s="4"/>
      <c r="H1563" s="4"/>
      <c r="I1563" s="4"/>
      <c r="J1563" s="4"/>
      <c r="K1563" s="4"/>
      <c r="L1563" s="4"/>
      <c r="M1563" s="4"/>
      <c r="N1563" s="4"/>
      <c r="O1563" s="4"/>
      <c r="P1563" s="4"/>
      <c r="Q1563" s="4"/>
      <c r="R1563" s="4"/>
      <c r="S1563" s="4"/>
    </row>
    <row r="1564" spans="1:19" x14ac:dyDescent="0.25">
      <c r="A1564" s="4"/>
      <c r="B1564" s="4"/>
      <c r="C1564" s="4"/>
      <c r="D1564" s="4"/>
      <c r="E1564" s="4"/>
      <c r="F1564" s="4"/>
      <c r="G1564" s="4"/>
      <c r="H1564" s="4"/>
      <c r="I1564" s="4"/>
      <c r="J1564" s="4"/>
      <c r="K1564" s="4"/>
      <c r="L1564" s="4"/>
      <c r="M1564" s="4"/>
      <c r="N1564" s="4"/>
      <c r="O1564" s="4"/>
      <c r="P1564" s="4"/>
      <c r="Q1564" s="4"/>
      <c r="R1564" s="4"/>
      <c r="S1564" s="4"/>
    </row>
    <row r="1565" spans="1:19" x14ac:dyDescent="0.25">
      <c r="A1565" s="4"/>
      <c r="B1565" s="4"/>
      <c r="C1565" s="4"/>
      <c r="D1565" s="4"/>
      <c r="E1565" s="4"/>
      <c r="F1565" s="4"/>
      <c r="G1565" s="4"/>
      <c r="H1565" s="4"/>
      <c r="I1565" s="4"/>
      <c r="J1565" s="4"/>
      <c r="K1565" s="4"/>
      <c r="L1565" s="4"/>
      <c r="M1565" s="4"/>
      <c r="N1565" s="4"/>
      <c r="O1565" s="4"/>
      <c r="P1565" s="4"/>
      <c r="Q1565" s="4"/>
      <c r="R1565" s="4"/>
      <c r="S1565" s="4"/>
    </row>
    <row r="1566" spans="1:19" x14ac:dyDescent="0.25">
      <c r="A1566" s="4"/>
      <c r="B1566" s="4"/>
      <c r="C1566" s="4"/>
      <c r="D1566" s="4"/>
      <c r="E1566" s="4"/>
      <c r="F1566" s="4"/>
      <c r="G1566" s="4"/>
      <c r="H1566" s="4"/>
      <c r="I1566" s="4"/>
      <c r="J1566" s="4"/>
      <c r="K1566" s="4"/>
      <c r="L1566" s="4"/>
      <c r="M1566" s="4"/>
      <c r="N1566" s="4"/>
      <c r="O1566" s="4"/>
      <c r="P1566" s="4"/>
      <c r="Q1566" s="4"/>
      <c r="R1566" s="4"/>
      <c r="S1566" s="4"/>
    </row>
    <row r="1567" spans="1:19" x14ac:dyDescent="0.25">
      <c r="A1567" s="4"/>
      <c r="B1567" s="4"/>
      <c r="C1567" s="4"/>
      <c r="D1567" s="4"/>
      <c r="E1567" s="4"/>
      <c r="F1567" s="4"/>
      <c r="G1567" s="4"/>
      <c r="H1567" s="4"/>
      <c r="I1567" s="4"/>
      <c r="J1567" s="4"/>
      <c r="K1567" s="4"/>
      <c r="L1567" s="4"/>
      <c r="M1567" s="4"/>
      <c r="N1567" s="4"/>
      <c r="O1567" s="4"/>
      <c r="P1567" s="4"/>
      <c r="Q1567" s="4"/>
      <c r="R1567" s="4"/>
      <c r="S1567" s="4"/>
    </row>
    <row r="1568" spans="1:19" x14ac:dyDescent="0.25">
      <c r="A1568" s="4"/>
      <c r="B1568" s="4"/>
      <c r="C1568" s="4"/>
      <c r="D1568" s="4"/>
      <c r="E1568" s="4"/>
      <c r="F1568" s="4"/>
      <c r="G1568" s="4"/>
      <c r="H1568" s="4"/>
      <c r="I1568" s="4"/>
      <c r="J1568" s="4"/>
      <c r="K1568" s="4"/>
      <c r="L1568" s="4"/>
      <c r="M1568" s="4"/>
      <c r="N1568" s="4"/>
      <c r="O1568" s="4"/>
      <c r="P1568" s="4"/>
      <c r="Q1568" s="4"/>
      <c r="R1568" s="4"/>
      <c r="S1568" s="4"/>
    </row>
    <row r="1569" spans="1:19" x14ac:dyDescent="0.25">
      <c r="A1569" s="4"/>
      <c r="B1569" s="4"/>
      <c r="C1569" s="4"/>
      <c r="D1569" s="4"/>
      <c r="E1569" s="4"/>
      <c r="F1569" s="4"/>
      <c r="G1569" s="4"/>
      <c r="H1569" s="4"/>
      <c r="I1569" s="4"/>
      <c r="J1569" s="4"/>
      <c r="K1569" s="4"/>
      <c r="L1569" s="4"/>
      <c r="M1569" s="4"/>
      <c r="N1569" s="4"/>
      <c r="O1569" s="4"/>
      <c r="P1569" s="4"/>
      <c r="Q1569" s="4"/>
      <c r="R1569" s="4"/>
      <c r="S1569" s="4"/>
    </row>
    <row r="1570" spans="1:19" x14ac:dyDescent="0.25">
      <c r="A1570" s="4"/>
      <c r="B1570" s="4"/>
      <c r="C1570" s="4"/>
      <c r="D1570" s="4"/>
      <c r="E1570" s="4"/>
      <c r="F1570" s="4"/>
      <c r="G1570" s="4"/>
      <c r="H1570" s="4"/>
      <c r="I1570" s="4"/>
      <c r="J1570" s="4"/>
      <c r="K1570" s="4"/>
      <c r="L1570" s="4"/>
      <c r="M1570" s="4"/>
      <c r="N1570" s="4"/>
      <c r="O1570" s="4"/>
      <c r="P1570" s="4"/>
      <c r="Q1570" s="4"/>
      <c r="R1570" s="4"/>
      <c r="S1570" s="4"/>
    </row>
    <row r="1571" spans="1:19" x14ac:dyDescent="0.25">
      <c r="A1571" s="4"/>
      <c r="B1571" s="4"/>
      <c r="C1571" s="4"/>
      <c r="D1571" s="4"/>
      <c r="E1571" s="4"/>
      <c r="F1571" s="4"/>
      <c r="G1571" s="4"/>
      <c r="H1571" s="4"/>
      <c r="I1571" s="4"/>
      <c r="J1571" s="4"/>
      <c r="K1571" s="4"/>
      <c r="L1571" s="4"/>
      <c r="M1571" s="4"/>
      <c r="N1571" s="4"/>
      <c r="O1571" s="4"/>
      <c r="P1571" s="4"/>
      <c r="Q1571" s="4"/>
      <c r="R1571" s="4"/>
      <c r="S1571" s="4"/>
    </row>
    <row r="1572" spans="1:19" x14ac:dyDescent="0.25">
      <c r="A1572" s="4"/>
      <c r="B1572" s="4"/>
      <c r="C1572" s="4"/>
      <c r="D1572" s="4"/>
      <c r="E1572" s="4"/>
      <c r="F1572" s="4"/>
      <c r="G1572" s="4"/>
      <c r="H1572" s="4"/>
      <c r="I1572" s="4"/>
      <c r="J1572" s="4"/>
      <c r="K1572" s="4"/>
      <c r="L1572" s="4"/>
      <c r="M1572" s="4"/>
      <c r="N1572" s="4"/>
      <c r="O1572" s="4"/>
      <c r="P1572" s="4"/>
      <c r="Q1572" s="4"/>
      <c r="R1572" s="4"/>
      <c r="S1572" s="4"/>
    </row>
    <row r="1573" spans="1:19" x14ac:dyDescent="0.25">
      <c r="A1573" s="4"/>
      <c r="B1573" s="4"/>
      <c r="C1573" s="4"/>
      <c r="D1573" s="4"/>
      <c r="E1573" s="4"/>
      <c r="F1573" s="4"/>
      <c r="G1573" s="4"/>
      <c r="H1573" s="4"/>
      <c r="I1573" s="4"/>
      <c r="J1573" s="4"/>
      <c r="K1573" s="4"/>
      <c r="L1573" s="4"/>
      <c r="M1573" s="4"/>
      <c r="N1573" s="4"/>
      <c r="O1573" s="4"/>
      <c r="P1573" s="4"/>
      <c r="Q1573" s="4"/>
      <c r="R1573" s="4"/>
      <c r="S1573" s="4"/>
    </row>
    <row r="1574" spans="1:19" x14ac:dyDescent="0.25">
      <c r="A1574" s="4"/>
      <c r="B1574" s="4"/>
      <c r="C1574" s="4"/>
      <c r="D1574" s="4"/>
      <c r="E1574" s="4"/>
      <c r="F1574" s="4"/>
      <c r="G1574" s="4"/>
      <c r="H1574" s="4"/>
      <c r="I1574" s="4"/>
      <c r="J1574" s="4"/>
      <c r="K1574" s="4"/>
      <c r="L1574" s="4"/>
      <c r="M1574" s="4"/>
      <c r="N1574" s="4"/>
      <c r="O1574" s="4"/>
      <c r="P1574" s="4"/>
      <c r="Q1574" s="4"/>
      <c r="R1574" s="4"/>
      <c r="S1574" s="4"/>
    </row>
    <row r="1575" spans="1:19" x14ac:dyDescent="0.25">
      <c r="A1575" s="4"/>
      <c r="B1575" s="4"/>
      <c r="C1575" s="4"/>
      <c r="D1575" s="4"/>
      <c r="E1575" s="4"/>
      <c r="F1575" s="4"/>
      <c r="G1575" s="4"/>
      <c r="H1575" s="4"/>
      <c r="I1575" s="4"/>
      <c r="J1575" s="4"/>
      <c r="K1575" s="4"/>
      <c r="L1575" s="4"/>
      <c r="M1575" s="4"/>
      <c r="N1575" s="4"/>
      <c r="O1575" s="4"/>
      <c r="P1575" s="4"/>
      <c r="Q1575" s="4"/>
      <c r="R1575" s="4"/>
      <c r="S1575" s="4"/>
    </row>
    <row r="1576" spans="1:19" x14ac:dyDescent="0.25">
      <c r="A1576" s="4"/>
      <c r="B1576" s="4"/>
      <c r="C1576" s="4"/>
      <c r="D1576" s="4"/>
      <c r="E1576" s="4"/>
      <c r="F1576" s="4"/>
      <c r="G1576" s="4"/>
      <c r="H1576" s="4"/>
      <c r="I1576" s="4"/>
      <c r="J1576" s="4"/>
      <c r="K1576" s="4"/>
      <c r="L1576" s="4"/>
      <c r="M1576" s="4"/>
      <c r="N1576" s="4"/>
      <c r="O1576" s="4"/>
      <c r="P1576" s="4"/>
      <c r="Q1576" s="4"/>
      <c r="R1576" s="4"/>
      <c r="S1576" s="4"/>
    </row>
    <row r="1577" spans="1:19" x14ac:dyDescent="0.25">
      <c r="A1577" s="4"/>
      <c r="B1577" s="4"/>
      <c r="C1577" s="4"/>
      <c r="D1577" s="4"/>
      <c r="E1577" s="4"/>
      <c r="F1577" s="4"/>
      <c r="G1577" s="4"/>
      <c r="H1577" s="4"/>
      <c r="I1577" s="4"/>
      <c r="J1577" s="4"/>
      <c r="K1577" s="4"/>
      <c r="L1577" s="4"/>
      <c r="M1577" s="4"/>
      <c r="N1577" s="4"/>
      <c r="O1577" s="4"/>
      <c r="P1577" s="4"/>
      <c r="Q1577" s="4"/>
      <c r="R1577" s="4"/>
      <c r="S1577" s="4"/>
    </row>
    <row r="1578" spans="1:19" x14ac:dyDescent="0.25">
      <c r="A1578" s="4"/>
      <c r="B1578" s="4"/>
      <c r="C1578" s="4"/>
      <c r="D1578" s="4"/>
      <c r="E1578" s="4"/>
      <c r="F1578" s="4"/>
      <c r="G1578" s="4"/>
      <c r="H1578" s="4"/>
      <c r="I1578" s="4"/>
      <c r="J1578" s="4"/>
      <c r="K1578" s="4"/>
      <c r="L1578" s="4"/>
      <c r="M1578" s="4"/>
      <c r="N1578" s="4"/>
      <c r="O1578" s="4"/>
      <c r="P1578" s="4"/>
      <c r="Q1578" s="4"/>
      <c r="R1578" s="4"/>
      <c r="S1578" s="4"/>
    </row>
    <row r="1579" spans="1:19" x14ac:dyDescent="0.25">
      <c r="A1579" s="4"/>
      <c r="B1579" s="4"/>
      <c r="C1579" s="4"/>
      <c r="D1579" s="4"/>
      <c r="E1579" s="4"/>
      <c r="F1579" s="4"/>
      <c r="G1579" s="4"/>
      <c r="H1579" s="4"/>
      <c r="I1579" s="4"/>
      <c r="J1579" s="4"/>
      <c r="K1579" s="4"/>
      <c r="L1579" s="4"/>
      <c r="M1579" s="4"/>
      <c r="N1579" s="4"/>
      <c r="O1579" s="4"/>
      <c r="P1579" s="4"/>
      <c r="Q1579" s="4"/>
      <c r="R1579" s="4"/>
      <c r="S1579" s="4"/>
    </row>
    <row r="1580" spans="1:19" x14ac:dyDescent="0.25">
      <c r="A1580" s="4"/>
      <c r="B1580" s="4"/>
      <c r="C1580" s="4"/>
      <c r="D1580" s="4"/>
      <c r="E1580" s="4"/>
      <c r="F1580" s="4"/>
      <c r="G1580" s="4"/>
      <c r="H1580" s="4"/>
      <c r="I1580" s="4"/>
      <c r="J1580" s="4"/>
      <c r="K1580" s="4"/>
      <c r="L1580" s="4"/>
      <c r="M1580" s="4"/>
      <c r="N1580" s="4"/>
      <c r="O1580" s="4"/>
      <c r="P1580" s="4"/>
      <c r="Q1580" s="4"/>
      <c r="R1580" s="4"/>
      <c r="S1580" s="4"/>
    </row>
    <row r="1581" spans="1:19" x14ac:dyDescent="0.25">
      <c r="A1581" s="4"/>
      <c r="B1581" s="4"/>
      <c r="C1581" s="4"/>
      <c r="D1581" s="4"/>
      <c r="E1581" s="4"/>
      <c r="F1581" s="4"/>
      <c r="G1581" s="4"/>
      <c r="H1581" s="4"/>
      <c r="I1581" s="4"/>
      <c r="J1581" s="4"/>
      <c r="K1581" s="4"/>
      <c r="L1581" s="4"/>
      <c r="M1581" s="4"/>
      <c r="N1581" s="4"/>
      <c r="O1581" s="4"/>
      <c r="P1581" s="4"/>
      <c r="Q1581" s="4"/>
      <c r="R1581" s="4"/>
      <c r="S1581" s="4"/>
    </row>
    <row r="1582" spans="1:19" x14ac:dyDescent="0.25">
      <c r="A1582" s="4"/>
      <c r="B1582" s="4"/>
      <c r="C1582" s="4"/>
      <c r="D1582" s="4"/>
      <c r="E1582" s="4"/>
      <c r="F1582" s="4"/>
      <c r="G1582" s="4"/>
      <c r="H1582" s="4"/>
      <c r="I1582" s="4"/>
      <c r="J1582" s="4"/>
      <c r="K1582" s="4"/>
      <c r="L1582" s="4"/>
      <c r="M1582" s="4"/>
      <c r="N1582" s="4"/>
      <c r="O1582" s="4"/>
      <c r="P1582" s="4"/>
      <c r="Q1582" s="4"/>
      <c r="R1582" s="4"/>
      <c r="S1582" s="4"/>
    </row>
    <row r="1583" spans="1:19" x14ac:dyDescent="0.25">
      <c r="A1583" s="4"/>
      <c r="B1583" s="4"/>
      <c r="C1583" s="4"/>
      <c r="D1583" s="4"/>
      <c r="E1583" s="4"/>
      <c r="F1583" s="4"/>
      <c r="G1583" s="4"/>
      <c r="H1583" s="4"/>
      <c r="I1583" s="4"/>
      <c r="J1583" s="4"/>
      <c r="K1583" s="4"/>
      <c r="L1583" s="4"/>
      <c r="M1583" s="4"/>
      <c r="N1583" s="4"/>
      <c r="O1583" s="4"/>
      <c r="P1583" s="4"/>
      <c r="Q1583" s="4"/>
      <c r="R1583" s="4"/>
      <c r="S1583" s="4"/>
    </row>
    <row r="1584" spans="1:19" x14ac:dyDescent="0.25">
      <c r="A1584" s="4"/>
      <c r="B1584" s="4"/>
      <c r="C1584" s="4"/>
      <c r="D1584" s="4"/>
      <c r="E1584" s="4"/>
      <c r="F1584" s="4"/>
      <c r="G1584" s="4"/>
      <c r="H1584" s="4"/>
      <c r="I1584" s="4"/>
      <c r="J1584" s="4"/>
      <c r="K1584" s="4"/>
      <c r="L1584" s="4"/>
      <c r="M1584" s="4"/>
      <c r="N1584" s="4"/>
      <c r="O1584" s="4"/>
      <c r="P1584" s="4"/>
      <c r="Q1584" s="4"/>
      <c r="R1584" s="4"/>
      <c r="S1584" s="4"/>
    </row>
    <row r="1585" spans="1:19" x14ac:dyDescent="0.25">
      <c r="A1585" s="4"/>
      <c r="B1585" s="4"/>
      <c r="C1585" s="4"/>
      <c r="D1585" s="4"/>
      <c r="E1585" s="4"/>
      <c r="F1585" s="4"/>
      <c r="G1585" s="4"/>
      <c r="H1585" s="4"/>
      <c r="I1585" s="4"/>
      <c r="J1585" s="4"/>
      <c r="K1585" s="4"/>
      <c r="L1585" s="4"/>
      <c r="M1585" s="4"/>
      <c r="N1585" s="4"/>
      <c r="O1585" s="4"/>
      <c r="P1585" s="4"/>
      <c r="Q1585" s="4"/>
      <c r="R1585" s="4"/>
      <c r="S1585" s="4"/>
    </row>
    <row r="1586" spans="1:19" x14ac:dyDescent="0.25">
      <c r="A1586" s="4"/>
      <c r="B1586" s="4"/>
      <c r="C1586" s="4"/>
      <c r="D1586" s="4"/>
      <c r="E1586" s="4"/>
      <c r="F1586" s="4"/>
      <c r="G1586" s="4"/>
      <c r="H1586" s="4"/>
      <c r="I1586" s="4"/>
      <c r="J1586" s="4"/>
      <c r="K1586" s="4"/>
      <c r="L1586" s="4"/>
      <c r="M1586" s="4"/>
      <c r="N1586" s="4"/>
      <c r="O1586" s="4"/>
      <c r="P1586" s="4"/>
      <c r="Q1586" s="4"/>
      <c r="R1586" s="4"/>
      <c r="S1586" s="4"/>
    </row>
    <row r="1587" spans="1:19" x14ac:dyDescent="0.25">
      <c r="A1587" s="4"/>
      <c r="B1587" s="4"/>
      <c r="C1587" s="4"/>
      <c r="D1587" s="4"/>
      <c r="E1587" s="4"/>
      <c r="F1587" s="4"/>
      <c r="G1587" s="4"/>
      <c r="H1587" s="4"/>
      <c r="I1587" s="4"/>
      <c r="J1587" s="4"/>
      <c r="K1587" s="4"/>
      <c r="L1587" s="4"/>
      <c r="M1587" s="4"/>
      <c r="N1587" s="4"/>
      <c r="O1587" s="4"/>
      <c r="P1587" s="4"/>
      <c r="Q1587" s="4"/>
      <c r="R1587" s="4"/>
      <c r="S1587" s="4"/>
    </row>
    <row r="1588" spans="1:19" x14ac:dyDescent="0.25">
      <c r="A1588" s="4"/>
      <c r="B1588" s="4"/>
      <c r="C1588" s="4"/>
      <c r="D1588" s="4"/>
      <c r="E1588" s="4"/>
      <c r="F1588" s="4"/>
      <c r="G1588" s="4"/>
      <c r="H1588" s="4"/>
      <c r="I1588" s="4"/>
      <c r="J1588" s="4"/>
      <c r="K1588" s="4"/>
      <c r="L1588" s="4"/>
      <c r="M1588" s="4"/>
      <c r="N1588" s="4"/>
      <c r="O1588" s="4"/>
      <c r="P1588" s="4"/>
      <c r="Q1588" s="4"/>
      <c r="R1588" s="4"/>
      <c r="S1588" s="4"/>
    </row>
    <row r="1589" spans="1:19" x14ac:dyDescent="0.25">
      <c r="A1589" s="4"/>
      <c r="B1589" s="4"/>
      <c r="C1589" s="4"/>
      <c r="D1589" s="4"/>
      <c r="E1589" s="4"/>
      <c r="F1589" s="4"/>
      <c r="G1589" s="4"/>
      <c r="H1589" s="4"/>
      <c r="I1589" s="4"/>
      <c r="J1589" s="4"/>
      <c r="K1589" s="4"/>
      <c r="L1589" s="4"/>
      <c r="M1589" s="4"/>
      <c r="N1589" s="4"/>
      <c r="O1589" s="4"/>
      <c r="P1589" s="4"/>
      <c r="Q1589" s="4"/>
      <c r="R1589" s="4"/>
      <c r="S1589" s="4"/>
    </row>
    <row r="1590" spans="1:19" x14ac:dyDescent="0.25">
      <c r="A1590" s="4"/>
      <c r="B1590" s="4"/>
      <c r="C1590" s="4"/>
      <c r="D1590" s="4"/>
      <c r="E1590" s="4"/>
      <c r="F1590" s="4"/>
      <c r="G1590" s="4"/>
      <c r="H1590" s="4"/>
      <c r="I1590" s="4"/>
      <c r="J1590" s="4"/>
      <c r="K1590" s="4"/>
      <c r="L1590" s="4"/>
      <c r="M1590" s="4"/>
      <c r="N1590" s="4"/>
      <c r="O1590" s="4"/>
      <c r="P1590" s="4"/>
      <c r="Q1590" s="4"/>
      <c r="R1590" s="4"/>
      <c r="S1590" s="4"/>
    </row>
    <row r="1591" spans="1:19" x14ac:dyDescent="0.25">
      <c r="A1591" s="4"/>
      <c r="B1591" s="4"/>
      <c r="C1591" s="4"/>
      <c r="D1591" s="4"/>
      <c r="E1591" s="4"/>
      <c r="F1591" s="4"/>
      <c r="G1591" s="4"/>
      <c r="H1591" s="4"/>
      <c r="I1591" s="4"/>
      <c r="J1591" s="4"/>
      <c r="K1591" s="4"/>
      <c r="L1591" s="4"/>
      <c r="M1591" s="4"/>
      <c r="N1591" s="4"/>
      <c r="O1591" s="4"/>
      <c r="P1591" s="4"/>
      <c r="Q1591" s="4"/>
      <c r="R1591" s="4"/>
      <c r="S1591" s="4"/>
    </row>
    <row r="1592" spans="1:19" x14ac:dyDescent="0.25">
      <c r="A1592" s="4"/>
      <c r="B1592" s="4"/>
      <c r="C1592" s="4"/>
      <c r="D1592" s="4"/>
      <c r="E1592" s="4"/>
      <c r="F1592" s="4"/>
      <c r="G1592" s="4"/>
      <c r="H1592" s="4"/>
      <c r="I1592" s="4"/>
      <c r="J1592" s="4"/>
      <c r="K1592" s="4"/>
      <c r="L1592" s="4"/>
      <c r="M1592" s="4"/>
      <c r="N1592" s="4"/>
      <c r="O1592" s="4"/>
      <c r="P1592" s="4"/>
      <c r="Q1592" s="4"/>
      <c r="R1592" s="4"/>
      <c r="S1592" s="4"/>
    </row>
    <row r="1593" spans="1:19" x14ac:dyDescent="0.25">
      <c r="A1593" s="4"/>
      <c r="B1593" s="4"/>
      <c r="C1593" s="4"/>
      <c r="D1593" s="4"/>
      <c r="E1593" s="4"/>
      <c r="F1593" s="4"/>
      <c r="G1593" s="4"/>
      <c r="H1593" s="4"/>
      <c r="I1593" s="4"/>
      <c r="J1593" s="4"/>
      <c r="K1593" s="4"/>
      <c r="L1593" s="4"/>
      <c r="M1593" s="4"/>
      <c r="N1593" s="4"/>
      <c r="O1593" s="4"/>
      <c r="P1593" s="4"/>
      <c r="Q1593" s="4"/>
      <c r="R1593" s="4"/>
      <c r="S1593" s="4"/>
    </row>
    <row r="1594" spans="1:19" x14ac:dyDescent="0.25">
      <c r="A1594" s="4"/>
      <c r="B1594" s="4"/>
      <c r="C1594" s="4"/>
      <c r="D1594" s="4"/>
      <c r="E1594" s="4"/>
      <c r="F1594" s="4"/>
      <c r="G1594" s="4"/>
      <c r="H1594" s="4"/>
      <c r="I1594" s="4"/>
      <c r="J1594" s="4"/>
      <c r="K1594" s="4"/>
      <c r="L1594" s="4"/>
      <c r="M1594" s="4"/>
      <c r="N1594" s="4"/>
      <c r="O1594" s="4"/>
      <c r="P1594" s="4"/>
      <c r="Q1594" s="4"/>
      <c r="R1594" s="4"/>
      <c r="S1594" s="4"/>
    </row>
    <row r="1595" spans="1:19" x14ac:dyDescent="0.25">
      <c r="A1595" s="4"/>
      <c r="B1595" s="4"/>
      <c r="C1595" s="4"/>
      <c r="D1595" s="4"/>
      <c r="E1595" s="4"/>
      <c r="F1595" s="4"/>
      <c r="G1595" s="4"/>
      <c r="H1595" s="4"/>
      <c r="I1595" s="4"/>
      <c r="J1595" s="4"/>
      <c r="K1595" s="4"/>
      <c r="L1595" s="4"/>
      <c r="M1595" s="4"/>
      <c r="N1595" s="4"/>
      <c r="O1595" s="4"/>
      <c r="P1595" s="4"/>
      <c r="Q1595" s="4"/>
      <c r="R1595" s="4"/>
      <c r="S1595" s="4"/>
    </row>
    <row r="1596" spans="1:19" x14ac:dyDescent="0.25">
      <c r="A1596" s="4"/>
      <c r="B1596" s="4"/>
      <c r="C1596" s="4"/>
      <c r="D1596" s="4"/>
      <c r="E1596" s="4"/>
      <c r="F1596" s="4"/>
      <c r="G1596" s="4"/>
      <c r="H1596" s="4"/>
      <c r="I1596" s="4"/>
      <c r="J1596" s="4"/>
      <c r="K1596" s="4"/>
      <c r="L1596" s="4"/>
      <c r="M1596" s="4"/>
      <c r="N1596" s="4"/>
      <c r="O1596" s="4"/>
      <c r="P1596" s="4"/>
      <c r="Q1596" s="4"/>
      <c r="R1596" s="4"/>
      <c r="S1596" s="4"/>
    </row>
    <row r="1597" spans="1:19" x14ac:dyDescent="0.25">
      <c r="A1597" s="4"/>
      <c r="B1597" s="4"/>
      <c r="C1597" s="4"/>
      <c r="D1597" s="4"/>
      <c r="E1597" s="4"/>
      <c r="F1597" s="4"/>
      <c r="G1597" s="4"/>
      <c r="H1597" s="4"/>
      <c r="I1597" s="4"/>
      <c r="J1597" s="4"/>
      <c r="K1597" s="4"/>
      <c r="L1597" s="4"/>
      <c r="M1597" s="4"/>
      <c r="N1597" s="4"/>
      <c r="O1597" s="4"/>
      <c r="P1597" s="4"/>
      <c r="Q1597" s="4"/>
      <c r="R1597" s="4"/>
      <c r="S1597" s="4"/>
    </row>
    <row r="1598" spans="1:19" x14ac:dyDescent="0.25">
      <c r="A1598" s="4"/>
      <c r="B1598" s="4"/>
      <c r="C1598" s="4"/>
      <c r="D1598" s="4"/>
      <c r="E1598" s="4"/>
      <c r="F1598" s="4"/>
      <c r="G1598" s="4"/>
      <c r="H1598" s="4"/>
      <c r="I1598" s="4"/>
      <c r="J1598" s="4"/>
      <c r="K1598" s="4"/>
      <c r="L1598" s="4"/>
      <c r="M1598" s="4"/>
      <c r="N1598" s="4"/>
      <c r="O1598" s="4"/>
      <c r="P1598" s="4"/>
      <c r="Q1598" s="4"/>
      <c r="R1598" s="4"/>
      <c r="S1598" s="4"/>
    </row>
    <row r="1599" spans="1:19" x14ac:dyDescent="0.25">
      <c r="A1599" s="4"/>
      <c r="B1599" s="4"/>
      <c r="C1599" s="4"/>
      <c r="D1599" s="4"/>
      <c r="E1599" s="4"/>
      <c r="F1599" s="4"/>
      <c r="G1599" s="4"/>
      <c r="H1599" s="4"/>
      <c r="I1599" s="4"/>
      <c r="J1599" s="4"/>
      <c r="K1599" s="4"/>
      <c r="L1599" s="4"/>
      <c r="M1599" s="4"/>
      <c r="N1599" s="4"/>
      <c r="O1599" s="4"/>
      <c r="P1599" s="4"/>
      <c r="Q1599" s="4"/>
      <c r="R1599" s="4"/>
      <c r="S1599" s="4"/>
    </row>
    <row r="1600" spans="1:19" x14ac:dyDescent="0.25">
      <c r="A1600" s="4"/>
      <c r="B1600" s="4"/>
      <c r="C1600" s="4"/>
      <c r="D1600" s="4"/>
      <c r="E1600" s="4"/>
      <c r="F1600" s="4"/>
      <c r="G1600" s="4"/>
      <c r="H1600" s="4"/>
      <c r="I1600" s="4"/>
      <c r="J1600" s="4"/>
      <c r="K1600" s="4"/>
      <c r="L1600" s="4"/>
      <c r="M1600" s="4"/>
      <c r="N1600" s="4"/>
      <c r="O1600" s="4"/>
      <c r="P1600" s="4"/>
      <c r="Q1600" s="4"/>
      <c r="R1600" s="4"/>
      <c r="S1600" s="4"/>
    </row>
    <row r="1601" spans="1:19" x14ac:dyDescent="0.25">
      <c r="A1601" s="4"/>
      <c r="B1601" s="4"/>
      <c r="C1601" s="4"/>
      <c r="D1601" s="4"/>
      <c r="E1601" s="4"/>
      <c r="F1601" s="4"/>
      <c r="G1601" s="4"/>
      <c r="H1601" s="4"/>
      <c r="I1601" s="4"/>
      <c r="J1601" s="4"/>
      <c r="K1601" s="4"/>
      <c r="L1601" s="4"/>
      <c r="M1601" s="4"/>
      <c r="N1601" s="4"/>
      <c r="O1601" s="4"/>
      <c r="P1601" s="4"/>
      <c r="Q1601" s="4"/>
      <c r="R1601" s="4"/>
      <c r="S1601" s="4"/>
    </row>
    <row r="1602" spans="1:19" x14ac:dyDescent="0.25">
      <c r="A1602" s="4"/>
      <c r="B1602" s="4"/>
      <c r="C1602" s="4"/>
      <c r="D1602" s="4"/>
      <c r="E1602" s="4"/>
      <c r="F1602" s="4"/>
      <c r="G1602" s="4"/>
      <c r="H1602" s="4"/>
      <c r="I1602" s="4"/>
      <c r="J1602" s="4"/>
      <c r="K1602" s="4"/>
      <c r="L1602" s="4"/>
      <c r="M1602" s="4"/>
      <c r="N1602" s="4"/>
      <c r="O1602" s="4"/>
      <c r="P1602" s="4"/>
      <c r="Q1602" s="4"/>
      <c r="R1602" s="4"/>
      <c r="S1602" s="4"/>
    </row>
    <row r="1603" spans="1:19" x14ac:dyDescent="0.25">
      <c r="A1603" s="4"/>
      <c r="B1603" s="4"/>
      <c r="C1603" s="4"/>
      <c r="D1603" s="4"/>
      <c r="E1603" s="4"/>
      <c r="F1603" s="4"/>
      <c r="G1603" s="4"/>
      <c r="H1603" s="4"/>
      <c r="I1603" s="4"/>
      <c r="J1603" s="4"/>
      <c r="K1603" s="4"/>
      <c r="L1603" s="4"/>
      <c r="M1603" s="4"/>
      <c r="N1603" s="4"/>
      <c r="O1603" s="4"/>
      <c r="P1603" s="4"/>
      <c r="Q1603" s="4"/>
      <c r="R1603" s="4"/>
      <c r="S1603" s="4"/>
    </row>
    <row r="1604" spans="1:19" x14ac:dyDescent="0.25">
      <c r="A1604" s="4"/>
      <c r="B1604" s="4"/>
      <c r="C1604" s="4"/>
      <c r="D1604" s="4"/>
      <c r="E1604" s="4"/>
      <c r="F1604" s="4"/>
      <c r="G1604" s="4"/>
      <c r="H1604" s="4"/>
      <c r="I1604" s="4"/>
      <c r="J1604" s="4"/>
      <c r="K1604" s="4"/>
      <c r="L1604" s="4"/>
      <c r="M1604" s="4"/>
      <c r="N1604" s="4"/>
      <c r="O1604" s="4"/>
      <c r="P1604" s="4"/>
      <c r="Q1604" s="4"/>
      <c r="R1604" s="4"/>
      <c r="S1604" s="4"/>
    </row>
    <row r="1605" spans="1:19" x14ac:dyDescent="0.25">
      <c r="A1605" s="4"/>
      <c r="B1605" s="4"/>
      <c r="C1605" s="4"/>
      <c r="D1605" s="4"/>
      <c r="E1605" s="4"/>
      <c r="F1605" s="4"/>
      <c r="G1605" s="4"/>
      <c r="H1605" s="4"/>
      <c r="I1605" s="4"/>
      <c r="J1605" s="4"/>
      <c r="K1605" s="4"/>
      <c r="L1605" s="4"/>
      <c r="M1605" s="4"/>
      <c r="N1605" s="4"/>
      <c r="O1605" s="4"/>
      <c r="P1605" s="4"/>
      <c r="Q1605" s="4"/>
      <c r="R1605" s="4"/>
      <c r="S1605" s="4"/>
    </row>
    <row r="1606" spans="1:19" x14ac:dyDescent="0.25">
      <c r="A1606" s="4"/>
      <c r="B1606" s="4"/>
      <c r="C1606" s="4"/>
      <c r="D1606" s="4"/>
      <c r="E1606" s="4"/>
      <c r="F1606" s="4"/>
      <c r="G1606" s="4"/>
      <c r="H1606" s="4"/>
      <c r="I1606" s="4"/>
      <c r="J1606" s="4"/>
      <c r="K1606" s="4"/>
      <c r="L1606" s="4"/>
      <c r="M1606" s="4"/>
      <c r="N1606" s="4"/>
      <c r="O1606" s="4"/>
      <c r="P1606" s="4"/>
      <c r="Q1606" s="4"/>
      <c r="R1606" s="4"/>
      <c r="S1606" s="4"/>
    </row>
    <row r="1607" spans="1:19" x14ac:dyDescent="0.25">
      <c r="A1607" s="4"/>
      <c r="B1607" s="4"/>
      <c r="C1607" s="4"/>
      <c r="D1607" s="4"/>
      <c r="E1607" s="4"/>
      <c r="F1607" s="4"/>
      <c r="G1607" s="4"/>
      <c r="H1607" s="4"/>
      <c r="I1607" s="4"/>
      <c r="J1607" s="4"/>
      <c r="K1607" s="4"/>
      <c r="L1607" s="4"/>
      <c r="M1607" s="4"/>
      <c r="N1607" s="4"/>
      <c r="O1607" s="4"/>
      <c r="P1607" s="4"/>
      <c r="Q1607" s="4"/>
      <c r="R1607" s="4"/>
      <c r="S1607" s="4"/>
    </row>
    <row r="1608" spans="1:19" x14ac:dyDescent="0.25">
      <c r="A1608" s="4"/>
      <c r="B1608" s="4"/>
      <c r="C1608" s="4"/>
      <c r="D1608" s="4"/>
      <c r="E1608" s="4"/>
      <c r="F1608" s="4"/>
      <c r="G1608" s="4"/>
      <c r="H1608" s="4"/>
      <c r="I1608" s="4"/>
      <c r="J1608" s="4"/>
      <c r="K1608" s="4"/>
      <c r="L1608" s="4"/>
      <c r="M1608" s="4"/>
      <c r="N1608" s="4"/>
      <c r="O1608" s="4"/>
      <c r="P1608" s="4"/>
      <c r="Q1608" s="4"/>
      <c r="R1608" s="4"/>
      <c r="S1608" s="4"/>
    </row>
    <row r="1609" spans="1:19" x14ac:dyDescent="0.25">
      <c r="A1609" s="4"/>
      <c r="B1609" s="4"/>
      <c r="C1609" s="4"/>
      <c r="D1609" s="4"/>
      <c r="E1609" s="4"/>
      <c r="F1609" s="4"/>
      <c r="G1609" s="4"/>
      <c r="H1609" s="4"/>
      <c r="I1609" s="4"/>
      <c r="J1609" s="4"/>
      <c r="K1609" s="4"/>
      <c r="L1609" s="4"/>
      <c r="M1609" s="4"/>
      <c r="N1609" s="4"/>
      <c r="O1609" s="4"/>
      <c r="P1609" s="4"/>
      <c r="Q1609" s="4"/>
      <c r="R1609" s="4"/>
      <c r="S1609" s="4"/>
    </row>
    <row r="1610" spans="1:19" x14ac:dyDescent="0.25">
      <c r="A1610" s="4"/>
      <c r="B1610" s="4"/>
      <c r="C1610" s="4"/>
      <c r="D1610" s="4"/>
      <c r="E1610" s="4"/>
      <c r="F1610" s="4"/>
      <c r="G1610" s="4"/>
      <c r="H1610" s="4"/>
      <c r="I1610" s="4"/>
      <c r="J1610" s="4"/>
      <c r="K1610" s="4"/>
      <c r="L1610" s="4"/>
      <c r="M1610" s="4"/>
      <c r="N1610" s="4"/>
      <c r="O1610" s="4"/>
      <c r="P1610" s="4"/>
      <c r="Q1610" s="4"/>
      <c r="R1610" s="4"/>
      <c r="S1610" s="4"/>
    </row>
    <row r="1611" spans="1:19" x14ac:dyDescent="0.25">
      <c r="A1611" s="4"/>
      <c r="B1611" s="4"/>
      <c r="C1611" s="4"/>
      <c r="D1611" s="4"/>
      <c r="E1611" s="4"/>
      <c r="F1611" s="4"/>
      <c r="G1611" s="4"/>
      <c r="H1611" s="4"/>
      <c r="I1611" s="4"/>
      <c r="J1611" s="4"/>
      <c r="K1611" s="4"/>
      <c r="L1611" s="4"/>
      <c r="M1611" s="4"/>
      <c r="N1611" s="4"/>
      <c r="O1611" s="4"/>
      <c r="P1611" s="4"/>
      <c r="Q1611" s="4"/>
      <c r="R1611" s="4"/>
      <c r="S1611" s="4"/>
    </row>
    <row r="1612" spans="1:19" x14ac:dyDescent="0.25">
      <c r="A1612" s="4"/>
      <c r="B1612" s="4"/>
      <c r="C1612" s="4"/>
      <c r="D1612" s="4"/>
      <c r="E1612" s="4"/>
      <c r="F1612" s="4"/>
      <c r="G1612" s="4"/>
      <c r="H1612" s="4"/>
      <c r="I1612" s="4"/>
      <c r="J1612" s="4"/>
      <c r="K1612" s="4"/>
      <c r="L1612" s="4"/>
      <c r="M1612" s="4"/>
      <c r="N1612" s="4"/>
      <c r="O1612" s="4"/>
      <c r="P1612" s="4"/>
      <c r="Q1612" s="4"/>
      <c r="R1612" s="4"/>
      <c r="S1612" s="4"/>
    </row>
    <row r="1613" spans="1:19" x14ac:dyDescent="0.25">
      <c r="A1613" s="4"/>
      <c r="B1613" s="4"/>
      <c r="C1613" s="4"/>
      <c r="D1613" s="4"/>
      <c r="E1613" s="4"/>
      <c r="F1613" s="4"/>
      <c r="G1613" s="4"/>
      <c r="H1613" s="4"/>
      <c r="I1613" s="4"/>
      <c r="J1613" s="4"/>
      <c r="K1613" s="4"/>
      <c r="L1613" s="4"/>
      <c r="M1613" s="4"/>
      <c r="N1613" s="4"/>
      <c r="O1613" s="4"/>
      <c r="P1613" s="4"/>
      <c r="Q1613" s="4"/>
      <c r="R1613" s="4"/>
      <c r="S1613" s="4"/>
    </row>
    <row r="1614" spans="1:19" x14ac:dyDescent="0.25">
      <c r="A1614" s="4"/>
      <c r="B1614" s="4"/>
      <c r="C1614" s="4"/>
      <c r="D1614" s="4"/>
      <c r="E1614" s="4"/>
      <c r="F1614" s="4"/>
      <c r="G1614" s="4"/>
      <c r="H1614" s="4"/>
      <c r="I1614" s="4"/>
      <c r="J1614" s="4"/>
      <c r="K1614" s="4"/>
      <c r="L1614" s="4"/>
      <c r="M1614" s="4"/>
      <c r="N1614" s="4"/>
      <c r="O1614" s="4"/>
      <c r="P1614" s="4"/>
      <c r="Q1614" s="4"/>
      <c r="R1614" s="4"/>
      <c r="S1614" s="4"/>
    </row>
    <row r="1615" spans="1:19" x14ac:dyDescent="0.25">
      <c r="A1615" s="4"/>
      <c r="B1615" s="4"/>
      <c r="C1615" s="4"/>
      <c r="D1615" s="4"/>
      <c r="E1615" s="4"/>
      <c r="F1615" s="4"/>
      <c r="G1615" s="4"/>
      <c r="H1615" s="4"/>
      <c r="I1615" s="4"/>
      <c r="J1615" s="4"/>
      <c r="K1615" s="4"/>
      <c r="L1615" s="4"/>
      <c r="M1615" s="4"/>
      <c r="N1615" s="4"/>
      <c r="O1615" s="4"/>
      <c r="P1615" s="4"/>
      <c r="Q1615" s="4"/>
      <c r="R1615" s="4"/>
      <c r="S1615" s="4"/>
    </row>
    <row r="1616" spans="1:19" x14ac:dyDescent="0.25">
      <c r="A1616" s="4"/>
      <c r="B1616" s="4"/>
      <c r="C1616" s="4"/>
      <c r="D1616" s="4"/>
      <c r="E1616" s="4"/>
      <c r="F1616" s="4"/>
      <c r="G1616" s="4"/>
      <c r="H1616" s="4"/>
      <c r="I1616" s="4"/>
      <c r="J1616" s="4"/>
      <c r="K1616" s="4"/>
      <c r="L1616" s="4"/>
      <c r="M1616" s="4"/>
      <c r="N1616" s="4"/>
      <c r="O1616" s="4"/>
      <c r="P1616" s="4"/>
      <c r="Q1616" s="4"/>
      <c r="R1616" s="4"/>
      <c r="S1616" s="4"/>
    </row>
    <row r="1617" spans="1:19" x14ac:dyDescent="0.25">
      <c r="A1617" s="4"/>
      <c r="B1617" s="4"/>
      <c r="C1617" s="4"/>
      <c r="D1617" s="4"/>
      <c r="E1617" s="4"/>
      <c r="F1617" s="4"/>
      <c r="G1617" s="4"/>
      <c r="H1617" s="4"/>
      <c r="I1617" s="4"/>
      <c r="J1617" s="4"/>
      <c r="K1617" s="4"/>
      <c r="L1617" s="4"/>
      <c r="M1617" s="4"/>
      <c r="N1617" s="4"/>
      <c r="O1617" s="4"/>
      <c r="P1617" s="4"/>
      <c r="Q1617" s="4"/>
      <c r="R1617" s="4"/>
      <c r="S1617" s="4"/>
    </row>
    <row r="1618" spans="1:19" x14ac:dyDescent="0.25">
      <c r="A1618" s="4"/>
      <c r="B1618" s="4"/>
      <c r="C1618" s="4"/>
      <c r="D1618" s="4"/>
      <c r="E1618" s="4"/>
      <c r="F1618" s="4"/>
      <c r="G1618" s="4"/>
      <c r="H1618" s="4"/>
      <c r="I1618" s="4"/>
      <c r="J1618" s="4"/>
      <c r="K1618" s="4"/>
      <c r="L1618" s="4"/>
      <c r="M1618" s="4"/>
      <c r="N1618" s="4"/>
      <c r="O1618" s="4"/>
      <c r="P1618" s="4"/>
      <c r="Q1618" s="4"/>
      <c r="R1618" s="4"/>
      <c r="S1618" s="4"/>
    </row>
    <row r="1619" spans="1:19" x14ac:dyDescent="0.25">
      <c r="A1619" s="4"/>
      <c r="B1619" s="4"/>
      <c r="C1619" s="4"/>
      <c r="D1619" s="4"/>
      <c r="E1619" s="4"/>
      <c r="F1619" s="4"/>
      <c r="G1619" s="4"/>
      <c r="H1619" s="4"/>
      <c r="I1619" s="4"/>
      <c r="J1619" s="4"/>
      <c r="K1619" s="4"/>
      <c r="L1619" s="4"/>
      <c r="M1619" s="4"/>
      <c r="N1619" s="4"/>
      <c r="O1619" s="4"/>
      <c r="P1619" s="4"/>
      <c r="Q1619" s="4"/>
      <c r="R1619" s="4"/>
      <c r="S1619" s="4"/>
    </row>
    <row r="1620" spans="1:19" x14ac:dyDescent="0.25">
      <c r="A1620" s="4"/>
      <c r="B1620" s="4"/>
      <c r="C1620" s="4"/>
      <c r="D1620" s="4"/>
      <c r="E1620" s="4"/>
      <c r="F1620" s="4"/>
      <c r="G1620" s="4"/>
      <c r="H1620" s="4"/>
      <c r="I1620" s="4"/>
      <c r="J1620" s="4"/>
      <c r="K1620" s="4"/>
      <c r="L1620" s="4"/>
      <c r="M1620" s="4"/>
      <c r="N1620" s="4"/>
      <c r="O1620" s="4"/>
      <c r="P1620" s="4"/>
      <c r="Q1620" s="4"/>
      <c r="R1620" s="4"/>
      <c r="S1620" s="4"/>
    </row>
    <row r="1621" spans="1:19" x14ac:dyDescent="0.25">
      <c r="A1621" s="4"/>
      <c r="B1621" s="4"/>
      <c r="C1621" s="4"/>
      <c r="D1621" s="4"/>
      <c r="E1621" s="4"/>
      <c r="F1621" s="4"/>
      <c r="G1621" s="4"/>
      <c r="H1621" s="4"/>
      <c r="I1621" s="4"/>
      <c r="J1621" s="4"/>
      <c r="K1621" s="4"/>
      <c r="L1621" s="4"/>
      <c r="M1621" s="4"/>
      <c r="N1621" s="4"/>
      <c r="O1621" s="4"/>
      <c r="P1621" s="4"/>
      <c r="Q1621" s="4"/>
      <c r="R1621" s="4"/>
      <c r="S1621" s="4"/>
    </row>
    <row r="1622" spans="1:19" x14ac:dyDescent="0.25">
      <c r="A1622" s="4"/>
      <c r="B1622" s="4"/>
      <c r="C1622" s="4"/>
      <c r="D1622" s="4"/>
      <c r="E1622" s="4"/>
      <c r="F1622" s="4"/>
      <c r="G1622" s="4"/>
      <c r="H1622" s="4"/>
      <c r="I1622" s="4"/>
      <c r="J1622" s="4"/>
      <c r="K1622" s="4"/>
      <c r="L1622" s="4"/>
      <c r="M1622" s="4"/>
      <c r="N1622" s="4"/>
      <c r="O1622" s="4"/>
      <c r="P1622" s="4"/>
      <c r="Q1622" s="4"/>
      <c r="R1622" s="4"/>
      <c r="S1622" s="4"/>
    </row>
    <row r="1623" spans="1:19" x14ac:dyDescent="0.25">
      <c r="A1623" s="4"/>
      <c r="B1623" s="4"/>
      <c r="C1623" s="4"/>
      <c r="D1623" s="4"/>
      <c r="E1623" s="4"/>
      <c r="F1623" s="4"/>
      <c r="G1623" s="4"/>
      <c r="H1623" s="4"/>
      <c r="I1623" s="4"/>
      <c r="J1623" s="4"/>
      <c r="K1623" s="4"/>
      <c r="L1623" s="4"/>
      <c r="M1623" s="4"/>
      <c r="N1623" s="4"/>
      <c r="O1623" s="4"/>
      <c r="P1623" s="4"/>
      <c r="Q1623" s="4"/>
      <c r="R1623" s="4"/>
      <c r="S1623" s="4"/>
    </row>
    <row r="1624" spans="1:19" x14ac:dyDescent="0.25">
      <c r="A1624" s="4"/>
      <c r="B1624" s="4"/>
      <c r="C1624" s="4"/>
      <c r="D1624" s="4"/>
      <c r="E1624" s="4"/>
      <c r="F1624" s="4"/>
      <c r="G1624" s="4"/>
      <c r="H1624" s="4"/>
      <c r="I1624" s="4"/>
      <c r="J1624" s="4"/>
      <c r="K1624" s="4"/>
      <c r="L1624" s="4"/>
      <c r="M1624" s="4"/>
      <c r="N1624" s="4"/>
      <c r="O1624" s="4"/>
      <c r="P1624" s="4"/>
      <c r="Q1624" s="4"/>
      <c r="R1624" s="4"/>
      <c r="S1624" s="4"/>
    </row>
    <row r="1625" spans="1:19" x14ac:dyDescent="0.25">
      <c r="A1625" s="4"/>
      <c r="B1625" s="4"/>
      <c r="C1625" s="4"/>
      <c r="D1625" s="4"/>
      <c r="E1625" s="4"/>
      <c r="F1625" s="4"/>
      <c r="G1625" s="4"/>
      <c r="H1625" s="4"/>
      <c r="I1625" s="4"/>
      <c r="J1625" s="4"/>
      <c r="K1625" s="4"/>
      <c r="L1625" s="4"/>
      <c r="M1625" s="4"/>
      <c r="N1625" s="4"/>
      <c r="O1625" s="4"/>
      <c r="P1625" s="4"/>
      <c r="Q1625" s="4"/>
      <c r="R1625" s="4"/>
      <c r="S1625" s="4"/>
    </row>
    <row r="1626" spans="1:19" x14ac:dyDescent="0.25">
      <c r="A1626" s="4"/>
      <c r="B1626" s="4"/>
      <c r="C1626" s="4"/>
      <c r="D1626" s="4"/>
      <c r="E1626" s="4"/>
      <c r="F1626" s="4"/>
      <c r="G1626" s="4"/>
      <c r="H1626" s="4"/>
      <c r="I1626" s="4"/>
      <c r="J1626" s="4"/>
      <c r="K1626" s="4"/>
      <c r="L1626" s="4"/>
      <c r="M1626" s="4"/>
      <c r="N1626" s="4"/>
      <c r="O1626" s="4"/>
      <c r="P1626" s="4"/>
      <c r="Q1626" s="4"/>
      <c r="R1626" s="4"/>
      <c r="S1626" s="4"/>
    </row>
    <row r="1627" spans="1:19" x14ac:dyDescent="0.25">
      <c r="A1627" s="4"/>
      <c r="B1627" s="4"/>
      <c r="C1627" s="4"/>
      <c r="D1627" s="4"/>
      <c r="E1627" s="4"/>
      <c r="F1627" s="4"/>
      <c r="G1627" s="4"/>
      <c r="H1627" s="4"/>
      <c r="I1627" s="4"/>
      <c r="J1627" s="4"/>
      <c r="K1627" s="4"/>
      <c r="L1627" s="4"/>
      <c r="M1627" s="4"/>
      <c r="N1627" s="4"/>
      <c r="O1627" s="4"/>
      <c r="P1627" s="4"/>
      <c r="Q1627" s="4"/>
      <c r="R1627" s="4"/>
      <c r="S1627" s="4"/>
    </row>
    <row r="1628" spans="1:19" x14ac:dyDescent="0.25">
      <c r="A1628" s="4"/>
      <c r="B1628" s="4"/>
      <c r="C1628" s="4"/>
      <c r="D1628" s="4"/>
      <c r="E1628" s="4"/>
      <c r="F1628" s="4"/>
      <c r="G1628" s="4"/>
      <c r="H1628" s="4"/>
      <c r="I1628" s="4"/>
      <c r="J1628" s="4"/>
      <c r="K1628" s="4"/>
      <c r="L1628" s="4"/>
      <c r="M1628" s="4"/>
      <c r="N1628" s="4"/>
      <c r="O1628" s="4"/>
      <c r="P1628" s="4"/>
      <c r="Q1628" s="4"/>
      <c r="R1628" s="4"/>
      <c r="S1628" s="4"/>
    </row>
    <row r="1629" spans="1:19" x14ac:dyDescent="0.25">
      <c r="A1629" s="4"/>
      <c r="B1629" s="4"/>
      <c r="C1629" s="4"/>
      <c r="D1629" s="4"/>
      <c r="E1629" s="4"/>
      <c r="F1629" s="4"/>
      <c r="G1629" s="4"/>
      <c r="H1629" s="4"/>
      <c r="I1629" s="4"/>
      <c r="J1629" s="4"/>
      <c r="K1629" s="4"/>
      <c r="L1629" s="4"/>
      <c r="M1629" s="4"/>
      <c r="N1629" s="4"/>
      <c r="O1629" s="4"/>
      <c r="P1629" s="4"/>
      <c r="Q1629" s="4"/>
      <c r="R1629" s="4"/>
      <c r="S1629" s="4"/>
    </row>
    <row r="1630" spans="1:19" x14ac:dyDescent="0.25">
      <c r="A1630" s="4"/>
      <c r="B1630" s="4"/>
      <c r="C1630" s="4"/>
      <c r="D1630" s="4"/>
      <c r="E1630" s="4"/>
      <c r="F1630" s="4"/>
      <c r="G1630" s="4"/>
      <c r="H1630" s="4"/>
      <c r="I1630" s="4"/>
      <c r="J1630" s="4"/>
      <c r="K1630" s="4"/>
      <c r="L1630" s="4"/>
      <c r="M1630" s="4"/>
      <c r="N1630" s="4"/>
      <c r="O1630" s="4"/>
      <c r="P1630" s="4"/>
      <c r="Q1630" s="4"/>
      <c r="R1630" s="4"/>
      <c r="S1630" s="4"/>
    </row>
    <row r="1631" spans="1:19" x14ac:dyDescent="0.25">
      <c r="A1631" s="4"/>
      <c r="B1631" s="4"/>
      <c r="C1631" s="4"/>
      <c r="D1631" s="4"/>
      <c r="E1631" s="4"/>
      <c r="F1631" s="4"/>
      <c r="G1631" s="4"/>
      <c r="H1631" s="4"/>
      <c r="I1631" s="4"/>
      <c r="J1631" s="4"/>
      <c r="K1631" s="4"/>
      <c r="L1631" s="4"/>
      <c r="M1631" s="4"/>
      <c r="N1631" s="4"/>
      <c r="O1631" s="4"/>
      <c r="P1631" s="4"/>
      <c r="Q1631" s="4"/>
      <c r="R1631" s="4"/>
      <c r="S1631" s="4"/>
    </row>
    <row r="1632" spans="1:19" x14ac:dyDescent="0.25">
      <c r="A1632" s="4"/>
      <c r="B1632" s="4"/>
      <c r="C1632" s="4"/>
      <c r="D1632" s="4"/>
      <c r="E1632" s="4"/>
      <c r="F1632" s="4"/>
      <c r="G1632" s="4"/>
      <c r="H1632" s="4"/>
      <c r="I1632" s="4"/>
      <c r="J1632" s="4"/>
      <c r="K1632" s="4"/>
      <c r="L1632" s="4"/>
      <c r="M1632" s="4"/>
      <c r="N1632" s="4"/>
      <c r="O1632" s="4"/>
      <c r="P1632" s="4"/>
      <c r="Q1632" s="4"/>
      <c r="R1632" s="4"/>
      <c r="S1632" s="4"/>
    </row>
    <row r="1633" spans="1:19" x14ac:dyDescent="0.25">
      <c r="A1633" s="4"/>
      <c r="B1633" s="4"/>
      <c r="C1633" s="4"/>
      <c r="D1633" s="4"/>
      <c r="E1633" s="4"/>
      <c r="F1633" s="4"/>
      <c r="G1633" s="4"/>
      <c r="H1633" s="4"/>
      <c r="I1633" s="4"/>
      <c r="J1633" s="4"/>
      <c r="K1633" s="4"/>
      <c r="L1633" s="4"/>
      <c r="M1633" s="4"/>
      <c r="N1633" s="4"/>
      <c r="O1633" s="4"/>
      <c r="P1633" s="4"/>
      <c r="Q1633" s="4"/>
      <c r="R1633" s="4"/>
      <c r="S1633" s="4"/>
    </row>
    <row r="1634" spans="1:19" x14ac:dyDescent="0.25">
      <c r="A1634" s="4"/>
      <c r="B1634" s="4"/>
      <c r="C1634" s="4"/>
      <c r="D1634" s="4"/>
      <c r="E1634" s="4"/>
      <c r="F1634" s="4"/>
      <c r="G1634" s="4"/>
      <c r="H1634" s="4"/>
      <c r="I1634" s="4"/>
      <c r="J1634" s="4"/>
      <c r="K1634" s="4"/>
      <c r="L1634" s="4"/>
      <c r="M1634" s="4"/>
      <c r="N1634" s="4"/>
      <c r="O1634" s="4"/>
      <c r="P1634" s="4"/>
      <c r="Q1634" s="4"/>
      <c r="R1634" s="4"/>
      <c r="S1634" s="4"/>
    </row>
    <row r="1635" spans="1:19" x14ac:dyDescent="0.25">
      <c r="A1635" s="4"/>
      <c r="B1635" s="4"/>
      <c r="C1635" s="4"/>
      <c r="D1635" s="4"/>
      <c r="E1635" s="4"/>
      <c r="F1635" s="4"/>
      <c r="G1635" s="4"/>
      <c r="H1635" s="4"/>
      <c r="I1635" s="4"/>
      <c r="J1635" s="4"/>
      <c r="K1635" s="4"/>
      <c r="L1635" s="4"/>
      <c r="M1635" s="4"/>
      <c r="N1635" s="4"/>
      <c r="O1635" s="4"/>
      <c r="P1635" s="4"/>
      <c r="Q1635" s="4"/>
      <c r="R1635" s="4"/>
      <c r="S1635" s="4"/>
    </row>
    <row r="1636" spans="1:19" x14ac:dyDescent="0.25">
      <c r="A1636" s="4"/>
      <c r="B1636" s="4"/>
      <c r="C1636" s="4"/>
      <c r="D1636" s="4"/>
      <c r="E1636" s="4"/>
      <c r="F1636" s="4"/>
      <c r="G1636" s="4"/>
      <c r="H1636" s="4"/>
      <c r="I1636" s="4"/>
      <c r="J1636" s="4"/>
      <c r="K1636" s="4"/>
      <c r="L1636" s="4"/>
      <c r="M1636" s="4"/>
      <c r="N1636" s="4"/>
      <c r="O1636" s="4"/>
      <c r="P1636" s="4"/>
      <c r="Q1636" s="4"/>
      <c r="R1636" s="4"/>
      <c r="S1636" s="4"/>
    </row>
    <row r="1637" spans="1:19" x14ac:dyDescent="0.25">
      <c r="A1637" s="4"/>
      <c r="B1637" s="4"/>
      <c r="C1637" s="4"/>
      <c r="D1637" s="4"/>
      <c r="E1637" s="4"/>
      <c r="F1637" s="4"/>
      <c r="G1637" s="4"/>
      <c r="H1637" s="4"/>
      <c r="I1637" s="4"/>
      <c r="J1637" s="4"/>
      <c r="K1637" s="4"/>
      <c r="L1637" s="4"/>
      <c r="M1637" s="4"/>
      <c r="N1637" s="4"/>
      <c r="O1637" s="4"/>
      <c r="P1637" s="4"/>
      <c r="Q1637" s="4"/>
      <c r="R1637" s="4"/>
      <c r="S1637" s="4"/>
    </row>
    <row r="1638" spans="1:19" x14ac:dyDescent="0.25">
      <c r="A1638" s="4"/>
      <c r="B1638" s="4"/>
      <c r="C1638" s="4"/>
      <c r="D1638" s="4"/>
      <c r="E1638" s="4"/>
      <c r="F1638" s="4"/>
      <c r="G1638" s="4"/>
      <c r="H1638" s="4"/>
      <c r="I1638" s="4"/>
      <c r="J1638" s="4"/>
      <c r="K1638" s="4"/>
      <c r="L1638" s="4"/>
      <c r="M1638" s="4"/>
      <c r="N1638" s="4"/>
      <c r="O1638" s="4"/>
      <c r="P1638" s="4"/>
      <c r="Q1638" s="4"/>
      <c r="R1638" s="4"/>
      <c r="S1638" s="4"/>
    </row>
    <row r="1639" spans="1:19" x14ac:dyDescent="0.25">
      <c r="A1639" s="4"/>
      <c r="B1639" s="4"/>
      <c r="C1639" s="4"/>
      <c r="D1639" s="4"/>
      <c r="E1639" s="4"/>
      <c r="F1639" s="4"/>
      <c r="G1639" s="4"/>
      <c r="H1639" s="4"/>
      <c r="I1639" s="4"/>
      <c r="J1639" s="4"/>
      <c r="K1639" s="4"/>
      <c r="L1639" s="4"/>
      <c r="M1639" s="4"/>
      <c r="N1639" s="4"/>
      <c r="O1639" s="4"/>
      <c r="P1639" s="4"/>
      <c r="Q1639" s="4"/>
      <c r="R1639" s="4"/>
      <c r="S1639" s="4"/>
    </row>
    <row r="1640" spans="1:19" x14ac:dyDescent="0.25">
      <c r="A1640" s="4"/>
      <c r="B1640" s="4"/>
      <c r="C1640" s="4"/>
      <c r="D1640" s="4"/>
      <c r="E1640" s="4"/>
      <c r="F1640" s="4"/>
      <c r="G1640" s="4"/>
      <c r="H1640" s="4"/>
      <c r="I1640" s="4"/>
      <c r="J1640" s="4"/>
      <c r="K1640" s="4"/>
      <c r="L1640" s="4"/>
      <c r="M1640" s="4"/>
      <c r="N1640" s="4"/>
      <c r="O1640" s="4"/>
      <c r="P1640" s="4"/>
      <c r="Q1640" s="4"/>
      <c r="R1640" s="4"/>
      <c r="S1640" s="4"/>
    </row>
    <row r="1641" spans="1:19" x14ac:dyDescent="0.25">
      <c r="A1641" s="4"/>
      <c r="B1641" s="4"/>
      <c r="C1641" s="4"/>
      <c r="D1641" s="4"/>
      <c r="E1641" s="4"/>
      <c r="F1641" s="4"/>
      <c r="G1641" s="4"/>
      <c r="H1641" s="4"/>
      <c r="I1641" s="4"/>
      <c r="J1641" s="4"/>
      <c r="K1641" s="4"/>
      <c r="L1641" s="4"/>
      <c r="M1641" s="4"/>
      <c r="N1641" s="4"/>
      <c r="O1641" s="4"/>
      <c r="P1641" s="4"/>
      <c r="Q1641" s="4"/>
      <c r="R1641" s="4"/>
      <c r="S1641" s="4"/>
    </row>
    <row r="1642" spans="1:19" x14ac:dyDescent="0.25">
      <c r="A1642" s="4"/>
      <c r="B1642" s="4"/>
      <c r="C1642" s="4"/>
      <c r="D1642" s="4"/>
      <c r="E1642" s="4"/>
      <c r="F1642" s="4"/>
      <c r="G1642" s="4"/>
      <c r="H1642" s="4"/>
      <c r="I1642" s="4"/>
      <c r="J1642" s="4"/>
      <c r="K1642" s="4"/>
      <c r="L1642" s="4"/>
      <c r="M1642" s="4"/>
      <c r="N1642" s="4"/>
      <c r="O1642" s="4"/>
      <c r="P1642" s="4"/>
      <c r="Q1642" s="4"/>
      <c r="R1642" s="4"/>
      <c r="S1642" s="4"/>
    </row>
    <row r="1643" spans="1:19" x14ac:dyDescent="0.25">
      <c r="A1643" s="4"/>
      <c r="B1643" s="4"/>
      <c r="C1643" s="4"/>
      <c r="D1643" s="4"/>
      <c r="E1643" s="4"/>
      <c r="F1643" s="4"/>
      <c r="G1643" s="4"/>
      <c r="H1643" s="4"/>
      <c r="I1643" s="4"/>
      <c r="J1643" s="4"/>
      <c r="K1643" s="4"/>
      <c r="L1643" s="4"/>
      <c r="M1643" s="4"/>
      <c r="N1643" s="4"/>
      <c r="O1643" s="4"/>
      <c r="P1643" s="4"/>
      <c r="Q1643" s="4"/>
      <c r="R1643" s="4"/>
      <c r="S1643" s="4"/>
    </row>
    <row r="1644" spans="1:19" x14ac:dyDescent="0.25">
      <c r="A1644" s="4"/>
      <c r="B1644" s="4"/>
      <c r="C1644" s="4"/>
      <c r="D1644" s="4"/>
      <c r="E1644" s="4"/>
      <c r="F1644" s="4"/>
      <c r="G1644" s="4"/>
      <c r="H1644" s="4"/>
      <c r="I1644" s="4"/>
      <c r="J1644" s="4"/>
      <c r="K1644" s="4"/>
      <c r="L1644" s="4"/>
      <c r="M1644" s="4"/>
      <c r="N1644" s="4"/>
      <c r="O1644" s="4"/>
      <c r="P1644" s="4"/>
      <c r="Q1644" s="4"/>
      <c r="R1644" s="4"/>
      <c r="S1644" s="4"/>
    </row>
    <row r="1645" spans="1:19" x14ac:dyDescent="0.25">
      <c r="A1645" s="4"/>
      <c r="B1645" s="4"/>
      <c r="C1645" s="4"/>
      <c r="D1645" s="4"/>
      <c r="E1645" s="4"/>
      <c r="F1645" s="4"/>
      <c r="G1645" s="4"/>
      <c r="H1645" s="4"/>
      <c r="I1645" s="4"/>
      <c r="J1645" s="4"/>
      <c r="K1645" s="4"/>
      <c r="L1645" s="4"/>
      <c r="M1645" s="4"/>
      <c r="N1645" s="4"/>
      <c r="O1645" s="4"/>
      <c r="P1645" s="4"/>
      <c r="Q1645" s="4"/>
      <c r="R1645" s="4"/>
      <c r="S1645" s="4"/>
    </row>
    <row r="1646" spans="1:19" x14ac:dyDescent="0.25">
      <c r="A1646" s="4"/>
      <c r="B1646" s="4"/>
      <c r="C1646" s="4"/>
      <c r="D1646" s="4"/>
      <c r="E1646" s="4"/>
      <c r="F1646" s="4"/>
      <c r="G1646" s="4"/>
      <c r="H1646" s="4"/>
      <c r="I1646" s="4"/>
      <c r="J1646" s="4"/>
      <c r="K1646" s="4"/>
      <c r="L1646" s="4"/>
      <c r="M1646" s="4"/>
      <c r="N1646" s="4"/>
      <c r="O1646" s="4"/>
      <c r="P1646" s="4"/>
      <c r="Q1646" s="4"/>
      <c r="R1646" s="4"/>
      <c r="S1646" s="4"/>
    </row>
    <row r="1647" spans="1:19" x14ac:dyDescent="0.25">
      <c r="A1647" s="4"/>
      <c r="B1647" s="4"/>
      <c r="C1647" s="4"/>
      <c r="D1647" s="4"/>
      <c r="E1647" s="4"/>
      <c r="F1647" s="4"/>
      <c r="G1647" s="4"/>
      <c r="H1647" s="4"/>
      <c r="I1647" s="4"/>
      <c r="J1647" s="4"/>
      <c r="K1647" s="4"/>
      <c r="L1647" s="4"/>
      <c r="M1647" s="4"/>
      <c r="N1647" s="4"/>
      <c r="O1647" s="4"/>
      <c r="P1647" s="4"/>
      <c r="Q1647" s="4"/>
      <c r="R1647" s="4"/>
      <c r="S1647" s="4"/>
    </row>
    <row r="1648" spans="1:19" x14ac:dyDescent="0.25">
      <c r="A1648" s="4"/>
      <c r="B1648" s="4"/>
      <c r="C1648" s="4"/>
      <c r="D1648" s="4"/>
      <c r="E1648" s="4"/>
      <c r="F1648" s="4"/>
      <c r="G1648" s="4"/>
      <c r="H1648" s="4"/>
      <c r="I1648" s="4"/>
      <c r="J1648" s="4"/>
      <c r="K1648" s="4"/>
      <c r="L1648" s="4"/>
      <c r="M1648" s="4"/>
      <c r="N1648" s="4"/>
      <c r="O1648" s="4"/>
      <c r="P1648" s="4"/>
      <c r="Q1648" s="4"/>
      <c r="R1648" s="4"/>
      <c r="S1648" s="4"/>
    </row>
    <row r="1649" spans="1:19" x14ac:dyDescent="0.25">
      <c r="A1649" s="4"/>
      <c r="B1649" s="4"/>
      <c r="C1649" s="4"/>
      <c r="D1649" s="4"/>
      <c r="E1649" s="4"/>
      <c r="F1649" s="4"/>
      <c r="G1649" s="4"/>
      <c r="H1649" s="4"/>
      <c r="I1649" s="4"/>
      <c r="J1649" s="4"/>
      <c r="K1649" s="4"/>
      <c r="L1649" s="4"/>
      <c r="M1649" s="4"/>
      <c r="N1649" s="4"/>
      <c r="O1649" s="4"/>
      <c r="P1649" s="4"/>
      <c r="Q1649" s="4"/>
      <c r="R1649" s="4"/>
      <c r="S1649" s="4"/>
    </row>
    <row r="1650" spans="1:19" x14ac:dyDescent="0.25">
      <c r="A1650" s="4"/>
      <c r="B1650" s="4"/>
      <c r="C1650" s="4"/>
      <c r="D1650" s="4"/>
      <c r="E1650" s="4"/>
      <c r="F1650" s="4"/>
      <c r="G1650" s="4"/>
      <c r="H1650" s="4"/>
      <c r="I1650" s="4"/>
      <c r="J1650" s="4"/>
      <c r="K1650" s="4"/>
      <c r="L1650" s="4"/>
      <c r="M1650" s="4"/>
      <c r="N1650" s="4"/>
      <c r="O1650" s="4"/>
      <c r="P1650" s="4"/>
      <c r="Q1650" s="4"/>
      <c r="R1650" s="4"/>
      <c r="S1650" s="4"/>
    </row>
    <row r="1651" spans="1:19" x14ac:dyDescent="0.25">
      <c r="A1651" s="4"/>
      <c r="B1651" s="4"/>
      <c r="C1651" s="4"/>
      <c r="D1651" s="4"/>
      <c r="E1651" s="4"/>
      <c r="F1651" s="4"/>
      <c r="G1651" s="4"/>
      <c r="H1651" s="4"/>
      <c r="I1651" s="4"/>
      <c r="J1651" s="4"/>
      <c r="K1651" s="4"/>
      <c r="L1651" s="4"/>
      <c r="M1651" s="4"/>
      <c r="N1651" s="4"/>
      <c r="O1651" s="4"/>
      <c r="P1651" s="4"/>
      <c r="Q1651" s="4"/>
      <c r="R1651" s="4"/>
      <c r="S1651" s="4"/>
    </row>
    <row r="1652" spans="1:19" x14ac:dyDescent="0.25">
      <c r="A1652" s="4"/>
      <c r="B1652" s="4"/>
      <c r="C1652" s="4"/>
      <c r="D1652" s="4"/>
      <c r="E1652" s="4"/>
      <c r="F1652" s="4"/>
      <c r="G1652" s="4"/>
      <c r="H1652" s="4"/>
      <c r="I1652" s="4"/>
      <c r="J1652" s="4"/>
      <c r="K1652" s="4"/>
      <c r="L1652" s="4"/>
      <c r="M1652" s="4"/>
      <c r="N1652" s="4"/>
      <c r="O1652" s="4"/>
      <c r="P1652" s="4"/>
      <c r="Q1652" s="4"/>
      <c r="R1652" s="4"/>
      <c r="S1652" s="4"/>
    </row>
    <row r="1653" spans="1:19" x14ac:dyDescent="0.25">
      <c r="A1653" s="4"/>
      <c r="B1653" s="4"/>
      <c r="C1653" s="4"/>
      <c r="D1653" s="4"/>
      <c r="E1653" s="4"/>
      <c r="F1653" s="4"/>
      <c r="G1653" s="4"/>
      <c r="H1653" s="4"/>
      <c r="I1653" s="4"/>
      <c r="J1653" s="4"/>
      <c r="K1653" s="4"/>
      <c r="L1653" s="4"/>
      <c r="M1653" s="4"/>
      <c r="N1653" s="4"/>
      <c r="O1653" s="4"/>
      <c r="P1653" s="4"/>
      <c r="Q1653" s="4"/>
      <c r="R1653" s="4"/>
      <c r="S1653" s="4"/>
    </row>
    <row r="1654" spans="1:19" x14ac:dyDescent="0.25">
      <c r="A1654" s="4"/>
      <c r="B1654" s="4"/>
      <c r="C1654" s="4"/>
      <c r="D1654" s="4"/>
      <c r="E1654" s="4"/>
      <c r="F1654" s="4"/>
      <c r="G1654" s="4"/>
      <c r="H1654" s="4"/>
      <c r="I1654" s="4"/>
      <c r="J1654" s="4"/>
      <c r="K1654" s="4"/>
      <c r="L1654" s="4"/>
      <c r="M1654" s="4"/>
      <c r="N1654" s="4"/>
      <c r="O1654" s="4"/>
      <c r="P1654" s="4"/>
      <c r="Q1654" s="4"/>
      <c r="R1654" s="4"/>
      <c r="S1654" s="4"/>
    </row>
    <row r="1655" spans="1:19" x14ac:dyDescent="0.25">
      <c r="A1655" s="4"/>
      <c r="B1655" s="4"/>
      <c r="C1655" s="4"/>
      <c r="D1655" s="4"/>
      <c r="E1655" s="4"/>
      <c r="F1655" s="4"/>
      <c r="G1655" s="4"/>
      <c r="H1655" s="4"/>
      <c r="I1655" s="4"/>
      <c r="J1655" s="4"/>
      <c r="K1655" s="4"/>
      <c r="L1655" s="4"/>
      <c r="M1655" s="4"/>
      <c r="N1655" s="4"/>
      <c r="O1655" s="4"/>
      <c r="P1655" s="4"/>
      <c r="Q1655" s="4"/>
      <c r="R1655" s="4"/>
      <c r="S1655" s="4"/>
    </row>
    <row r="1656" spans="1:19" x14ac:dyDescent="0.25">
      <c r="A1656" s="4"/>
      <c r="B1656" s="4"/>
      <c r="C1656" s="4"/>
      <c r="D1656" s="4"/>
      <c r="E1656" s="4"/>
      <c r="F1656" s="4"/>
      <c r="G1656" s="4"/>
      <c r="H1656" s="4"/>
      <c r="I1656" s="4"/>
      <c r="J1656" s="4"/>
      <c r="K1656" s="4"/>
      <c r="L1656" s="4"/>
      <c r="M1656" s="4"/>
      <c r="N1656" s="4"/>
      <c r="O1656" s="4"/>
      <c r="P1656" s="4"/>
      <c r="Q1656" s="4"/>
      <c r="R1656" s="4"/>
      <c r="S1656" s="4"/>
    </row>
    <row r="1657" spans="1:19" x14ac:dyDescent="0.25">
      <c r="A1657" s="4"/>
      <c r="B1657" s="4"/>
      <c r="C1657" s="4"/>
      <c r="D1657" s="4"/>
      <c r="E1657" s="4"/>
      <c r="F1657" s="4"/>
      <c r="G1657" s="4"/>
      <c r="H1657" s="4"/>
      <c r="I1657" s="4"/>
      <c r="J1657" s="4"/>
      <c r="K1657" s="4"/>
      <c r="L1657" s="4"/>
      <c r="M1657" s="4"/>
      <c r="N1657" s="4"/>
      <c r="O1657" s="4"/>
      <c r="P1657" s="4"/>
      <c r="Q1657" s="4"/>
      <c r="R1657" s="4"/>
      <c r="S1657" s="4"/>
    </row>
    <row r="1658" spans="1:19" x14ac:dyDescent="0.25">
      <c r="A1658" s="4"/>
      <c r="B1658" s="4"/>
      <c r="C1658" s="4"/>
      <c r="D1658" s="4"/>
      <c r="E1658" s="4"/>
      <c r="F1658" s="4"/>
      <c r="G1658" s="4"/>
      <c r="H1658" s="4"/>
      <c r="I1658" s="4"/>
      <c r="J1658" s="4"/>
      <c r="K1658" s="4"/>
      <c r="L1658" s="4"/>
      <c r="M1658" s="4"/>
      <c r="N1658" s="4"/>
      <c r="O1658" s="4"/>
      <c r="P1658" s="4"/>
      <c r="Q1658" s="4"/>
      <c r="R1658" s="4"/>
      <c r="S1658" s="4"/>
    </row>
    <row r="1659" spans="1:19" x14ac:dyDescent="0.25">
      <c r="A1659" s="4"/>
      <c r="B1659" s="4"/>
      <c r="C1659" s="4"/>
      <c r="D1659" s="4"/>
      <c r="E1659" s="4"/>
      <c r="F1659" s="4"/>
      <c r="G1659" s="4"/>
      <c r="H1659" s="4"/>
      <c r="I1659" s="4"/>
      <c r="J1659" s="4"/>
      <c r="K1659" s="4"/>
      <c r="L1659" s="4"/>
      <c r="M1659" s="4"/>
      <c r="N1659" s="4"/>
      <c r="O1659" s="4"/>
      <c r="P1659" s="4"/>
      <c r="Q1659" s="4"/>
      <c r="R1659" s="4"/>
      <c r="S1659" s="4"/>
    </row>
    <row r="1660" spans="1:19" x14ac:dyDescent="0.25">
      <c r="A1660" s="4"/>
      <c r="B1660" s="4"/>
      <c r="C1660" s="4"/>
      <c r="D1660" s="4"/>
      <c r="E1660" s="4"/>
      <c r="F1660" s="4"/>
      <c r="G1660" s="4"/>
      <c r="H1660" s="4"/>
      <c r="I1660" s="4"/>
      <c r="J1660" s="4"/>
      <c r="K1660" s="4"/>
      <c r="L1660" s="4"/>
      <c r="M1660" s="4"/>
      <c r="N1660" s="4"/>
      <c r="O1660" s="4"/>
      <c r="P1660" s="4"/>
      <c r="Q1660" s="4"/>
      <c r="R1660" s="4"/>
      <c r="S1660" s="4"/>
    </row>
    <row r="1661" spans="1:19" x14ac:dyDescent="0.25">
      <c r="A1661" s="4"/>
      <c r="B1661" s="4"/>
      <c r="C1661" s="4"/>
      <c r="D1661" s="4"/>
      <c r="E1661" s="4"/>
      <c r="F1661" s="4"/>
      <c r="G1661" s="4"/>
      <c r="H1661" s="4"/>
      <c r="I1661" s="4"/>
      <c r="J1661" s="4"/>
      <c r="K1661" s="4"/>
      <c r="L1661" s="4"/>
      <c r="M1661" s="4"/>
      <c r="N1661" s="4"/>
      <c r="O1661" s="4"/>
      <c r="P1661" s="4"/>
      <c r="Q1661" s="4"/>
      <c r="R1661" s="4"/>
      <c r="S1661" s="4"/>
    </row>
    <row r="1662" spans="1:19" x14ac:dyDescent="0.25">
      <c r="A1662" s="4"/>
      <c r="B1662" s="4"/>
      <c r="C1662" s="4"/>
      <c r="D1662" s="4"/>
      <c r="E1662" s="4"/>
      <c r="F1662" s="4"/>
      <c r="G1662" s="4"/>
      <c r="H1662" s="4"/>
      <c r="I1662" s="4"/>
      <c r="J1662" s="4"/>
      <c r="K1662" s="4"/>
      <c r="L1662" s="4"/>
      <c r="M1662" s="4"/>
      <c r="N1662" s="4"/>
      <c r="O1662" s="4"/>
      <c r="P1662" s="4"/>
      <c r="Q1662" s="4"/>
      <c r="R1662" s="4"/>
      <c r="S1662" s="4"/>
    </row>
    <row r="1663" spans="1:19" x14ac:dyDescent="0.25">
      <c r="A1663" s="4"/>
      <c r="B1663" s="4"/>
      <c r="C1663" s="4"/>
      <c r="D1663" s="4"/>
      <c r="E1663" s="4"/>
      <c r="F1663" s="4"/>
      <c r="G1663" s="4"/>
      <c r="H1663" s="4"/>
      <c r="I1663" s="4"/>
      <c r="J1663" s="4"/>
      <c r="K1663" s="4"/>
      <c r="L1663" s="4"/>
      <c r="M1663" s="4"/>
      <c r="N1663" s="4"/>
      <c r="O1663" s="4"/>
      <c r="P1663" s="4"/>
      <c r="Q1663" s="4"/>
      <c r="R1663" s="4"/>
      <c r="S1663" s="4"/>
    </row>
    <row r="1664" spans="1:19" x14ac:dyDescent="0.25">
      <c r="A1664" s="4"/>
      <c r="B1664" s="4"/>
      <c r="C1664" s="4"/>
      <c r="D1664" s="4"/>
      <c r="E1664" s="4"/>
      <c r="F1664" s="4"/>
      <c r="G1664" s="4"/>
      <c r="H1664" s="4"/>
      <c r="I1664" s="4"/>
      <c r="J1664" s="4"/>
      <c r="K1664" s="4"/>
      <c r="L1664" s="4"/>
      <c r="M1664" s="4"/>
      <c r="N1664" s="4"/>
      <c r="O1664" s="4"/>
      <c r="P1664" s="4"/>
      <c r="Q1664" s="4"/>
      <c r="R1664" s="4"/>
      <c r="S1664" s="4"/>
    </row>
    <row r="1665" spans="1:19" x14ac:dyDescent="0.25">
      <c r="A1665" s="4"/>
      <c r="B1665" s="4"/>
      <c r="C1665" s="4"/>
      <c r="D1665" s="4"/>
      <c r="E1665" s="4"/>
      <c r="F1665" s="4"/>
      <c r="G1665" s="4"/>
      <c r="H1665" s="4"/>
      <c r="I1665" s="4"/>
      <c r="J1665" s="4"/>
      <c r="K1665" s="4"/>
      <c r="L1665" s="4"/>
      <c r="M1665" s="4"/>
      <c r="N1665" s="4"/>
      <c r="O1665" s="4"/>
      <c r="P1665" s="4"/>
      <c r="Q1665" s="4"/>
      <c r="R1665" s="4"/>
      <c r="S1665" s="4"/>
    </row>
    <row r="1666" spans="1:19" x14ac:dyDescent="0.25">
      <c r="A1666" s="4"/>
      <c r="B1666" s="4"/>
      <c r="C1666" s="4"/>
      <c r="D1666" s="4"/>
      <c r="E1666" s="4"/>
      <c r="F1666" s="4"/>
      <c r="G1666" s="4"/>
      <c r="H1666" s="4"/>
      <c r="I1666" s="4"/>
      <c r="J1666" s="4"/>
      <c r="K1666" s="4"/>
      <c r="L1666" s="4"/>
      <c r="M1666" s="4"/>
      <c r="N1666" s="4"/>
      <c r="O1666" s="4"/>
      <c r="P1666" s="4"/>
      <c r="Q1666" s="4"/>
      <c r="R1666" s="4"/>
      <c r="S1666" s="4"/>
    </row>
    <row r="1667" spans="1:19" x14ac:dyDescent="0.25">
      <c r="A1667" s="4"/>
      <c r="B1667" s="4"/>
      <c r="C1667" s="4"/>
      <c r="D1667" s="4"/>
      <c r="E1667" s="4"/>
      <c r="F1667" s="4"/>
      <c r="G1667" s="4"/>
      <c r="H1667" s="4"/>
      <c r="I1667" s="4"/>
      <c r="J1667" s="4"/>
      <c r="K1667" s="4"/>
      <c r="L1667" s="4"/>
      <c r="M1667" s="4"/>
      <c r="N1667" s="4"/>
      <c r="O1667" s="4"/>
      <c r="P1667" s="4"/>
      <c r="Q1667" s="4"/>
      <c r="R1667" s="4"/>
      <c r="S1667" s="4"/>
    </row>
    <row r="1668" spans="1:19" x14ac:dyDescent="0.25">
      <c r="A1668" s="4"/>
      <c r="B1668" s="4"/>
      <c r="C1668" s="4"/>
      <c r="D1668" s="4"/>
      <c r="E1668" s="4"/>
      <c r="F1668" s="4"/>
      <c r="G1668" s="4"/>
      <c r="H1668" s="4"/>
      <c r="I1668" s="4"/>
      <c r="J1668" s="4"/>
      <c r="K1668" s="4"/>
      <c r="L1668" s="4"/>
      <c r="M1668" s="4"/>
      <c r="N1668" s="4"/>
      <c r="O1668" s="4"/>
      <c r="P1668" s="4"/>
      <c r="Q1668" s="4"/>
      <c r="R1668" s="4"/>
      <c r="S1668" s="4"/>
    </row>
    <row r="1669" spans="1:19" x14ac:dyDescent="0.25">
      <c r="A1669" s="4"/>
      <c r="B1669" s="4"/>
      <c r="C1669" s="4"/>
      <c r="D1669" s="4"/>
      <c r="E1669" s="4"/>
      <c r="F1669" s="4"/>
      <c r="G1669" s="4"/>
      <c r="H1669" s="4"/>
      <c r="I1669" s="4"/>
      <c r="J1669" s="4"/>
      <c r="K1669" s="4"/>
      <c r="L1669" s="4"/>
      <c r="M1669" s="4"/>
      <c r="N1669" s="4"/>
      <c r="O1669" s="4"/>
      <c r="P1669" s="4"/>
      <c r="Q1669" s="4"/>
      <c r="R1669" s="4"/>
      <c r="S1669" s="4"/>
    </row>
    <row r="1670" spans="1:19" x14ac:dyDescent="0.25">
      <c r="A1670" s="4"/>
      <c r="B1670" s="4"/>
      <c r="C1670" s="4"/>
      <c r="D1670" s="4"/>
      <c r="E1670" s="4"/>
      <c r="F1670" s="4"/>
      <c r="G1670" s="4"/>
      <c r="H1670" s="4"/>
      <c r="I1670" s="4"/>
      <c r="J1670" s="4"/>
      <c r="K1670" s="4"/>
      <c r="L1670" s="4"/>
      <c r="M1670" s="4"/>
      <c r="N1670" s="4"/>
      <c r="O1670" s="4"/>
      <c r="P1670" s="4"/>
      <c r="Q1670" s="4"/>
      <c r="R1670" s="4"/>
      <c r="S1670" s="4"/>
    </row>
    <row r="1671" spans="1:19" x14ac:dyDescent="0.25">
      <c r="A1671" s="4"/>
      <c r="B1671" s="4"/>
      <c r="C1671" s="4"/>
      <c r="D1671" s="4"/>
      <c r="E1671" s="4"/>
      <c r="F1671" s="4"/>
      <c r="G1671" s="4"/>
      <c r="H1671" s="4"/>
      <c r="I1671" s="4"/>
      <c r="J1671" s="4"/>
      <c r="K1671" s="4"/>
      <c r="L1671" s="4"/>
      <c r="M1671" s="4"/>
      <c r="N1671" s="4"/>
      <c r="O1671" s="4"/>
      <c r="P1671" s="4"/>
      <c r="Q1671" s="4"/>
      <c r="R1671" s="4"/>
      <c r="S1671" s="4"/>
    </row>
    <row r="1672" spans="1:19" x14ac:dyDescent="0.25">
      <c r="A1672" s="4"/>
      <c r="B1672" s="4"/>
      <c r="C1672" s="4"/>
      <c r="D1672" s="4"/>
      <c r="E1672" s="4"/>
      <c r="F1672" s="4"/>
      <c r="G1672" s="4"/>
      <c r="H1672" s="4"/>
      <c r="I1672" s="4"/>
      <c r="J1672" s="4"/>
      <c r="K1672" s="4"/>
      <c r="L1672" s="4"/>
      <c r="M1672" s="4"/>
      <c r="N1672" s="4"/>
      <c r="O1672" s="4"/>
      <c r="P1672" s="4"/>
      <c r="Q1672" s="4"/>
      <c r="R1672" s="4"/>
      <c r="S1672" s="4"/>
    </row>
    <row r="1673" spans="1:19" x14ac:dyDescent="0.25">
      <c r="A1673" s="4"/>
      <c r="B1673" s="4"/>
      <c r="C1673" s="4"/>
      <c r="D1673" s="4"/>
      <c r="E1673" s="4"/>
      <c r="F1673" s="4"/>
      <c r="G1673" s="4"/>
      <c r="H1673" s="4"/>
      <c r="I1673" s="4"/>
      <c r="J1673" s="4"/>
      <c r="K1673" s="4"/>
      <c r="L1673" s="4"/>
      <c r="M1673" s="4"/>
      <c r="N1673" s="4"/>
      <c r="O1673" s="4"/>
      <c r="P1673" s="4"/>
      <c r="Q1673" s="4"/>
      <c r="R1673" s="4"/>
      <c r="S1673" s="4"/>
    </row>
    <row r="1674" spans="1:19" x14ac:dyDescent="0.25">
      <c r="A1674" s="4"/>
      <c r="B1674" s="4"/>
      <c r="C1674" s="4"/>
      <c r="D1674" s="4"/>
      <c r="E1674" s="4"/>
      <c r="F1674" s="4"/>
      <c r="G1674" s="4"/>
      <c r="H1674" s="4"/>
      <c r="I1674" s="4"/>
      <c r="J1674" s="4"/>
      <c r="K1674" s="4"/>
      <c r="L1674" s="4"/>
      <c r="M1674" s="4"/>
      <c r="N1674" s="4"/>
      <c r="O1674" s="4"/>
      <c r="P1674" s="4"/>
      <c r="Q1674" s="4"/>
      <c r="R1674" s="4"/>
      <c r="S1674" s="4"/>
    </row>
    <row r="1675" spans="1:19" x14ac:dyDescent="0.25">
      <c r="A1675" s="4"/>
      <c r="B1675" s="4"/>
      <c r="C1675" s="4"/>
      <c r="D1675" s="4"/>
      <c r="E1675" s="4"/>
      <c r="F1675" s="4"/>
      <c r="G1675" s="4"/>
      <c r="H1675" s="4"/>
      <c r="I1675" s="4"/>
      <c r="J1675" s="4"/>
      <c r="K1675" s="4"/>
      <c r="L1675" s="4"/>
      <c r="M1675" s="4"/>
      <c r="N1675" s="4"/>
      <c r="O1675" s="4"/>
      <c r="P1675" s="4"/>
      <c r="Q1675" s="4"/>
      <c r="R1675" s="4"/>
      <c r="S1675" s="4"/>
    </row>
    <row r="1676" spans="1:19" x14ac:dyDescent="0.25">
      <c r="A1676" s="4"/>
      <c r="B1676" s="4"/>
      <c r="C1676" s="4"/>
      <c r="D1676" s="4"/>
      <c r="E1676" s="4"/>
      <c r="F1676" s="4"/>
      <c r="G1676" s="4"/>
      <c r="H1676" s="4"/>
      <c r="I1676" s="4"/>
      <c r="J1676" s="4"/>
      <c r="K1676" s="4"/>
      <c r="L1676" s="4"/>
      <c r="M1676" s="4"/>
      <c r="N1676" s="4"/>
      <c r="O1676" s="4"/>
      <c r="P1676" s="4"/>
      <c r="Q1676" s="4"/>
      <c r="R1676" s="4"/>
      <c r="S1676" s="4"/>
    </row>
    <row r="1677" spans="1:19" x14ac:dyDescent="0.25">
      <c r="A1677" s="4"/>
      <c r="B1677" s="4"/>
      <c r="C1677" s="4"/>
      <c r="D1677" s="4"/>
      <c r="E1677" s="4"/>
      <c r="F1677" s="4"/>
      <c r="G1677" s="4"/>
      <c r="H1677" s="4"/>
      <c r="I1677" s="4"/>
      <c r="J1677" s="4"/>
      <c r="K1677" s="4"/>
      <c r="L1677" s="4"/>
      <c r="M1677" s="4"/>
      <c r="N1677" s="4"/>
      <c r="O1677" s="4"/>
      <c r="P1677" s="4"/>
      <c r="Q1677" s="4"/>
      <c r="R1677" s="4"/>
      <c r="S1677" s="4"/>
    </row>
    <row r="1678" spans="1:19" x14ac:dyDescent="0.25">
      <c r="A1678" s="4"/>
      <c r="B1678" s="4"/>
      <c r="C1678" s="4"/>
      <c r="D1678" s="4"/>
      <c r="E1678" s="4"/>
      <c r="F1678" s="4"/>
      <c r="G1678" s="4"/>
      <c r="H1678" s="4"/>
      <c r="I1678" s="4"/>
      <c r="J1678" s="4"/>
      <c r="K1678" s="4"/>
      <c r="L1678" s="4"/>
      <c r="M1678" s="4"/>
      <c r="N1678" s="4"/>
      <c r="O1678" s="4"/>
      <c r="P1678" s="4"/>
      <c r="Q1678" s="4"/>
      <c r="R1678" s="4"/>
      <c r="S1678" s="4"/>
    </row>
    <row r="1679" spans="1:19" x14ac:dyDescent="0.25">
      <c r="A1679" s="4"/>
      <c r="B1679" s="4"/>
      <c r="C1679" s="4"/>
      <c r="D1679" s="4"/>
      <c r="E1679" s="4"/>
      <c r="F1679" s="4"/>
      <c r="G1679" s="4"/>
      <c r="H1679" s="4"/>
      <c r="I1679" s="4"/>
      <c r="J1679" s="4"/>
      <c r="K1679" s="4"/>
      <c r="L1679" s="4"/>
      <c r="M1679" s="4"/>
      <c r="N1679" s="4"/>
      <c r="O1679" s="4"/>
      <c r="P1679" s="4"/>
      <c r="Q1679" s="4"/>
      <c r="R1679" s="4"/>
      <c r="S1679" s="4"/>
    </row>
    <row r="1680" spans="1:19" x14ac:dyDescent="0.25">
      <c r="A1680" s="4"/>
      <c r="B1680" s="4"/>
      <c r="C1680" s="4"/>
      <c r="D1680" s="4"/>
      <c r="E1680" s="4"/>
      <c r="F1680" s="4"/>
      <c r="G1680" s="4"/>
      <c r="H1680" s="4"/>
      <c r="I1680" s="4"/>
      <c r="J1680" s="4"/>
      <c r="K1680" s="4"/>
      <c r="L1680" s="4"/>
      <c r="M1680" s="4"/>
      <c r="N1680" s="4"/>
      <c r="O1680" s="4"/>
      <c r="P1680" s="4"/>
      <c r="Q1680" s="4"/>
      <c r="R1680" s="4"/>
      <c r="S1680" s="4"/>
    </row>
    <row r="1681" spans="1:19" x14ac:dyDescent="0.25">
      <c r="A1681" s="4"/>
      <c r="B1681" s="4"/>
      <c r="C1681" s="4"/>
      <c r="D1681" s="4"/>
      <c r="E1681" s="4"/>
      <c r="F1681" s="4"/>
      <c r="G1681" s="4"/>
      <c r="H1681" s="4"/>
      <c r="I1681" s="4"/>
      <c r="J1681" s="4"/>
      <c r="K1681" s="4"/>
      <c r="L1681" s="4"/>
      <c r="M1681" s="4"/>
      <c r="N1681" s="4"/>
      <c r="O1681" s="4"/>
      <c r="P1681" s="4"/>
      <c r="Q1681" s="4"/>
      <c r="R1681" s="4"/>
      <c r="S1681" s="4"/>
    </row>
    <row r="1682" spans="1:19" x14ac:dyDescent="0.25">
      <c r="A1682" s="4"/>
      <c r="B1682" s="4"/>
      <c r="C1682" s="4"/>
      <c r="D1682" s="4"/>
      <c r="E1682" s="4"/>
      <c r="F1682" s="4"/>
      <c r="G1682" s="4"/>
      <c r="H1682" s="4"/>
      <c r="I1682" s="4"/>
      <c r="J1682" s="4"/>
      <c r="K1682" s="4"/>
      <c r="L1682" s="4"/>
      <c r="M1682" s="4"/>
      <c r="N1682" s="4"/>
      <c r="O1682" s="4"/>
      <c r="P1682" s="4"/>
      <c r="Q1682" s="4"/>
      <c r="R1682" s="4"/>
      <c r="S1682" s="4"/>
    </row>
    <row r="1683" spans="1:19" x14ac:dyDescent="0.25">
      <c r="A1683" s="4"/>
      <c r="B1683" s="4"/>
      <c r="C1683" s="4"/>
      <c r="D1683" s="4"/>
      <c r="E1683" s="4"/>
      <c r="F1683" s="4"/>
      <c r="G1683" s="4"/>
      <c r="H1683" s="4"/>
      <c r="I1683" s="4"/>
      <c r="J1683" s="4"/>
      <c r="K1683" s="4"/>
      <c r="L1683" s="4"/>
      <c r="M1683" s="4"/>
      <c r="N1683" s="4"/>
      <c r="O1683" s="4"/>
      <c r="P1683" s="4"/>
      <c r="Q1683" s="4"/>
      <c r="R1683" s="4"/>
      <c r="S1683" s="4"/>
    </row>
    <row r="1684" spans="1:19" x14ac:dyDescent="0.25">
      <c r="A1684" s="4"/>
      <c r="B1684" s="4"/>
      <c r="C1684" s="4"/>
      <c r="D1684" s="4"/>
      <c r="E1684" s="4"/>
      <c r="F1684" s="4"/>
      <c r="G1684" s="4"/>
      <c r="H1684" s="4"/>
      <c r="I1684" s="4"/>
      <c r="J1684" s="4"/>
      <c r="K1684" s="4"/>
      <c r="L1684" s="4"/>
      <c r="M1684" s="4"/>
      <c r="N1684" s="4"/>
      <c r="O1684" s="4"/>
      <c r="P1684" s="4"/>
      <c r="Q1684" s="4"/>
      <c r="R1684" s="4"/>
      <c r="S1684" s="4"/>
    </row>
    <row r="1685" spans="1:19" x14ac:dyDescent="0.25">
      <c r="A1685" s="4"/>
      <c r="B1685" s="4"/>
      <c r="C1685" s="4"/>
      <c r="D1685" s="4"/>
      <c r="E1685" s="4"/>
      <c r="F1685" s="4"/>
      <c r="G1685" s="4"/>
      <c r="H1685" s="4"/>
      <c r="I1685" s="4"/>
      <c r="J1685" s="4"/>
      <c r="K1685" s="4"/>
      <c r="L1685" s="4"/>
      <c r="M1685" s="4"/>
      <c r="N1685" s="4"/>
      <c r="O1685" s="4"/>
      <c r="P1685" s="4"/>
      <c r="Q1685" s="4"/>
      <c r="R1685" s="4"/>
      <c r="S1685" s="4"/>
    </row>
    <row r="1686" spans="1:19" x14ac:dyDescent="0.25">
      <c r="A1686" s="4"/>
      <c r="B1686" s="4"/>
      <c r="C1686" s="4"/>
      <c r="D1686" s="4"/>
      <c r="E1686" s="4"/>
      <c r="F1686" s="4"/>
      <c r="G1686" s="4"/>
      <c r="H1686" s="4"/>
      <c r="I1686" s="4"/>
      <c r="J1686" s="4"/>
      <c r="K1686" s="4"/>
      <c r="L1686" s="4"/>
      <c r="M1686" s="4"/>
      <c r="N1686" s="4"/>
      <c r="O1686" s="4"/>
      <c r="P1686" s="4"/>
      <c r="Q1686" s="4"/>
      <c r="R1686" s="4"/>
      <c r="S1686" s="4"/>
    </row>
    <row r="1687" spans="1:19" x14ac:dyDescent="0.25">
      <c r="A1687" s="4"/>
      <c r="B1687" s="4"/>
      <c r="C1687" s="4"/>
      <c r="D1687" s="4"/>
      <c r="E1687" s="4"/>
      <c r="F1687" s="4"/>
      <c r="G1687" s="4"/>
      <c r="H1687" s="4"/>
      <c r="I1687" s="4"/>
      <c r="J1687" s="4"/>
      <c r="K1687" s="4"/>
      <c r="L1687" s="4"/>
      <c r="M1687" s="4"/>
      <c r="N1687" s="4"/>
      <c r="O1687" s="4"/>
      <c r="P1687" s="4"/>
      <c r="Q1687" s="4"/>
      <c r="R1687" s="4"/>
      <c r="S1687" s="4"/>
    </row>
    <row r="1688" spans="1:19" x14ac:dyDescent="0.25">
      <c r="A1688" s="4"/>
      <c r="B1688" s="4"/>
      <c r="C1688" s="4"/>
      <c r="D1688" s="4"/>
      <c r="E1688" s="4"/>
      <c r="F1688" s="4"/>
      <c r="G1688" s="4"/>
      <c r="H1688" s="4"/>
      <c r="I1688" s="4"/>
      <c r="J1688" s="4"/>
      <c r="K1688" s="4"/>
      <c r="L1688" s="4"/>
      <c r="M1688" s="4"/>
      <c r="N1688" s="4"/>
      <c r="O1688" s="4"/>
      <c r="P1688" s="4"/>
      <c r="Q1688" s="4"/>
      <c r="R1688" s="4"/>
      <c r="S1688" s="4"/>
    </row>
    <row r="1689" spans="1:19" x14ac:dyDescent="0.25">
      <c r="A1689" s="4"/>
      <c r="B1689" s="4"/>
      <c r="C1689" s="4"/>
      <c r="D1689" s="4"/>
      <c r="E1689" s="4"/>
      <c r="F1689" s="4"/>
      <c r="G1689" s="4"/>
      <c r="H1689" s="4"/>
      <c r="I1689" s="4"/>
      <c r="J1689" s="4"/>
      <c r="K1689" s="4"/>
      <c r="L1689" s="4"/>
      <c r="M1689" s="4"/>
      <c r="N1689" s="4"/>
      <c r="O1689" s="4"/>
      <c r="P1689" s="4"/>
      <c r="Q1689" s="4"/>
      <c r="R1689" s="4"/>
      <c r="S1689" s="4"/>
    </row>
    <row r="1690" spans="1:19" x14ac:dyDescent="0.25">
      <c r="A1690" s="4"/>
      <c r="B1690" s="4"/>
      <c r="C1690" s="4"/>
      <c r="D1690" s="4"/>
      <c r="E1690" s="4"/>
      <c r="F1690" s="4"/>
      <c r="G1690" s="4"/>
      <c r="H1690" s="4"/>
      <c r="I1690" s="4"/>
      <c r="J1690" s="4"/>
      <c r="K1690" s="4"/>
      <c r="L1690" s="4"/>
      <c r="M1690" s="4"/>
      <c r="N1690" s="4"/>
      <c r="O1690" s="4"/>
      <c r="P1690" s="4"/>
      <c r="Q1690" s="4"/>
      <c r="R1690" s="4"/>
      <c r="S1690" s="4"/>
    </row>
    <row r="1691" spans="1:19" x14ac:dyDescent="0.25">
      <c r="A1691" s="4"/>
      <c r="B1691" s="4"/>
      <c r="C1691" s="4"/>
      <c r="D1691" s="4"/>
      <c r="E1691" s="4"/>
      <c r="F1691" s="4"/>
      <c r="G1691" s="4"/>
      <c r="H1691" s="4"/>
      <c r="I1691" s="4"/>
      <c r="J1691" s="4"/>
      <c r="K1691" s="4"/>
      <c r="L1691" s="4"/>
      <c r="M1691" s="4"/>
      <c r="N1691" s="4"/>
      <c r="O1691" s="4"/>
      <c r="P1691" s="4"/>
      <c r="Q1691" s="4"/>
      <c r="R1691" s="4"/>
      <c r="S1691" s="4"/>
    </row>
    <row r="1692" spans="1:19" x14ac:dyDescent="0.25">
      <c r="A1692" s="4"/>
      <c r="B1692" s="4"/>
      <c r="C1692" s="4"/>
      <c r="D1692" s="4"/>
      <c r="E1692" s="4"/>
      <c r="F1692" s="4"/>
      <c r="G1692" s="4"/>
      <c r="H1692" s="4"/>
      <c r="I1692" s="4"/>
      <c r="J1692" s="4"/>
      <c r="K1692" s="4"/>
      <c r="L1692" s="4"/>
      <c r="M1692" s="4"/>
      <c r="N1692" s="4"/>
      <c r="O1692" s="4"/>
      <c r="P1692" s="4"/>
      <c r="Q1692" s="4"/>
      <c r="R1692" s="4"/>
      <c r="S1692" s="4"/>
    </row>
    <row r="1693" spans="1:19" x14ac:dyDescent="0.25">
      <c r="A1693" s="4"/>
      <c r="B1693" s="4"/>
      <c r="C1693" s="4"/>
      <c r="D1693" s="4"/>
      <c r="E1693" s="4"/>
      <c r="F1693" s="4"/>
      <c r="G1693" s="4"/>
      <c r="H1693" s="4"/>
      <c r="I1693" s="4"/>
      <c r="J1693" s="4"/>
      <c r="K1693" s="4"/>
      <c r="L1693" s="4"/>
      <c r="M1693" s="4"/>
      <c r="N1693" s="4"/>
      <c r="O1693" s="4"/>
      <c r="P1693" s="4"/>
      <c r="Q1693" s="4"/>
      <c r="R1693" s="4"/>
      <c r="S1693" s="4"/>
    </row>
    <row r="1694" spans="1:19" x14ac:dyDescent="0.25">
      <c r="A1694" s="4"/>
      <c r="B1694" s="4"/>
      <c r="C1694" s="4"/>
      <c r="D1694" s="4"/>
      <c r="E1694" s="4"/>
      <c r="F1694" s="4"/>
      <c r="G1694" s="4"/>
      <c r="H1694" s="4"/>
      <c r="I1694" s="4"/>
      <c r="J1694" s="4"/>
      <c r="K1694" s="4"/>
      <c r="L1694" s="4"/>
      <c r="M1694" s="4"/>
      <c r="N1694" s="4"/>
      <c r="O1694" s="4"/>
      <c r="P1694" s="4"/>
      <c r="Q1694" s="4"/>
      <c r="R1694" s="4"/>
      <c r="S1694" s="4"/>
    </row>
    <row r="1695" spans="1:19" x14ac:dyDescent="0.25">
      <c r="A1695" s="4"/>
      <c r="B1695" s="4"/>
      <c r="C1695" s="4"/>
      <c r="D1695" s="4"/>
      <c r="E1695" s="4"/>
      <c r="F1695" s="4"/>
      <c r="G1695" s="4"/>
      <c r="H1695" s="4"/>
      <c r="I1695" s="4"/>
      <c r="J1695" s="4"/>
      <c r="K1695" s="4"/>
      <c r="L1695" s="4"/>
      <c r="M1695" s="4"/>
      <c r="N1695" s="4"/>
      <c r="O1695" s="4"/>
      <c r="P1695" s="4"/>
      <c r="Q1695" s="4"/>
      <c r="R1695" s="4"/>
      <c r="S1695" s="4"/>
    </row>
    <row r="1696" spans="1:19" x14ac:dyDescent="0.25">
      <c r="A1696" s="4"/>
      <c r="B1696" s="4"/>
      <c r="C1696" s="4"/>
      <c r="D1696" s="4"/>
      <c r="E1696" s="4"/>
      <c r="F1696" s="4"/>
      <c r="G1696" s="4"/>
      <c r="H1696" s="4"/>
      <c r="I1696" s="4"/>
      <c r="J1696" s="4"/>
      <c r="K1696" s="4"/>
      <c r="L1696" s="4"/>
      <c r="M1696" s="4"/>
      <c r="N1696" s="4"/>
      <c r="O1696" s="4"/>
      <c r="P1696" s="4"/>
      <c r="Q1696" s="4"/>
      <c r="R1696" s="4"/>
      <c r="S1696" s="4"/>
    </row>
    <row r="1697" spans="1:19" x14ac:dyDescent="0.25">
      <c r="A1697" s="4"/>
      <c r="B1697" s="4"/>
      <c r="C1697" s="4"/>
      <c r="D1697" s="4"/>
      <c r="E1697" s="4"/>
      <c r="F1697" s="4"/>
      <c r="G1697" s="4"/>
      <c r="H1697" s="4"/>
      <c r="I1697" s="4"/>
      <c r="J1697" s="4"/>
      <c r="K1697" s="4"/>
      <c r="L1697" s="4"/>
      <c r="M1697" s="4"/>
      <c r="N1697" s="4"/>
      <c r="O1697" s="4"/>
      <c r="P1697" s="4"/>
      <c r="Q1697" s="4"/>
      <c r="R1697" s="4"/>
      <c r="S1697" s="4"/>
    </row>
    <row r="1698" spans="1:19" x14ac:dyDescent="0.25">
      <c r="A1698" s="4"/>
      <c r="B1698" s="4"/>
      <c r="C1698" s="4"/>
      <c r="D1698" s="4"/>
      <c r="E1698" s="4"/>
      <c r="F1698" s="4"/>
      <c r="G1698" s="4"/>
      <c r="H1698" s="4"/>
      <c r="I1698" s="4"/>
      <c r="J1698" s="4"/>
      <c r="K1698" s="4"/>
      <c r="L1698" s="4"/>
      <c r="M1698" s="4"/>
      <c r="N1698" s="4"/>
      <c r="O1698" s="4"/>
      <c r="P1698" s="4"/>
      <c r="Q1698" s="4"/>
      <c r="R1698" s="4"/>
      <c r="S1698" s="4"/>
    </row>
    <row r="1699" spans="1:19" x14ac:dyDescent="0.25">
      <c r="A1699" s="4"/>
      <c r="B1699" s="4"/>
      <c r="C1699" s="4"/>
      <c r="D1699" s="4"/>
      <c r="E1699" s="4"/>
      <c r="F1699" s="4"/>
      <c r="G1699" s="4"/>
      <c r="H1699" s="4"/>
      <c r="I1699" s="4"/>
      <c r="J1699" s="4"/>
      <c r="K1699" s="4"/>
      <c r="L1699" s="4"/>
      <c r="M1699" s="4"/>
      <c r="N1699" s="4"/>
      <c r="O1699" s="4"/>
      <c r="P1699" s="4"/>
      <c r="Q1699" s="4"/>
      <c r="R1699" s="4"/>
      <c r="S1699" s="4"/>
    </row>
    <row r="1700" spans="1:19" x14ac:dyDescent="0.25">
      <c r="A1700" s="4"/>
      <c r="B1700" s="4"/>
      <c r="C1700" s="4"/>
      <c r="D1700" s="4"/>
      <c r="E1700" s="4"/>
      <c r="F1700" s="4"/>
      <c r="G1700" s="4"/>
      <c r="H1700" s="4"/>
      <c r="I1700" s="4"/>
      <c r="J1700" s="4"/>
      <c r="K1700" s="4"/>
      <c r="L1700" s="4"/>
      <c r="M1700" s="4"/>
      <c r="N1700" s="4"/>
      <c r="O1700" s="4"/>
      <c r="P1700" s="4"/>
      <c r="Q1700" s="4"/>
      <c r="R1700" s="4"/>
      <c r="S1700" s="4"/>
    </row>
    <row r="1701" spans="1:19" x14ac:dyDescent="0.25">
      <c r="A1701" s="4"/>
      <c r="B1701" s="4"/>
      <c r="C1701" s="4"/>
      <c r="D1701" s="4"/>
      <c r="E1701" s="4"/>
      <c r="F1701" s="4"/>
      <c r="G1701" s="4"/>
      <c r="H1701" s="4"/>
      <c r="I1701" s="4"/>
      <c r="J1701" s="4"/>
      <c r="K1701" s="4"/>
      <c r="L1701" s="4"/>
      <c r="M1701" s="4"/>
      <c r="N1701" s="4"/>
      <c r="O1701" s="4"/>
      <c r="P1701" s="4"/>
      <c r="Q1701" s="4"/>
      <c r="R1701" s="4"/>
      <c r="S1701" s="4"/>
    </row>
    <row r="1702" spans="1:19" x14ac:dyDescent="0.25">
      <c r="A1702" s="4"/>
      <c r="B1702" s="4"/>
      <c r="C1702" s="4"/>
      <c r="D1702" s="4"/>
      <c r="E1702" s="4"/>
      <c r="F1702" s="4"/>
      <c r="G1702" s="4"/>
      <c r="H1702" s="4"/>
      <c r="I1702" s="4"/>
      <c r="J1702" s="4"/>
      <c r="K1702" s="4"/>
      <c r="L1702" s="4"/>
      <c r="M1702" s="4"/>
      <c r="N1702" s="4"/>
      <c r="O1702" s="4"/>
      <c r="P1702" s="4"/>
      <c r="Q1702" s="4"/>
      <c r="R1702" s="4"/>
      <c r="S1702" s="4"/>
    </row>
    <row r="1703" spans="1:19" x14ac:dyDescent="0.25">
      <c r="A1703" s="4"/>
      <c r="B1703" s="4"/>
      <c r="C1703" s="4"/>
      <c r="D1703" s="4"/>
      <c r="E1703" s="4"/>
      <c r="F1703" s="4"/>
      <c r="G1703" s="4"/>
      <c r="H1703" s="4"/>
      <c r="I1703" s="4"/>
      <c r="J1703" s="4"/>
      <c r="K1703" s="4"/>
      <c r="L1703" s="4"/>
      <c r="M1703" s="4"/>
      <c r="N1703" s="4"/>
      <c r="O1703" s="4"/>
      <c r="P1703" s="4"/>
      <c r="Q1703" s="4"/>
      <c r="R1703" s="4"/>
      <c r="S1703" s="4"/>
    </row>
    <row r="1704" spans="1:19" x14ac:dyDescent="0.25">
      <c r="A1704" s="4"/>
      <c r="B1704" s="4"/>
      <c r="C1704" s="4"/>
      <c r="D1704" s="4"/>
      <c r="E1704" s="4"/>
      <c r="F1704" s="4"/>
      <c r="G1704" s="4"/>
      <c r="H1704" s="4"/>
      <c r="I1704" s="4"/>
      <c r="J1704" s="4"/>
      <c r="K1704" s="4"/>
      <c r="L1704" s="4"/>
      <c r="M1704" s="4"/>
      <c r="N1704" s="4"/>
      <c r="O1704" s="4"/>
      <c r="P1704" s="4"/>
      <c r="Q1704" s="4"/>
      <c r="R1704" s="4"/>
      <c r="S1704" s="4"/>
    </row>
    <row r="1705" spans="1:19" x14ac:dyDescent="0.25">
      <c r="A1705" s="4"/>
      <c r="B1705" s="4"/>
      <c r="C1705" s="4"/>
      <c r="D1705" s="4"/>
      <c r="E1705" s="4"/>
      <c r="F1705" s="4"/>
      <c r="G1705" s="4"/>
      <c r="H1705" s="4"/>
      <c r="I1705" s="4"/>
      <c r="J1705" s="4"/>
      <c r="K1705" s="4"/>
      <c r="L1705" s="4"/>
      <c r="M1705" s="4"/>
      <c r="N1705" s="4"/>
      <c r="O1705" s="4"/>
      <c r="P1705" s="4"/>
      <c r="Q1705" s="4"/>
      <c r="R1705" s="4"/>
      <c r="S1705" s="4"/>
    </row>
    <row r="1706" spans="1:19" x14ac:dyDescent="0.25">
      <c r="A1706" s="4"/>
      <c r="B1706" s="4"/>
      <c r="C1706" s="4"/>
      <c r="D1706" s="4"/>
      <c r="E1706" s="4"/>
      <c r="F1706" s="4"/>
      <c r="G1706" s="4"/>
      <c r="H1706" s="4"/>
      <c r="I1706" s="4"/>
      <c r="J1706" s="4"/>
      <c r="K1706" s="4"/>
      <c r="L1706" s="4"/>
      <c r="M1706" s="4"/>
      <c r="N1706" s="4"/>
      <c r="O1706" s="4"/>
      <c r="P1706" s="4"/>
      <c r="Q1706" s="4"/>
      <c r="R1706" s="4"/>
      <c r="S1706" s="4"/>
    </row>
    <row r="1707" spans="1:19" x14ac:dyDescent="0.25">
      <c r="A1707" s="4"/>
      <c r="B1707" s="4"/>
      <c r="C1707" s="4"/>
      <c r="D1707" s="4"/>
      <c r="E1707" s="4"/>
      <c r="F1707" s="4"/>
      <c r="G1707" s="4"/>
      <c r="H1707" s="4"/>
      <c r="I1707" s="4"/>
      <c r="J1707" s="4"/>
      <c r="K1707" s="4"/>
      <c r="L1707" s="4"/>
      <c r="M1707" s="4"/>
      <c r="N1707" s="4"/>
      <c r="O1707" s="4"/>
      <c r="P1707" s="4"/>
      <c r="Q1707" s="4"/>
      <c r="R1707" s="4"/>
      <c r="S1707" s="4"/>
    </row>
    <row r="1708" spans="1:19" x14ac:dyDescent="0.25">
      <c r="A1708" s="4"/>
      <c r="B1708" s="4"/>
      <c r="C1708" s="4"/>
      <c r="D1708" s="4"/>
      <c r="E1708" s="4"/>
      <c r="F1708" s="4"/>
      <c r="G1708" s="4"/>
      <c r="H1708" s="4"/>
      <c r="I1708" s="4"/>
      <c r="J1708" s="4"/>
      <c r="K1708" s="4"/>
      <c r="L1708" s="4"/>
      <c r="M1708" s="4"/>
      <c r="N1708" s="4"/>
      <c r="O1708" s="4"/>
      <c r="P1708" s="4"/>
      <c r="Q1708" s="4"/>
      <c r="R1708" s="4"/>
      <c r="S1708" s="4"/>
    </row>
    <row r="1709" spans="1:19" x14ac:dyDescent="0.25">
      <c r="A1709" s="4"/>
      <c r="B1709" s="4"/>
      <c r="C1709" s="4"/>
      <c r="D1709" s="4"/>
      <c r="E1709" s="4"/>
      <c r="F1709" s="4"/>
      <c r="G1709" s="4"/>
      <c r="H1709" s="4"/>
      <c r="I1709" s="4"/>
      <c r="J1709" s="4"/>
      <c r="K1709" s="4"/>
      <c r="L1709" s="4"/>
      <c r="M1709" s="4"/>
      <c r="N1709" s="4"/>
      <c r="O1709" s="4"/>
      <c r="P1709" s="4"/>
      <c r="Q1709" s="4"/>
      <c r="R1709" s="4"/>
      <c r="S1709" s="4"/>
    </row>
    <row r="1710" spans="1:19" x14ac:dyDescent="0.25">
      <c r="A1710" s="4"/>
      <c r="B1710" s="4"/>
      <c r="C1710" s="4"/>
      <c r="D1710" s="4"/>
      <c r="E1710" s="4"/>
      <c r="F1710" s="4"/>
      <c r="G1710" s="4"/>
      <c r="H1710" s="4"/>
      <c r="I1710" s="4"/>
      <c r="J1710" s="4"/>
      <c r="K1710" s="4"/>
      <c r="L1710" s="4"/>
      <c r="M1710" s="4"/>
      <c r="N1710" s="4"/>
      <c r="O1710" s="4"/>
      <c r="P1710" s="4"/>
      <c r="Q1710" s="4"/>
      <c r="R1710" s="4"/>
      <c r="S1710" s="4"/>
    </row>
    <row r="1711" spans="1:19" x14ac:dyDescent="0.25">
      <c r="A1711" s="4"/>
      <c r="B1711" s="4"/>
      <c r="C1711" s="4"/>
      <c r="D1711" s="4"/>
      <c r="E1711" s="4"/>
      <c r="F1711" s="4"/>
      <c r="G1711" s="4"/>
      <c r="H1711" s="4"/>
      <c r="I1711" s="4"/>
      <c r="J1711" s="4"/>
      <c r="K1711" s="4"/>
      <c r="L1711" s="4"/>
      <c r="M1711" s="4"/>
      <c r="N1711" s="4"/>
      <c r="O1711" s="4"/>
      <c r="P1711" s="4"/>
      <c r="Q1711" s="4"/>
      <c r="R1711" s="4"/>
      <c r="S1711" s="4"/>
    </row>
    <row r="1712" spans="1:19" x14ac:dyDescent="0.25">
      <c r="A1712" s="4"/>
      <c r="B1712" s="4"/>
      <c r="C1712" s="4"/>
      <c r="D1712" s="4"/>
      <c r="E1712" s="4"/>
      <c r="F1712" s="4"/>
      <c r="G1712" s="4"/>
      <c r="H1712" s="4"/>
      <c r="I1712" s="4"/>
      <c r="J1712" s="4"/>
      <c r="K1712" s="4"/>
      <c r="L1712" s="4"/>
      <c r="M1712" s="4"/>
      <c r="N1712" s="4"/>
      <c r="O1712" s="4"/>
      <c r="P1712" s="4"/>
      <c r="Q1712" s="4"/>
      <c r="R1712" s="4"/>
      <c r="S1712" s="4"/>
    </row>
    <row r="1713" spans="1:19" x14ac:dyDescent="0.25">
      <c r="A1713" s="4"/>
      <c r="B1713" s="4"/>
      <c r="C1713" s="4"/>
      <c r="D1713" s="4"/>
      <c r="E1713" s="4"/>
      <c r="F1713" s="4"/>
      <c r="G1713" s="4"/>
      <c r="H1713" s="4"/>
      <c r="I1713" s="4"/>
      <c r="J1713" s="4"/>
      <c r="K1713" s="4"/>
      <c r="L1713" s="4"/>
      <c r="M1713" s="4"/>
      <c r="N1713" s="4"/>
      <c r="O1713" s="4"/>
      <c r="P1713" s="4"/>
      <c r="Q1713" s="4"/>
      <c r="R1713" s="4"/>
      <c r="S1713" s="4"/>
    </row>
    <row r="1714" spans="1:19" x14ac:dyDescent="0.25">
      <c r="A1714" s="4"/>
      <c r="B1714" s="4"/>
      <c r="C1714" s="4"/>
      <c r="D1714" s="4"/>
      <c r="E1714" s="4"/>
      <c r="F1714" s="4"/>
      <c r="G1714" s="4"/>
      <c r="H1714" s="4"/>
      <c r="I1714" s="4"/>
      <c r="J1714" s="4"/>
      <c r="K1714" s="4"/>
      <c r="L1714" s="4"/>
      <c r="M1714" s="4"/>
      <c r="N1714" s="4"/>
      <c r="O1714" s="4"/>
      <c r="P1714" s="4"/>
      <c r="Q1714" s="4"/>
      <c r="R1714" s="4"/>
      <c r="S1714" s="4"/>
    </row>
    <row r="1715" spans="1:19" x14ac:dyDescent="0.25">
      <c r="A1715" s="4"/>
      <c r="B1715" s="4"/>
      <c r="C1715" s="4"/>
      <c r="D1715" s="4"/>
      <c r="E1715" s="4"/>
      <c r="F1715" s="4"/>
      <c r="G1715" s="4"/>
      <c r="H1715" s="4"/>
      <c r="I1715" s="4"/>
      <c r="J1715" s="4"/>
      <c r="K1715" s="4"/>
      <c r="L1715" s="4"/>
      <c r="M1715" s="4"/>
      <c r="N1715" s="4"/>
      <c r="O1715" s="4"/>
      <c r="P1715" s="4"/>
      <c r="Q1715" s="4"/>
      <c r="R1715" s="4"/>
      <c r="S1715" s="4"/>
    </row>
    <row r="1716" spans="1:19" x14ac:dyDescent="0.25">
      <c r="A1716" s="4"/>
      <c r="B1716" s="4"/>
      <c r="C1716" s="4"/>
      <c r="D1716" s="4"/>
      <c r="E1716" s="4"/>
      <c r="F1716" s="4"/>
      <c r="G1716" s="4"/>
      <c r="H1716" s="4"/>
      <c r="I1716" s="4"/>
      <c r="J1716" s="4"/>
      <c r="K1716" s="4"/>
      <c r="L1716" s="4"/>
      <c r="M1716" s="4"/>
      <c r="N1716" s="4"/>
      <c r="O1716" s="4"/>
      <c r="P1716" s="4"/>
      <c r="Q1716" s="4"/>
      <c r="R1716" s="4"/>
      <c r="S1716" s="4"/>
    </row>
    <row r="1717" spans="1:19" x14ac:dyDescent="0.25">
      <c r="A1717" s="4"/>
      <c r="B1717" s="4"/>
      <c r="C1717" s="4"/>
      <c r="D1717" s="4"/>
      <c r="E1717" s="4"/>
      <c r="F1717" s="4"/>
      <c r="G1717" s="4"/>
      <c r="H1717" s="4"/>
      <c r="I1717" s="4"/>
      <c r="J1717" s="4"/>
      <c r="K1717" s="4"/>
      <c r="L1717" s="4"/>
      <c r="M1717" s="4"/>
      <c r="N1717" s="4"/>
      <c r="O1717" s="4"/>
      <c r="P1717" s="4"/>
      <c r="Q1717" s="4"/>
      <c r="R1717" s="4"/>
      <c r="S1717" s="4"/>
    </row>
    <row r="1718" spans="1:19" x14ac:dyDescent="0.25">
      <c r="A1718" s="4"/>
      <c r="B1718" s="4"/>
      <c r="C1718" s="4"/>
      <c r="D1718" s="4"/>
      <c r="E1718" s="4"/>
      <c r="F1718" s="4"/>
      <c r="G1718" s="4"/>
      <c r="H1718" s="4"/>
      <c r="I1718" s="4"/>
      <c r="J1718" s="4"/>
      <c r="K1718" s="4"/>
      <c r="L1718" s="4"/>
      <c r="M1718" s="4"/>
      <c r="N1718" s="4"/>
      <c r="O1718" s="4"/>
      <c r="P1718" s="4"/>
      <c r="Q1718" s="4"/>
      <c r="R1718" s="4"/>
      <c r="S1718" s="4"/>
    </row>
    <row r="1719" spans="1:19" x14ac:dyDescent="0.25">
      <c r="A1719" s="4"/>
      <c r="B1719" s="4"/>
      <c r="C1719" s="4"/>
      <c r="D1719" s="4"/>
      <c r="E1719" s="4"/>
      <c r="F1719" s="4"/>
      <c r="G1719" s="4"/>
      <c r="H1719" s="4"/>
      <c r="I1719" s="4"/>
      <c r="J1719" s="4"/>
      <c r="K1719" s="4"/>
      <c r="L1719" s="4"/>
      <c r="M1719" s="4"/>
      <c r="N1719" s="4"/>
      <c r="O1719" s="4"/>
      <c r="P1719" s="4"/>
      <c r="Q1719" s="4"/>
      <c r="R1719" s="4"/>
      <c r="S1719" s="4"/>
    </row>
    <row r="1720" spans="1:19" x14ac:dyDescent="0.25">
      <c r="A1720" s="4"/>
      <c r="B1720" s="4"/>
      <c r="C1720" s="4"/>
      <c r="D1720" s="4"/>
      <c r="E1720" s="4"/>
      <c r="F1720" s="4"/>
      <c r="G1720" s="4"/>
      <c r="H1720" s="4"/>
      <c r="I1720" s="4"/>
      <c r="J1720" s="4"/>
      <c r="K1720" s="4"/>
      <c r="L1720" s="4"/>
      <c r="M1720" s="4"/>
      <c r="N1720" s="4"/>
      <c r="O1720" s="4"/>
      <c r="P1720" s="4"/>
      <c r="Q1720" s="4"/>
      <c r="R1720" s="4"/>
      <c r="S1720" s="4"/>
    </row>
    <row r="1721" spans="1:19" x14ac:dyDescent="0.25">
      <c r="A1721" s="4"/>
      <c r="B1721" s="4"/>
      <c r="C1721" s="4"/>
      <c r="D1721" s="4"/>
      <c r="E1721" s="4"/>
      <c r="F1721" s="4"/>
      <c r="G1721" s="4"/>
      <c r="H1721" s="4"/>
      <c r="I1721" s="4"/>
      <c r="J1721" s="4"/>
      <c r="K1721" s="4"/>
      <c r="L1721" s="4"/>
      <c r="M1721" s="4"/>
      <c r="N1721" s="4"/>
      <c r="O1721" s="4"/>
      <c r="P1721" s="4"/>
      <c r="Q1721" s="4"/>
      <c r="R1721" s="4"/>
      <c r="S1721" s="4"/>
    </row>
    <row r="1722" spans="1:19" x14ac:dyDescent="0.25">
      <c r="A1722" s="4"/>
      <c r="B1722" s="4"/>
      <c r="C1722" s="4"/>
      <c r="D1722" s="4"/>
      <c r="E1722" s="4"/>
      <c r="F1722" s="4"/>
      <c r="G1722" s="4"/>
      <c r="H1722" s="4"/>
      <c r="I1722" s="4"/>
      <c r="J1722" s="4"/>
      <c r="K1722" s="4"/>
      <c r="L1722" s="4"/>
      <c r="M1722" s="4"/>
      <c r="N1722" s="4"/>
      <c r="O1722" s="4"/>
      <c r="P1722" s="4"/>
      <c r="Q1722" s="4"/>
      <c r="R1722" s="4"/>
      <c r="S1722" s="4"/>
    </row>
    <row r="1723" spans="1:19" x14ac:dyDescent="0.25">
      <c r="A1723" s="4"/>
      <c r="B1723" s="4"/>
      <c r="C1723" s="4"/>
      <c r="D1723" s="4"/>
      <c r="E1723" s="4"/>
      <c r="F1723" s="4"/>
      <c r="G1723" s="4"/>
      <c r="H1723" s="4"/>
      <c r="I1723" s="4"/>
      <c r="J1723" s="4"/>
      <c r="K1723" s="4"/>
      <c r="L1723" s="4"/>
      <c r="M1723" s="4"/>
      <c r="N1723" s="4"/>
      <c r="O1723" s="4"/>
      <c r="P1723" s="4"/>
      <c r="Q1723" s="4"/>
      <c r="R1723" s="4"/>
      <c r="S1723" s="4"/>
    </row>
    <row r="1724" spans="1:19" x14ac:dyDescent="0.25">
      <c r="A1724" s="4"/>
      <c r="B1724" s="4"/>
      <c r="C1724" s="4"/>
      <c r="D1724" s="4"/>
      <c r="E1724" s="4"/>
      <c r="F1724" s="4"/>
      <c r="G1724" s="4"/>
      <c r="H1724" s="4"/>
      <c r="I1724" s="4"/>
      <c r="J1724" s="4"/>
      <c r="K1724" s="4"/>
      <c r="L1724" s="4"/>
      <c r="M1724" s="4"/>
      <c r="N1724" s="4"/>
      <c r="O1724" s="4"/>
      <c r="P1724" s="4"/>
      <c r="Q1724" s="4"/>
      <c r="R1724" s="4"/>
      <c r="S1724" s="4"/>
    </row>
    <row r="1725" spans="1:19" x14ac:dyDescent="0.25">
      <c r="A1725" s="4"/>
      <c r="B1725" s="4"/>
      <c r="C1725" s="4"/>
      <c r="D1725" s="4"/>
      <c r="E1725" s="4"/>
      <c r="F1725" s="4"/>
      <c r="G1725" s="4"/>
      <c r="H1725" s="4"/>
      <c r="I1725" s="4"/>
      <c r="J1725" s="4"/>
      <c r="K1725" s="4"/>
      <c r="L1725" s="4"/>
      <c r="M1725" s="4"/>
      <c r="N1725" s="4"/>
      <c r="O1725" s="4"/>
      <c r="P1725" s="4"/>
      <c r="Q1725" s="4"/>
      <c r="R1725" s="4"/>
      <c r="S1725" s="4"/>
    </row>
    <row r="1726" spans="1:19" x14ac:dyDescent="0.25">
      <c r="A1726" s="4"/>
      <c r="B1726" s="4"/>
      <c r="C1726" s="4"/>
      <c r="D1726" s="4"/>
      <c r="E1726" s="4"/>
      <c r="F1726" s="4"/>
      <c r="G1726" s="4"/>
      <c r="H1726" s="4"/>
      <c r="I1726" s="4"/>
      <c r="J1726" s="4"/>
      <c r="K1726" s="4"/>
      <c r="L1726" s="4"/>
      <c r="M1726" s="4"/>
      <c r="N1726" s="4"/>
      <c r="O1726" s="4"/>
      <c r="P1726" s="4"/>
      <c r="Q1726" s="4"/>
      <c r="R1726" s="4"/>
      <c r="S1726" s="4"/>
    </row>
    <row r="1727" spans="1:19" x14ac:dyDescent="0.25">
      <c r="A1727" s="4"/>
      <c r="B1727" s="4"/>
      <c r="C1727" s="4"/>
      <c r="D1727" s="4"/>
      <c r="E1727" s="4"/>
      <c r="F1727" s="4"/>
      <c r="G1727" s="4"/>
      <c r="H1727" s="4"/>
      <c r="I1727" s="4"/>
      <c r="J1727" s="4"/>
      <c r="K1727" s="4"/>
      <c r="L1727" s="4"/>
      <c r="M1727" s="4"/>
      <c r="N1727" s="4"/>
      <c r="O1727" s="4"/>
      <c r="P1727" s="4"/>
      <c r="Q1727" s="4"/>
      <c r="R1727" s="4"/>
      <c r="S1727" s="4"/>
    </row>
    <row r="1728" spans="1:19" x14ac:dyDescent="0.25">
      <c r="A1728" s="4"/>
      <c r="B1728" s="4"/>
      <c r="C1728" s="4"/>
      <c r="D1728" s="4"/>
      <c r="E1728" s="4"/>
      <c r="F1728" s="4"/>
      <c r="G1728" s="4"/>
      <c r="H1728" s="4"/>
      <c r="I1728" s="4"/>
      <c r="J1728" s="4"/>
      <c r="K1728" s="4"/>
      <c r="L1728" s="4"/>
      <c r="M1728" s="4"/>
      <c r="N1728" s="4"/>
      <c r="O1728" s="4"/>
      <c r="P1728" s="4"/>
      <c r="Q1728" s="4"/>
      <c r="R1728" s="4"/>
      <c r="S1728" s="4"/>
    </row>
    <row r="1729" spans="1:19" x14ac:dyDescent="0.25">
      <c r="A1729" s="4"/>
      <c r="B1729" s="4"/>
      <c r="C1729" s="4"/>
      <c r="D1729" s="4"/>
      <c r="E1729" s="4"/>
      <c r="F1729" s="4"/>
      <c r="G1729" s="4"/>
      <c r="H1729" s="4"/>
      <c r="I1729" s="4"/>
      <c r="J1729" s="4"/>
      <c r="K1729" s="4"/>
      <c r="L1729" s="4"/>
      <c r="M1729" s="4"/>
      <c r="N1729" s="4"/>
      <c r="O1729" s="4"/>
      <c r="P1729" s="4"/>
      <c r="Q1729" s="4"/>
      <c r="R1729" s="4"/>
      <c r="S1729" s="4"/>
    </row>
    <row r="1730" spans="1:19" x14ac:dyDescent="0.25">
      <c r="A1730" s="4"/>
      <c r="B1730" s="4"/>
      <c r="C1730" s="4"/>
      <c r="D1730" s="4"/>
      <c r="E1730" s="4"/>
      <c r="F1730" s="4"/>
      <c r="G1730" s="4"/>
      <c r="H1730" s="4"/>
      <c r="I1730" s="4"/>
      <c r="J1730" s="4"/>
      <c r="K1730" s="4"/>
      <c r="L1730" s="4"/>
      <c r="M1730" s="4"/>
      <c r="N1730" s="4"/>
      <c r="O1730" s="4"/>
      <c r="P1730" s="4"/>
      <c r="Q1730" s="4"/>
      <c r="R1730" s="4"/>
      <c r="S1730" s="4"/>
    </row>
    <row r="1731" spans="1:19" x14ac:dyDescent="0.25">
      <c r="A1731" s="4"/>
      <c r="B1731" s="4"/>
      <c r="C1731" s="4"/>
      <c r="D1731" s="4"/>
      <c r="E1731" s="4"/>
      <c r="F1731" s="4"/>
      <c r="G1731" s="4"/>
      <c r="H1731" s="4"/>
      <c r="I1731" s="4"/>
      <c r="J1731" s="4"/>
      <c r="K1731" s="4"/>
      <c r="L1731" s="4"/>
      <c r="M1731" s="4"/>
      <c r="N1731" s="4"/>
      <c r="O1731" s="4"/>
      <c r="P1731" s="4"/>
      <c r="Q1731" s="4"/>
      <c r="R1731" s="4"/>
      <c r="S1731" s="4"/>
    </row>
    <row r="1732" spans="1:19" x14ac:dyDescent="0.25">
      <c r="A1732" s="4"/>
      <c r="B1732" s="4"/>
      <c r="C1732" s="4"/>
      <c r="D1732" s="4"/>
      <c r="E1732" s="4"/>
      <c r="F1732" s="4"/>
      <c r="G1732" s="4"/>
      <c r="H1732" s="4"/>
      <c r="I1732" s="4"/>
      <c r="J1732" s="4"/>
      <c r="K1732" s="4"/>
      <c r="L1732" s="4"/>
      <c r="M1732" s="4"/>
      <c r="N1732" s="4"/>
      <c r="O1732" s="4"/>
      <c r="P1732" s="4"/>
      <c r="Q1732" s="4"/>
      <c r="R1732" s="4"/>
      <c r="S1732" s="4"/>
    </row>
    <row r="1733" spans="1:19" x14ac:dyDescent="0.25">
      <c r="A1733" s="4"/>
      <c r="B1733" s="4"/>
      <c r="C1733" s="4"/>
      <c r="D1733" s="4"/>
      <c r="E1733" s="4"/>
      <c r="F1733" s="4"/>
      <c r="G1733" s="4"/>
      <c r="H1733" s="4"/>
      <c r="I1733" s="4"/>
      <c r="J1733" s="4"/>
      <c r="K1733" s="4"/>
      <c r="L1733" s="4"/>
      <c r="M1733" s="4"/>
      <c r="N1733" s="4"/>
      <c r="O1733" s="4"/>
      <c r="P1733" s="4"/>
      <c r="Q1733" s="4"/>
      <c r="R1733" s="4"/>
      <c r="S1733" s="4"/>
    </row>
    <row r="1734" spans="1:19" x14ac:dyDescent="0.25">
      <c r="A1734" s="4"/>
      <c r="B1734" s="4"/>
      <c r="C1734" s="4"/>
      <c r="D1734" s="4"/>
      <c r="E1734" s="4"/>
      <c r="F1734" s="4"/>
      <c r="G1734" s="4"/>
      <c r="H1734" s="4"/>
      <c r="I1734" s="4"/>
      <c r="J1734" s="4"/>
      <c r="K1734" s="4"/>
      <c r="L1734" s="4"/>
      <c r="M1734" s="4"/>
      <c r="N1734" s="4"/>
      <c r="O1734" s="4"/>
      <c r="P1734" s="4"/>
      <c r="Q1734" s="4"/>
      <c r="R1734" s="4"/>
      <c r="S1734" s="4"/>
    </row>
    <row r="1735" spans="1:19" x14ac:dyDescent="0.25">
      <c r="A1735" s="4"/>
      <c r="B1735" s="4"/>
      <c r="C1735" s="4"/>
      <c r="D1735" s="4"/>
      <c r="E1735" s="4"/>
      <c r="F1735" s="4"/>
      <c r="G1735" s="4"/>
      <c r="H1735" s="4"/>
      <c r="I1735" s="4"/>
      <c r="J1735" s="4"/>
      <c r="K1735" s="4"/>
      <c r="L1735" s="4"/>
      <c r="M1735" s="4"/>
      <c r="N1735" s="4"/>
      <c r="O1735" s="4"/>
      <c r="P1735" s="4"/>
      <c r="Q1735" s="4"/>
      <c r="R1735" s="4"/>
      <c r="S1735" s="4"/>
    </row>
    <row r="1736" spans="1:19" x14ac:dyDescent="0.25">
      <c r="A1736" s="4"/>
      <c r="B1736" s="4"/>
      <c r="C1736" s="4"/>
      <c r="D1736" s="4"/>
      <c r="E1736" s="4"/>
      <c r="F1736" s="4"/>
      <c r="G1736" s="4"/>
      <c r="H1736" s="4"/>
      <c r="I1736" s="4"/>
      <c r="J1736" s="4"/>
      <c r="K1736" s="4"/>
      <c r="L1736" s="4"/>
      <c r="M1736" s="4"/>
      <c r="N1736" s="4"/>
      <c r="O1736" s="4"/>
      <c r="P1736" s="4"/>
      <c r="Q1736" s="4"/>
      <c r="R1736" s="4"/>
      <c r="S1736" s="4"/>
    </row>
    <row r="1737" spans="1:19" x14ac:dyDescent="0.25">
      <c r="A1737" s="4"/>
      <c r="B1737" s="4"/>
      <c r="C1737" s="4"/>
      <c r="D1737" s="4"/>
      <c r="E1737" s="4"/>
      <c r="F1737" s="4"/>
      <c r="G1737" s="4"/>
      <c r="H1737" s="4"/>
      <c r="I1737" s="4"/>
      <c r="J1737" s="4"/>
      <c r="K1737" s="4"/>
      <c r="L1737" s="4"/>
      <c r="M1737" s="4"/>
      <c r="N1737" s="4"/>
      <c r="O1737" s="4"/>
      <c r="P1737" s="4"/>
      <c r="Q1737" s="4"/>
      <c r="R1737" s="4"/>
      <c r="S1737" s="4"/>
    </row>
    <row r="1738" spans="1:19" x14ac:dyDescent="0.25">
      <c r="A1738" s="4"/>
      <c r="B1738" s="4"/>
      <c r="C1738" s="4"/>
      <c r="D1738" s="4"/>
      <c r="E1738" s="4"/>
      <c r="F1738" s="4"/>
      <c r="G1738" s="4"/>
      <c r="H1738" s="4"/>
      <c r="I1738" s="4"/>
      <c r="J1738" s="4"/>
      <c r="K1738" s="4"/>
      <c r="L1738" s="4"/>
      <c r="M1738" s="4"/>
      <c r="N1738" s="4"/>
      <c r="O1738" s="4"/>
      <c r="P1738" s="4"/>
      <c r="Q1738" s="4"/>
      <c r="R1738" s="4"/>
      <c r="S1738" s="4"/>
    </row>
    <row r="1739" spans="1:19" x14ac:dyDescent="0.25">
      <c r="A1739" s="4"/>
      <c r="B1739" s="4"/>
      <c r="C1739" s="4"/>
      <c r="D1739" s="4"/>
      <c r="E1739" s="4"/>
      <c r="F1739" s="4"/>
      <c r="G1739" s="4"/>
      <c r="H1739" s="4"/>
      <c r="I1739" s="4"/>
      <c r="J1739" s="4"/>
      <c r="K1739" s="4"/>
      <c r="L1739" s="4"/>
      <c r="M1739" s="4"/>
      <c r="N1739" s="4"/>
      <c r="O1739" s="4"/>
      <c r="P1739" s="4"/>
      <c r="Q1739" s="4"/>
      <c r="R1739" s="4"/>
      <c r="S1739" s="4"/>
    </row>
    <row r="1740" spans="1:19" x14ac:dyDescent="0.25">
      <c r="A1740" s="4"/>
      <c r="B1740" s="4"/>
      <c r="C1740" s="4"/>
      <c r="D1740" s="4"/>
      <c r="E1740" s="4"/>
      <c r="F1740" s="4"/>
      <c r="G1740" s="4"/>
      <c r="H1740" s="4"/>
      <c r="I1740" s="4"/>
      <c r="J1740" s="4"/>
      <c r="K1740" s="4"/>
      <c r="L1740" s="4"/>
      <c r="M1740" s="4"/>
      <c r="N1740" s="4"/>
      <c r="O1740" s="4"/>
      <c r="P1740" s="4"/>
      <c r="Q1740" s="4"/>
      <c r="R1740" s="4"/>
      <c r="S1740" s="4"/>
    </row>
    <row r="1741" spans="1:19" x14ac:dyDescent="0.25">
      <c r="A1741" s="4"/>
      <c r="B1741" s="4"/>
      <c r="C1741" s="4"/>
      <c r="D1741" s="4"/>
      <c r="E1741" s="4"/>
      <c r="F1741" s="4"/>
      <c r="G1741" s="4"/>
      <c r="H1741" s="4"/>
      <c r="I1741" s="4"/>
      <c r="J1741" s="4"/>
      <c r="K1741" s="4"/>
      <c r="L1741" s="4"/>
      <c r="M1741" s="4"/>
      <c r="N1741" s="4"/>
      <c r="O1741" s="4"/>
      <c r="P1741" s="4"/>
      <c r="Q1741" s="4"/>
      <c r="R1741" s="4"/>
      <c r="S1741" s="4"/>
    </row>
    <row r="1742" spans="1:19" x14ac:dyDescent="0.25">
      <c r="A1742" s="4"/>
      <c r="B1742" s="4"/>
      <c r="C1742" s="4"/>
      <c r="D1742" s="4"/>
      <c r="E1742" s="4"/>
      <c r="F1742" s="4"/>
      <c r="G1742" s="4"/>
      <c r="H1742" s="4"/>
      <c r="I1742" s="4"/>
      <c r="J1742" s="4"/>
      <c r="K1742" s="4"/>
      <c r="L1742" s="4"/>
      <c r="M1742" s="4"/>
      <c r="N1742" s="4"/>
      <c r="O1742" s="4"/>
      <c r="P1742" s="4"/>
      <c r="Q1742" s="4"/>
      <c r="R1742" s="4"/>
      <c r="S1742" s="4"/>
    </row>
    <row r="1743" spans="1:19" x14ac:dyDescent="0.25">
      <c r="A1743" s="4"/>
      <c r="B1743" s="4"/>
      <c r="C1743" s="4"/>
      <c r="D1743" s="4"/>
      <c r="E1743" s="4"/>
      <c r="F1743" s="4"/>
      <c r="G1743" s="4"/>
      <c r="H1743" s="4"/>
      <c r="I1743" s="4"/>
      <c r="J1743" s="4"/>
      <c r="K1743" s="4"/>
      <c r="L1743" s="4"/>
      <c r="M1743" s="4"/>
      <c r="N1743" s="4"/>
      <c r="O1743" s="4"/>
      <c r="P1743" s="4"/>
      <c r="Q1743" s="4"/>
      <c r="R1743" s="4"/>
      <c r="S1743" s="4"/>
    </row>
    <row r="1744" spans="1:19" x14ac:dyDescent="0.25">
      <c r="A1744" s="4"/>
      <c r="B1744" s="4"/>
      <c r="C1744" s="4"/>
      <c r="D1744" s="4"/>
      <c r="E1744" s="4"/>
      <c r="F1744" s="4"/>
      <c r="G1744" s="4"/>
      <c r="H1744" s="4"/>
      <c r="I1744" s="4"/>
      <c r="J1744" s="4"/>
      <c r="K1744" s="4"/>
      <c r="L1744" s="4"/>
      <c r="M1744" s="4"/>
      <c r="N1744" s="4"/>
      <c r="O1744" s="4"/>
      <c r="P1744" s="4"/>
      <c r="Q1744" s="4"/>
      <c r="R1744" s="4"/>
      <c r="S1744" s="4"/>
    </row>
    <row r="1745" spans="1:19" x14ac:dyDescent="0.25">
      <c r="A1745" s="4"/>
      <c r="B1745" s="4"/>
      <c r="C1745" s="4"/>
      <c r="D1745" s="4"/>
      <c r="E1745" s="4"/>
      <c r="F1745" s="4"/>
      <c r="G1745" s="4"/>
      <c r="H1745" s="4"/>
      <c r="I1745" s="4"/>
      <c r="J1745" s="4"/>
      <c r="K1745" s="4"/>
      <c r="L1745" s="4"/>
      <c r="M1745" s="4"/>
      <c r="N1745" s="4"/>
      <c r="O1745" s="4"/>
      <c r="P1745" s="4"/>
      <c r="Q1745" s="4"/>
      <c r="R1745" s="4"/>
      <c r="S1745" s="4"/>
    </row>
    <row r="1746" spans="1:19" x14ac:dyDescent="0.25">
      <c r="A1746" s="4"/>
      <c r="B1746" s="4"/>
      <c r="C1746" s="4"/>
      <c r="D1746" s="4"/>
      <c r="E1746" s="4"/>
      <c r="F1746" s="4"/>
      <c r="G1746" s="4"/>
      <c r="H1746" s="4"/>
      <c r="I1746" s="4"/>
      <c r="J1746" s="4"/>
      <c r="K1746" s="4"/>
      <c r="L1746" s="4"/>
      <c r="M1746" s="4"/>
      <c r="N1746" s="4"/>
      <c r="O1746" s="4"/>
      <c r="P1746" s="4"/>
      <c r="Q1746" s="4"/>
      <c r="R1746" s="4"/>
      <c r="S1746" s="4"/>
    </row>
    <row r="1747" spans="1:19" x14ac:dyDescent="0.25">
      <c r="A1747" s="4"/>
      <c r="B1747" s="4"/>
      <c r="C1747" s="4"/>
      <c r="D1747" s="4"/>
      <c r="E1747" s="4"/>
      <c r="F1747" s="4"/>
      <c r="G1747" s="4"/>
      <c r="H1747" s="4"/>
      <c r="I1747" s="4"/>
      <c r="J1747" s="4"/>
      <c r="K1747" s="4"/>
      <c r="L1747" s="4"/>
      <c r="M1747" s="4"/>
      <c r="N1747" s="4"/>
      <c r="O1747" s="4"/>
      <c r="P1747" s="4"/>
      <c r="Q1747" s="4"/>
      <c r="R1747" s="4"/>
      <c r="S1747" s="4"/>
    </row>
    <row r="1748" spans="1:19" x14ac:dyDescent="0.25">
      <c r="A1748" s="4"/>
      <c r="B1748" s="4"/>
      <c r="C1748" s="4"/>
      <c r="D1748" s="4"/>
      <c r="E1748" s="4"/>
      <c r="F1748" s="4"/>
      <c r="G1748" s="4"/>
      <c r="H1748" s="4"/>
      <c r="I1748" s="4"/>
      <c r="J1748" s="4"/>
      <c r="K1748" s="4"/>
      <c r="L1748" s="4"/>
      <c r="M1748" s="4"/>
      <c r="N1748" s="4"/>
      <c r="O1748" s="4"/>
      <c r="P1748" s="4"/>
      <c r="Q1748" s="4"/>
      <c r="R1748" s="4"/>
      <c r="S1748" s="4"/>
    </row>
    <row r="1749" spans="1:19" x14ac:dyDescent="0.25">
      <c r="A1749" s="4"/>
      <c r="B1749" s="4"/>
      <c r="C1749" s="4"/>
      <c r="D1749" s="4"/>
      <c r="E1749" s="4"/>
      <c r="F1749" s="4"/>
      <c r="G1749" s="4"/>
      <c r="H1749" s="4"/>
      <c r="I1749" s="4"/>
      <c r="J1749" s="4"/>
      <c r="K1749" s="4"/>
      <c r="L1749" s="4"/>
      <c r="M1749" s="4"/>
      <c r="N1749" s="4"/>
      <c r="O1749" s="4"/>
      <c r="P1749" s="4"/>
      <c r="Q1749" s="4"/>
      <c r="R1749" s="4"/>
      <c r="S1749" s="4"/>
    </row>
    <row r="1750" spans="1:19" x14ac:dyDescent="0.25">
      <c r="A1750" s="4"/>
      <c r="B1750" s="4"/>
      <c r="C1750" s="4"/>
      <c r="D1750" s="4"/>
      <c r="E1750" s="4"/>
      <c r="F1750" s="4"/>
      <c r="G1750" s="4"/>
      <c r="H1750" s="4"/>
      <c r="I1750" s="4"/>
      <c r="J1750" s="4"/>
      <c r="K1750" s="4"/>
      <c r="L1750" s="4"/>
      <c r="M1750" s="4"/>
      <c r="N1750" s="4"/>
      <c r="O1750" s="4"/>
      <c r="P1750" s="4"/>
      <c r="Q1750" s="4"/>
      <c r="R1750" s="4"/>
      <c r="S1750" s="4"/>
    </row>
    <row r="1751" spans="1:19" x14ac:dyDescent="0.25">
      <c r="A1751" s="4"/>
      <c r="B1751" s="4"/>
      <c r="C1751" s="4"/>
      <c r="D1751" s="4"/>
      <c r="E1751" s="4"/>
      <c r="F1751" s="4"/>
      <c r="G1751" s="4"/>
      <c r="H1751" s="4"/>
      <c r="I1751" s="4"/>
      <c r="J1751" s="4"/>
      <c r="K1751" s="4"/>
      <c r="L1751" s="4"/>
      <c r="M1751" s="4"/>
      <c r="N1751" s="4"/>
      <c r="O1751" s="4"/>
      <c r="P1751" s="4"/>
      <c r="Q1751" s="4"/>
      <c r="R1751" s="4"/>
      <c r="S1751" s="4"/>
    </row>
    <row r="1752" spans="1:19" x14ac:dyDescent="0.25">
      <c r="A1752" s="4"/>
      <c r="B1752" s="4"/>
      <c r="C1752" s="4"/>
      <c r="D1752" s="4"/>
      <c r="E1752" s="4"/>
      <c r="F1752" s="4"/>
      <c r="G1752" s="4"/>
      <c r="H1752" s="4"/>
      <c r="I1752" s="4"/>
      <c r="J1752" s="4"/>
      <c r="K1752" s="4"/>
      <c r="L1752" s="4"/>
      <c r="M1752" s="4"/>
      <c r="N1752" s="4"/>
      <c r="O1752" s="4"/>
      <c r="P1752" s="4"/>
      <c r="Q1752" s="4"/>
      <c r="R1752" s="4"/>
      <c r="S1752" s="4"/>
    </row>
    <row r="1753" spans="1:19" x14ac:dyDescent="0.25">
      <c r="A1753" s="4"/>
      <c r="B1753" s="4"/>
      <c r="C1753" s="4"/>
      <c r="D1753" s="4"/>
      <c r="E1753" s="4"/>
      <c r="F1753" s="4"/>
      <c r="G1753" s="4"/>
      <c r="H1753" s="4"/>
      <c r="I1753" s="4"/>
      <c r="J1753" s="4"/>
      <c r="K1753" s="4"/>
      <c r="L1753" s="4"/>
      <c r="M1753" s="4"/>
      <c r="N1753" s="4"/>
      <c r="O1753" s="4"/>
      <c r="P1753" s="4"/>
      <c r="Q1753" s="4"/>
      <c r="R1753" s="4"/>
      <c r="S1753" s="4"/>
    </row>
    <row r="1754" spans="1:19" x14ac:dyDescent="0.25">
      <c r="A1754" s="4"/>
      <c r="B1754" s="4"/>
      <c r="C1754" s="4"/>
      <c r="D1754" s="4"/>
      <c r="E1754" s="4"/>
      <c r="F1754" s="4"/>
      <c r="G1754" s="4"/>
      <c r="H1754" s="4"/>
      <c r="I1754" s="4"/>
      <c r="J1754" s="4"/>
      <c r="K1754" s="4"/>
      <c r="L1754" s="4"/>
      <c r="M1754" s="4"/>
      <c r="N1754" s="4"/>
      <c r="O1754" s="4"/>
      <c r="P1754" s="4"/>
      <c r="Q1754" s="4"/>
      <c r="R1754" s="4"/>
      <c r="S1754" s="4"/>
    </row>
    <row r="1755" spans="1:19" x14ac:dyDescent="0.25">
      <c r="A1755" s="4"/>
      <c r="B1755" s="4"/>
      <c r="C1755" s="4"/>
      <c r="D1755" s="4"/>
      <c r="E1755" s="4"/>
      <c r="F1755" s="4"/>
      <c r="G1755" s="4"/>
      <c r="H1755" s="4"/>
      <c r="I1755" s="4"/>
      <c r="J1755" s="4"/>
      <c r="K1755" s="4"/>
      <c r="L1755" s="4"/>
      <c r="M1755" s="4"/>
      <c r="N1755" s="4"/>
      <c r="O1755" s="4"/>
      <c r="P1755" s="4"/>
      <c r="Q1755" s="4"/>
      <c r="R1755" s="4"/>
      <c r="S1755" s="4"/>
    </row>
    <row r="1756" spans="1:19" x14ac:dyDescent="0.25">
      <c r="A1756" s="4"/>
      <c r="B1756" s="4"/>
      <c r="C1756" s="4"/>
      <c r="D1756" s="4"/>
      <c r="E1756" s="4"/>
      <c r="F1756" s="4"/>
      <c r="G1756" s="4"/>
      <c r="H1756" s="4"/>
      <c r="I1756" s="4"/>
      <c r="J1756" s="4"/>
      <c r="K1756" s="4"/>
      <c r="L1756" s="4"/>
      <c r="M1756" s="4"/>
      <c r="N1756" s="4"/>
      <c r="O1756" s="4"/>
      <c r="P1756" s="4"/>
      <c r="Q1756" s="4"/>
      <c r="R1756" s="4"/>
      <c r="S1756" s="4"/>
    </row>
    <row r="1757" spans="1:19" x14ac:dyDescent="0.25">
      <c r="A1757" s="4"/>
      <c r="B1757" s="4"/>
      <c r="C1757" s="4"/>
      <c r="D1757" s="4"/>
      <c r="E1757" s="4"/>
      <c r="F1757" s="4"/>
      <c r="G1757" s="4"/>
      <c r="H1757" s="4"/>
      <c r="I1757" s="4"/>
      <c r="J1757" s="4"/>
      <c r="K1757" s="4"/>
      <c r="L1757" s="4"/>
      <c r="M1757" s="4"/>
      <c r="N1757" s="4"/>
      <c r="O1757" s="4"/>
      <c r="P1757" s="4"/>
      <c r="Q1757" s="4"/>
      <c r="R1757" s="4"/>
      <c r="S1757" s="4"/>
    </row>
    <row r="1758" spans="1:19" x14ac:dyDescent="0.25">
      <c r="A1758" s="4"/>
      <c r="B1758" s="4"/>
      <c r="C1758" s="4"/>
      <c r="D1758" s="4"/>
      <c r="E1758" s="4"/>
      <c r="F1758" s="4"/>
      <c r="G1758" s="4"/>
      <c r="H1758" s="4"/>
      <c r="I1758" s="4"/>
      <c r="J1758" s="4"/>
      <c r="K1758" s="4"/>
      <c r="L1758" s="4"/>
      <c r="M1758" s="4"/>
      <c r="N1758" s="4"/>
      <c r="O1758" s="4"/>
      <c r="P1758" s="4"/>
      <c r="Q1758" s="4"/>
      <c r="R1758" s="4"/>
      <c r="S1758" s="4"/>
    </row>
    <row r="1759" spans="1:19" x14ac:dyDescent="0.25">
      <c r="A1759" s="4"/>
      <c r="B1759" s="4"/>
      <c r="C1759" s="4"/>
      <c r="D1759" s="4"/>
      <c r="E1759" s="4"/>
      <c r="F1759" s="4"/>
      <c r="G1759" s="4"/>
      <c r="H1759" s="4"/>
      <c r="I1759" s="4"/>
      <c r="J1759" s="4"/>
      <c r="K1759" s="4"/>
      <c r="L1759" s="4"/>
      <c r="M1759" s="4"/>
      <c r="N1759" s="4"/>
      <c r="O1759" s="4"/>
      <c r="P1759" s="4"/>
      <c r="Q1759" s="4"/>
      <c r="R1759" s="4"/>
      <c r="S1759" s="4"/>
    </row>
    <row r="1760" spans="1:19" x14ac:dyDescent="0.25">
      <c r="A1760" s="4"/>
      <c r="B1760" s="4"/>
      <c r="C1760" s="4"/>
      <c r="D1760" s="4"/>
      <c r="E1760" s="4"/>
      <c r="F1760" s="4"/>
      <c r="G1760" s="4"/>
      <c r="H1760" s="4"/>
      <c r="I1760" s="4"/>
      <c r="J1760" s="4"/>
      <c r="K1760" s="4"/>
      <c r="L1760" s="4"/>
      <c r="M1760" s="4"/>
      <c r="N1760" s="4"/>
      <c r="O1760" s="4"/>
      <c r="P1760" s="4"/>
      <c r="Q1760" s="4"/>
      <c r="R1760" s="4"/>
      <c r="S1760" s="4"/>
    </row>
    <row r="1761" spans="1:19" x14ac:dyDescent="0.25">
      <c r="A1761" s="4"/>
      <c r="B1761" s="4"/>
      <c r="C1761" s="4"/>
      <c r="D1761" s="4"/>
      <c r="E1761" s="4"/>
      <c r="F1761" s="4"/>
      <c r="G1761" s="4"/>
      <c r="H1761" s="4"/>
      <c r="I1761" s="4"/>
      <c r="J1761" s="4"/>
      <c r="K1761" s="4"/>
      <c r="L1761" s="4"/>
      <c r="M1761" s="4"/>
      <c r="N1761" s="4"/>
      <c r="O1761" s="4"/>
      <c r="P1761" s="4"/>
      <c r="Q1761" s="4"/>
      <c r="R1761" s="4"/>
      <c r="S1761" s="4"/>
    </row>
    <row r="1762" spans="1:19" x14ac:dyDescent="0.25">
      <c r="A1762" s="4"/>
      <c r="B1762" s="4"/>
      <c r="C1762" s="4"/>
      <c r="D1762" s="4"/>
      <c r="E1762" s="4"/>
      <c r="F1762" s="4"/>
      <c r="G1762" s="4"/>
      <c r="H1762" s="4"/>
      <c r="I1762" s="4"/>
      <c r="J1762" s="4"/>
      <c r="K1762" s="4"/>
      <c r="L1762" s="4"/>
      <c r="M1762" s="4"/>
      <c r="N1762" s="4"/>
      <c r="O1762" s="4"/>
      <c r="P1762" s="4"/>
      <c r="Q1762" s="4"/>
      <c r="R1762" s="4"/>
      <c r="S1762" s="4"/>
    </row>
    <row r="1763" spans="1:19" x14ac:dyDescent="0.25">
      <c r="A1763" s="4"/>
      <c r="B1763" s="4"/>
      <c r="C1763" s="4"/>
      <c r="D1763" s="4"/>
      <c r="E1763" s="4"/>
      <c r="F1763" s="4"/>
      <c r="G1763" s="4"/>
      <c r="H1763" s="4"/>
      <c r="I1763" s="4"/>
      <c r="J1763" s="4"/>
      <c r="K1763" s="4"/>
      <c r="L1763" s="4"/>
      <c r="M1763" s="4"/>
      <c r="N1763" s="4"/>
      <c r="O1763" s="4"/>
      <c r="P1763" s="4"/>
      <c r="Q1763" s="4"/>
      <c r="R1763" s="4"/>
      <c r="S1763" s="4"/>
    </row>
    <row r="1764" spans="1:19" x14ac:dyDescent="0.25">
      <c r="A1764" s="4"/>
      <c r="B1764" s="4"/>
      <c r="C1764" s="4"/>
      <c r="D1764" s="4"/>
      <c r="E1764" s="4"/>
      <c r="F1764" s="4"/>
      <c r="G1764" s="4"/>
      <c r="H1764" s="4"/>
      <c r="I1764" s="4"/>
      <c r="J1764" s="4"/>
      <c r="K1764" s="4"/>
      <c r="L1764" s="4"/>
      <c r="M1764" s="4"/>
      <c r="N1764" s="4"/>
      <c r="O1764" s="4"/>
      <c r="P1764" s="4"/>
      <c r="Q1764" s="4"/>
      <c r="R1764" s="4"/>
      <c r="S1764" s="4"/>
    </row>
    <row r="1765" spans="1:19" x14ac:dyDescent="0.25">
      <c r="A1765" s="4"/>
      <c r="B1765" s="4"/>
      <c r="C1765" s="4"/>
      <c r="D1765" s="4"/>
      <c r="E1765" s="4"/>
      <c r="F1765" s="4"/>
      <c r="G1765" s="4"/>
      <c r="H1765" s="4"/>
      <c r="I1765" s="4"/>
      <c r="J1765" s="4"/>
      <c r="K1765" s="4"/>
      <c r="L1765" s="4"/>
      <c r="M1765" s="4"/>
      <c r="N1765" s="4"/>
      <c r="O1765" s="4"/>
      <c r="P1765" s="4"/>
      <c r="Q1765" s="4"/>
      <c r="R1765" s="4"/>
      <c r="S1765" s="4"/>
    </row>
    <row r="1766" spans="1:19" x14ac:dyDescent="0.25">
      <c r="A1766" s="4"/>
      <c r="B1766" s="4"/>
      <c r="C1766" s="4"/>
      <c r="D1766" s="4"/>
      <c r="E1766" s="4"/>
      <c r="F1766" s="4"/>
      <c r="G1766" s="4"/>
      <c r="H1766" s="4"/>
      <c r="I1766" s="4"/>
      <c r="J1766" s="4"/>
      <c r="K1766" s="4"/>
      <c r="L1766" s="4"/>
      <c r="M1766" s="4"/>
      <c r="N1766" s="4"/>
      <c r="O1766" s="4"/>
      <c r="P1766" s="4"/>
      <c r="Q1766" s="4"/>
      <c r="R1766" s="4"/>
      <c r="S1766" s="4"/>
    </row>
    <row r="1767" spans="1:19" x14ac:dyDescent="0.25">
      <c r="A1767" s="4"/>
      <c r="B1767" s="4"/>
      <c r="C1767" s="4"/>
      <c r="D1767" s="4"/>
      <c r="E1767" s="4"/>
      <c r="F1767" s="4"/>
      <c r="G1767" s="4"/>
      <c r="H1767" s="4"/>
      <c r="I1767" s="4"/>
      <c r="J1767" s="4"/>
      <c r="K1767" s="4"/>
      <c r="L1767" s="4"/>
      <c r="M1767" s="4"/>
      <c r="N1767" s="4"/>
      <c r="O1767" s="4"/>
      <c r="P1767" s="4"/>
      <c r="Q1767" s="4"/>
      <c r="R1767" s="4"/>
      <c r="S1767" s="4"/>
    </row>
    <row r="1768" spans="1:19" x14ac:dyDescent="0.25">
      <c r="A1768" s="4"/>
      <c r="B1768" s="4"/>
      <c r="C1768" s="4"/>
      <c r="D1768" s="4"/>
      <c r="E1768" s="4"/>
      <c r="F1768" s="4"/>
      <c r="G1768" s="4"/>
      <c r="H1768" s="4"/>
      <c r="I1768" s="4"/>
      <c r="J1768" s="4"/>
      <c r="K1768" s="4"/>
      <c r="L1768" s="4"/>
      <c r="M1768" s="4"/>
      <c r="N1768" s="4"/>
      <c r="O1768" s="4"/>
      <c r="P1768" s="4"/>
      <c r="Q1768" s="4"/>
      <c r="R1768" s="4"/>
      <c r="S1768" s="4"/>
    </row>
    <row r="1769" spans="1:19" x14ac:dyDescent="0.25">
      <c r="A1769" s="4"/>
      <c r="B1769" s="4"/>
      <c r="C1769" s="4"/>
      <c r="D1769" s="4"/>
      <c r="E1769" s="4"/>
      <c r="F1769" s="4"/>
      <c r="G1769" s="4"/>
      <c r="H1769" s="4"/>
      <c r="I1769" s="4"/>
      <c r="J1769" s="4"/>
      <c r="K1769" s="4"/>
      <c r="L1769" s="4"/>
      <c r="M1769" s="4"/>
      <c r="N1769" s="4"/>
      <c r="O1769" s="4"/>
      <c r="P1769" s="4"/>
      <c r="Q1769" s="4"/>
      <c r="R1769" s="4"/>
      <c r="S1769" s="4"/>
    </row>
    <row r="1770" spans="1:19" x14ac:dyDescent="0.25">
      <c r="A1770" s="4"/>
      <c r="B1770" s="4"/>
      <c r="C1770" s="4"/>
      <c r="D1770" s="4"/>
      <c r="E1770" s="4"/>
      <c r="F1770" s="4"/>
      <c r="G1770" s="4"/>
      <c r="H1770" s="4"/>
      <c r="I1770" s="4"/>
      <c r="J1770" s="4"/>
      <c r="K1770" s="4"/>
      <c r="L1770" s="4"/>
      <c r="M1770" s="4"/>
      <c r="N1770" s="4"/>
      <c r="O1770" s="4"/>
      <c r="P1770" s="4"/>
      <c r="Q1770" s="4"/>
      <c r="R1770" s="4"/>
      <c r="S1770" s="4"/>
    </row>
    <row r="1771" spans="1:19" x14ac:dyDescent="0.25">
      <c r="A1771" s="4"/>
      <c r="B1771" s="4"/>
      <c r="C1771" s="4"/>
      <c r="D1771" s="4"/>
      <c r="E1771" s="4"/>
      <c r="F1771" s="4"/>
      <c r="G1771" s="4"/>
      <c r="H1771" s="4"/>
      <c r="I1771" s="4"/>
      <c r="J1771" s="4"/>
      <c r="K1771" s="4"/>
      <c r="L1771" s="4"/>
      <c r="M1771" s="4"/>
      <c r="N1771" s="4"/>
      <c r="O1771" s="4"/>
      <c r="P1771" s="4"/>
      <c r="Q1771" s="4"/>
      <c r="R1771" s="4"/>
      <c r="S1771" s="4"/>
    </row>
    <row r="1772" spans="1:19" x14ac:dyDescent="0.25">
      <c r="A1772" s="4"/>
      <c r="B1772" s="4"/>
      <c r="C1772" s="4"/>
      <c r="D1772" s="4"/>
      <c r="E1772" s="4"/>
      <c r="F1772" s="4"/>
      <c r="G1772" s="4"/>
      <c r="H1772" s="4"/>
      <c r="I1772" s="4"/>
      <c r="J1772" s="4"/>
      <c r="K1772" s="4"/>
      <c r="L1772" s="4"/>
      <c r="M1772" s="4"/>
      <c r="N1772" s="4"/>
      <c r="O1772" s="4"/>
      <c r="P1772" s="4"/>
      <c r="Q1772" s="4"/>
      <c r="R1772" s="4"/>
      <c r="S1772" s="4"/>
    </row>
    <row r="1773" spans="1:19" x14ac:dyDescent="0.25">
      <c r="A1773" s="4"/>
      <c r="B1773" s="4"/>
      <c r="C1773" s="4"/>
      <c r="D1773" s="4"/>
      <c r="E1773" s="4"/>
      <c r="F1773" s="4"/>
      <c r="G1773" s="4"/>
      <c r="H1773" s="4"/>
      <c r="I1773" s="4"/>
      <c r="J1773" s="4"/>
      <c r="K1773" s="4"/>
      <c r="L1773" s="4"/>
      <c r="M1773" s="4"/>
      <c r="N1773" s="4"/>
      <c r="O1773" s="4"/>
      <c r="P1773" s="4"/>
      <c r="Q1773" s="4"/>
      <c r="R1773" s="4"/>
      <c r="S1773" s="4"/>
    </row>
    <row r="1774" spans="1:19" x14ac:dyDescent="0.25">
      <c r="A1774" s="4"/>
      <c r="B1774" s="4"/>
      <c r="C1774" s="4"/>
      <c r="D1774" s="4"/>
      <c r="E1774" s="4"/>
      <c r="F1774" s="4"/>
      <c r="G1774" s="4"/>
      <c r="H1774" s="4"/>
      <c r="I1774" s="4"/>
      <c r="J1774" s="4"/>
      <c r="K1774" s="4"/>
      <c r="L1774" s="4"/>
      <c r="M1774" s="4"/>
      <c r="N1774" s="4"/>
      <c r="O1774" s="4"/>
      <c r="P1774" s="4"/>
      <c r="Q1774" s="4"/>
      <c r="R1774" s="4"/>
      <c r="S1774" s="4"/>
    </row>
    <row r="1775" spans="1:19" x14ac:dyDescent="0.25">
      <c r="A1775" s="4"/>
      <c r="B1775" s="4"/>
      <c r="C1775" s="4"/>
      <c r="D1775" s="4"/>
      <c r="E1775" s="4"/>
      <c r="F1775" s="4"/>
      <c r="G1775" s="4"/>
      <c r="H1775" s="4"/>
      <c r="I1775" s="4"/>
      <c r="J1775" s="4"/>
      <c r="K1775" s="4"/>
      <c r="L1775" s="4"/>
      <c r="M1775" s="4"/>
      <c r="N1775" s="4"/>
      <c r="O1775" s="4"/>
      <c r="P1775" s="4"/>
      <c r="Q1775" s="4"/>
      <c r="R1775" s="4"/>
      <c r="S1775" s="4"/>
    </row>
    <row r="1776" spans="1:19" x14ac:dyDescent="0.25">
      <c r="A1776" s="4"/>
      <c r="B1776" s="4"/>
      <c r="C1776" s="4"/>
      <c r="D1776" s="4"/>
      <c r="E1776" s="4"/>
      <c r="F1776" s="4"/>
      <c r="G1776" s="4"/>
      <c r="H1776" s="4"/>
      <c r="I1776" s="4"/>
      <c r="J1776" s="4"/>
      <c r="K1776" s="4"/>
      <c r="L1776" s="4"/>
      <c r="M1776" s="4"/>
      <c r="N1776" s="4"/>
      <c r="O1776" s="4"/>
      <c r="P1776" s="4"/>
      <c r="Q1776" s="4"/>
      <c r="R1776" s="4"/>
      <c r="S1776" s="4"/>
    </row>
    <row r="1777" spans="1:19" x14ac:dyDescent="0.25">
      <c r="A1777" s="4"/>
      <c r="B1777" s="4"/>
      <c r="C1777" s="4"/>
      <c r="D1777" s="4"/>
      <c r="E1777" s="4"/>
      <c r="F1777" s="4"/>
      <c r="G1777" s="4"/>
      <c r="H1777" s="4"/>
      <c r="I1777" s="4"/>
      <c r="J1777" s="4"/>
      <c r="K1777" s="4"/>
      <c r="L1777" s="4"/>
      <c r="M1777" s="4"/>
      <c r="N1777" s="4"/>
      <c r="O1777" s="4"/>
      <c r="P1777" s="4"/>
      <c r="Q1777" s="4"/>
      <c r="R1777" s="4"/>
      <c r="S1777" s="4"/>
    </row>
    <row r="1778" spans="1:19" x14ac:dyDescent="0.25">
      <c r="A1778" s="4"/>
      <c r="B1778" s="4"/>
      <c r="C1778" s="4"/>
      <c r="D1778" s="4"/>
      <c r="E1778" s="4"/>
      <c r="F1778" s="4"/>
      <c r="G1778" s="4"/>
      <c r="H1778" s="4"/>
      <c r="I1778" s="4"/>
      <c r="J1778" s="4"/>
      <c r="K1778" s="4"/>
      <c r="L1778" s="4"/>
      <c r="M1778" s="4"/>
      <c r="N1778" s="4"/>
      <c r="O1778" s="4"/>
      <c r="P1778" s="4"/>
      <c r="Q1778" s="4"/>
      <c r="R1778" s="4"/>
      <c r="S1778" s="4"/>
    </row>
    <row r="1779" spans="1:19" x14ac:dyDescent="0.25">
      <c r="A1779" s="4"/>
      <c r="B1779" s="4"/>
      <c r="C1779" s="4"/>
      <c r="D1779" s="4"/>
      <c r="E1779" s="4"/>
      <c r="F1779" s="4"/>
      <c r="G1779" s="4"/>
      <c r="H1779" s="4"/>
      <c r="I1779" s="4"/>
      <c r="J1779" s="4"/>
      <c r="K1779" s="4"/>
      <c r="L1779" s="4"/>
      <c r="M1779" s="4"/>
      <c r="N1779" s="4"/>
      <c r="O1779" s="4"/>
      <c r="P1779" s="4"/>
      <c r="Q1779" s="4"/>
      <c r="R1779" s="4"/>
      <c r="S1779" s="4"/>
    </row>
    <row r="1780" spans="1:19" x14ac:dyDescent="0.25">
      <c r="A1780" s="4"/>
      <c r="B1780" s="4"/>
      <c r="C1780" s="4"/>
      <c r="D1780" s="4"/>
      <c r="E1780" s="4"/>
      <c r="F1780" s="4"/>
      <c r="G1780" s="4"/>
      <c r="H1780" s="4"/>
      <c r="I1780" s="4"/>
      <c r="J1780" s="4"/>
      <c r="K1780" s="4"/>
      <c r="L1780" s="4"/>
      <c r="M1780" s="4"/>
      <c r="N1780" s="4"/>
      <c r="O1780" s="4"/>
      <c r="P1780" s="4"/>
      <c r="Q1780" s="4"/>
      <c r="R1780" s="4"/>
      <c r="S1780" s="4"/>
    </row>
    <row r="1781" spans="1:19" x14ac:dyDescent="0.25">
      <c r="A1781" s="4"/>
      <c r="B1781" s="4"/>
      <c r="C1781" s="4"/>
      <c r="D1781" s="4"/>
      <c r="E1781" s="4"/>
      <c r="F1781" s="4"/>
      <c r="G1781" s="4"/>
      <c r="H1781" s="4"/>
      <c r="I1781" s="4"/>
      <c r="J1781" s="4"/>
      <c r="K1781" s="4"/>
      <c r="L1781" s="4"/>
      <c r="M1781" s="4"/>
      <c r="N1781" s="4"/>
      <c r="O1781" s="4"/>
      <c r="P1781" s="4"/>
      <c r="Q1781" s="4"/>
      <c r="R1781" s="4"/>
      <c r="S1781" s="4"/>
    </row>
    <row r="1782" spans="1:19" x14ac:dyDescent="0.25">
      <c r="A1782" s="4"/>
      <c r="B1782" s="4"/>
      <c r="C1782" s="4"/>
      <c r="D1782" s="4"/>
      <c r="E1782" s="4"/>
      <c r="F1782" s="4"/>
      <c r="G1782" s="4"/>
      <c r="H1782" s="4"/>
      <c r="I1782" s="4"/>
      <c r="J1782" s="4"/>
      <c r="K1782" s="4"/>
      <c r="L1782" s="4"/>
      <c r="M1782" s="4"/>
      <c r="N1782" s="4"/>
      <c r="O1782" s="4"/>
      <c r="P1782" s="4"/>
      <c r="Q1782" s="4"/>
      <c r="R1782" s="4"/>
      <c r="S1782" s="4"/>
    </row>
    <row r="1783" spans="1:19" x14ac:dyDescent="0.25">
      <c r="A1783" s="4"/>
      <c r="B1783" s="4"/>
      <c r="C1783" s="4"/>
      <c r="D1783" s="4"/>
      <c r="E1783" s="4"/>
      <c r="F1783" s="4"/>
      <c r="G1783" s="4"/>
      <c r="H1783" s="4"/>
      <c r="I1783" s="4"/>
      <c r="J1783" s="4"/>
      <c r="K1783" s="4"/>
      <c r="L1783" s="4"/>
      <c r="M1783" s="4"/>
      <c r="N1783" s="4"/>
      <c r="O1783" s="4"/>
      <c r="P1783" s="4"/>
      <c r="Q1783" s="4"/>
      <c r="R1783" s="4"/>
      <c r="S1783" s="4"/>
    </row>
    <row r="1784" spans="1:19" x14ac:dyDescent="0.25">
      <c r="A1784" s="4"/>
      <c r="B1784" s="4"/>
      <c r="C1784" s="4"/>
      <c r="D1784" s="4"/>
      <c r="E1784" s="4"/>
      <c r="F1784" s="4"/>
      <c r="G1784" s="4"/>
      <c r="H1784" s="4"/>
      <c r="I1784" s="4"/>
      <c r="J1784" s="4"/>
      <c r="K1784" s="4"/>
      <c r="L1784" s="4"/>
      <c r="M1784" s="4"/>
      <c r="N1784" s="4"/>
      <c r="O1784" s="4"/>
      <c r="P1784" s="4"/>
      <c r="Q1784" s="4"/>
      <c r="R1784" s="4"/>
      <c r="S1784" s="4"/>
    </row>
    <row r="1785" spans="1:19" x14ac:dyDescent="0.25">
      <c r="A1785" s="4"/>
      <c r="B1785" s="4"/>
      <c r="C1785" s="4"/>
      <c r="D1785" s="4"/>
      <c r="E1785" s="4"/>
      <c r="F1785" s="4"/>
      <c r="G1785" s="4"/>
      <c r="H1785" s="4"/>
      <c r="I1785" s="4"/>
      <c r="J1785" s="4"/>
      <c r="K1785" s="4"/>
      <c r="L1785" s="4"/>
      <c r="M1785" s="4"/>
      <c r="N1785" s="4"/>
      <c r="O1785" s="4"/>
      <c r="P1785" s="4"/>
      <c r="Q1785" s="4"/>
      <c r="R1785" s="4"/>
      <c r="S1785" s="4"/>
    </row>
    <row r="1786" spans="1:19" x14ac:dyDescent="0.25">
      <c r="A1786" s="4"/>
      <c r="B1786" s="4"/>
      <c r="C1786" s="4"/>
      <c r="D1786" s="4"/>
      <c r="E1786" s="4"/>
      <c r="F1786" s="4"/>
      <c r="G1786" s="4"/>
      <c r="H1786" s="4"/>
      <c r="I1786" s="4"/>
      <c r="J1786" s="4"/>
      <c r="K1786" s="4"/>
      <c r="L1786" s="4"/>
      <c r="M1786" s="4"/>
      <c r="N1786" s="4"/>
      <c r="O1786" s="4"/>
      <c r="P1786" s="4"/>
      <c r="Q1786" s="4"/>
      <c r="R1786" s="4"/>
      <c r="S1786" s="4"/>
    </row>
    <row r="1787" spans="1:19" x14ac:dyDescent="0.25">
      <c r="A1787" s="4"/>
      <c r="B1787" s="4"/>
      <c r="C1787" s="4"/>
      <c r="D1787" s="4"/>
      <c r="E1787" s="4"/>
      <c r="F1787" s="4"/>
      <c r="G1787" s="4"/>
      <c r="H1787" s="4"/>
      <c r="I1787" s="4"/>
      <c r="J1787" s="4"/>
      <c r="K1787" s="4"/>
      <c r="L1787" s="4"/>
      <c r="M1787" s="4"/>
      <c r="N1787" s="4"/>
      <c r="O1787" s="4"/>
      <c r="P1787" s="4"/>
      <c r="Q1787" s="4"/>
      <c r="R1787" s="4"/>
      <c r="S1787" s="4"/>
    </row>
    <row r="1788" spans="1:19" x14ac:dyDescent="0.25">
      <c r="A1788" s="4"/>
      <c r="B1788" s="4"/>
      <c r="C1788" s="4"/>
      <c r="D1788" s="4"/>
      <c r="E1788" s="4"/>
      <c r="F1788" s="4"/>
      <c r="G1788" s="4"/>
      <c r="H1788" s="4"/>
      <c r="I1788" s="4"/>
      <c r="J1788" s="4"/>
      <c r="K1788" s="4"/>
      <c r="L1788" s="4"/>
      <c r="M1788" s="4"/>
      <c r="N1788" s="4"/>
      <c r="O1788" s="4"/>
      <c r="P1788" s="4"/>
      <c r="Q1788" s="4"/>
      <c r="R1788" s="4"/>
      <c r="S1788" s="4"/>
    </row>
    <row r="1789" spans="1:19" x14ac:dyDescent="0.25">
      <c r="A1789" s="4"/>
      <c r="B1789" s="4"/>
      <c r="C1789" s="4"/>
      <c r="D1789" s="4"/>
      <c r="E1789" s="4"/>
      <c r="F1789" s="4"/>
      <c r="G1789" s="4"/>
      <c r="H1789" s="4"/>
      <c r="I1789" s="4"/>
      <c r="J1789" s="4"/>
      <c r="K1789" s="4"/>
      <c r="L1789" s="4"/>
      <c r="M1789" s="4"/>
      <c r="N1789" s="4"/>
      <c r="O1789" s="4"/>
      <c r="P1789" s="4"/>
      <c r="Q1789" s="4"/>
      <c r="R1789" s="4"/>
      <c r="S1789" s="4"/>
    </row>
    <row r="1790" spans="1:19" x14ac:dyDescent="0.25">
      <c r="A1790" s="4"/>
      <c r="B1790" s="4"/>
      <c r="C1790" s="4"/>
      <c r="D1790" s="4"/>
      <c r="E1790" s="4"/>
      <c r="F1790" s="4"/>
      <c r="G1790" s="4"/>
      <c r="H1790" s="4"/>
      <c r="I1790" s="4"/>
      <c r="J1790" s="4"/>
      <c r="K1790" s="4"/>
      <c r="L1790" s="4"/>
      <c r="M1790" s="4"/>
      <c r="N1790" s="4"/>
      <c r="O1790" s="4"/>
      <c r="P1790" s="4"/>
      <c r="Q1790" s="4"/>
      <c r="R1790" s="4"/>
      <c r="S1790" s="4"/>
    </row>
    <row r="1791" spans="1:19" x14ac:dyDescent="0.25">
      <c r="A1791" s="4"/>
      <c r="B1791" s="4"/>
      <c r="C1791" s="4"/>
      <c r="D1791" s="4"/>
      <c r="E1791" s="4"/>
      <c r="F1791" s="4"/>
      <c r="G1791" s="4"/>
      <c r="H1791" s="4"/>
      <c r="I1791" s="4"/>
      <c r="J1791" s="4"/>
      <c r="K1791" s="4"/>
      <c r="L1791" s="4"/>
      <c r="M1791" s="4"/>
      <c r="N1791" s="4"/>
      <c r="O1791" s="4"/>
      <c r="P1791" s="4"/>
      <c r="Q1791" s="4"/>
      <c r="R1791" s="4"/>
      <c r="S1791" s="4"/>
    </row>
    <row r="1792" spans="1:19" x14ac:dyDescent="0.25">
      <c r="A1792" s="4"/>
      <c r="B1792" s="4"/>
      <c r="C1792" s="4"/>
      <c r="D1792" s="4"/>
      <c r="E1792" s="4"/>
      <c r="F1792" s="4"/>
      <c r="G1792" s="4"/>
      <c r="H1792" s="4"/>
      <c r="I1792" s="4"/>
      <c r="J1792" s="4"/>
      <c r="K1792" s="4"/>
      <c r="L1792" s="4"/>
      <c r="M1792" s="4"/>
      <c r="N1792" s="4"/>
      <c r="O1792" s="4"/>
      <c r="P1792" s="4"/>
      <c r="Q1792" s="4"/>
      <c r="R1792" s="4"/>
      <c r="S1792" s="4"/>
    </row>
    <row r="1793" spans="1:19" x14ac:dyDescent="0.25">
      <c r="A1793" s="4"/>
      <c r="B1793" s="4"/>
      <c r="C1793" s="4"/>
      <c r="D1793" s="4"/>
      <c r="E1793" s="4"/>
      <c r="F1793" s="4"/>
      <c r="G1793" s="4"/>
      <c r="H1793" s="4"/>
      <c r="I1793" s="4"/>
      <c r="J1793" s="4"/>
      <c r="K1793" s="4"/>
      <c r="L1793" s="4"/>
      <c r="M1793" s="4"/>
      <c r="N1793" s="4"/>
      <c r="O1793" s="4"/>
      <c r="P1793" s="4"/>
      <c r="Q1793" s="4"/>
      <c r="R1793" s="4"/>
      <c r="S1793" s="4"/>
    </row>
    <row r="1794" spans="1:19" x14ac:dyDescent="0.25">
      <c r="A1794" s="4"/>
      <c r="B1794" s="4"/>
      <c r="C1794" s="4"/>
      <c r="D1794" s="4"/>
      <c r="E1794" s="4"/>
      <c r="F1794" s="4"/>
      <c r="G1794" s="4"/>
      <c r="H1794" s="4"/>
      <c r="I1794" s="4"/>
      <c r="J1794" s="4"/>
      <c r="K1794" s="4"/>
      <c r="L1794" s="4"/>
      <c r="M1794" s="4"/>
      <c r="N1794" s="4"/>
      <c r="O1794" s="4"/>
      <c r="P1794" s="4"/>
      <c r="Q1794" s="4"/>
      <c r="R1794" s="4"/>
      <c r="S1794" s="4"/>
    </row>
    <row r="1795" spans="1:19" x14ac:dyDescent="0.25">
      <c r="A1795" s="4"/>
      <c r="B1795" s="4"/>
      <c r="C1795" s="4"/>
      <c r="D1795" s="4"/>
      <c r="E1795" s="4"/>
      <c r="F1795" s="4"/>
      <c r="G1795" s="4"/>
      <c r="H1795" s="4"/>
      <c r="I1795" s="4"/>
      <c r="J1795" s="4"/>
      <c r="K1795" s="4"/>
      <c r="L1795" s="4"/>
      <c r="M1795" s="4"/>
      <c r="N1795" s="4"/>
      <c r="O1795" s="4"/>
      <c r="P1795" s="4"/>
      <c r="Q1795" s="4"/>
      <c r="R1795" s="4"/>
      <c r="S1795" s="4"/>
    </row>
    <row r="1796" spans="1:19" x14ac:dyDescent="0.25">
      <c r="A1796" s="4"/>
      <c r="B1796" s="4"/>
      <c r="C1796" s="4"/>
      <c r="D1796" s="4"/>
      <c r="E1796" s="4"/>
      <c r="F1796" s="4"/>
      <c r="G1796" s="4"/>
      <c r="H1796" s="4"/>
      <c r="I1796" s="4"/>
      <c r="J1796" s="4"/>
      <c r="K1796" s="4"/>
      <c r="L1796" s="4"/>
      <c r="M1796" s="4"/>
      <c r="N1796" s="4"/>
      <c r="O1796" s="4"/>
      <c r="P1796" s="4"/>
      <c r="Q1796" s="4"/>
      <c r="R1796" s="4"/>
      <c r="S1796" s="4"/>
    </row>
    <row r="1797" spans="1:19" x14ac:dyDescent="0.25">
      <c r="A1797" s="4"/>
      <c r="B1797" s="4"/>
      <c r="C1797" s="4"/>
      <c r="D1797" s="4"/>
      <c r="E1797" s="4"/>
      <c r="F1797" s="4"/>
      <c r="G1797" s="4"/>
      <c r="H1797" s="4"/>
      <c r="I1797" s="4"/>
      <c r="J1797" s="4"/>
      <c r="K1797" s="4"/>
      <c r="L1797" s="4"/>
      <c r="M1797" s="4"/>
      <c r="N1797" s="4"/>
      <c r="O1797" s="4"/>
      <c r="P1797" s="4"/>
      <c r="Q1797" s="4"/>
      <c r="R1797" s="4"/>
      <c r="S1797" s="4"/>
    </row>
    <row r="1798" spans="1:19" x14ac:dyDescent="0.25">
      <c r="A1798" s="4"/>
      <c r="B1798" s="4"/>
      <c r="C1798" s="4"/>
      <c r="D1798" s="4"/>
      <c r="E1798" s="4"/>
      <c r="F1798" s="4"/>
      <c r="G1798" s="4"/>
      <c r="H1798" s="4"/>
      <c r="I1798" s="4"/>
      <c r="J1798" s="4"/>
      <c r="K1798" s="4"/>
      <c r="L1798" s="4"/>
      <c r="M1798" s="4"/>
      <c r="N1798" s="4"/>
      <c r="O1798" s="4"/>
      <c r="P1798" s="4"/>
      <c r="Q1798" s="4"/>
      <c r="R1798" s="4"/>
      <c r="S1798" s="4"/>
    </row>
    <row r="1799" spans="1:19" x14ac:dyDescent="0.25">
      <c r="A1799" s="4"/>
      <c r="B1799" s="4"/>
      <c r="C1799" s="4"/>
      <c r="D1799" s="4"/>
      <c r="E1799" s="4"/>
      <c r="F1799" s="4"/>
      <c r="G1799" s="4"/>
      <c r="H1799" s="4"/>
      <c r="I1799" s="4"/>
      <c r="J1799" s="4"/>
      <c r="K1799" s="4"/>
      <c r="L1799" s="4"/>
      <c r="M1799" s="4"/>
      <c r="N1799" s="4"/>
      <c r="O1799" s="4"/>
      <c r="P1799" s="4"/>
      <c r="Q1799" s="4"/>
      <c r="R1799" s="4"/>
      <c r="S1799" s="4"/>
    </row>
    <row r="1800" spans="1:19" x14ac:dyDescent="0.25">
      <c r="A1800" s="4"/>
      <c r="B1800" s="4"/>
      <c r="C1800" s="4"/>
      <c r="D1800" s="4"/>
      <c r="E1800" s="4"/>
      <c r="F1800" s="4"/>
      <c r="G1800" s="4"/>
      <c r="H1800" s="4"/>
      <c r="I1800" s="4"/>
      <c r="J1800" s="4"/>
      <c r="K1800" s="4"/>
      <c r="L1800" s="4"/>
      <c r="M1800" s="4"/>
      <c r="N1800" s="4"/>
      <c r="O1800" s="4"/>
      <c r="P1800" s="4"/>
      <c r="Q1800" s="4"/>
      <c r="R1800" s="4"/>
      <c r="S1800" s="4"/>
    </row>
    <row r="1801" spans="1:19" x14ac:dyDescent="0.25">
      <c r="A1801" s="4"/>
      <c r="B1801" s="4"/>
      <c r="C1801" s="4"/>
      <c r="D1801" s="4"/>
      <c r="E1801" s="4"/>
      <c r="F1801" s="4"/>
      <c r="G1801" s="4"/>
      <c r="H1801" s="4"/>
      <c r="I1801" s="4"/>
      <c r="J1801" s="4"/>
      <c r="K1801" s="4"/>
      <c r="L1801" s="4"/>
      <c r="M1801" s="4"/>
      <c r="N1801" s="4"/>
      <c r="O1801" s="4"/>
      <c r="P1801" s="4"/>
      <c r="Q1801" s="4"/>
      <c r="R1801" s="4"/>
      <c r="S1801" s="4"/>
    </row>
    <row r="1802" spans="1:19" x14ac:dyDescent="0.25">
      <c r="A1802" s="4"/>
      <c r="B1802" s="4"/>
      <c r="C1802" s="4"/>
      <c r="D1802" s="4"/>
      <c r="E1802" s="4"/>
      <c r="F1802" s="4"/>
      <c r="G1802" s="4"/>
      <c r="H1802" s="4"/>
      <c r="I1802" s="4"/>
      <c r="J1802" s="4"/>
      <c r="K1802" s="4"/>
      <c r="L1802" s="4"/>
      <c r="M1802" s="4"/>
      <c r="N1802" s="4"/>
      <c r="O1802" s="4"/>
      <c r="P1802" s="4"/>
      <c r="Q1802" s="4"/>
      <c r="R1802" s="4"/>
      <c r="S1802" s="4"/>
    </row>
    <row r="1803" spans="1:19" x14ac:dyDescent="0.25">
      <c r="A1803" s="4"/>
      <c r="B1803" s="4"/>
      <c r="C1803" s="4"/>
      <c r="D1803" s="4"/>
      <c r="E1803" s="4"/>
      <c r="F1803" s="4"/>
      <c r="G1803" s="4"/>
      <c r="H1803" s="4"/>
      <c r="I1803" s="4"/>
      <c r="J1803" s="4"/>
      <c r="K1803" s="4"/>
      <c r="L1803" s="4"/>
      <c r="M1803" s="4"/>
      <c r="N1803" s="4"/>
      <c r="O1803" s="4"/>
      <c r="P1803" s="4"/>
      <c r="Q1803" s="4"/>
      <c r="R1803" s="4"/>
      <c r="S1803" s="4"/>
    </row>
    <row r="1804" spans="1:19" x14ac:dyDescent="0.25">
      <c r="A1804" s="4"/>
      <c r="B1804" s="4"/>
      <c r="C1804" s="4"/>
      <c r="D1804" s="4"/>
      <c r="E1804" s="4"/>
      <c r="F1804" s="4"/>
      <c r="G1804" s="4"/>
      <c r="H1804" s="4"/>
      <c r="I1804" s="4"/>
      <c r="J1804" s="4"/>
      <c r="K1804" s="4"/>
      <c r="L1804" s="4"/>
      <c r="M1804" s="4"/>
      <c r="N1804" s="4"/>
      <c r="O1804" s="4"/>
      <c r="P1804" s="4"/>
      <c r="Q1804" s="4"/>
      <c r="R1804" s="4"/>
      <c r="S1804" s="4"/>
    </row>
    <row r="1805" spans="1:19" x14ac:dyDescent="0.25">
      <c r="A1805" s="4"/>
      <c r="B1805" s="4"/>
      <c r="C1805" s="4"/>
      <c r="D1805" s="4"/>
      <c r="E1805" s="4"/>
      <c r="F1805" s="4"/>
      <c r="G1805" s="4"/>
      <c r="H1805" s="4"/>
      <c r="I1805" s="4"/>
      <c r="J1805" s="4"/>
      <c r="K1805" s="4"/>
      <c r="L1805" s="4"/>
      <c r="M1805" s="4"/>
      <c r="N1805" s="4"/>
      <c r="O1805" s="4"/>
      <c r="P1805" s="4"/>
      <c r="Q1805" s="4"/>
      <c r="R1805" s="4"/>
      <c r="S1805" s="4"/>
    </row>
    <row r="1806" spans="1:19" x14ac:dyDescent="0.25">
      <c r="A1806" s="4"/>
      <c r="B1806" s="4"/>
      <c r="C1806" s="4"/>
      <c r="D1806" s="4"/>
      <c r="E1806" s="4"/>
      <c r="F1806" s="4"/>
      <c r="G1806" s="4"/>
      <c r="H1806" s="4"/>
      <c r="I1806" s="4"/>
      <c r="J1806" s="4"/>
      <c r="K1806" s="4"/>
      <c r="L1806" s="4"/>
      <c r="M1806" s="4"/>
      <c r="N1806" s="4"/>
      <c r="O1806" s="4"/>
      <c r="P1806" s="4"/>
      <c r="Q1806" s="4"/>
      <c r="R1806" s="4"/>
      <c r="S1806" s="4"/>
    </row>
    <row r="1807" spans="1:19" x14ac:dyDescent="0.25">
      <c r="A1807" s="4"/>
      <c r="B1807" s="4"/>
      <c r="C1807" s="4"/>
      <c r="D1807" s="4"/>
      <c r="E1807" s="4"/>
      <c r="F1807" s="4"/>
      <c r="G1807" s="4"/>
      <c r="H1807" s="4"/>
      <c r="I1807" s="4"/>
      <c r="J1807" s="4"/>
      <c r="K1807" s="4"/>
      <c r="L1807" s="4"/>
      <c r="M1807" s="4"/>
      <c r="N1807" s="4"/>
      <c r="O1807" s="4"/>
      <c r="P1807" s="4"/>
      <c r="Q1807" s="4"/>
      <c r="R1807" s="4"/>
      <c r="S1807" s="4"/>
    </row>
    <row r="1808" spans="1:19" x14ac:dyDescent="0.25">
      <c r="A1808" s="4"/>
      <c r="B1808" s="4"/>
      <c r="C1808" s="4"/>
      <c r="D1808" s="4"/>
      <c r="E1808" s="4"/>
      <c r="F1808" s="4"/>
      <c r="G1808" s="4"/>
      <c r="H1808" s="4"/>
      <c r="I1808" s="4"/>
      <c r="J1808" s="4"/>
      <c r="K1808" s="4"/>
      <c r="L1808" s="4"/>
      <c r="M1808" s="4"/>
      <c r="N1808" s="4"/>
      <c r="O1808" s="4"/>
      <c r="P1808" s="4"/>
      <c r="Q1808" s="4"/>
      <c r="R1808" s="4"/>
      <c r="S1808" s="4"/>
    </row>
    <row r="1809" spans="1:19" x14ac:dyDescent="0.25">
      <c r="A1809" s="4"/>
      <c r="B1809" s="4"/>
      <c r="C1809" s="4"/>
      <c r="D1809" s="4"/>
      <c r="E1809" s="4"/>
      <c r="F1809" s="4"/>
      <c r="G1809" s="4"/>
      <c r="H1809" s="4"/>
      <c r="I1809" s="4"/>
      <c r="J1809" s="4"/>
      <c r="K1809" s="4"/>
      <c r="L1809" s="4"/>
      <c r="M1809" s="4"/>
      <c r="N1809" s="4"/>
      <c r="O1809" s="4"/>
      <c r="P1809" s="4"/>
      <c r="Q1809" s="4"/>
      <c r="R1809" s="4"/>
      <c r="S1809" s="4"/>
    </row>
    <row r="1810" spans="1:19" x14ac:dyDescent="0.25">
      <c r="A1810" s="4"/>
      <c r="B1810" s="4"/>
      <c r="C1810" s="4"/>
      <c r="D1810" s="4"/>
      <c r="E1810" s="4"/>
      <c r="F1810" s="4"/>
      <c r="G1810" s="4"/>
      <c r="H1810" s="4"/>
      <c r="I1810" s="4"/>
      <c r="J1810" s="4"/>
      <c r="K1810" s="4"/>
      <c r="L1810" s="4"/>
      <c r="M1810" s="4"/>
      <c r="N1810" s="4"/>
      <c r="O1810" s="4"/>
      <c r="P1810" s="4"/>
      <c r="Q1810" s="4"/>
      <c r="R1810" s="4"/>
      <c r="S1810" s="4"/>
    </row>
    <row r="1811" spans="1:19" x14ac:dyDescent="0.25">
      <c r="A1811" s="4"/>
      <c r="B1811" s="4"/>
      <c r="C1811" s="4"/>
      <c r="D1811" s="4"/>
      <c r="E1811" s="4"/>
      <c r="F1811" s="4"/>
      <c r="G1811" s="4"/>
      <c r="H1811" s="4"/>
      <c r="I1811" s="4"/>
      <c r="J1811" s="4"/>
      <c r="K1811" s="4"/>
      <c r="L1811" s="4"/>
      <c r="M1811" s="4"/>
      <c r="N1811" s="4"/>
      <c r="O1811" s="4"/>
      <c r="P1811" s="4"/>
      <c r="Q1811" s="4"/>
      <c r="R1811" s="4"/>
      <c r="S1811" s="4"/>
    </row>
    <row r="1812" spans="1:19" x14ac:dyDescent="0.25">
      <c r="A1812" s="4"/>
      <c r="B1812" s="4"/>
      <c r="C1812" s="4"/>
      <c r="D1812" s="4"/>
      <c r="E1812" s="4"/>
      <c r="F1812" s="4"/>
      <c r="G1812" s="4"/>
      <c r="H1812" s="4"/>
      <c r="I1812" s="4"/>
      <c r="J1812" s="4"/>
      <c r="K1812" s="4"/>
      <c r="L1812" s="4"/>
      <c r="M1812" s="4"/>
      <c r="N1812" s="4"/>
      <c r="O1812" s="4"/>
      <c r="P1812" s="4"/>
      <c r="Q1812" s="4"/>
      <c r="R1812" s="4"/>
      <c r="S1812" s="4"/>
    </row>
    <row r="1813" spans="1:19" x14ac:dyDescent="0.25">
      <c r="A1813" s="4"/>
      <c r="B1813" s="4"/>
      <c r="C1813" s="4"/>
      <c r="D1813" s="4"/>
      <c r="E1813" s="4"/>
      <c r="F1813" s="4"/>
      <c r="G1813" s="4"/>
      <c r="H1813" s="4"/>
      <c r="I1813" s="4"/>
      <c r="J1813" s="4"/>
      <c r="K1813" s="4"/>
      <c r="L1813" s="4"/>
      <c r="M1813" s="4"/>
      <c r="N1813" s="4"/>
      <c r="O1813" s="4"/>
      <c r="P1813" s="4"/>
      <c r="Q1813" s="4"/>
      <c r="R1813" s="4"/>
      <c r="S1813" s="4"/>
    </row>
    <row r="1814" spans="1:19" x14ac:dyDescent="0.25">
      <c r="A1814" s="4"/>
      <c r="B1814" s="4"/>
      <c r="C1814" s="4"/>
      <c r="D1814" s="4"/>
      <c r="E1814" s="4"/>
      <c r="F1814" s="4"/>
      <c r="G1814" s="4"/>
      <c r="H1814" s="4"/>
      <c r="I1814" s="4"/>
      <c r="J1814" s="4"/>
      <c r="K1814" s="4"/>
      <c r="L1814" s="4"/>
      <c r="M1814" s="4"/>
      <c r="N1814" s="4"/>
      <c r="O1814" s="4"/>
      <c r="P1814" s="4"/>
      <c r="Q1814" s="4"/>
      <c r="R1814" s="4"/>
      <c r="S1814" s="4"/>
    </row>
    <row r="1815" spans="1:19" x14ac:dyDescent="0.25">
      <c r="A1815" s="4"/>
      <c r="B1815" s="4"/>
      <c r="C1815" s="4"/>
      <c r="D1815" s="4"/>
      <c r="E1815" s="4"/>
      <c r="F1815" s="4"/>
      <c r="G1815" s="4"/>
      <c r="H1815" s="4"/>
      <c r="I1815" s="4"/>
      <c r="J1815" s="4"/>
      <c r="K1815" s="4"/>
      <c r="L1815" s="4"/>
      <c r="M1815" s="4"/>
      <c r="N1815" s="4"/>
      <c r="O1815" s="4"/>
      <c r="P1815" s="4"/>
      <c r="Q1815" s="4"/>
      <c r="R1815" s="4"/>
      <c r="S1815" s="4"/>
    </row>
    <row r="1816" spans="1:19" x14ac:dyDescent="0.25">
      <c r="A1816" s="4"/>
      <c r="B1816" s="4"/>
      <c r="C1816" s="4"/>
      <c r="D1816" s="4"/>
      <c r="E1816" s="4"/>
      <c r="F1816" s="4"/>
      <c r="G1816" s="4"/>
      <c r="H1816" s="4"/>
      <c r="I1816" s="4"/>
      <c r="J1816" s="4"/>
      <c r="K1816" s="4"/>
      <c r="L1816" s="4"/>
      <c r="M1816" s="4"/>
      <c r="N1816" s="4"/>
      <c r="O1816" s="4"/>
      <c r="P1816" s="4"/>
      <c r="Q1816" s="4"/>
      <c r="R1816" s="4"/>
      <c r="S1816" s="4"/>
    </row>
    <row r="1817" spans="1:19" x14ac:dyDescent="0.25">
      <c r="A1817" s="4"/>
      <c r="B1817" s="4"/>
      <c r="C1817" s="4"/>
      <c r="D1817" s="4"/>
      <c r="E1817" s="4"/>
      <c r="F1817" s="4"/>
      <c r="G1817" s="4"/>
      <c r="H1817" s="4"/>
      <c r="I1817" s="4"/>
      <c r="J1817" s="4"/>
      <c r="K1817" s="4"/>
      <c r="L1817" s="4"/>
      <c r="M1817" s="4"/>
      <c r="N1817" s="4"/>
      <c r="O1817" s="4"/>
      <c r="P1817" s="4"/>
      <c r="Q1817" s="4"/>
      <c r="R1817" s="4"/>
      <c r="S1817" s="4"/>
    </row>
    <row r="1818" spans="1:19" x14ac:dyDescent="0.25">
      <c r="A1818" s="4"/>
      <c r="B1818" s="4"/>
      <c r="C1818" s="4"/>
      <c r="D1818" s="4"/>
      <c r="E1818" s="4"/>
      <c r="F1818" s="4"/>
      <c r="G1818" s="4"/>
      <c r="H1818" s="4"/>
      <c r="I1818" s="4"/>
      <c r="J1818" s="4"/>
      <c r="K1818" s="4"/>
      <c r="L1818" s="4"/>
      <c r="M1818" s="4"/>
      <c r="N1818" s="4"/>
      <c r="O1818" s="4"/>
      <c r="P1818" s="4"/>
      <c r="Q1818" s="4"/>
      <c r="R1818" s="4"/>
      <c r="S1818" s="4"/>
    </row>
    <row r="1819" spans="1:19" x14ac:dyDescent="0.25">
      <c r="A1819" s="4"/>
      <c r="B1819" s="4"/>
      <c r="C1819" s="4"/>
      <c r="D1819" s="4"/>
      <c r="E1819" s="4"/>
      <c r="F1819" s="4"/>
      <c r="G1819" s="4"/>
      <c r="H1819" s="4"/>
      <c r="I1819" s="4"/>
      <c r="J1819" s="4"/>
      <c r="K1819" s="4"/>
      <c r="L1819" s="4"/>
      <c r="M1819" s="4"/>
      <c r="N1819" s="4"/>
      <c r="O1819" s="4"/>
      <c r="P1819" s="4"/>
      <c r="Q1819" s="4"/>
      <c r="R1819" s="4"/>
      <c r="S1819" s="4"/>
    </row>
    <row r="1820" spans="1:19" x14ac:dyDescent="0.25">
      <c r="A1820" s="4"/>
      <c r="B1820" s="4"/>
      <c r="C1820" s="4"/>
      <c r="D1820" s="4"/>
      <c r="E1820" s="4"/>
      <c r="F1820" s="4"/>
      <c r="G1820" s="4"/>
      <c r="H1820" s="4"/>
      <c r="I1820" s="4"/>
      <c r="J1820" s="4"/>
      <c r="K1820" s="4"/>
      <c r="L1820" s="4"/>
      <c r="M1820" s="4"/>
      <c r="N1820" s="4"/>
      <c r="O1820" s="4"/>
      <c r="P1820" s="4"/>
      <c r="Q1820" s="4"/>
      <c r="R1820" s="4"/>
      <c r="S1820" s="4"/>
    </row>
    <row r="1821" spans="1:19" x14ac:dyDescent="0.25">
      <c r="A1821" s="4"/>
      <c r="B1821" s="4"/>
      <c r="C1821" s="4"/>
      <c r="D1821" s="4"/>
      <c r="E1821" s="4"/>
      <c r="F1821" s="4"/>
      <c r="G1821" s="4"/>
      <c r="H1821" s="4"/>
      <c r="I1821" s="4"/>
      <c r="J1821" s="4"/>
      <c r="K1821" s="4"/>
      <c r="L1821" s="4"/>
      <c r="M1821" s="4"/>
      <c r="N1821" s="4"/>
      <c r="O1821" s="4"/>
      <c r="P1821" s="4"/>
      <c r="Q1821" s="4"/>
      <c r="R1821" s="4"/>
      <c r="S1821" s="4"/>
    </row>
    <row r="1822" spans="1:19" x14ac:dyDescent="0.25">
      <c r="A1822" s="4"/>
      <c r="B1822" s="4"/>
      <c r="C1822" s="4"/>
      <c r="D1822" s="4"/>
      <c r="E1822" s="4"/>
      <c r="F1822" s="4"/>
      <c r="G1822" s="4"/>
      <c r="H1822" s="4"/>
      <c r="I1822" s="4"/>
      <c r="J1822" s="4"/>
      <c r="K1822" s="4"/>
      <c r="L1822" s="4"/>
      <c r="M1822" s="4"/>
      <c r="N1822" s="4"/>
      <c r="O1822" s="4"/>
      <c r="P1822" s="4"/>
      <c r="Q1822" s="4"/>
      <c r="R1822" s="4"/>
      <c r="S1822" s="4"/>
    </row>
    <row r="1823" spans="1:19" x14ac:dyDescent="0.25">
      <c r="A1823" s="4"/>
      <c r="B1823" s="4"/>
      <c r="C1823" s="4"/>
      <c r="D1823" s="4"/>
      <c r="E1823" s="4"/>
      <c r="F1823" s="4"/>
      <c r="G1823" s="4"/>
      <c r="H1823" s="4"/>
      <c r="I1823" s="4"/>
      <c r="J1823" s="4"/>
      <c r="K1823" s="4"/>
      <c r="L1823" s="4"/>
      <c r="M1823" s="4"/>
      <c r="N1823" s="4"/>
      <c r="O1823" s="4"/>
      <c r="P1823" s="4"/>
      <c r="Q1823" s="4"/>
      <c r="R1823" s="4"/>
      <c r="S1823" s="4"/>
    </row>
    <row r="1824" spans="1:19" x14ac:dyDescent="0.25">
      <c r="A1824" s="4"/>
      <c r="B1824" s="4"/>
      <c r="C1824" s="4"/>
      <c r="D1824" s="4"/>
      <c r="E1824" s="4"/>
      <c r="F1824" s="4"/>
      <c r="G1824" s="4"/>
      <c r="H1824" s="4"/>
      <c r="I1824" s="4"/>
      <c r="J1824" s="4"/>
      <c r="K1824" s="4"/>
      <c r="L1824" s="4"/>
      <c r="M1824" s="4"/>
      <c r="N1824" s="4"/>
      <c r="O1824" s="4"/>
      <c r="P1824" s="4"/>
      <c r="Q1824" s="4"/>
      <c r="R1824" s="4"/>
      <c r="S1824" s="4"/>
    </row>
    <row r="1825" spans="1:19" x14ac:dyDescent="0.25">
      <c r="A1825" s="4"/>
      <c r="B1825" s="4"/>
      <c r="C1825" s="4"/>
      <c r="D1825" s="4"/>
      <c r="E1825" s="4"/>
      <c r="F1825" s="4"/>
      <c r="G1825" s="4"/>
      <c r="H1825" s="4"/>
      <c r="I1825" s="4"/>
      <c r="J1825" s="4"/>
      <c r="K1825" s="4"/>
      <c r="L1825" s="4"/>
      <c r="M1825" s="4"/>
      <c r="N1825" s="4"/>
      <c r="O1825" s="4"/>
      <c r="P1825" s="4"/>
      <c r="Q1825" s="4"/>
      <c r="R1825" s="4"/>
      <c r="S1825" s="4"/>
    </row>
    <row r="1826" spans="1:19" x14ac:dyDescent="0.25">
      <c r="A1826" s="4"/>
      <c r="B1826" s="4"/>
      <c r="C1826" s="4"/>
      <c r="D1826" s="4"/>
      <c r="E1826" s="4"/>
      <c r="F1826" s="4"/>
      <c r="G1826" s="4"/>
      <c r="H1826" s="4"/>
      <c r="I1826" s="4"/>
      <c r="J1826" s="4"/>
      <c r="K1826" s="4"/>
      <c r="L1826" s="4"/>
      <c r="M1826" s="4"/>
      <c r="N1826" s="4"/>
      <c r="O1826" s="4"/>
      <c r="P1826" s="4"/>
      <c r="Q1826" s="4"/>
      <c r="R1826" s="4"/>
      <c r="S1826" s="4"/>
    </row>
    <row r="1827" spans="1:19" x14ac:dyDescent="0.25">
      <c r="A1827" s="4"/>
      <c r="B1827" s="4"/>
      <c r="C1827" s="4"/>
      <c r="D1827" s="4"/>
      <c r="E1827" s="4"/>
      <c r="F1827" s="4"/>
      <c r="G1827" s="4"/>
      <c r="H1827" s="4"/>
      <c r="I1827" s="4"/>
      <c r="J1827" s="4"/>
      <c r="K1827" s="4"/>
      <c r="L1827" s="4"/>
      <c r="M1827" s="4"/>
      <c r="N1827" s="4"/>
      <c r="O1827" s="4"/>
      <c r="P1827" s="4"/>
      <c r="Q1827" s="4"/>
      <c r="R1827" s="4"/>
      <c r="S1827" s="4"/>
    </row>
    <row r="1828" spans="1:19" x14ac:dyDescent="0.25">
      <c r="A1828" s="4"/>
      <c r="B1828" s="4"/>
      <c r="C1828" s="4"/>
      <c r="D1828" s="4"/>
      <c r="E1828" s="4"/>
      <c r="F1828" s="4"/>
      <c r="G1828" s="4"/>
      <c r="H1828" s="4"/>
      <c r="I1828" s="4"/>
      <c r="J1828" s="4"/>
      <c r="K1828" s="4"/>
      <c r="L1828" s="4"/>
      <c r="M1828" s="4"/>
      <c r="N1828" s="4"/>
      <c r="O1828" s="4"/>
      <c r="P1828" s="4"/>
      <c r="Q1828" s="4"/>
      <c r="R1828" s="4"/>
      <c r="S1828" s="4"/>
    </row>
    <row r="1829" spans="1:19" x14ac:dyDescent="0.25">
      <c r="A1829" s="4"/>
      <c r="B1829" s="4"/>
      <c r="C1829" s="4"/>
      <c r="D1829" s="4"/>
      <c r="E1829" s="4"/>
      <c r="F1829" s="4"/>
      <c r="G1829" s="4"/>
      <c r="H1829" s="4"/>
      <c r="I1829" s="4"/>
      <c r="J1829" s="4"/>
      <c r="K1829" s="4"/>
      <c r="L1829" s="4"/>
      <c r="M1829" s="4"/>
      <c r="N1829" s="4"/>
      <c r="O1829" s="4"/>
      <c r="P1829" s="4"/>
      <c r="Q1829" s="4"/>
      <c r="R1829" s="4"/>
      <c r="S1829" s="4"/>
    </row>
    <row r="1830" spans="1:19" x14ac:dyDescent="0.25">
      <c r="A1830" s="4"/>
      <c r="B1830" s="4"/>
      <c r="C1830" s="4"/>
      <c r="D1830" s="4"/>
      <c r="E1830" s="4"/>
      <c r="F1830" s="4"/>
      <c r="G1830" s="4"/>
      <c r="H1830" s="4"/>
      <c r="I1830" s="4"/>
      <c r="J1830" s="4"/>
      <c r="K1830" s="4"/>
      <c r="L1830" s="4"/>
      <c r="M1830" s="4"/>
      <c r="N1830" s="4"/>
      <c r="O1830" s="4"/>
      <c r="P1830" s="4"/>
      <c r="Q1830" s="4"/>
      <c r="R1830" s="4"/>
      <c r="S1830" s="4"/>
    </row>
    <row r="1831" spans="1:19" x14ac:dyDescent="0.25">
      <c r="A1831" s="4"/>
      <c r="B1831" s="4"/>
      <c r="C1831" s="4"/>
      <c r="D1831" s="4"/>
      <c r="E1831" s="4"/>
      <c r="F1831" s="4"/>
      <c r="G1831" s="4"/>
      <c r="H1831" s="4"/>
      <c r="I1831" s="4"/>
      <c r="J1831" s="4"/>
      <c r="K1831" s="4"/>
      <c r="L1831" s="4"/>
      <c r="M1831" s="4"/>
      <c r="N1831" s="4"/>
      <c r="O1831" s="4"/>
      <c r="P1831" s="4"/>
      <c r="Q1831" s="4"/>
      <c r="R1831" s="4"/>
      <c r="S1831" s="4"/>
    </row>
    <row r="1832" spans="1:19" x14ac:dyDescent="0.25">
      <c r="A1832" s="4"/>
      <c r="B1832" s="4"/>
      <c r="C1832" s="4"/>
      <c r="D1832" s="4"/>
      <c r="E1832" s="4"/>
      <c r="F1832" s="4"/>
      <c r="G1832" s="4"/>
      <c r="H1832" s="4"/>
      <c r="I1832" s="4"/>
      <c r="J1832" s="4"/>
      <c r="K1832" s="4"/>
      <c r="L1832" s="4"/>
      <c r="M1832" s="4"/>
      <c r="N1832" s="4"/>
      <c r="O1832" s="4"/>
      <c r="P1832" s="4"/>
      <c r="Q1832" s="4"/>
      <c r="R1832" s="4"/>
      <c r="S1832" s="4"/>
    </row>
    <row r="1833" spans="1:19" x14ac:dyDescent="0.25">
      <c r="A1833" s="4"/>
      <c r="B1833" s="4"/>
      <c r="C1833" s="4"/>
      <c r="D1833" s="4"/>
      <c r="E1833" s="4"/>
      <c r="F1833" s="4"/>
      <c r="G1833" s="4"/>
      <c r="H1833" s="4"/>
      <c r="I1833" s="4"/>
      <c r="J1833" s="4"/>
      <c r="K1833" s="4"/>
      <c r="L1833" s="4"/>
      <c r="M1833" s="4"/>
      <c r="N1833" s="4"/>
      <c r="O1833" s="4"/>
      <c r="P1833" s="4"/>
      <c r="Q1833" s="4"/>
      <c r="R1833" s="4"/>
      <c r="S1833" s="4"/>
    </row>
    <row r="1834" spans="1:19" x14ac:dyDescent="0.25">
      <c r="A1834" s="4"/>
      <c r="B1834" s="4"/>
      <c r="C1834" s="4"/>
      <c r="D1834" s="4"/>
      <c r="E1834" s="4"/>
      <c r="F1834" s="4"/>
      <c r="G1834" s="4"/>
      <c r="H1834" s="4"/>
      <c r="I1834" s="4"/>
      <c r="J1834" s="4"/>
      <c r="K1834" s="4"/>
      <c r="L1834" s="4"/>
      <c r="M1834" s="4"/>
      <c r="N1834" s="4"/>
      <c r="O1834" s="4"/>
      <c r="P1834" s="4"/>
      <c r="Q1834" s="4"/>
      <c r="R1834" s="4"/>
      <c r="S1834" s="4"/>
    </row>
    <row r="1835" spans="1:19" x14ac:dyDescent="0.25">
      <c r="A1835" s="4"/>
      <c r="B1835" s="4"/>
      <c r="C1835" s="4"/>
      <c r="D1835" s="4"/>
      <c r="E1835" s="4"/>
      <c r="F1835" s="4"/>
      <c r="G1835" s="4"/>
      <c r="H1835" s="4"/>
      <c r="I1835" s="4"/>
      <c r="J1835" s="4"/>
      <c r="K1835" s="4"/>
      <c r="L1835" s="4"/>
      <c r="M1835" s="4"/>
      <c r="N1835" s="4"/>
      <c r="O1835" s="4"/>
      <c r="P1835" s="4"/>
      <c r="Q1835" s="4"/>
      <c r="R1835" s="4"/>
      <c r="S1835" s="4"/>
    </row>
    <row r="1836" spans="1:19" x14ac:dyDescent="0.25">
      <c r="A1836" s="4"/>
      <c r="B1836" s="4"/>
      <c r="C1836" s="4"/>
      <c r="D1836" s="4"/>
      <c r="E1836" s="4"/>
      <c r="F1836" s="4"/>
      <c r="G1836" s="4"/>
      <c r="H1836" s="4"/>
      <c r="I1836" s="4"/>
      <c r="J1836" s="4"/>
      <c r="K1836" s="4"/>
      <c r="L1836" s="4"/>
      <c r="M1836" s="4"/>
      <c r="N1836" s="4"/>
      <c r="O1836" s="4"/>
      <c r="P1836" s="4"/>
      <c r="Q1836" s="4"/>
      <c r="R1836" s="4"/>
      <c r="S1836" s="4"/>
    </row>
    <row r="1837" spans="1:19" x14ac:dyDescent="0.25">
      <c r="A1837" s="4"/>
      <c r="B1837" s="4"/>
      <c r="C1837" s="4"/>
      <c r="D1837" s="4"/>
      <c r="E1837" s="4"/>
      <c r="F1837" s="4"/>
      <c r="G1837" s="4"/>
      <c r="H1837" s="4"/>
      <c r="I1837" s="4"/>
      <c r="J1837" s="4"/>
      <c r="K1837" s="4"/>
      <c r="L1837" s="4"/>
      <c r="M1837" s="4"/>
      <c r="N1837" s="4"/>
      <c r="O1837" s="4"/>
      <c r="P1837" s="4"/>
      <c r="Q1837" s="4"/>
      <c r="R1837" s="4"/>
      <c r="S1837" s="4"/>
    </row>
    <row r="1838" spans="1:19" x14ac:dyDescent="0.25">
      <c r="A1838" s="4"/>
      <c r="B1838" s="4"/>
      <c r="C1838" s="4"/>
      <c r="D1838" s="4"/>
      <c r="E1838" s="4"/>
      <c r="F1838" s="4"/>
      <c r="G1838" s="4"/>
      <c r="H1838" s="4"/>
      <c r="I1838" s="4"/>
      <c r="J1838" s="4"/>
      <c r="K1838" s="4"/>
      <c r="L1838" s="4"/>
      <c r="M1838" s="4"/>
      <c r="N1838" s="4"/>
      <c r="O1838" s="4"/>
      <c r="P1838" s="4"/>
      <c r="Q1838" s="4"/>
      <c r="R1838" s="4"/>
      <c r="S1838" s="4"/>
    </row>
    <row r="1839" spans="1:19" x14ac:dyDescent="0.25">
      <c r="A1839" s="4"/>
      <c r="B1839" s="4"/>
      <c r="C1839" s="4"/>
      <c r="D1839" s="4"/>
      <c r="E1839" s="4"/>
      <c r="F1839" s="4"/>
      <c r="G1839" s="4"/>
      <c r="H1839" s="4"/>
      <c r="I1839" s="4"/>
      <c r="J1839" s="4"/>
      <c r="K1839" s="4"/>
      <c r="L1839" s="4"/>
      <c r="M1839" s="4"/>
      <c r="N1839" s="4"/>
      <c r="O1839" s="4"/>
      <c r="P1839" s="4"/>
      <c r="Q1839" s="4"/>
      <c r="R1839" s="4"/>
      <c r="S1839" s="4"/>
    </row>
    <row r="1840" spans="1:19" x14ac:dyDescent="0.25">
      <c r="A1840" s="4"/>
      <c r="B1840" s="4"/>
      <c r="C1840" s="4"/>
      <c r="D1840" s="4"/>
      <c r="E1840" s="4"/>
      <c r="F1840" s="4"/>
      <c r="G1840" s="4"/>
      <c r="H1840" s="4"/>
      <c r="I1840" s="4"/>
      <c r="J1840" s="4"/>
      <c r="K1840" s="4"/>
      <c r="L1840" s="4"/>
      <c r="M1840" s="4"/>
      <c r="N1840" s="4"/>
      <c r="O1840" s="4"/>
      <c r="P1840" s="4"/>
      <c r="Q1840" s="4"/>
      <c r="R1840" s="4"/>
      <c r="S1840" s="4"/>
    </row>
    <row r="1841" spans="1:19" x14ac:dyDescent="0.25">
      <c r="A1841" s="4"/>
      <c r="B1841" s="4"/>
      <c r="C1841" s="4"/>
      <c r="D1841" s="4"/>
      <c r="E1841" s="4"/>
      <c r="F1841" s="4"/>
      <c r="G1841" s="4"/>
      <c r="H1841" s="4"/>
      <c r="I1841" s="4"/>
      <c r="J1841" s="4"/>
      <c r="K1841" s="4"/>
      <c r="L1841" s="4"/>
      <c r="M1841" s="4"/>
      <c r="N1841" s="4"/>
      <c r="O1841" s="4"/>
      <c r="P1841" s="4"/>
      <c r="Q1841" s="4"/>
      <c r="R1841" s="4"/>
      <c r="S1841" s="4"/>
    </row>
    <row r="1842" spans="1:19" x14ac:dyDescent="0.25">
      <c r="A1842" s="4"/>
      <c r="B1842" s="4"/>
      <c r="C1842" s="4"/>
      <c r="D1842" s="4"/>
      <c r="E1842" s="4"/>
      <c r="F1842" s="4"/>
      <c r="G1842" s="4"/>
      <c r="H1842" s="4"/>
      <c r="I1842" s="4"/>
      <c r="J1842" s="4"/>
      <c r="K1842" s="4"/>
      <c r="L1842" s="4"/>
      <c r="M1842" s="4"/>
      <c r="N1842" s="4"/>
      <c r="O1842" s="4"/>
      <c r="P1842" s="4"/>
      <c r="Q1842" s="4"/>
      <c r="R1842" s="4"/>
      <c r="S1842" s="4"/>
    </row>
    <row r="1843" spans="1:19" x14ac:dyDescent="0.25">
      <c r="A1843" s="4"/>
      <c r="B1843" s="4"/>
      <c r="C1843" s="4"/>
      <c r="D1843" s="4"/>
      <c r="E1843" s="4"/>
      <c r="F1843" s="4"/>
      <c r="G1843" s="4"/>
      <c r="H1843" s="4"/>
      <c r="I1843" s="4"/>
      <c r="J1843" s="4"/>
      <c r="K1843" s="4"/>
      <c r="L1843" s="4"/>
      <c r="M1843" s="4"/>
      <c r="N1843" s="4"/>
      <c r="O1843" s="4"/>
      <c r="P1843" s="4"/>
      <c r="Q1843" s="4"/>
      <c r="R1843" s="4"/>
      <c r="S1843" s="4"/>
    </row>
    <row r="1844" spans="1:19" x14ac:dyDescent="0.25">
      <c r="A1844" s="4"/>
      <c r="B1844" s="4"/>
      <c r="C1844" s="4"/>
      <c r="D1844" s="4"/>
      <c r="E1844" s="4"/>
      <c r="F1844" s="4"/>
      <c r="G1844" s="4"/>
      <c r="H1844" s="4"/>
      <c r="I1844" s="4"/>
      <c r="J1844" s="4"/>
      <c r="K1844" s="4"/>
      <c r="L1844" s="4"/>
      <c r="M1844" s="4"/>
      <c r="N1844" s="4"/>
      <c r="O1844" s="4"/>
      <c r="P1844" s="4"/>
      <c r="Q1844" s="4"/>
      <c r="R1844" s="4"/>
      <c r="S1844" s="4"/>
    </row>
    <row r="1845" spans="1:19" x14ac:dyDescent="0.25">
      <c r="A1845" s="4"/>
      <c r="B1845" s="4"/>
      <c r="C1845" s="4"/>
      <c r="D1845" s="4"/>
      <c r="E1845" s="4"/>
      <c r="F1845" s="4"/>
      <c r="G1845" s="4"/>
      <c r="H1845" s="4"/>
      <c r="I1845" s="4"/>
      <c r="J1845" s="4"/>
      <c r="K1845" s="4"/>
      <c r="L1845" s="4"/>
      <c r="M1845" s="4"/>
      <c r="N1845" s="4"/>
      <c r="O1845" s="4"/>
      <c r="P1845" s="4"/>
      <c r="Q1845" s="4"/>
      <c r="R1845" s="4"/>
      <c r="S1845" s="4"/>
    </row>
    <row r="1846" spans="1:19" x14ac:dyDescent="0.25">
      <c r="A1846" s="4"/>
      <c r="B1846" s="4"/>
      <c r="C1846" s="4"/>
      <c r="D1846" s="4"/>
      <c r="E1846" s="4"/>
      <c r="F1846" s="4"/>
      <c r="G1846" s="4"/>
      <c r="H1846" s="4"/>
      <c r="I1846" s="4"/>
      <c r="J1846" s="4"/>
      <c r="K1846" s="4"/>
      <c r="L1846" s="4"/>
      <c r="M1846" s="4"/>
      <c r="N1846" s="4"/>
      <c r="O1846" s="4"/>
      <c r="P1846" s="4"/>
      <c r="Q1846" s="4"/>
      <c r="R1846" s="4"/>
      <c r="S1846" s="4"/>
    </row>
    <row r="1847" spans="1:19" x14ac:dyDescent="0.25">
      <c r="A1847" s="4"/>
      <c r="B1847" s="4"/>
      <c r="C1847" s="4"/>
      <c r="D1847" s="4"/>
      <c r="E1847" s="4"/>
      <c r="F1847" s="4"/>
      <c r="G1847" s="4"/>
      <c r="H1847" s="4"/>
      <c r="I1847" s="4"/>
      <c r="J1847" s="4"/>
      <c r="K1847" s="4"/>
      <c r="L1847" s="4"/>
      <c r="M1847" s="4"/>
      <c r="N1847" s="4"/>
      <c r="O1847" s="4"/>
      <c r="P1847" s="4"/>
      <c r="Q1847" s="4"/>
      <c r="R1847" s="4"/>
      <c r="S1847" s="4"/>
    </row>
    <row r="1848" spans="1:19" x14ac:dyDescent="0.25">
      <c r="A1848" s="4"/>
      <c r="B1848" s="4"/>
      <c r="C1848" s="4"/>
      <c r="D1848" s="4"/>
      <c r="E1848" s="4"/>
      <c r="F1848" s="4"/>
      <c r="G1848" s="4"/>
      <c r="H1848" s="4"/>
      <c r="I1848" s="4"/>
      <c r="J1848" s="4"/>
      <c r="K1848" s="4"/>
      <c r="L1848" s="4"/>
      <c r="M1848" s="4"/>
      <c r="N1848" s="4"/>
      <c r="O1848" s="4"/>
      <c r="P1848" s="4"/>
      <c r="Q1848" s="4"/>
      <c r="R1848" s="4"/>
      <c r="S1848" s="4"/>
    </row>
    <row r="1849" spans="1:19" x14ac:dyDescent="0.25">
      <c r="A1849" s="4"/>
      <c r="B1849" s="4"/>
      <c r="C1849" s="4"/>
      <c r="D1849" s="4"/>
      <c r="E1849" s="4"/>
      <c r="F1849" s="4"/>
      <c r="G1849" s="4"/>
      <c r="H1849" s="4"/>
      <c r="I1849" s="4"/>
      <c r="J1849" s="4"/>
      <c r="K1849" s="4"/>
      <c r="L1849" s="4"/>
      <c r="M1849" s="4"/>
      <c r="N1849" s="4"/>
      <c r="O1849" s="4"/>
      <c r="P1849" s="4"/>
      <c r="Q1849" s="4"/>
      <c r="R1849" s="4"/>
      <c r="S1849" s="4"/>
    </row>
    <row r="1850" spans="1:19" x14ac:dyDescent="0.25">
      <c r="A1850" s="4"/>
      <c r="B1850" s="4"/>
      <c r="C1850" s="4"/>
      <c r="D1850" s="4"/>
      <c r="E1850" s="4"/>
      <c r="F1850" s="4"/>
      <c r="G1850" s="4"/>
      <c r="H1850" s="4"/>
      <c r="I1850" s="4"/>
      <c r="J1850" s="4"/>
      <c r="K1850" s="4"/>
      <c r="L1850" s="4"/>
      <c r="M1850" s="4"/>
      <c r="N1850" s="4"/>
      <c r="O1850" s="4"/>
      <c r="P1850" s="4"/>
      <c r="Q1850" s="4"/>
      <c r="R1850" s="4"/>
      <c r="S1850" s="4"/>
    </row>
    <row r="1851" spans="1:19" x14ac:dyDescent="0.25">
      <c r="A1851" s="4"/>
      <c r="B1851" s="4"/>
      <c r="C1851" s="4"/>
      <c r="D1851" s="4"/>
      <c r="E1851" s="4"/>
      <c r="F1851" s="4"/>
      <c r="G1851" s="4"/>
      <c r="H1851" s="4"/>
      <c r="I1851" s="4"/>
      <c r="J1851" s="4"/>
      <c r="K1851" s="4"/>
      <c r="L1851" s="4"/>
      <c r="M1851" s="4"/>
      <c r="N1851" s="4"/>
      <c r="O1851" s="4"/>
      <c r="P1851" s="4"/>
      <c r="Q1851" s="4"/>
      <c r="R1851" s="4"/>
      <c r="S1851" s="4"/>
    </row>
    <row r="1852" spans="1:19" x14ac:dyDescent="0.25">
      <c r="A1852" s="4"/>
      <c r="B1852" s="4"/>
      <c r="C1852" s="4"/>
      <c r="D1852" s="4"/>
      <c r="E1852" s="4"/>
      <c r="F1852" s="4"/>
      <c r="G1852" s="4"/>
      <c r="H1852" s="4"/>
      <c r="I1852" s="4"/>
      <c r="J1852" s="4"/>
      <c r="K1852" s="4"/>
      <c r="L1852" s="4"/>
      <c r="M1852" s="4"/>
      <c r="N1852" s="4"/>
      <c r="O1852" s="4"/>
      <c r="P1852" s="4"/>
      <c r="Q1852" s="4"/>
      <c r="R1852" s="4"/>
      <c r="S1852" s="4"/>
    </row>
    <row r="1853" spans="1:19" x14ac:dyDescent="0.25">
      <c r="A1853" s="4"/>
      <c r="B1853" s="4"/>
      <c r="C1853" s="4"/>
      <c r="D1853" s="4"/>
      <c r="E1853" s="4"/>
      <c r="F1853" s="4"/>
      <c r="G1853" s="4"/>
      <c r="H1853" s="4"/>
      <c r="I1853" s="4"/>
      <c r="J1853" s="4"/>
      <c r="K1853" s="4"/>
      <c r="L1853" s="4"/>
      <c r="M1853" s="4"/>
      <c r="N1853" s="4"/>
      <c r="O1853" s="4"/>
      <c r="P1853" s="4"/>
      <c r="Q1853" s="4"/>
      <c r="R1853" s="4"/>
      <c r="S1853" s="4"/>
    </row>
    <row r="1854" spans="1:19" x14ac:dyDescent="0.25">
      <c r="A1854" s="4"/>
      <c r="B1854" s="4"/>
      <c r="C1854" s="4"/>
      <c r="D1854" s="4"/>
      <c r="E1854" s="4"/>
      <c r="F1854" s="4"/>
      <c r="G1854" s="4"/>
      <c r="H1854" s="4"/>
      <c r="I1854" s="4"/>
      <c r="J1854" s="4"/>
      <c r="K1854" s="4"/>
      <c r="L1854" s="4"/>
      <c r="M1854" s="4"/>
      <c r="N1854" s="4"/>
      <c r="O1854" s="4"/>
      <c r="P1854" s="4"/>
      <c r="Q1854" s="4"/>
      <c r="R1854" s="4"/>
      <c r="S1854" s="4"/>
    </row>
    <row r="1855" spans="1:19" x14ac:dyDescent="0.25">
      <c r="A1855" s="4"/>
      <c r="B1855" s="4"/>
      <c r="C1855" s="4"/>
      <c r="D1855" s="4"/>
      <c r="E1855" s="4"/>
      <c r="F1855" s="4"/>
      <c r="G1855" s="4"/>
      <c r="H1855" s="4"/>
      <c r="I1855" s="4"/>
      <c r="J1855" s="4"/>
      <c r="K1855" s="4"/>
      <c r="L1855" s="4"/>
      <c r="M1855" s="4"/>
      <c r="N1855" s="4"/>
      <c r="O1855" s="4"/>
      <c r="P1855" s="4"/>
      <c r="Q1855" s="4"/>
      <c r="R1855" s="4"/>
      <c r="S1855" s="4"/>
    </row>
    <row r="1856" spans="1:19" x14ac:dyDescent="0.25">
      <c r="A1856" s="4"/>
      <c r="B1856" s="4"/>
      <c r="C1856" s="4"/>
      <c r="D1856" s="4"/>
      <c r="E1856" s="4"/>
      <c r="F1856" s="4"/>
      <c r="G1856" s="4"/>
      <c r="H1856" s="4"/>
      <c r="I1856" s="4"/>
      <c r="J1856" s="4"/>
      <c r="K1856" s="4"/>
      <c r="L1856" s="4"/>
      <c r="M1856" s="4"/>
      <c r="N1856" s="4"/>
      <c r="O1856" s="4"/>
      <c r="P1856" s="4"/>
      <c r="Q1856" s="4"/>
      <c r="R1856" s="4"/>
      <c r="S1856" s="4"/>
    </row>
    <row r="1857" spans="1:19" x14ac:dyDescent="0.25">
      <c r="A1857" s="4"/>
      <c r="B1857" s="4"/>
      <c r="C1857" s="4"/>
      <c r="D1857" s="4"/>
      <c r="E1857" s="4"/>
      <c r="F1857" s="4"/>
      <c r="G1857" s="4"/>
      <c r="H1857" s="4"/>
      <c r="I1857" s="4"/>
      <c r="J1857" s="4"/>
      <c r="K1857" s="4"/>
      <c r="L1857" s="4"/>
      <c r="M1857" s="4"/>
      <c r="N1857" s="4"/>
      <c r="O1857" s="4"/>
      <c r="P1857" s="4"/>
      <c r="Q1857" s="4"/>
      <c r="R1857" s="4"/>
      <c r="S1857" s="4"/>
    </row>
    <row r="1858" spans="1:19" x14ac:dyDescent="0.25">
      <c r="A1858" s="4"/>
      <c r="B1858" s="4"/>
      <c r="C1858" s="4"/>
      <c r="D1858" s="4"/>
      <c r="E1858" s="4"/>
      <c r="F1858" s="4"/>
      <c r="G1858" s="4"/>
      <c r="H1858" s="4"/>
      <c r="I1858" s="4"/>
      <c r="J1858" s="4"/>
      <c r="K1858" s="4"/>
      <c r="L1858" s="4"/>
      <c r="M1858" s="4"/>
      <c r="N1858" s="4"/>
      <c r="O1858" s="4"/>
      <c r="P1858" s="4"/>
      <c r="Q1858" s="4"/>
      <c r="R1858" s="4"/>
      <c r="S1858" s="4"/>
    </row>
    <row r="1859" spans="1:19" x14ac:dyDescent="0.25">
      <c r="A1859" s="4"/>
      <c r="B1859" s="4"/>
      <c r="C1859" s="4"/>
      <c r="D1859" s="4"/>
      <c r="E1859" s="4"/>
      <c r="F1859" s="4"/>
      <c r="G1859" s="4"/>
      <c r="H1859" s="4"/>
      <c r="I1859" s="4"/>
      <c r="J1859" s="4"/>
      <c r="K1859" s="4"/>
      <c r="L1859" s="4"/>
      <c r="M1859" s="4"/>
      <c r="N1859" s="4"/>
      <c r="O1859" s="4"/>
      <c r="P1859" s="4"/>
      <c r="Q1859" s="4"/>
      <c r="R1859" s="4"/>
      <c r="S1859" s="4"/>
    </row>
    <row r="1860" spans="1:19" x14ac:dyDescent="0.25">
      <c r="A1860" s="4"/>
      <c r="B1860" s="4"/>
      <c r="C1860" s="4"/>
      <c r="D1860" s="4"/>
      <c r="E1860" s="4"/>
      <c r="F1860" s="4"/>
      <c r="G1860" s="4"/>
      <c r="H1860" s="4"/>
      <c r="I1860" s="4"/>
      <c r="J1860" s="4"/>
      <c r="K1860" s="4"/>
      <c r="L1860" s="4"/>
      <c r="M1860" s="4"/>
      <c r="N1860" s="4"/>
      <c r="O1860" s="4"/>
      <c r="P1860" s="4"/>
      <c r="Q1860" s="4"/>
      <c r="R1860" s="4"/>
      <c r="S1860" s="4"/>
    </row>
    <row r="1861" spans="1:19" x14ac:dyDescent="0.25">
      <c r="A1861" s="4"/>
      <c r="B1861" s="4"/>
      <c r="C1861" s="4"/>
      <c r="D1861" s="4"/>
      <c r="E1861" s="4"/>
      <c r="F1861" s="4"/>
      <c r="G1861" s="4"/>
      <c r="H1861" s="4"/>
      <c r="I1861" s="4"/>
      <c r="J1861" s="4"/>
      <c r="K1861" s="4"/>
      <c r="L1861" s="4"/>
      <c r="M1861" s="4"/>
      <c r="N1861" s="4"/>
      <c r="O1861" s="4"/>
      <c r="P1861" s="4"/>
      <c r="Q1861" s="4"/>
      <c r="R1861" s="4"/>
      <c r="S1861" s="4"/>
    </row>
    <row r="1862" spans="1:19" x14ac:dyDescent="0.25">
      <c r="A1862" s="4"/>
      <c r="B1862" s="4"/>
      <c r="C1862" s="4"/>
      <c r="D1862" s="4"/>
      <c r="E1862" s="4"/>
      <c r="F1862" s="4"/>
      <c r="G1862" s="4"/>
      <c r="H1862" s="4"/>
      <c r="I1862" s="4"/>
      <c r="J1862" s="4"/>
      <c r="K1862" s="4"/>
      <c r="L1862" s="4"/>
      <c r="M1862" s="4"/>
      <c r="N1862" s="4"/>
      <c r="O1862" s="4"/>
      <c r="P1862" s="4"/>
      <c r="Q1862" s="4"/>
      <c r="R1862" s="4"/>
      <c r="S1862" s="4"/>
    </row>
    <row r="1863" spans="1:19" x14ac:dyDescent="0.25">
      <c r="A1863" s="4"/>
      <c r="B1863" s="4"/>
      <c r="C1863" s="4"/>
      <c r="D1863" s="4"/>
      <c r="E1863" s="4"/>
      <c r="F1863" s="4"/>
      <c r="G1863" s="4"/>
      <c r="H1863" s="4"/>
      <c r="I1863" s="4"/>
      <c r="J1863" s="4"/>
      <c r="K1863" s="4"/>
      <c r="L1863" s="4"/>
      <c r="M1863" s="4"/>
      <c r="N1863" s="4"/>
      <c r="O1863" s="4"/>
      <c r="P1863" s="4"/>
      <c r="Q1863" s="4"/>
      <c r="R1863" s="4"/>
      <c r="S1863" s="4"/>
    </row>
    <row r="1864" spans="1:19" x14ac:dyDescent="0.25">
      <c r="A1864" s="4"/>
      <c r="B1864" s="4"/>
      <c r="C1864" s="4"/>
      <c r="D1864" s="4"/>
      <c r="E1864" s="4"/>
      <c r="F1864" s="4"/>
      <c r="G1864" s="4"/>
      <c r="H1864" s="4"/>
      <c r="I1864" s="4"/>
      <c r="J1864" s="4"/>
      <c r="K1864" s="4"/>
      <c r="L1864" s="4"/>
      <c r="M1864" s="4"/>
      <c r="N1864" s="4"/>
      <c r="O1864" s="4"/>
      <c r="P1864" s="4"/>
      <c r="Q1864" s="4"/>
      <c r="R1864" s="4"/>
      <c r="S1864" s="4"/>
    </row>
    <row r="1865" spans="1:19" x14ac:dyDescent="0.25">
      <c r="A1865" s="4"/>
      <c r="B1865" s="4"/>
      <c r="C1865" s="4"/>
      <c r="D1865" s="4"/>
      <c r="E1865" s="4"/>
      <c r="F1865" s="4"/>
      <c r="G1865" s="4"/>
      <c r="H1865" s="4"/>
      <c r="I1865" s="4"/>
      <c r="J1865" s="4"/>
      <c r="K1865" s="4"/>
      <c r="L1865" s="4"/>
      <c r="M1865" s="4"/>
      <c r="N1865" s="4"/>
      <c r="O1865" s="4"/>
      <c r="P1865" s="4"/>
      <c r="Q1865" s="4"/>
      <c r="R1865" s="4"/>
      <c r="S1865" s="4"/>
    </row>
    <row r="1866" spans="1:19" x14ac:dyDescent="0.25">
      <c r="A1866" s="4"/>
      <c r="B1866" s="4"/>
      <c r="C1866" s="4"/>
      <c r="D1866" s="4"/>
      <c r="E1866" s="4"/>
      <c r="F1866" s="4"/>
      <c r="G1866" s="4"/>
      <c r="H1866" s="4"/>
      <c r="I1866" s="4"/>
      <c r="J1866" s="4"/>
      <c r="K1866" s="4"/>
      <c r="L1866" s="4"/>
      <c r="M1866" s="4"/>
      <c r="N1866" s="4"/>
      <c r="O1866" s="4"/>
      <c r="P1866" s="4"/>
      <c r="Q1866" s="4"/>
      <c r="R1866" s="4"/>
      <c r="S1866" s="4"/>
    </row>
    <row r="1867" spans="1:19" x14ac:dyDescent="0.25">
      <c r="A1867" s="4"/>
      <c r="B1867" s="4"/>
      <c r="C1867" s="4"/>
      <c r="D1867" s="4"/>
      <c r="E1867" s="4"/>
      <c r="F1867" s="4"/>
      <c r="G1867" s="4"/>
      <c r="H1867" s="4"/>
      <c r="I1867" s="4"/>
      <c r="J1867" s="4"/>
      <c r="K1867" s="4"/>
      <c r="L1867" s="4"/>
      <c r="M1867" s="4"/>
      <c r="N1867" s="4"/>
      <c r="O1867" s="4"/>
      <c r="P1867" s="4"/>
      <c r="Q1867" s="4"/>
      <c r="R1867" s="4"/>
      <c r="S1867" s="4"/>
    </row>
    <row r="1868" spans="1:19" x14ac:dyDescent="0.25">
      <c r="A1868" s="4"/>
      <c r="B1868" s="4"/>
      <c r="C1868" s="4"/>
      <c r="D1868" s="4"/>
      <c r="E1868" s="4"/>
      <c r="F1868" s="4"/>
      <c r="G1868" s="4"/>
      <c r="H1868" s="4"/>
      <c r="I1868" s="4"/>
      <c r="J1868" s="4"/>
      <c r="K1868" s="4"/>
      <c r="L1868" s="4"/>
      <c r="M1868" s="4"/>
      <c r="N1868" s="4"/>
      <c r="O1868" s="4"/>
      <c r="P1868" s="4"/>
      <c r="Q1868" s="4"/>
      <c r="R1868" s="4"/>
      <c r="S1868" s="4"/>
    </row>
    <row r="1869" spans="1:19" x14ac:dyDescent="0.25">
      <c r="A1869" s="4"/>
      <c r="B1869" s="4"/>
      <c r="C1869" s="4"/>
      <c r="D1869" s="4"/>
      <c r="E1869" s="4"/>
      <c r="F1869" s="4"/>
      <c r="G1869" s="4"/>
      <c r="H1869" s="4"/>
      <c r="I1869" s="4"/>
      <c r="J1869" s="4"/>
      <c r="K1869" s="4"/>
      <c r="L1869" s="4"/>
      <c r="M1869" s="4"/>
      <c r="N1869" s="4"/>
      <c r="O1869" s="4"/>
      <c r="P1869" s="4"/>
      <c r="Q1869" s="4"/>
      <c r="R1869" s="4"/>
      <c r="S1869" s="4"/>
    </row>
    <row r="1870" spans="1:19" x14ac:dyDescent="0.25">
      <c r="A1870" s="4"/>
      <c r="B1870" s="4"/>
      <c r="C1870" s="4"/>
      <c r="D1870" s="4"/>
      <c r="E1870" s="4"/>
      <c r="F1870" s="4"/>
      <c r="G1870" s="4"/>
      <c r="H1870" s="4"/>
      <c r="I1870" s="4"/>
      <c r="J1870" s="4"/>
      <c r="K1870" s="4"/>
      <c r="L1870" s="4"/>
      <c r="M1870" s="4"/>
      <c r="N1870" s="4"/>
      <c r="O1870" s="4"/>
      <c r="P1870" s="4"/>
      <c r="Q1870" s="4"/>
      <c r="R1870" s="4"/>
      <c r="S1870" s="4"/>
    </row>
    <row r="1871" spans="1:19" x14ac:dyDescent="0.25">
      <c r="A1871" s="4"/>
      <c r="B1871" s="4"/>
      <c r="C1871" s="4"/>
      <c r="D1871" s="4"/>
      <c r="E1871" s="4"/>
      <c r="F1871" s="4"/>
      <c r="G1871" s="4"/>
      <c r="H1871" s="4"/>
      <c r="I1871" s="4"/>
      <c r="J1871" s="4"/>
      <c r="K1871" s="4"/>
      <c r="L1871" s="4"/>
      <c r="M1871" s="4"/>
      <c r="N1871" s="4"/>
      <c r="O1871" s="4"/>
      <c r="P1871" s="4"/>
      <c r="Q1871" s="4"/>
      <c r="R1871" s="4"/>
      <c r="S1871" s="4"/>
    </row>
    <row r="1872" spans="1:19" x14ac:dyDescent="0.25">
      <c r="A1872" s="4"/>
      <c r="B1872" s="4"/>
      <c r="C1872" s="4"/>
      <c r="D1872" s="4"/>
      <c r="E1872" s="4"/>
      <c r="F1872" s="4"/>
      <c r="G1872" s="4"/>
      <c r="H1872" s="4"/>
      <c r="I1872" s="4"/>
      <c r="J1872" s="4"/>
      <c r="K1872" s="4"/>
      <c r="L1872" s="4"/>
      <c r="M1872" s="4"/>
      <c r="N1872" s="4"/>
      <c r="O1872" s="4"/>
      <c r="P1872" s="4"/>
      <c r="Q1872" s="4"/>
      <c r="R1872" s="4"/>
      <c r="S1872" s="4"/>
    </row>
    <row r="1873" spans="1:19" x14ac:dyDescent="0.25">
      <c r="A1873" s="4"/>
      <c r="B1873" s="4"/>
      <c r="C1873" s="4"/>
      <c r="D1873" s="4"/>
      <c r="E1873" s="4"/>
      <c r="F1873" s="4"/>
      <c r="G1873" s="4"/>
      <c r="H1873" s="4"/>
      <c r="I1873" s="4"/>
      <c r="J1873" s="4"/>
      <c r="K1873" s="4"/>
      <c r="L1873" s="4"/>
      <c r="M1873" s="4"/>
      <c r="N1873" s="4"/>
      <c r="O1873" s="4"/>
      <c r="P1873" s="4"/>
      <c r="Q1873" s="4"/>
      <c r="R1873" s="4"/>
      <c r="S1873" s="4"/>
    </row>
    <row r="1874" spans="1:19" x14ac:dyDescent="0.25">
      <c r="A1874" s="4"/>
      <c r="B1874" s="4"/>
      <c r="C1874" s="4"/>
      <c r="D1874" s="4"/>
      <c r="E1874" s="4"/>
      <c r="F1874" s="4"/>
      <c r="G1874" s="4"/>
      <c r="H1874" s="4"/>
      <c r="I1874" s="4"/>
      <c r="J1874" s="4"/>
      <c r="K1874" s="4"/>
      <c r="L1874" s="4"/>
      <c r="M1874" s="4"/>
      <c r="N1874" s="4"/>
      <c r="O1874" s="4"/>
      <c r="P1874" s="4"/>
      <c r="Q1874" s="4"/>
      <c r="R1874" s="4"/>
      <c r="S1874" s="4"/>
    </row>
    <row r="1875" spans="1:19" x14ac:dyDescent="0.25">
      <c r="A1875" s="4"/>
      <c r="B1875" s="4"/>
      <c r="C1875" s="4"/>
      <c r="D1875" s="4"/>
      <c r="E1875" s="4"/>
      <c r="F1875" s="4"/>
      <c r="G1875" s="4"/>
      <c r="H1875" s="4"/>
      <c r="I1875" s="4"/>
      <c r="J1875" s="4"/>
      <c r="K1875" s="4"/>
      <c r="L1875" s="4"/>
      <c r="M1875" s="4"/>
      <c r="N1875" s="4"/>
      <c r="O1875" s="4"/>
      <c r="P1875" s="4"/>
      <c r="Q1875" s="4"/>
      <c r="R1875" s="4"/>
      <c r="S1875" s="4"/>
    </row>
    <row r="1876" spans="1:19" x14ac:dyDescent="0.25">
      <c r="A1876" s="4"/>
      <c r="B1876" s="4"/>
      <c r="C1876" s="4"/>
      <c r="D1876" s="4"/>
      <c r="E1876" s="4"/>
      <c r="F1876" s="4"/>
      <c r="G1876" s="4"/>
      <c r="H1876" s="4"/>
      <c r="I1876" s="4"/>
      <c r="J1876" s="4"/>
      <c r="K1876" s="4"/>
      <c r="L1876" s="4"/>
      <c r="M1876" s="4"/>
      <c r="N1876" s="4"/>
      <c r="O1876" s="4"/>
      <c r="P1876" s="4"/>
      <c r="Q1876" s="4"/>
      <c r="R1876" s="4"/>
      <c r="S1876" s="4"/>
    </row>
    <row r="1877" spans="1:19" x14ac:dyDescent="0.25">
      <c r="A1877" s="4"/>
      <c r="B1877" s="4"/>
      <c r="C1877" s="4"/>
      <c r="D1877" s="4"/>
      <c r="E1877" s="4"/>
      <c r="F1877" s="4"/>
      <c r="G1877" s="4"/>
      <c r="H1877" s="4"/>
      <c r="I1877" s="4"/>
      <c r="J1877" s="4"/>
      <c r="K1877" s="4"/>
      <c r="L1877" s="4"/>
      <c r="M1877" s="4"/>
      <c r="N1877" s="4"/>
      <c r="O1877" s="4"/>
      <c r="P1877" s="4"/>
      <c r="Q1877" s="4"/>
      <c r="R1877" s="4"/>
      <c r="S1877" s="4"/>
    </row>
    <row r="1878" spans="1:19" x14ac:dyDescent="0.25">
      <c r="A1878" s="4"/>
      <c r="B1878" s="4"/>
      <c r="C1878" s="4"/>
      <c r="D1878" s="4"/>
      <c r="E1878" s="4"/>
      <c r="F1878" s="4"/>
      <c r="G1878" s="4"/>
      <c r="H1878" s="4"/>
      <c r="I1878" s="4"/>
      <c r="J1878" s="4"/>
      <c r="K1878" s="4"/>
      <c r="L1878" s="4"/>
      <c r="M1878" s="4"/>
      <c r="N1878" s="4"/>
      <c r="O1878" s="4"/>
      <c r="P1878" s="4"/>
      <c r="Q1878" s="4"/>
      <c r="R1878" s="4"/>
      <c r="S1878" s="4"/>
    </row>
    <row r="1879" spans="1:19" x14ac:dyDescent="0.25">
      <c r="A1879" s="4"/>
      <c r="B1879" s="4"/>
      <c r="C1879" s="4"/>
      <c r="D1879" s="4"/>
      <c r="E1879" s="4"/>
      <c r="F1879" s="4"/>
      <c r="G1879" s="4"/>
      <c r="H1879" s="4"/>
      <c r="I1879" s="4"/>
      <c r="J1879" s="4"/>
      <c r="K1879" s="4"/>
      <c r="L1879" s="4"/>
      <c r="M1879" s="4"/>
      <c r="N1879" s="4"/>
      <c r="O1879" s="4"/>
      <c r="P1879" s="4"/>
      <c r="Q1879" s="4"/>
      <c r="R1879" s="4"/>
      <c r="S1879" s="4"/>
    </row>
    <row r="1880" spans="1:19" x14ac:dyDescent="0.25">
      <c r="A1880" s="4"/>
      <c r="B1880" s="4"/>
      <c r="C1880" s="4"/>
      <c r="D1880" s="4"/>
      <c r="E1880" s="4"/>
      <c r="F1880" s="4"/>
      <c r="G1880" s="4"/>
      <c r="H1880" s="4"/>
      <c r="I1880" s="4"/>
      <c r="J1880" s="4"/>
      <c r="K1880" s="4"/>
      <c r="L1880" s="4"/>
      <c r="M1880" s="4"/>
      <c r="N1880" s="4"/>
      <c r="O1880" s="4"/>
      <c r="P1880" s="4"/>
      <c r="Q1880" s="4"/>
      <c r="R1880" s="4"/>
      <c r="S1880" s="4"/>
    </row>
    <row r="1881" spans="1:19" x14ac:dyDescent="0.25">
      <c r="A1881" s="4"/>
      <c r="B1881" s="4"/>
      <c r="C1881" s="4"/>
      <c r="D1881" s="4"/>
      <c r="E1881" s="4"/>
      <c r="F1881" s="4"/>
      <c r="G1881" s="4"/>
      <c r="H1881" s="4"/>
      <c r="I1881" s="4"/>
      <c r="J1881" s="4"/>
      <c r="K1881" s="4"/>
      <c r="L1881" s="4"/>
      <c r="M1881" s="4"/>
      <c r="N1881" s="4"/>
      <c r="O1881" s="4"/>
      <c r="P1881" s="4"/>
      <c r="Q1881" s="4"/>
      <c r="R1881" s="4"/>
      <c r="S1881" s="4"/>
    </row>
    <row r="1882" spans="1:19" x14ac:dyDescent="0.25">
      <c r="A1882" s="4"/>
      <c r="B1882" s="4"/>
      <c r="C1882" s="4"/>
      <c r="D1882" s="4"/>
      <c r="E1882" s="4"/>
      <c r="F1882" s="4"/>
      <c r="G1882" s="4"/>
      <c r="H1882" s="4"/>
      <c r="I1882" s="4"/>
      <c r="J1882" s="4"/>
      <c r="K1882" s="4"/>
      <c r="L1882" s="4"/>
      <c r="M1882" s="4"/>
      <c r="N1882" s="4"/>
      <c r="O1882" s="4"/>
      <c r="P1882" s="4"/>
      <c r="Q1882" s="4"/>
      <c r="R1882" s="4"/>
      <c r="S1882" s="4"/>
    </row>
    <row r="1883" spans="1:19" x14ac:dyDescent="0.25">
      <c r="A1883" s="4"/>
      <c r="B1883" s="4"/>
      <c r="C1883" s="4"/>
      <c r="D1883" s="4"/>
      <c r="E1883" s="4"/>
      <c r="F1883" s="4"/>
      <c r="G1883" s="4"/>
      <c r="H1883" s="4"/>
      <c r="I1883" s="4"/>
      <c r="J1883" s="4"/>
      <c r="K1883" s="4"/>
      <c r="L1883" s="4"/>
      <c r="M1883" s="4"/>
      <c r="N1883" s="4"/>
      <c r="O1883" s="4"/>
      <c r="P1883" s="4"/>
      <c r="Q1883" s="4"/>
      <c r="R1883" s="4"/>
      <c r="S1883" s="4"/>
    </row>
    <row r="1884" spans="1:19" x14ac:dyDescent="0.25">
      <c r="A1884" s="4"/>
      <c r="B1884" s="4"/>
      <c r="C1884" s="4"/>
      <c r="D1884" s="4"/>
      <c r="E1884" s="4"/>
      <c r="F1884" s="4"/>
      <c r="G1884" s="4"/>
      <c r="H1884" s="4"/>
      <c r="I1884" s="4"/>
      <c r="J1884" s="4"/>
      <c r="K1884" s="4"/>
      <c r="L1884" s="4"/>
      <c r="M1884" s="4"/>
      <c r="N1884" s="4"/>
      <c r="O1884" s="4"/>
      <c r="P1884" s="4"/>
      <c r="Q1884" s="4"/>
      <c r="R1884" s="4"/>
      <c r="S1884" s="4"/>
    </row>
    <row r="1885" spans="1:19" x14ac:dyDescent="0.25">
      <c r="A1885" s="4"/>
      <c r="B1885" s="4"/>
      <c r="C1885" s="4"/>
      <c r="D1885" s="4"/>
      <c r="E1885" s="4"/>
      <c r="F1885" s="4"/>
      <c r="G1885" s="4"/>
      <c r="H1885" s="4"/>
      <c r="I1885" s="4"/>
      <c r="J1885" s="4"/>
      <c r="K1885" s="4"/>
      <c r="L1885" s="4"/>
      <c r="M1885" s="4"/>
      <c r="N1885" s="4"/>
      <c r="O1885" s="4"/>
      <c r="P1885" s="4"/>
      <c r="Q1885" s="4"/>
      <c r="R1885" s="4"/>
      <c r="S1885" s="4"/>
    </row>
    <row r="1886" spans="1:19" x14ac:dyDescent="0.25">
      <c r="A1886" s="4"/>
      <c r="B1886" s="4"/>
      <c r="C1886" s="4"/>
      <c r="D1886" s="4"/>
      <c r="E1886" s="4"/>
      <c r="F1886" s="4"/>
      <c r="G1886" s="4"/>
      <c r="H1886" s="4"/>
      <c r="I1886" s="4"/>
      <c r="J1886" s="4"/>
      <c r="K1886" s="4"/>
      <c r="L1886" s="4"/>
      <c r="M1886" s="4"/>
      <c r="N1886" s="4"/>
      <c r="O1886" s="4"/>
      <c r="P1886" s="4"/>
      <c r="Q1886" s="4"/>
      <c r="R1886" s="4"/>
      <c r="S1886" s="4"/>
    </row>
    <row r="1887" spans="1:19" x14ac:dyDescent="0.25">
      <c r="A1887" s="4"/>
      <c r="B1887" s="4"/>
      <c r="C1887" s="4"/>
      <c r="D1887" s="4"/>
      <c r="E1887" s="4"/>
      <c r="F1887" s="4"/>
      <c r="G1887" s="4"/>
      <c r="H1887" s="4"/>
      <c r="I1887" s="4"/>
      <c r="J1887" s="4"/>
      <c r="K1887" s="4"/>
      <c r="L1887" s="4"/>
      <c r="M1887" s="4"/>
      <c r="N1887" s="4"/>
      <c r="O1887" s="4"/>
      <c r="P1887" s="4"/>
      <c r="Q1887" s="4"/>
      <c r="R1887" s="4"/>
      <c r="S1887" s="4"/>
    </row>
    <row r="1888" spans="1:19" x14ac:dyDescent="0.25">
      <c r="A1888" s="4"/>
      <c r="B1888" s="4"/>
      <c r="C1888" s="4"/>
      <c r="D1888" s="4"/>
      <c r="E1888" s="4"/>
      <c r="F1888" s="4"/>
      <c r="G1888" s="4"/>
      <c r="H1888" s="4"/>
      <c r="I1888" s="4"/>
      <c r="J1888" s="4"/>
      <c r="K1888" s="4"/>
      <c r="L1888" s="4"/>
      <c r="M1888" s="4"/>
      <c r="N1888" s="4"/>
      <c r="O1888" s="4"/>
      <c r="P1888" s="4"/>
      <c r="Q1888" s="4"/>
      <c r="R1888" s="4"/>
      <c r="S1888" s="4"/>
    </row>
    <row r="1889" spans="1:19" x14ac:dyDescent="0.25">
      <c r="A1889" s="4"/>
      <c r="B1889" s="4"/>
      <c r="C1889" s="4"/>
      <c r="D1889" s="4"/>
      <c r="E1889" s="4"/>
      <c r="F1889" s="4"/>
      <c r="G1889" s="4"/>
      <c r="H1889" s="4"/>
      <c r="I1889" s="4"/>
      <c r="J1889" s="4"/>
      <c r="K1889" s="4"/>
      <c r="L1889" s="4"/>
      <c r="M1889" s="4"/>
      <c r="N1889" s="4"/>
      <c r="O1889" s="4"/>
      <c r="P1889" s="4"/>
      <c r="Q1889" s="4"/>
      <c r="R1889" s="4"/>
      <c r="S1889" s="4"/>
    </row>
    <row r="1890" spans="1:19" x14ac:dyDescent="0.25">
      <c r="A1890" s="4"/>
      <c r="B1890" s="4"/>
      <c r="C1890" s="4"/>
      <c r="D1890" s="4"/>
      <c r="E1890" s="4"/>
      <c r="F1890" s="4"/>
      <c r="G1890" s="4"/>
      <c r="H1890" s="4"/>
      <c r="I1890" s="4"/>
      <c r="J1890" s="4"/>
      <c r="K1890" s="4"/>
      <c r="L1890" s="4"/>
      <c r="M1890" s="4"/>
      <c r="N1890" s="4"/>
      <c r="O1890" s="4"/>
      <c r="P1890" s="4"/>
      <c r="Q1890" s="4"/>
      <c r="R1890" s="4"/>
      <c r="S1890" s="4"/>
    </row>
    <row r="1891" spans="1:19" x14ac:dyDescent="0.25">
      <c r="A1891" s="4"/>
      <c r="B1891" s="4"/>
      <c r="C1891" s="4"/>
      <c r="D1891" s="4"/>
      <c r="E1891" s="4"/>
      <c r="F1891" s="4"/>
      <c r="G1891" s="4"/>
      <c r="H1891" s="4"/>
      <c r="I1891" s="4"/>
      <c r="J1891" s="4"/>
      <c r="K1891" s="4"/>
      <c r="L1891" s="4"/>
      <c r="M1891" s="4"/>
      <c r="N1891" s="4"/>
      <c r="O1891" s="4"/>
      <c r="P1891" s="4"/>
      <c r="Q1891" s="4"/>
      <c r="R1891" s="4"/>
      <c r="S1891" s="4"/>
    </row>
    <row r="1892" spans="1:19" x14ac:dyDescent="0.25">
      <c r="A1892" s="4"/>
      <c r="B1892" s="4"/>
      <c r="C1892" s="4"/>
      <c r="D1892" s="4"/>
      <c r="E1892" s="4"/>
      <c r="F1892" s="4"/>
      <c r="G1892" s="4"/>
      <c r="H1892" s="4"/>
      <c r="I1892" s="4"/>
      <c r="J1892" s="4"/>
      <c r="K1892" s="4"/>
      <c r="L1892" s="4"/>
      <c r="M1892" s="4"/>
      <c r="N1892" s="4"/>
      <c r="O1892" s="4"/>
      <c r="P1892" s="4"/>
      <c r="Q1892" s="4"/>
      <c r="R1892" s="4"/>
      <c r="S1892" s="4"/>
    </row>
    <row r="1893" spans="1:19" x14ac:dyDescent="0.25">
      <c r="A1893" s="4"/>
      <c r="B1893" s="4"/>
      <c r="C1893" s="4"/>
      <c r="D1893" s="4"/>
      <c r="E1893" s="4"/>
      <c r="F1893" s="4"/>
      <c r="G1893" s="4"/>
      <c r="H1893" s="4"/>
      <c r="I1893" s="4"/>
      <c r="J1893" s="4"/>
      <c r="K1893" s="4"/>
      <c r="L1893" s="4"/>
      <c r="M1893" s="4"/>
      <c r="N1893" s="4"/>
      <c r="O1893" s="4"/>
      <c r="P1893" s="4"/>
      <c r="Q1893" s="4"/>
      <c r="R1893" s="4"/>
      <c r="S1893" s="4"/>
    </row>
    <row r="1894" spans="1:19" x14ac:dyDescent="0.25">
      <c r="A1894" s="4"/>
      <c r="B1894" s="4"/>
      <c r="C1894" s="4"/>
      <c r="D1894" s="4"/>
      <c r="E1894" s="4"/>
      <c r="F1894" s="4"/>
      <c r="G1894" s="4"/>
      <c r="H1894" s="4"/>
      <c r="I1894" s="4"/>
      <c r="J1894" s="4"/>
      <c r="K1894" s="4"/>
      <c r="L1894" s="4"/>
      <c r="M1894" s="4"/>
      <c r="N1894" s="4"/>
      <c r="O1894" s="4"/>
      <c r="P1894" s="4"/>
      <c r="Q1894" s="4"/>
      <c r="R1894" s="4"/>
      <c r="S1894" s="4"/>
    </row>
    <row r="1895" spans="1:19" x14ac:dyDescent="0.25">
      <c r="A1895" s="4"/>
      <c r="B1895" s="4"/>
      <c r="C1895" s="4"/>
      <c r="D1895" s="4"/>
      <c r="E1895" s="4"/>
      <c r="F1895" s="4"/>
      <c r="G1895" s="4"/>
      <c r="H1895" s="4"/>
      <c r="I1895" s="4"/>
      <c r="J1895" s="4"/>
      <c r="K1895" s="4"/>
      <c r="L1895" s="4"/>
      <c r="M1895" s="4"/>
      <c r="N1895" s="4"/>
      <c r="O1895" s="4"/>
      <c r="P1895" s="4"/>
      <c r="Q1895" s="4"/>
      <c r="R1895" s="4"/>
      <c r="S1895" s="4"/>
    </row>
    <row r="1896" spans="1:19" x14ac:dyDescent="0.25">
      <c r="A1896" s="4"/>
      <c r="B1896" s="4"/>
      <c r="C1896" s="4"/>
      <c r="D1896" s="4"/>
      <c r="E1896" s="4"/>
      <c r="F1896" s="4"/>
      <c r="G1896" s="4"/>
      <c r="H1896" s="4"/>
      <c r="I1896" s="4"/>
      <c r="J1896" s="4"/>
      <c r="K1896" s="4"/>
      <c r="L1896" s="4"/>
      <c r="M1896" s="4"/>
      <c r="N1896" s="4"/>
      <c r="O1896" s="4"/>
      <c r="P1896" s="4"/>
      <c r="Q1896" s="4"/>
      <c r="R1896" s="4"/>
      <c r="S1896" s="4"/>
    </row>
    <row r="1897" spans="1:19" x14ac:dyDescent="0.25">
      <c r="A1897" s="4"/>
      <c r="B1897" s="4"/>
      <c r="C1897" s="4"/>
      <c r="D1897" s="4"/>
      <c r="E1897" s="4"/>
      <c r="F1897" s="4"/>
      <c r="G1897" s="4"/>
      <c r="H1897" s="4"/>
      <c r="I1897" s="4"/>
      <c r="J1897" s="4"/>
      <c r="K1897" s="4"/>
      <c r="L1897" s="4"/>
      <c r="M1897" s="4"/>
      <c r="N1897" s="4"/>
      <c r="O1897" s="4"/>
      <c r="P1897" s="4"/>
      <c r="Q1897" s="4"/>
      <c r="R1897" s="4"/>
      <c r="S1897" s="4"/>
    </row>
    <row r="1898" spans="1:19" x14ac:dyDescent="0.25">
      <c r="A1898" s="4"/>
      <c r="B1898" s="4"/>
      <c r="C1898" s="4"/>
      <c r="D1898" s="4"/>
      <c r="E1898" s="4"/>
      <c r="F1898" s="4"/>
      <c r="G1898" s="4"/>
      <c r="H1898" s="4"/>
      <c r="I1898" s="4"/>
      <c r="J1898" s="4"/>
      <c r="K1898" s="4"/>
      <c r="L1898" s="4"/>
      <c r="M1898" s="4"/>
      <c r="N1898" s="4"/>
      <c r="O1898" s="4"/>
      <c r="P1898" s="4"/>
      <c r="Q1898" s="4"/>
      <c r="R1898" s="4"/>
      <c r="S1898" s="4"/>
    </row>
    <row r="1899" spans="1:19" x14ac:dyDescent="0.25">
      <c r="A1899" s="4"/>
      <c r="B1899" s="4"/>
      <c r="C1899" s="4"/>
      <c r="D1899" s="4"/>
      <c r="E1899" s="4"/>
      <c r="F1899" s="4"/>
      <c r="G1899" s="4"/>
      <c r="H1899" s="4"/>
      <c r="I1899" s="4"/>
      <c r="J1899" s="4"/>
      <c r="K1899" s="4"/>
      <c r="L1899" s="4"/>
      <c r="M1899" s="4"/>
      <c r="N1899" s="4"/>
      <c r="O1899" s="4"/>
      <c r="P1899" s="4"/>
      <c r="Q1899" s="4"/>
      <c r="R1899" s="4"/>
      <c r="S1899" s="4"/>
    </row>
    <row r="1900" spans="1:19" x14ac:dyDescent="0.25">
      <c r="A1900" s="4"/>
      <c r="B1900" s="4"/>
      <c r="C1900" s="4"/>
      <c r="D1900" s="4"/>
      <c r="E1900" s="4"/>
      <c r="F1900" s="4"/>
      <c r="G1900" s="4"/>
      <c r="H1900" s="4"/>
      <c r="I1900" s="4"/>
      <c r="J1900" s="4"/>
      <c r="K1900" s="4"/>
      <c r="L1900" s="4"/>
      <c r="M1900" s="4"/>
      <c r="N1900" s="4"/>
      <c r="O1900" s="4"/>
      <c r="P1900" s="4"/>
      <c r="Q1900" s="4"/>
      <c r="R1900" s="4"/>
      <c r="S1900" s="4"/>
    </row>
    <row r="1901" spans="1:19" x14ac:dyDescent="0.25">
      <c r="A1901" s="4"/>
      <c r="B1901" s="4"/>
      <c r="C1901" s="4"/>
      <c r="D1901" s="4"/>
      <c r="E1901" s="4"/>
      <c r="F1901" s="4"/>
      <c r="G1901" s="4"/>
      <c r="H1901" s="4"/>
      <c r="I1901" s="4"/>
      <c r="J1901" s="4"/>
      <c r="K1901" s="4"/>
      <c r="L1901" s="4"/>
      <c r="M1901" s="4"/>
      <c r="N1901" s="4"/>
      <c r="O1901" s="4"/>
      <c r="P1901" s="4"/>
      <c r="Q1901" s="4"/>
      <c r="R1901" s="4"/>
      <c r="S1901" s="4"/>
    </row>
    <row r="1902" spans="1:19" x14ac:dyDescent="0.25">
      <c r="A1902" s="4"/>
      <c r="B1902" s="4"/>
      <c r="C1902" s="4"/>
      <c r="D1902" s="4"/>
      <c r="E1902" s="4"/>
      <c r="F1902" s="4"/>
      <c r="G1902" s="4"/>
      <c r="H1902" s="4"/>
      <c r="I1902" s="4"/>
      <c r="J1902" s="4"/>
      <c r="K1902" s="4"/>
      <c r="L1902" s="4"/>
      <c r="M1902" s="4"/>
      <c r="N1902" s="4"/>
      <c r="O1902" s="4"/>
      <c r="P1902" s="4"/>
      <c r="Q1902" s="4"/>
      <c r="R1902" s="4"/>
      <c r="S1902" s="4"/>
    </row>
    <row r="1903" spans="1:19" x14ac:dyDescent="0.25">
      <c r="A1903" s="4"/>
      <c r="B1903" s="4"/>
      <c r="C1903" s="4"/>
      <c r="D1903" s="4"/>
      <c r="E1903" s="4"/>
      <c r="F1903" s="4"/>
      <c r="G1903" s="4"/>
      <c r="H1903" s="4"/>
      <c r="I1903" s="4"/>
      <c r="J1903" s="4"/>
      <c r="K1903" s="4"/>
      <c r="L1903" s="4"/>
      <c r="M1903" s="4"/>
      <c r="N1903" s="4"/>
      <c r="O1903" s="4"/>
      <c r="P1903" s="4"/>
      <c r="Q1903" s="4"/>
      <c r="R1903" s="4"/>
      <c r="S1903" s="4"/>
    </row>
    <row r="1904" spans="1:19" x14ac:dyDescent="0.25">
      <c r="A1904" s="4"/>
      <c r="B1904" s="4"/>
      <c r="C1904" s="4"/>
      <c r="D1904" s="4"/>
      <c r="E1904" s="4"/>
      <c r="F1904" s="4"/>
      <c r="G1904" s="4"/>
      <c r="H1904" s="4"/>
      <c r="I1904" s="4"/>
      <c r="J1904" s="4"/>
      <c r="K1904" s="4"/>
      <c r="L1904" s="4"/>
      <c r="M1904" s="4"/>
      <c r="N1904" s="4"/>
      <c r="O1904" s="4"/>
      <c r="P1904" s="4"/>
      <c r="Q1904" s="4"/>
      <c r="R1904" s="4"/>
      <c r="S1904" s="4"/>
    </row>
    <row r="1905" spans="1:19" x14ac:dyDescent="0.25">
      <c r="A1905" s="4"/>
      <c r="B1905" s="4"/>
      <c r="C1905" s="4"/>
      <c r="D1905" s="4"/>
      <c r="E1905" s="4"/>
      <c r="F1905" s="4"/>
      <c r="G1905" s="4"/>
      <c r="H1905" s="4"/>
      <c r="I1905" s="4"/>
      <c r="J1905" s="4"/>
      <c r="K1905" s="4"/>
      <c r="L1905" s="4"/>
      <c r="M1905" s="4"/>
      <c r="N1905" s="4"/>
      <c r="O1905" s="4"/>
      <c r="P1905" s="4"/>
      <c r="Q1905" s="4"/>
      <c r="R1905" s="4"/>
      <c r="S1905" s="4"/>
    </row>
    <row r="1906" spans="1:19" x14ac:dyDescent="0.25">
      <c r="A1906" s="4"/>
      <c r="B1906" s="4"/>
      <c r="C1906" s="4"/>
      <c r="D1906" s="4"/>
      <c r="E1906" s="4"/>
      <c r="F1906" s="4"/>
      <c r="G1906" s="4"/>
      <c r="H1906" s="4"/>
      <c r="I1906" s="4"/>
      <c r="J1906" s="4"/>
      <c r="K1906" s="4"/>
      <c r="L1906" s="4"/>
      <c r="M1906" s="4"/>
      <c r="N1906" s="4"/>
      <c r="O1906" s="4"/>
      <c r="P1906" s="4"/>
      <c r="Q1906" s="4"/>
      <c r="R1906" s="4"/>
      <c r="S1906" s="4"/>
    </row>
    <row r="1907" spans="1:19" x14ac:dyDescent="0.25">
      <c r="A1907" s="4"/>
      <c r="B1907" s="4"/>
      <c r="C1907" s="4"/>
      <c r="D1907" s="4"/>
      <c r="E1907" s="4"/>
      <c r="F1907" s="4"/>
      <c r="G1907" s="4"/>
      <c r="H1907" s="4"/>
      <c r="I1907" s="4"/>
      <c r="J1907" s="4"/>
      <c r="K1907" s="4"/>
      <c r="L1907" s="4"/>
      <c r="M1907" s="4"/>
      <c r="N1907" s="4"/>
      <c r="O1907" s="4"/>
      <c r="P1907" s="4"/>
      <c r="Q1907" s="4"/>
      <c r="R1907" s="4"/>
      <c r="S1907" s="4"/>
    </row>
    <row r="1908" spans="1:19" x14ac:dyDescent="0.25">
      <c r="A1908" s="4"/>
      <c r="B1908" s="4"/>
      <c r="C1908" s="4"/>
      <c r="D1908" s="4"/>
      <c r="E1908" s="4"/>
      <c r="F1908" s="4"/>
      <c r="G1908" s="4"/>
      <c r="H1908" s="4"/>
      <c r="I1908" s="4"/>
      <c r="J1908" s="4"/>
      <c r="K1908" s="4"/>
      <c r="L1908" s="4"/>
      <c r="M1908" s="4"/>
      <c r="N1908" s="4"/>
      <c r="O1908" s="4"/>
      <c r="P1908" s="4"/>
      <c r="Q1908" s="4"/>
      <c r="R1908" s="4"/>
      <c r="S1908" s="4"/>
    </row>
    <row r="1909" spans="1:19" x14ac:dyDescent="0.25">
      <c r="A1909" s="4"/>
      <c r="B1909" s="4"/>
      <c r="C1909" s="4"/>
      <c r="D1909" s="4"/>
      <c r="E1909" s="4"/>
      <c r="F1909" s="4"/>
      <c r="G1909" s="4"/>
      <c r="H1909" s="4"/>
      <c r="I1909" s="4"/>
      <c r="J1909" s="4"/>
      <c r="K1909" s="4"/>
      <c r="L1909" s="4"/>
      <c r="M1909" s="4"/>
      <c r="N1909" s="4"/>
      <c r="O1909" s="4"/>
      <c r="P1909" s="4"/>
      <c r="Q1909" s="4"/>
      <c r="R1909" s="4"/>
      <c r="S1909" s="4"/>
    </row>
    <row r="1910" spans="1:19" x14ac:dyDescent="0.25">
      <c r="A1910" s="4"/>
      <c r="B1910" s="4"/>
      <c r="C1910" s="4"/>
      <c r="D1910" s="4"/>
      <c r="E1910" s="4"/>
      <c r="F1910" s="4"/>
      <c r="G1910" s="4"/>
      <c r="H1910" s="4"/>
      <c r="I1910" s="4"/>
      <c r="J1910" s="4"/>
      <c r="K1910" s="4"/>
      <c r="L1910" s="4"/>
      <c r="M1910" s="4"/>
      <c r="N1910" s="4"/>
      <c r="O1910" s="4"/>
      <c r="P1910" s="4"/>
      <c r="Q1910" s="4"/>
      <c r="R1910" s="4"/>
      <c r="S1910" s="4"/>
    </row>
    <row r="1911" spans="1:19" x14ac:dyDescent="0.25">
      <c r="A1911" s="4"/>
      <c r="B1911" s="4"/>
      <c r="C1911" s="4"/>
      <c r="D1911" s="4"/>
      <c r="E1911" s="4"/>
      <c r="F1911" s="4"/>
      <c r="G1911" s="4"/>
      <c r="H1911" s="4"/>
      <c r="I1911" s="4"/>
      <c r="J1911" s="4"/>
      <c r="K1911" s="4"/>
      <c r="L1911" s="4"/>
      <c r="M1911" s="4"/>
      <c r="N1911" s="4"/>
      <c r="O1911" s="4"/>
      <c r="P1911" s="4"/>
      <c r="Q1911" s="4"/>
      <c r="R1911" s="4"/>
      <c r="S1911" s="4"/>
    </row>
    <row r="1912" spans="1:19" x14ac:dyDescent="0.25">
      <c r="A1912" s="4"/>
      <c r="B1912" s="4"/>
      <c r="C1912" s="4"/>
      <c r="D1912" s="4"/>
      <c r="E1912" s="4"/>
      <c r="F1912" s="4"/>
      <c r="G1912" s="4"/>
      <c r="H1912" s="4"/>
      <c r="I1912" s="4"/>
      <c r="J1912" s="4"/>
      <c r="K1912" s="4"/>
      <c r="L1912" s="4"/>
      <c r="M1912" s="4"/>
      <c r="N1912" s="4"/>
      <c r="O1912" s="4"/>
      <c r="P1912" s="4"/>
      <c r="Q1912" s="4"/>
      <c r="R1912" s="4"/>
      <c r="S1912" s="4"/>
    </row>
    <row r="1913" spans="1:19" x14ac:dyDescent="0.25">
      <c r="A1913" s="4"/>
      <c r="B1913" s="4"/>
      <c r="C1913" s="4"/>
      <c r="D1913" s="4"/>
      <c r="E1913" s="4"/>
      <c r="F1913" s="4"/>
      <c r="G1913" s="4"/>
      <c r="H1913" s="4"/>
      <c r="I1913" s="4"/>
      <c r="J1913" s="4"/>
      <c r="K1913" s="4"/>
      <c r="L1913" s="4"/>
      <c r="M1913" s="4"/>
      <c r="N1913" s="4"/>
      <c r="O1913" s="4"/>
      <c r="P1913" s="4"/>
      <c r="Q1913" s="4"/>
      <c r="R1913" s="4"/>
      <c r="S1913" s="4"/>
    </row>
    <row r="1914" spans="1:19" x14ac:dyDescent="0.25">
      <c r="A1914" s="4"/>
      <c r="B1914" s="4"/>
      <c r="C1914" s="4"/>
      <c r="D1914" s="4"/>
      <c r="E1914" s="4"/>
      <c r="F1914" s="4"/>
      <c r="G1914" s="4"/>
      <c r="H1914" s="4"/>
      <c r="I1914" s="4"/>
      <c r="J1914" s="4"/>
      <c r="K1914" s="4"/>
      <c r="L1914" s="4"/>
      <c r="M1914" s="4"/>
      <c r="N1914" s="4"/>
      <c r="O1914" s="4"/>
      <c r="P1914" s="4"/>
      <c r="Q1914" s="4"/>
      <c r="R1914" s="4"/>
      <c r="S1914" s="4"/>
    </row>
    <row r="1915" spans="1:19" x14ac:dyDescent="0.25">
      <c r="A1915" s="4"/>
      <c r="B1915" s="4"/>
      <c r="C1915" s="4"/>
      <c r="D1915" s="4"/>
      <c r="E1915" s="4"/>
      <c r="F1915" s="4"/>
      <c r="G1915" s="4"/>
      <c r="H1915" s="4"/>
      <c r="I1915" s="4"/>
      <c r="J1915" s="4"/>
      <c r="K1915" s="4"/>
      <c r="L1915" s="4"/>
      <c r="M1915" s="4"/>
      <c r="N1915" s="4"/>
      <c r="O1915" s="4"/>
      <c r="P1915" s="4"/>
      <c r="Q1915" s="4"/>
      <c r="R1915" s="4"/>
      <c r="S1915" s="4"/>
    </row>
    <row r="1916" spans="1:19" x14ac:dyDescent="0.25">
      <c r="A1916" s="4"/>
      <c r="B1916" s="4"/>
      <c r="C1916" s="4"/>
      <c r="D1916" s="4"/>
      <c r="E1916" s="4"/>
      <c r="F1916" s="4"/>
      <c r="G1916" s="4"/>
      <c r="H1916" s="4"/>
      <c r="I1916" s="4"/>
      <c r="J1916" s="4"/>
      <c r="K1916" s="4"/>
      <c r="L1916" s="4"/>
      <c r="M1916" s="4"/>
      <c r="N1916" s="4"/>
      <c r="O1916" s="4"/>
      <c r="P1916" s="4"/>
      <c r="Q1916" s="4"/>
      <c r="R1916" s="4"/>
      <c r="S1916" s="4"/>
    </row>
    <row r="1917" spans="1:19" x14ac:dyDescent="0.25">
      <c r="A1917" s="4"/>
      <c r="B1917" s="4"/>
      <c r="C1917" s="4"/>
      <c r="D1917" s="4"/>
      <c r="E1917" s="4"/>
      <c r="F1917" s="4"/>
      <c r="G1917" s="4"/>
      <c r="H1917" s="4"/>
      <c r="I1917" s="4"/>
      <c r="J1917" s="4"/>
      <c r="K1917" s="4"/>
      <c r="L1917" s="4"/>
      <c r="M1917" s="4"/>
      <c r="N1917" s="4"/>
      <c r="O1917" s="4"/>
      <c r="P1917" s="4"/>
      <c r="Q1917" s="4"/>
      <c r="R1917" s="4"/>
      <c r="S1917" s="4"/>
    </row>
    <row r="1918" spans="1:19" x14ac:dyDescent="0.25">
      <c r="A1918" s="4"/>
      <c r="B1918" s="4"/>
      <c r="C1918" s="4"/>
      <c r="D1918" s="4"/>
      <c r="E1918" s="4"/>
      <c r="F1918" s="4"/>
      <c r="G1918" s="4"/>
      <c r="H1918" s="4"/>
      <c r="I1918" s="4"/>
      <c r="J1918" s="4"/>
      <c r="K1918" s="4"/>
      <c r="L1918" s="4"/>
      <c r="M1918" s="4"/>
      <c r="N1918" s="4"/>
      <c r="O1918" s="4"/>
      <c r="P1918" s="4"/>
      <c r="Q1918" s="4"/>
      <c r="R1918" s="4"/>
      <c r="S1918" s="4"/>
    </row>
    <row r="1919" spans="1:19" x14ac:dyDescent="0.25">
      <c r="A1919" s="4"/>
      <c r="B1919" s="4"/>
      <c r="C1919" s="4"/>
      <c r="D1919" s="4"/>
      <c r="E1919" s="4"/>
      <c r="F1919" s="4"/>
      <c r="G1919" s="4"/>
      <c r="H1919" s="4"/>
      <c r="I1919" s="4"/>
      <c r="J1919" s="4"/>
      <c r="K1919" s="4"/>
      <c r="L1919" s="4"/>
      <c r="M1919" s="4"/>
      <c r="N1919" s="4"/>
      <c r="O1919" s="4"/>
      <c r="P1919" s="4"/>
      <c r="Q1919" s="4"/>
      <c r="R1919" s="4"/>
      <c r="S1919" s="4"/>
    </row>
    <row r="1920" spans="1:19" x14ac:dyDescent="0.25">
      <c r="A1920" s="4"/>
      <c r="B1920" s="4"/>
      <c r="C1920" s="4"/>
      <c r="D1920" s="4"/>
      <c r="E1920" s="4"/>
      <c r="F1920" s="4"/>
      <c r="G1920" s="4"/>
      <c r="H1920" s="4"/>
      <c r="I1920" s="4"/>
      <c r="J1920" s="4"/>
      <c r="K1920" s="4"/>
      <c r="L1920" s="4"/>
      <c r="M1920" s="4"/>
      <c r="N1920" s="4"/>
      <c r="O1920" s="4"/>
      <c r="P1920" s="4"/>
      <c r="Q1920" s="4"/>
      <c r="R1920" s="4"/>
      <c r="S1920" s="4"/>
    </row>
    <row r="1921" spans="1:19" x14ac:dyDescent="0.25">
      <c r="A1921" s="4"/>
      <c r="B1921" s="4"/>
      <c r="C1921" s="4"/>
      <c r="D1921" s="4"/>
      <c r="E1921" s="4"/>
      <c r="F1921" s="4"/>
      <c r="G1921" s="4"/>
      <c r="H1921" s="4"/>
      <c r="I1921" s="4"/>
      <c r="J1921" s="4"/>
      <c r="K1921" s="4"/>
      <c r="L1921" s="4"/>
      <c r="M1921" s="4"/>
      <c r="N1921" s="4"/>
      <c r="O1921" s="4"/>
      <c r="P1921" s="4"/>
      <c r="Q1921" s="4"/>
      <c r="R1921" s="4"/>
      <c r="S1921" s="4"/>
    </row>
    <row r="1922" spans="1:19" x14ac:dyDescent="0.25">
      <c r="A1922" s="4"/>
      <c r="B1922" s="4"/>
      <c r="C1922" s="4"/>
      <c r="D1922" s="4"/>
      <c r="E1922" s="4"/>
      <c r="F1922" s="4"/>
      <c r="G1922" s="4"/>
      <c r="H1922" s="4"/>
      <c r="I1922" s="4"/>
      <c r="J1922" s="4"/>
      <c r="K1922" s="4"/>
      <c r="L1922" s="4"/>
      <c r="M1922" s="4"/>
      <c r="N1922" s="4"/>
      <c r="O1922" s="4"/>
      <c r="P1922" s="4"/>
      <c r="Q1922" s="4"/>
      <c r="R1922" s="4"/>
      <c r="S1922" s="4"/>
    </row>
    <row r="1923" spans="1:19" x14ac:dyDescent="0.25">
      <c r="A1923" s="4"/>
      <c r="B1923" s="4"/>
      <c r="C1923" s="4"/>
      <c r="D1923" s="4"/>
      <c r="E1923" s="4"/>
      <c r="F1923" s="4"/>
      <c r="G1923" s="4"/>
      <c r="H1923" s="4"/>
      <c r="I1923" s="4"/>
      <c r="J1923" s="4"/>
      <c r="K1923" s="4"/>
      <c r="L1923" s="4"/>
      <c r="M1923" s="4"/>
      <c r="N1923" s="4"/>
      <c r="O1923" s="4"/>
      <c r="P1923" s="4"/>
      <c r="Q1923" s="4"/>
      <c r="R1923" s="4"/>
      <c r="S1923" s="4"/>
    </row>
    <row r="1924" spans="1:19" x14ac:dyDescent="0.25">
      <c r="A1924" s="4"/>
      <c r="B1924" s="4"/>
      <c r="C1924" s="4"/>
      <c r="D1924" s="4"/>
      <c r="E1924" s="4"/>
      <c r="F1924" s="4"/>
      <c r="G1924" s="4"/>
      <c r="H1924" s="4"/>
      <c r="I1924" s="4"/>
      <c r="J1924" s="4"/>
      <c r="K1924" s="4"/>
      <c r="L1924" s="4"/>
      <c r="M1924" s="4"/>
      <c r="N1924" s="4"/>
      <c r="O1924" s="4"/>
      <c r="P1924" s="4"/>
      <c r="Q1924" s="4"/>
      <c r="R1924" s="4"/>
      <c r="S1924" s="4"/>
    </row>
    <row r="1925" spans="1:19" x14ac:dyDescent="0.25">
      <c r="A1925" s="4"/>
      <c r="B1925" s="4"/>
      <c r="C1925" s="4"/>
      <c r="D1925" s="4"/>
      <c r="E1925" s="4"/>
      <c r="F1925" s="4"/>
      <c r="G1925" s="4"/>
      <c r="H1925" s="4"/>
      <c r="I1925" s="4"/>
      <c r="J1925" s="4"/>
      <c r="K1925" s="4"/>
      <c r="L1925" s="4"/>
      <c r="M1925" s="4"/>
      <c r="N1925" s="4"/>
      <c r="O1925" s="4"/>
      <c r="P1925" s="4"/>
      <c r="Q1925" s="4"/>
      <c r="R1925" s="4"/>
      <c r="S1925" s="4"/>
    </row>
    <row r="1926" spans="1:19" x14ac:dyDescent="0.25">
      <c r="A1926" s="4"/>
      <c r="B1926" s="4"/>
      <c r="C1926" s="4"/>
      <c r="D1926" s="4"/>
      <c r="E1926" s="4"/>
      <c r="F1926" s="4"/>
      <c r="G1926" s="4"/>
      <c r="H1926" s="4"/>
      <c r="I1926" s="4"/>
      <c r="J1926" s="4"/>
      <c r="K1926" s="4"/>
      <c r="L1926" s="4"/>
      <c r="M1926" s="4"/>
      <c r="N1926" s="4"/>
      <c r="O1926" s="4"/>
      <c r="P1926" s="4"/>
      <c r="Q1926" s="4"/>
      <c r="R1926" s="4"/>
      <c r="S1926" s="4"/>
    </row>
    <row r="1927" spans="1:19" x14ac:dyDescent="0.25">
      <c r="A1927" s="4"/>
      <c r="B1927" s="4"/>
      <c r="C1927" s="4"/>
      <c r="D1927" s="4"/>
      <c r="E1927" s="4"/>
      <c r="F1927" s="4"/>
      <c r="G1927" s="4"/>
      <c r="H1927" s="4"/>
      <c r="I1927" s="4"/>
      <c r="J1927" s="4"/>
      <c r="K1927" s="4"/>
      <c r="L1927" s="4"/>
      <c r="M1927" s="4"/>
      <c r="N1927" s="4"/>
      <c r="O1927" s="4"/>
      <c r="P1927" s="4"/>
      <c r="Q1927" s="4"/>
      <c r="R1927" s="4"/>
      <c r="S1927" s="4"/>
    </row>
    <row r="1928" spans="1:19" x14ac:dyDescent="0.25">
      <c r="A1928" s="4"/>
      <c r="B1928" s="4"/>
      <c r="C1928" s="4"/>
      <c r="D1928" s="4"/>
      <c r="E1928" s="4"/>
      <c r="F1928" s="4"/>
      <c r="G1928" s="4"/>
      <c r="H1928" s="4"/>
      <c r="I1928" s="4"/>
      <c r="J1928" s="4"/>
      <c r="K1928" s="4"/>
      <c r="L1928" s="4"/>
      <c r="M1928" s="4"/>
      <c r="N1928" s="4"/>
      <c r="O1928" s="4"/>
      <c r="P1928" s="4"/>
      <c r="Q1928" s="4"/>
      <c r="R1928" s="4"/>
      <c r="S1928" s="4"/>
    </row>
    <row r="1929" spans="1:19" x14ac:dyDescent="0.25">
      <c r="A1929" s="4"/>
      <c r="B1929" s="4"/>
      <c r="C1929" s="4"/>
      <c r="D1929" s="4"/>
      <c r="E1929" s="4"/>
      <c r="F1929" s="4"/>
      <c r="G1929" s="4"/>
      <c r="H1929" s="4"/>
      <c r="I1929" s="4"/>
      <c r="J1929" s="4"/>
      <c r="K1929" s="4"/>
      <c r="L1929" s="4"/>
      <c r="M1929" s="4"/>
      <c r="N1929" s="4"/>
      <c r="O1929" s="4"/>
      <c r="P1929" s="4"/>
      <c r="Q1929" s="4"/>
      <c r="R1929" s="4"/>
      <c r="S1929" s="4"/>
    </row>
    <row r="1930" spans="1:19" x14ac:dyDescent="0.25">
      <c r="A1930" s="4"/>
      <c r="B1930" s="4"/>
      <c r="C1930" s="4"/>
      <c r="D1930" s="4"/>
      <c r="E1930" s="4"/>
      <c r="F1930" s="4"/>
      <c r="G1930" s="4"/>
      <c r="H1930" s="4"/>
      <c r="I1930" s="4"/>
      <c r="J1930" s="4"/>
      <c r="K1930" s="4"/>
      <c r="L1930" s="4"/>
      <c r="M1930" s="4"/>
      <c r="N1930" s="4"/>
      <c r="O1930" s="4"/>
      <c r="P1930" s="4"/>
      <c r="Q1930" s="4"/>
      <c r="R1930" s="4"/>
      <c r="S1930" s="4"/>
    </row>
    <row r="1931" spans="1:19" x14ac:dyDescent="0.25">
      <c r="A1931" s="4"/>
      <c r="B1931" s="4"/>
      <c r="C1931" s="4"/>
      <c r="D1931" s="4"/>
      <c r="E1931" s="4"/>
      <c r="F1931" s="4"/>
      <c r="G1931" s="4"/>
      <c r="H1931" s="4"/>
      <c r="I1931" s="4"/>
      <c r="J1931" s="4"/>
      <c r="K1931" s="4"/>
      <c r="L1931" s="4"/>
      <c r="M1931" s="4"/>
      <c r="N1931" s="4"/>
      <c r="O1931" s="4"/>
      <c r="P1931" s="4"/>
      <c r="Q1931" s="4"/>
      <c r="R1931" s="4"/>
      <c r="S1931" s="4"/>
    </row>
    <row r="1932" spans="1:19" x14ac:dyDescent="0.25">
      <c r="A1932" s="4"/>
      <c r="B1932" s="4"/>
      <c r="C1932" s="4"/>
      <c r="D1932" s="4"/>
      <c r="E1932" s="4"/>
      <c r="F1932" s="4"/>
      <c r="G1932" s="4"/>
      <c r="H1932" s="4"/>
      <c r="I1932" s="4"/>
      <c r="J1932" s="4"/>
      <c r="K1932" s="4"/>
      <c r="L1932" s="4"/>
      <c r="M1932" s="4"/>
      <c r="N1932" s="4"/>
      <c r="O1932" s="4"/>
      <c r="P1932" s="4"/>
      <c r="Q1932" s="4"/>
      <c r="R1932" s="4"/>
      <c r="S1932" s="4"/>
    </row>
    <row r="1933" spans="1:19" x14ac:dyDescent="0.25">
      <c r="A1933" s="4"/>
      <c r="B1933" s="4"/>
      <c r="C1933" s="4"/>
      <c r="D1933" s="4"/>
      <c r="E1933" s="4"/>
      <c r="F1933" s="4"/>
      <c r="G1933" s="4"/>
      <c r="H1933" s="4"/>
      <c r="I1933" s="4"/>
      <c r="J1933" s="4"/>
      <c r="K1933" s="4"/>
      <c r="L1933" s="4"/>
      <c r="M1933" s="4"/>
      <c r="N1933" s="4"/>
      <c r="O1933" s="4"/>
      <c r="P1933" s="4"/>
      <c r="Q1933" s="4"/>
      <c r="R1933" s="4"/>
      <c r="S1933" s="4"/>
    </row>
    <row r="1934" spans="1:19" x14ac:dyDescent="0.25">
      <c r="A1934" s="4"/>
      <c r="B1934" s="4"/>
      <c r="C1934" s="4"/>
      <c r="D1934" s="4"/>
      <c r="E1934" s="4"/>
      <c r="F1934" s="4"/>
      <c r="G1934" s="4"/>
      <c r="H1934" s="4"/>
      <c r="I1934" s="4"/>
      <c r="J1934" s="4"/>
      <c r="K1934" s="4"/>
      <c r="L1934" s="4"/>
      <c r="M1934" s="4"/>
      <c r="N1934" s="4"/>
      <c r="O1934" s="4"/>
      <c r="P1934" s="4"/>
      <c r="Q1934" s="4"/>
      <c r="R1934" s="4"/>
      <c r="S1934" s="4"/>
    </row>
    <row r="1935" spans="1:19" x14ac:dyDescent="0.25">
      <c r="A1935" s="4"/>
      <c r="B1935" s="4"/>
      <c r="C1935" s="4"/>
      <c r="D1935" s="4"/>
      <c r="E1935" s="4"/>
      <c r="F1935" s="4"/>
      <c r="G1935" s="4"/>
      <c r="H1935" s="4"/>
      <c r="I1935" s="4"/>
      <c r="J1935" s="4"/>
      <c r="K1935" s="4"/>
      <c r="L1935" s="4"/>
      <c r="M1935" s="4"/>
      <c r="N1935" s="4"/>
      <c r="O1935" s="4"/>
      <c r="P1935" s="4"/>
      <c r="Q1935" s="4"/>
      <c r="R1935" s="4"/>
      <c r="S1935" s="4"/>
    </row>
    <row r="1936" spans="1:19" x14ac:dyDescent="0.25">
      <c r="A1936" s="4"/>
      <c r="B1936" s="4"/>
      <c r="C1936" s="4"/>
      <c r="D1936" s="4"/>
      <c r="E1936" s="4"/>
      <c r="F1936" s="4"/>
      <c r="G1936" s="4"/>
      <c r="H1936" s="4"/>
      <c r="I1936" s="4"/>
      <c r="J1936" s="4"/>
      <c r="K1936" s="4"/>
      <c r="L1936" s="4"/>
      <c r="M1936" s="4"/>
      <c r="N1936" s="4"/>
      <c r="O1936" s="4"/>
      <c r="P1936" s="4"/>
      <c r="Q1936" s="4"/>
      <c r="R1936" s="4"/>
      <c r="S1936" s="4"/>
    </row>
    <row r="1937" spans="1:19" x14ac:dyDescent="0.25">
      <c r="A1937" s="4"/>
      <c r="B1937" s="4"/>
      <c r="C1937" s="4"/>
      <c r="D1937" s="4"/>
      <c r="E1937" s="4"/>
      <c r="F1937" s="4"/>
      <c r="G1937" s="4"/>
      <c r="H1937" s="4"/>
      <c r="I1937" s="4"/>
      <c r="J1937" s="4"/>
      <c r="K1937" s="4"/>
      <c r="L1937" s="4"/>
      <c r="M1937" s="4"/>
      <c r="N1937" s="4"/>
      <c r="O1937" s="4"/>
      <c r="P1937" s="4"/>
      <c r="Q1937" s="4"/>
      <c r="R1937" s="4"/>
      <c r="S1937" s="4"/>
    </row>
    <row r="1938" spans="1:19" x14ac:dyDescent="0.25">
      <c r="A1938" s="4"/>
      <c r="B1938" s="4"/>
      <c r="C1938" s="4"/>
      <c r="D1938" s="4"/>
      <c r="E1938" s="4"/>
      <c r="F1938" s="4"/>
      <c r="G1938" s="4"/>
      <c r="H1938" s="4"/>
      <c r="I1938" s="4"/>
      <c r="J1938" s="4"/>
      <c r="K1938" s="4"/>
      <c r="L1938" s="4"/>
      <c r="M1938" s="4"/>
      <c r="N1938" s="4"/>
      <c r="O1938" s="4"/>
      <c r="P1938" s="4"/>
      <c r="Q1938" s="4"/>
      <c r="R1938" s="4"/>
      <c r="S1938" s="4"/>
    </row>
    <row r="1939" spans="1:19" x14ac:dyDescent="0.25">
      <c r="A1939" s="4"/>
      <c r="B1939" s="4"/>
      <c r="C1939" s="4"/>
      <c r="D1939" s="4"/>
      <c r="E1939" s="4"/>
      <c r="F1939" s="4"/>
      <c r="G1939" s="4"/>
      <c r="H1939" s="4"/>
      <c r="I1939" s="4"/>
      <c r="J1939" s="4"/>
      <c r="K1939" s="4"/>
      <c r="L1939" s="4"/>
      <c r="M1939" s="4"/>
      <c r="N1939" s="4"/>
      <c r="O1939" s="4"/>
      <c r="P1939" s="4"/>
      <c r="Q1939" s="4"/>
      <c r="R1939" s="4"/>
      <c r="S1939" s="4"/>
    </row>
    <row r="1940" spans="1:19" x14ac:dyDescent="0.25">
      <c r="A1940" s="4"/>
      <c r="B1940" s="4"/>
      <c r="C1940" s="4"/>
      <c r="D1940" s="4"/>
      <c r="E1940" s="4"/>
      <c r="F1940" s="4"/>
      <c r="G1940" s="4"/>
      <c r="H1940" s="4"/>
      <c r="I1940" s="4"/>
      <c r="J1940" s="4"/>
      <c r="K1940" s="4"/>
      <c r="L1940" s="4"/>
      <c r="M1940" s="4"/>
      <c r="N1940" s="4"/>
      <c r="O1940" s="4"/>
      <c r="P1940" s="4"/>
      <c r="Q1940" s="4"/>
      <c r="R1940" s="4"/>
      <c r="S1940" s="4"/>
    </row>
    <row r="1941" spans="1:19" x14ac:dyDescent="0.25">
      <c r="A1941" s="4"/>
      <c r="B1941" s="4"/>
      <c r="C1941" s="4"/>
      <c r="D1941" s="4"/>
      <c r="E1941" s="4"/>
      <c r="F1941" s="4"/>
      <c r="G1941" s="4"/>
      <c r="H1941" s="4"/>
      <c r="I1941" s="4"/>
      <c r="J1941" s="4"/>
      <c r="K1941" s="4"/>
      <c r="L1941" s="4"/>
      <c r="M1941" s="4"/>
      <c r="N1941" s="4"/>
      <c r="O1941" s="4"/>
      <c r="P1941" s="4"/>
      <c r="Q1941" s="4"/>
      <c r="R1941" s="4"/>
      <c r="S1941" s="4"/>
    </row>
    <row r="1942" spans="1:19" x14ac:dyDescent="0.25">
      <c r="A1942" s="4"/>
      <c r="B1942" s="4"/>
      <c r="C1942" s="4"/>
      <c r="D1942" s="4"/>
      <c r="E1942" s="4"/>
      <c r="F1942" s="4"/>
      <c r="G1942" s="4"/>
      <c r="H1942" s="4"/>
      <c r="I1942" s="4"/>
      <c r="J1942" s="4"/>
      <c r="K1942" s="4"/>
      <c r="L1942" s="4"/>
      <c r="M1942" s="4"/>
      <c r="N1942" s="4"/>
      <c r="O1942" s="4"/>
      <c r="P1942" s="4"/>
      <c r="Q1942" s="4"/>
      <c r="R1942" s="4"/>
      <c r="S1942" s="4"/>
    </row>
    <row r="1943" spans="1:19" x14ac:dyDescent="0.25">
      <c r="A1943" s="4"/>
      <c r="B1943" s="4"/>
      <c r="C1943" s="4"/>
      <c r="D1943" s="4"/>
      <c r="E1943" s="4"/>
      <c r="F1943" s="4"/>
      <c r="G1943" s="4"/>
      <c r="H1943" s="4"/>
      <c r="I1943" s="4"/>
      <c r="J1943" s="4"/>
      <c r="K1943" s="4"/>
      <c r="L1943" s="4"/>
      <c r="M1943" s="4"/>
      <c r="N1943" s="4"/>
      <c r="O1943" s="4"/>
      <c r="P1943" s="4"/>
      <c r="Q1943" s="4"/>
      <c r="R1943" s="4"/>
      <c r="S1943" s="4"/>
    </row>
    <row r="1944" spans="1:19" x14ac:dyDescent="0.25">
      <c r="A1944" s="4"/>
      <c r="B1944" s="4"/>
      <c r="C1944" s="4"/>
      <c r="D1944" s="4"/>
      <c r="E1944" s="4"/>
      <c r="F1944" s="4"/>
      <c r="G1944" s="4"/>
      <c r="H1944" s="4"/>
      <c r="I1944" s="4"/>
      <c r="J1944" s="4"/>
      <c r="K1944" s="4"/>
      <c r="L1944" s="4"/>
      <c r="M1944" s="4"/>
      <c r="N1944" s="4"/>
      <c r="O1944" s="4"/>
      <c r="P1944" s="4"/>
      <c r="Q1944" s="4"/>
      <c r="R1944" s="4"/>
      <c r="S1944" s="4"/>
    </row>
    <row r="1945" spans="1:19" x14ac:dyDescent="0.25">
      <c r="A1945" s="4"/>
      <c r="B1945" s="4"/>
      <c r="C1945" s="4"/>
      <c r="D1945" s="4"/>
      <c r="E1945" s="4"/>
      <c r="F1945" s="4"/>
      <c r="G1945" s="4"/>
      <c r="H1945" s="4"/>
      <c r="I1945" s="4"/>
      <c r="J1945" s="4"/>
      <c r="K1945" s="4"/>
      <c r="L1945" s="4"/>
      <c r="M1945" s="4"/>
      <c r="N1945" s="4"/>
      <c r="O1945" s="4"/>
      <c r="P1945" s="4"/>
      <c r="Q1945" s="4"/>
      <c r="R1945" s="4"/>
      <c r="S1945" s="4"/>
    </row>
    <row r="1946" spans="1:19" x14ac:dyDescent="0.25">
      <c r="A1946" s="4"/>
      <c r="B1946" s="4"/>
      <c r="C1946" s="4"/>
      <c r="D1946" s="4"/>
      <c r="E1946" s="4"/>
      <c r="F1946" s="4"/>
      <c r="G1946" s="4"/>
      <c r="H1946" s="4"/>
      <c r="I1946" s="4"/>
      <c r="J1946" s="4"/>
      <c r="K1946" s="4"/>
      <c r="L1946" s="4"/>
      <c r="M1946" s="4"/>
      <c r="N1946" s="4"/>
      <c r="O1946" s="4"/>
      <c r="P1946" s="4"/>
      <c r="Q1946" s="4"/>
      <c r="R1946" s="4"/>
      <c r="S1946" s="4"/>
    </row>
    <row r="1947" spans="1:19" x14ac:dyDescent="0.25">
      <c r="A1947" s="4"/>
      <c r="B1947" s="4"/>
      <c r="C1947" s="4"/>
      <c r="D1947" s="4"/>
      <c r="E1947" s="4"/>
      <c r="F1947" s="4"/>
      <c r="G1947" s="4"/>
      <c r="H1947" s="4"/>
      <c r="I1947" s="4"/>
      <c r="J1947" s="4"/>
      <c r="K1947" s="4"/>
      <c r="L1947" s="4"/>
      <c r="M1947" s="4"/>
      <c r="N1947" s="4"/>
      <c r="O1947" s="4"/>
      <c r="P1947" s="4"/>
      <c r="Q1947" s="4"/>
      <c r="R1947" s="4"/>
      <c r="S1947" s="4"/>
    </row>
    <row r="1948" spans="1:19" x14ac:dyDescent="0.25">
      <c r="A1948" s="4"/>
      <c r="B1948" s="4"/>
      <c r="C1948" s="4"/>
      <c r="D1948" s="4"/>
      <c r="E1948" s="4"/>
      <c r="F1948" s="4"/>
      <c r="G1948" s="4"/>
      <c r="H1948" s="4"/>
      <c r="I1948" s="4"/>
      <c r="J1948" s="4"/>
      <c r="K1948" s="4"/>
      <c r="L1948" s="4"/>
      <c r="M1948" s="4"/>
      <c r="N1948" s="4"/>
      <c r="O1948" s="4"/>
      <c r="P1948" s="4"/>
      <c r="Q1948" s="4"/>
      <c r="R1948" s="4"/>
      <c r="S1948" s="4"/>
    </row>
    <row r="1949" spans="1:19" x14ac:dyDescent="0.25">
      <c r="A1949" s="4"/>
      <c r="B1949" s="4"/>
      <c r="C1949" s="4"/>
      <c r="D1949" s="4"/>
      <c r="E1949" s="4"/>
      <c r="F1949" s="4"/>
      <c r="G1949" s="4"/>
      <c r="H1949" s="4"/>
      <c r="I1949" s="4"/>
      <c r="J1949" s="4"/>
      <c r="K1949" s="4"/>
      <c r="L1949" s="4"/>
      <c r="M1949" s="4"/>
      <c r="N1949" s="4"/>
      <c r="O1949" s="4"/>
      <c r="P1949" s="4"/>
      <c r="Q1949" s="4"/>
      <c r="R1949" s="4"/>
      <c r="S1949" s="4"/>
    </row>
    <row r="1950" spans="1:19" x14ac:dyDescent="0.25">
      <c r="A1950" s="4"/>
      <c r="B1950" s="4"/>
      <c r="C1950" s="4"/>
      <c r="D1950" s="4"/>
      <c r="E1950" s="4"/>
      <c r="F1950" s="4"/>
      <c r="G1950" s="4"/>
      <c r="H1950" s="4"/>
      <c r="I1950" s="4"/>
      <c r="J1950" s="4"/>
      <c r="K1950" s="4"/>
      <c r="L1950" s="4"/>
      <c r="M1950" s="4"/>
      <c r="N1950" s="4"/>
      <c r="O1950" s="4"/>
      <c r="P1950" s="4"/>
      <c r="Q1950" s="4"/>
      <c r="R1950" s="4"/>
      <c r="S1950" s="4"/>
    </row>
    <row r="1951" spans="1:19" x14ac:dyDescent="0.25">
      <c r="A1951" s="4"/>
      <c r="B1951" s="4"/>
      <c r="C1951" s="4"/>
      <c r="D1951" s="4"/>
      <c r="E1951" s="4"/>
      <c r="F1951" s="4"/>
      <c r="G1951" s="4"/>
      <c r="H1951" s="4"/>
      <c r="I1951" s="4"/>
      <c r="J1951" s="4"/>
      <c r="K1951" s="4"/>
      <c r="L1951" s="4"/>
      <c r="M1951" s="4"/>
      <c r="N1951" s="4"/>
      <c r="O1951" s="4"/>
      <c r="P1951" s="4"/>
      <c r="Q1951" s="4"/>
      <c r="R1951" s="4"/>
      <c r="S1951" s="4"/>
    </row>
    <row r="1952" spans="1:19" x14ac:dyDescent="0.25">
      <c r="A1952" s="4"/>
      <c r="B1952" s="4"/>
      <c r="C1952" s="4"/>
      <c r="D1952" s="4"/>
      <c r="E1952" s="4"/>
      <c r="F1952" s="4"/>
      <c r="G1952" s="4"/>
      <c r="H1952" s="4"/>
      <c r="I1952" s="4"/>
      <c r="J1952" s="4"/>
      <c r="K1952" s="4"/>
      <c r="L1952" s="4"/>
      <c r="M1952" s="4"/>
      <c r="N1952" s="4"/>
      <c r="O1952" s="4"/>
      <c r="P1952" s="4"/>
      <c r="Q1952" s="4"/>
      <c r="R1952" s="4"/>
      <c r="S1952" s="4"/>
    </row>
    <row r="1953" spans="1:19" x14ac:dyDescent="0.25">
      <c r="A1953" s="4"/>
      <c r="B1953" s="4"/>
      <c r="C1953" s="4"/>
      <c r="D1953" s="4"/>
      <c r="E1953" s="4"/>
      <c r="F1953" s="4"/>
      <c r="G1953" s="4"/>
      <c r="H1953" s="4"/>
      <c r="I1953" s="4"/>
      <c r="J1953" s="4"/>
      <c r="K1953" s="4"/>
      <c r="L1953" s="4"/>
      <c r="M1953" s="4"/>
      <c r="N1953" s="4"/>
      <c r="O1953" s="4"/>
      <c r="P1953" s="4"/>
      <c r="Q1953" s="4"/>
      <c r="R1953" s="4"/>
      <c r="S1953" s="4"/>
    </row>
    <row r="1954" spans="1:19" x14ac:dyDescent="0.25">
      <c r="A1954" s="4"/>
      <c r="B1954" s="4"/>
      <c r="C1954" s="4"/>
      <c r="D1954" s="4"/>
      <c r="E1954" s="4"/>
      <c r="F1954" s="4"/>
      <c r="G1954" s="4"/>
      <c r="H1954" s="4"/>
      <c r="I1954" s="4"/>
      <c r="J1954" s="4"/>
      <c r="K1954" s="4"/>
      <c r="L1954" s="4"/>
      <c r="M1954" s="4"/>
      <c r="N1954" s="4"/>
      <c r="O1954" s="4"/>
      <c r="P1954" s="4"/>
      <c r="Q1954" s="4"/>
      <c r="R1954" s="4"/>
      <c r="S1954" s="4"/>
    </row>
    <row r="1955" spans="1:19" x14ac:dyDescent="0.25">
      <c r="A1955" s="4"/>
      <c r="B1955" s="4"/>
      <c r="C1955" s="4"/>
      <c r="D1955" s="4"/>
      <c r="E1955" s="4"/>
      <c r="F1955" s="4"/>
      <c r="G1955" s="4"/>
      <c r="H1955" s="4"/>
      <c r="I1955" s="4"/>
      <c r="J1955" s="4"/>
      <c r="K1955" s="4"/>
      <c r="L1955" s="4"/>
      <c r="M1955" s="4"/>
      <c r="N1955" s="4"/>
      <c r="O1955" s="4"/>
      <c r="P1955" s="4"/>
      <c r="Q1955" s="4"/>
      <c r="R1955" s="4"/>
      <c r="S1955" s="4"/>
    </row>
    <row r="1956" spans="1:19" x14ac:dyDescent="0.25">
      <c r="A1956" s="4"/>
      <c r="B1956" s="4"/>
      <c r="C1956" s="4"/>
      <c r="D1956" s="4"/>
      <c r="E1956" s="4"/>
      <c r="F1956" s="4"/>
      <c r="G1956" s="4"/>
      <c r="H1956" s="4"/>
      <c r="I1956" s="4"/>
      <c r="J1956" s="4"/>
      <c r="K1956" s="4"/>
      <c r="L1956" s="4"/>
      <c r="M1956" s="4"/>
      <c r="N1956" s="4"/>
      <c r="O1956" s="4"/>
      <c r="P1956" s="4"/>
      <c r="Q1956" s="4"/>
      <c r="R1956" s="4"/>
      <c r="S1956" s="4"/>
    </row>
    <row r="1957" spans="1:19" x14ac:dyDescent="0.25">
      <c r="A1957" s="4"/>
      <c r="B1957" s="4"/>
      <c r="C1957" s="4"/>
      <c r="D1957" s="4"/>
      <c r="E1957" s="4"/>
      <c r="F1957" s="4"/>
      <c r="G1957" s="4"/>
      <c r="H1957" s="4"/>
      <c r="I1957" s="4"/>
      <c r="J1957" s="4"/>
      <c r="K1957" s="4"/>
      <c r="L1957" s="4"/>
      <c r="M1957" s="4"/>
      <c r="N1957" s="4"/>
      <c r="O1957" s="4"/>
      <c r="P1957" s="4"/>
      <c r="Q1957" s="4"/>
      <c r="R1957" s="4"/>
      <c r="S1957" s="4"/>
    </row>
    <row r="1958" spans="1:19" x14ac:dyDescent="0.25">
      <c r="A1958" s="4"/>
      <c r="B1958" s="4"/>
      <c r="C1958" s="4"/>
      <c r="D1958" s="4"/>
      <c r="E1958" s="4"/>
      <c r="F1958" s="4"/>
      <c r="G1958" s="4"/>
      <c r="H1958" s="4"/>
      <c r="I1958" s="4"/>
      <c r="J1958" s="4"/>
      <c r="K1958" s="4"/>
      <c r="L1958" s="4"/>
      <c r="M1958" s="4"/>
      <c r="N1958" s="4"/>
      <c r="O1958" s="4"/>
      <c r="P1958" s="4"/>
      <c r="Q1958" s="4"/>
      <c r="R1958" s="4"/>
      <c r="S1958" s="4"/>
    </row>
    <row r="1959" spans="1:19" x14ac:dyDescent="0.25">
      <c r="A1959" s="4"/>
      <c r="B1959" s="4"/>
      <c r="C1959" s="4"/>
      <c r="D1959" s="4"/>
      <c r="E1959" s="4"/>
      <c r="F1959" s="4"/>
      <c r="G1959" s="4"/>
      <c r="H1959" s="4"/>
      <c r="I1959" s="4"/>
      <c r="J1959" s="4"/>
      <c r="K1959" s="4"/>
      <c r="L1959" s="4"/>
      <c r="M1959" s="4"/>
      <c r="N1959" s="4"/>
      <c r="O1959" s="4"/>
      <c r="P1959" s="4"/>
      <c r="Q1959" s="4"/>
      <c r="R1959" s="4"/>
      <c r="S1959" s="4"/>
    </row>
    <row r="1960" spans="1:19" x14ac:dyDescent="0.25">
      <c r="A1960" s="4"/>
      <c r="B1960" s="4"/>
      <c r="C1960" s="4"/>
      <c r="D1960" s="4"/>
      <c r="E1960" s="4"/>
      <c r="F1960" s="4"/>
      <c r="G1960" s="4"/>
      <c r="H1960" s="4"/>
      <c r="I1960" s="4"/>
      <c r="J1960" s="4"/>
      <c r="K1960" s="4"/>
      <c r="L1960" s="4"/>
      <c r="M1960" s="4"/>
      <c r="N1960" s="4"/>
      <c r="O1960" s="4"/>
      <c r="P1960" s="4"/>
      <c r="Q1960" s="4"/>
      <c r="R1960" s="4"/>
      <c r="S1960" s="4"/>
    </row>
    <row r="1961" spans="1:19" x14ac:dyDescent="0.25">
      <c r="A1961" s="4"/>
      <c r="B1961" s="4"/>
      <c r="C1961" s="4"/>
      <c r="D1961" s="4"/>
      <c r="E1961" s="4"/>
      <c r="F1961" s="4"/>
      <c r="G1961" s="4"/>
      <c r="H1961" s="4"/>
      <c r="I1961" s="4"/>
      <c r="J1961" s="4"/>
      <c r="K1961" s="4"/>
      <c r="L1961" s="4"/>
      <c r="M1961" s="4"/>
      <c r="N1961" s="4"/>
      <c r="O1961" s="4"/>
      <c r="P1961" s="4"/>
      <c r="Q1961" s="4"/>
      <c r="R1961" s="4"/>
      <c r="S1961" s="4"/>
    </row>
    <row r="1962" spans="1:19" x14ac:dyDescent="0.25">
      <c r="A1962" s="4"/>
      <c r="B1962" s="4"/>
      <c r="C1962" s="4"/>
      <c r="D1962" s="4"/>
      <c r="E1962" s="4"/>
      <c r="F1962" s="4"/>
      <c r="G1962" s="4"/>
      <c r="H1962" s="4"/>
      <c r="I1962" s="4"/>
      <c r="J1962" s="4"/>
      <c r="K1962" s="4"/>
      <c r="L1962" s="4"/>
      <c r="M1962" s="4"/>
      <c r="N1962" s="4"/>
      <c r="O1962" s="4"/>
      <c r="P1962" s="4"/>
      <c r="Q1962" s="4"/>
      <c r="R1962" s="4"/>
      <c r="S1962" s="4"/>
    </row>
    <row r="1963" spans="1:19" x14ac:dyDescent="0.25">
      <c r="A1963" s="4"/>
      <c r="B1963" s="4"/>
      <c r="C1963" s="4"/>
      <c r="D1963" s="4"/>
      <c r="E1963" s="4"/>
      <c r="F1963" s="4"/>
      <c r="G1963" s="4"/>
      <c r="H1963" s="4"/>
      <c r="I1963" s="4"/>
      <c r="J1963" s="4"/>
      <c r="K1963" s="4"/>
      <c r="L1963" s="4"/>
      <c r="M1963" s="4"/>
      <c r="N1963" s="4"/>
      <c r="O1963" s="4"/>
      <c r="P1963" s="4"/>
      <c r="Q1963" s="4"/>
      <c r="R1963" s="4"/>
      <c r="S1963" s="4"/>
    </row>
    <row r="1964" spans="1:19" x14ac:dyDescent="0.25">
      <c r="A1964" s="4"/>
      <c r="B1964" s="4"/>
      <c r="C1964" s="4"/>
      <c r="D1964" s="4"/>
      <c r="E1964" s="4"/>
      <c r="F1964" s="4"/>
      <c r="G1964" s="4"/>
      <c r="H1964" s="4"/>
      <c r="I1964" s="4"/>
      <c r="J1964" s="4"/>
      <c r="K1964" s="4"/>
      <c r="L1964" s="4"/>
      <c r="M1964" s="4"/>
      <c r="N1964" s="4"/>
      <c r="O1964" s="4"/>
      <c r="P1964" s="4"/>
      <c r="Q1964" s="4"/>
      <c r="R1964" s="4"/>
      <c r="S1964" s="4"/>
    </row>
    <row r="1965" spans="1:19" x14ac:dyDescent="0.25">
      <c r="A1965" s="4"/>
      <c r="B1965" s="4"/>
      <c r="C1965" s="4"/>
      <c r="D1965" s="4"/>
      <c r="E1965" s="4"/>
      <c r="F1965" s="4"/>
      <c r="G1965" s="4"/>
      <c r="H1965" s="4"/>
      <c r="I1965" s="4"/>
      <c r="J1965" s="4"/>
      <c r="K1965" s="4"/>
      <c r="L1965" s="4"/>
      <c r="M1965" s="4"/>
      <c r="N1965" s="4"/>
      <c r="O1965" s="4"/>
      <c r="P1965" s="4"/>
      <c r="Q1965" s="4"/>
      <c r="R1965" s="4"/>
      <c r="S1965" s="4"/>
    </row>
    <row r="1966" spans="1:19" x14ac:dyDescent="0.25">
      <c r="A1966" s="4"/>
      <c r="B1966" s="4"/>
      <c r="C1966" s="4"/>
      <c r="D1966" s="4"/>
      <c r="E1966" s="4"/>
      <c r="F1966" s="4"/>
      <c r="G1966" s="4"/>
      <c r="H1966" s="4"/>
      <c r="I1966" s="4"/>
      <c r="J1966" s="4"/>
      <c r="K1966" s="4"/>
      <c r="L1966" s="4"/>
      <c r="M1966" s="4"/>
      <c r="N1966" s="4"/>
      <c r="O1966" s="4"/>
      <c r="P1966" s="4"/>
      <c r="Q1966" s="4"/>
      <c r="R1966" s="4"/>
      <c r="S1966" s="4"/>
    </row>
    <row r="1967" spans="1:19" x14ac:dyDescent="0.25">
      <c r="A1967" s="4"/>
      <c r="B1967" s="4"/>
      <c r="C1967" s="4"/>
      <c r="D1967" s="4"/>
      <c r="E1967" s="4"/>
      <c r="F1967" s="4"/>
      <c r="G1967" s="4"/>
      <c r="H1967" s="4"/>
      <c r="I1967" s="4"/>
      <c r="J1967" s="4"/>
      <c r="K1967" s="4"/>
      <c r="L1967" s="4"/>
      <c r="M1967" s="4"/>
      <c r="N1967" s="4"/>
      <c r="O1967" s="4"/>
      <c r="P1967" s="4"/>
      <c r="Q1967" s="4"/>
      <c r="R1967" s="4"/>
      <c r="S1967" s="4"/>
    </row>
    <row r="1968" spans="1:19" x14ac:dyDescent="0.25">
      <c r="A1968" s="4"/>
      <c r="B1968" s="4"/>
      <c r="C1968" s="4"/>
      <c r="D1968" s="4"/>
      <c r="E1968" s="4"/>
      <c r="F1968" s="4"/>
      <c r="G1968" s="4"/>
      <c r="H1968" s="4"/>
      <c r="I1968" s="4"/>
      <c r="J1968" s="4"/>
      <c r="K1968" s="4"/>
      <c r="L1968" s="4"/>
      <c r="M1968" s="4"/>
      <c r="N1968" s="4"/>
      <c r="O1968" s="4"/>
      <c r="P1968" s="4"/>
      <c r="Q1968" s="4"/>
      <c r="R1968" s="4"/>
      <c r="S1968" s="4"/>
    </row>
    <row r="1969" spans="1:19" x14ac:dyDescent="0.25">
      <c r="A1969" s="4"/>
      <c r="B1969" s="4"/>
      <c r="C1969" s="4"/>
      <c r="D1969" s="4"/>
      <c r="E1969" s="4"/>
      <c r="F1969" s="4"/>
      <c r="G1969" s="4"/>
      <c r="H1969" s="4"/>
      <c r="I1969" s="4"/>
      <c r="J1969" s="4"/>
      <c r="K1969" s="4"/>
      <c r="L1969" s="4"/>
      <c r="M1969" s="4"/>
      <c r="N1969" s="4"/>
      <c r="O1969" s="4"/>
      <c r="P1969" s="4"/>
      <c r="Q1969" s="4"/>
      <c r="R1969" s="4"/>
      <c r="S1969" s="4"/>
    </row>
    <row r="1970" spans="1:19" x14ac:dyDescent="0.25">
      <c r="A1970" s="4"/>
      <c r="B1970" s="4"/>
      <c r="C1970" s="4"/>
      <c r="D1970" s="4"/>
      <c r="E1970" s="4"/>
      <c r="F1970" s="4"/>
      <c r="G1970" s="4"/>
      <c r="H1970" s="4"/>
      <c r="I1970" s="4"/>
      <c r="J1970" s="4"/>
      <c r="K1970" s="4"/>
      <c r="L1970" s="4"/>
      <c r="M1970" s="4"/>
      <c r="N1970" s="4"/>
      <c r="O1970" s="4"/>
      <c r="P1970" s="4"/>
      <c r="Q1970" s="4"/>
      <c r="R1970" s="4"/>
      <c r="S1970" s="4"/>
    </row>
    <row r="1971" spans="1:19" x14ac:dyDescent="0.25">
      <c r="A1971" s="4"/>
      <c r="B1971" s="4"/>
      <c r="C1971" s="4"/>
      <c r="D1971" s="4"/>
      <c r="E1971" s="4"/>
      <c r="F1971" s="4"/>
      <c r="G1971" s="4"/>
      <c r="H1971" s="4"/>
      <c r="I1971" s="4"/>
      <c r="J1971" s="4"/>
      <c r="K1971" s="4"/>
      <c r="L1971" s="4"/>
      <c r="M1971" s="4"/>
      <c r="N1971" s="4"/>
      <c r="O1971" s="4"/>
      <c r="P1971" s="4"/>
      <c r="Q1971" s="4"/>
      <c r="R1971" s="4"/>
      <c r="S1971" s="4"/>
    </row>
    <row r="1972" spans="1:19" x14ac:dyDescent="0.25">
      <c r="A1972" s="4"/>
      <c r="B1972" s="4"/>
      <c r="C1972" s="4"/>
      <c r="D1972" s="4"/>
      <c r="E1972" s="4"/>
      <c r="F1972" s="4"/>
      <c r="G1972" s="4"/>
      <c r="H1972" s="4"/>
      <c r="I1972" s="4"/>
      <c r="J1972" s="4"/>
      <c r="K1972" s="4"/>
      <c r="L1972" s="4"/>
      <c r="M1972" s="4"/>
      <c r="N1972" s="4"/>
      <c r="O1972" s="4"/>
      <c r="P1972" s="4"/>
      <c r="Q1972" s="4"/>
      <c r="R1972" s="4"/>
      <c r="S1972" s="4"/>
    </row>
    <row r="1973" spans="1:19" x14ac:dyDescent="0.25">
      <c r="A1973" s="4"/>
      <c r="B1973" s="4"/>
      <c r="C1973" s="4"/>
      <c r="D1973" s="4"/>
      <c r="E1973" s="4"/>
      <c r="F1973" s="4"/>
      <c r="G1973" s="4"/>
      <c r="H1973" s="4"/>
      <c r="I1973" s="4"/>
      <c r="J1973" s="4"/>
      <c r="K1973" s="4"/>
      <c r="L1973" s="4"/>
      <c r="M1973" s="4"/>
      <c r="N1973" s="4"/>
      <c r="O1973" s="4"/>
      <c r="P1973" s="4"/>
      <c r="Q1973" s="4"/>
      <c r="R1973" s="4"/>
      <c r="S1973" s="4"/>
    </row>
    <row r="1974" spans="1:19" x14ac:dyDescent="0.25">
      <c r="A1974" s="4"/>
      <c r="B1974" s="4"/>
      <c r="C1974" s="4"/>
      <c r="D1974" s="4"/>
      <c r="E1974" s="4"/>
      <c r="F1974" s="4"/>
      <c r="G1974" s="4"/>
      <c r="H1974" s="4"/>
      <c r="I1974" s="4"/>
      <c r="J1974" s="4"/>
      <c r="K1974" s="4"/>
      <c r="L1974" s="4"/>
      <c r="M1974" s="4"/>
      <c r="N1974" s="4"/>
      <c r="O1974" s="4"/>
      <c r="P1974" s="4"/>
      <c r="Q1974" s="4"/>
      <c r="R1974" s="4"/>
      <c r="S1974" s="4"/>
    </row>
    <row r="1975" spans="1:19" x14ac:dyDescent="0.25">
      <c r="A1975" s="4"/>
      <c r="B1975" s="4"/>
      <c r="C1975" s="4"/>
      <c r="D1975" s="4"/>
      <c r="E1975" s="4"/>
      <c r="F1975" s="4"/>
      <c r="G1975" s="4"/>
      <c r="H1975" s="4"/>
      <c r="I1975" s="4"/>
      <c r="J1975" s="4"/>
      <c r="K1975" s="4"/>
      <c r="L1975" s="4"/>
      <c r="M1975" s="4"/>
      <c r="N1975" s="4"/>
      <c r="O1975" s="4"/>
      <c r="P1975" s="4"/>
      <c r="Q1975" s="4"/>
      <c r="R1975" s="4"/>
      <c r="S1975" s="4"/>
    </row>
    <row r="1976" spans="1:19" x14ac:dyDescent="0.25">
      <c r="A1976" s="4"/>
      <c r="B1976" s="4"/>
      <c r="C1976" s="4"/>
      <c r="D1976" s="4"/>
      <c r="E1976" s="4"/>
      <c r="F1976" s="4"/>
      <c r="G1976" s="4"/>
      <c r="H1976" s="4"/>
      <c r="I1976" s="4"/>
      <c r="J1976" s="4"/>
      <c r="K1976" s="4"/>
      <c r="L1976" s="4"/>
      <c r="M1976" s="4"/>
      <c r="N1976" s="4"/>
      <c r="O1976" s="4"/>
      <c r="P1976" s="4"/>
      <c r="Q1976" s="4"/>
      <c r="R1976" s="4"/>
      <c r="S1976" s="4"/>
    </row>
    <row r="1977" spans="1:19" x14ac:dyDescent="0.25">
      <c r="A1977" s="4"/>
      <c r="B1977" s="4"/>
      <c r="C1977" s="4"/>
      <c r="D1977" s="4"/>
      <c r="E1977" s="4"/>
      <c r="F1977" s="4"/>
      <c r="G1977" s="4"/>
      <c r="H1977" s="4"/>
      <c r="I1977" s="4"/>
      <c r="J1977" s="4"/>
      <c r="K1977" s="4"/>
      <c r="L1977" s="4"/>
      <c r="M1977" s="4"/>
      <c r="N1977" s="4"/>
      <c r="O1977" s="4"/>
      <c r="P1977" s="4"/>
      <c r="Q1977" s="4"/>
      <c r="R1977" s="4"/>
      <c r="S1977" s="4"/>
    </row>
    <row r="1978" spans="1:19" x14ac:dyDescent="0.25">
      <c r="A1978" s="4"/>
      <c r="B1978" s="4"/>
      <c r="C1978" s="4"/>
      <c r="D1978" s="4"/>
      <c r="E1978" s="4"/>
      <c r="F1978" s="4"/>
      <c r="G1978" s="4"/>
      <c r="H1978" s="4"/>
      <c r="I1978" s="4"/>
      <c r="J1978" s="4"/>
      <c r="K1978" s="4"/>
      <c r="L1978" s="4"/>
      <c r="M1978" s="4"/>
      <c r="N1978" s="4"/>
      <c r="O1978" s="4"/>
      <c r="P1978" s="4"/>
      <c r="Q1978" s="4"/>
      <c r="R1978" s="4"/>
      <c r="S1978" s="4"/>
    </row>
    <row r="1979" spans="1:19" x14ac:dyDescent="0.25">
      <c r="A1979" s="4"/>
      <c r="B1979" s="4"/>
      <c r="C1979" s="4"/>
      <c r="D1979" s="4"/>
      <c r="E1979" s="4"/>
      <c r="F1979" s="4"/>
      <c r="G1979" s="4"/>
      <c r="H1979" s="4"/>
      <c r="I1979" s="4"/>
      <c r="J1979" s="4"/>
      <c r="K1979" s="4"/>
      <c r="L1979" s="4"/>
      <c r="M1979" s="4"/>
      <c r="N1979" s="4"/>
      <c r="O1979" s="4"/>
      <c r="P1979" s="4"/>
      <c r="Q1979" s="4"/>
      <c r="R1979" s="4"/>
      <c r="S1979" s="4"/>
    </row>
    <row r="1980" spans="1:19" x14ac:dyDescent="0.25">
      <c r="A1980" s="4"/>
      <c r="B1980" s="4"/>
      <c r="C1980" s="4"/>
      <c r="D1980" s="4"/>
      <c r="E1980" s="4"/>
      <c r="F1980" s="4"/>
      <c r="G1980" s="4"/>
      <c r="H1980" s="4"/>
      <c r="I1980" s="4"/>
      <c r="J1980" s="4"/>
      <c r="K1980" s="4"/>
      <c r="L1980" s="4"/>
      <c r="M1980" s="4"/>
      <c r="N1980" s="4"/>
      <c r="O1980" s="4"/>
      <c r="P1980" s="4"/>
      <c r="Q1980" s="4"/>
      <c r="R1980" s="4"/>
      <c r="S1980" s="4"/>
    </row>
    <row r="1981" spans="1:19" x14ac:dyDescent="0.25">
      <c r="A1981" s="4"/>
      <c r="B1981" s="4"/>
      <c r="C1981" s="4"/>
      <c r="D1981" s="4"/>
      <c r="E1981" s="4"/>
      <c r="F1981" s="4"/>
      <c r="G1981" s="4"/>
      <c r="H1981" s="4"/>
      <c r="I1981" s="4"/>
      <c r="J1981" s="4"/>
      <c r="K1981" s="4"/>
      <c r="L1981" s="4"/>
      <c r="M1981" s="4"/>
      <c r="N1981" s="4"/>
      <c r="O1981" s="4"/>
      <c r="P1981" s="4"/>
      <c r="Q1981" s="4"/>
      <c r="R1981" s="4"/>
      <c r="S1981" s="4"/>
    </row>
    <row r="1982" spans="1:19" x14ac:dyDescent="0.25">
      <c r="A1982" s="4"/>
      <c r="B1982" s="4"/>
      <c r="C1982" s="4"/>
      <c r="D1982" s="4"/>
      <c r="E1982" s="4"/>
      <c r="F1982" s="4"/>
      <c r="G1982" s="4"/>
      <c r="H1982" s="4"/>
      <c r="I1982" s="4"/>
      <c r="J1982" s="4"/>
      <c r="K1982" s="4"/>
      <c r="L1982" s="4"/>
      <c r="M1982" s="4"/>
      <c r="N1982" s="4"/>
      <c r="O1982" s="4"/>
      <c r="P1982" s="4"/>
      <c r="Q1982" s="4"/>
      <c r="R1982" s="4"/>
      <c r="S1982" s="4"/>
    </row>
    <row r="1983" spans="1:19" x14ac:dyDescent="0.25">
      <c r="A1983" s="4"/>
      <c r="B1983" s="4"/>
      <c r="C1983" s="4"/>
      <c r="D1983" s="4"/>
      <c r="E1983" s="4"/>
      <c r="F1983" s="4"/>
      <c r="G1983" s="4"/>
      <c r="H1983" s="4"/>
      <c r="I1983" s="4"/>
      <c r="J1983" s="4"/>
      <c r="K1983" s="4"/>
      <c r="L1983" s="4"/>
      <c r="M1983" s="4"/>
      <c r="N1983" s="4"/>
      <c r="O1983" s="4"/>
      <c r="P1983" s="4"/>
      <c r="Q1983" s="4"/>
      <c r="R1983" s="4"/>
      <c r="S1983" s="4"/>
    </row>
    <row r="1984" spans="1:19" x14ac:dyDescent="0.25">
      <c r="A1984" s="4"/>
      <c r="B1984" s="4"/>
      <c r="C1984" s="4"/>
      <c r="D1984" s="4"/>
      <c r="E1984" s="4"/>
      <c r="F1984" s="4"/>
      <c r="G1984" s="4"/>
      <c r="H1984" s="4"/>
      <c r="I1984" s="4"/>
      <c r="J1984" s="4"/>
      <c r="K1984" s="4"/>
      <c r="L1984" s="4"/>
      <c r="M1984" s="4"/>
      <c r="N1984" s="4"/>
      <c r="O1984" s="4"/>
      <c r="P1984" s="4"/>
      <c r="Q1984" s="4"/>
      <c r="R1984" s="4"/>
      <c r="S1984" s="4"/>
    </row>
    <row r="1985" spans="1:19" x14ac:dyDescent="0.25">
      <c r="A1985" s="4"/>
      <c r="B1985" s="4"/>
      <c r="C1985" s="4"/>
      <c r="D1985" s="4"/>
      <c r="E1985" s="4"/>
      <c r="F1985" s="4"/>
      <c r="G1985" s="4"/>
      <c r="H1985" s="4"/>
      <c r="I1985" s="4"/>
      <c r="J1985" s="4"/>
      <c r="K1985" s="4"/>
      <c r="L1985" s="4"/>
      <c r="M1985" s="4"/>
      <c r="N1985" s="4"/>
      <c r="O1985" s="4"/>
      <c r="P1985" s="4"/>
      <c r="Q1985" s="4"/>
      <c r="R1985" s="4"/>
      <c r="S1985" s="4"/>
    </row>
    <row r="1986" spans="1:19" x14ac:dyDescent="0.25">
      <c r="A1986" s="4"/>
      <c r="B1986" s="4"/>
      <c r="C1986" s="4"/>
      <c r="D1986" s="4"/>
      <c r="E1986" s="4"/>
      <c r="F1986" s="4"/>
      <c r="G1986" s="4"/>
      <c r="H1986" s="4"/>
      <c r="I1986" s="4"/>
      <c r="J1986" s="4"/>
      <c r="K1986" s="4"/>
      <c r="L1986" s="4"/>
      <c r="M1986" s="4"/>
      <c r="N1986" s="4"/>
      <c r="O1986" s="4"/>
      <c r="P1986" s="4"/>
      <c r="Q1986" s="4"/>
      <c r="R1986" s="4"/>
      <c r="S1986" s="4"/>
    </row>
    <row r="1987" spans="1:19" x14ac:dyDescent="0.25">
      <c r="A1987" s="4"/>
      <c r="B1987" s="4"/>
      <c r="C1987" s="4"/>
      <c r="D1987" s="4"/>
      <c r="E1987" s="4"/>
      <c r="F1987" s="4"/>
      <c r="G1987" s="4"/>
      <c r="H1987" s="4"/>
      <c r="I1987" s="4"/>
      <c r="J1987" s="4"/>
      <c r="K1987" s="4"/>
      <c r="L1987" s="4"/>
      <c r="M1987" s="4"/>
      <c r="N1987" s="4"/>
      <c r="O1987" s="4"/>
      <c r="P1987" s="4"/>
      <c r="Q1987" s="4"/>
      <c r="R1987" s="4"/>
      <c r="S1987" s="4"/>
    </row>
    <row r="1988" spans="1:19" x14ac:dyDescent="0.25">
      <c r="A1988" s="4"/>
      <c r="B1988" s="4"/>
      <c r="C1988" s="4"/>
      <c r="D1988" s="4"/>
      <c r="E1988" s="4"/>
      <c r="F1988" s="4"/>
      <c r="G1988" s="4"/>
      <c r="H1988" s="4"/>
      <c r="I1988" s="4"/>
      <c r="J1988" s="4"/>
      <c r="K1988" s="4"/>
      <c r="L1988" s="4"/>
      <c r="M1988" s="4"/>
      <c r="N1988" s="4"/>
      <c r="O1988" s="4"/>
      <c r="P1988" s="4"/>
      <c r="Q1988" s="4"/>
      <c r="R1988" s="4"/>
      <c r="S1988" s="4"/>
    </row>
    <row r="1989" spans="1:19" x14ac:dyDescent="0.25">
      <c r="A1989" s="4"/>
      <c r="B1989" s="4"/>
      <c r="C1989" s="4"/>
      <c r="D1989" s="4"/>
      <c r="E1989" s="4"/>
      <c r="F1989" s="4"/>
      <c r="G1989" s="4"/>
      <c r="H1989" s="4"/>
      <c r="I1989" s="4"/>
      <c r="J1989" s="4"/>
      <c r="K1989" s="4"/>
      <c r="L1989" s="4"/>
      <c r="M1989" s="4"/>
      <c r="N1989" s="4"/>
      <c r="O1989" s="4"/>
      <c r="P1989" s="4"/>
      <c r="Q1989" s="4"/>
      <c r="R1989" s="4"/>
      <c r="S1989" s="4"/>
    </row>
    <row r="1990" spans="1:19" x14ac:dyDescent="0.25">
      <c r="A1990" s="4"/>
      <c r="B1990" s="4"/>
      <c r="C1990" s="4"/>
      <c r="D1990" s="4"/>
      <c r="E1990" s="4"/>
      <c r="F1990" s="4"/>
      <c r="G1990" s="4"/>
      <c r="H1990" s="4"/>
      <c r="I1990" s="4"/>
      <c r="J1990" s="4"/>
      <c r="K1990" s="4"/>
      <c r="L1990" s="4"/>
      <c r="M1990" s="4"/>
      <c r="N1990" s="4"/>
      <c r="O1990" s="4"/>
      <c r="P1990" s="4"/>
      <c r="Q1990" s="4"/>
      <c r="R1990" s="4"/>
      <c r="S1990" s="4"/>
    </row>
    <row r="1991" spans="1:19" x14ac:dyDescent="0.25">
      <c r="A1991" s="4"/>
      <c r="B1991" s="4"/>
      <c r="C1991" s="4"/>
      <c r="D1991" s="4"/>
      <c r="E1991" s="4"/>
      <c r="F1991" s="4"/>
      <c r="G1991" s="4"/>
      <c r="H1991" s="4"/>
      <c r="I1991" s="4"/>
      <c r="J1991" s="4"/>
      <c r="K1991" s="4"/>
      <c r="L1991" s="4"/>
      <c r="M1991" s="4"/>
      <c r="N1991" s="4"/>
      <c r="O1991" s="4"/>
      <c r="P1991" s="4"/>
      <c r="Q1991" s="4"/>
      <c r="R1991" s="4"/>
      <c r="S1991" s="4"/>
    </row>
    <row r="1992" spans="1:19" x14ac:dyDescent="0.25">
      <c r="A1992" s="4"/>
      <c r="B1992" s="4"/>
      <c r="C1992" s="4"/>
      <c r="D1992" s="4"/>
      <c r="E1992" s="4"/>
      <c r="F1992" s="4"/>
      <c r="G1992" s="4"/>
      <c r="H1992" s="4"/>
      <c r="I1992" s="4"/>
      <c r="J1992" s="4"/>
      <c r="K1992" s="4"/>
      <c r="L1992" s="4"/>
      <c r="M1992" s="4"/>
      <c r="N1992" s="4"/>
      <c r="O1992" s="4"/>
      <c r="P1992" s="4"/>
      <c r="Q1992" s="4"/>
      <c r="R1992" s="4"/>
      <c r="S1992" s="4"/>
    </row>
    <row r="1993" spans="1:19" x14ac:dyDescent="0.25">
      <c r="A1993" s="4"/>
      <c r="B1993" s="4"/>
      <c r="C1993" s="4"/>
      <c r="D1993" s="4"/>
      <c r="E1993" s="4"/>
      <c r="F1993" s="4"/>
      <c r="G1993" s="4"/>
      <c r="H1993" s="4"/>
      <c r="I1993" s="4"/>
      <c r="J1993" s="4"/>
      <c r="K1993" s="4"/>
      <c r="L1993" s="4"/>
      <c r="M1993" s="4"/>
      <c r="N1993" s="4"/>
      <c r="O1993" s="4"/>
      <c r="P1993" s="4"/>
      <c r="Q1993" s="4"/>
      <c r="R1993" s="4"/>
      <c r="S1993" s="4"/>
    </row>
    <row r="1994" spans="1:19" x14ac:dyDescent="0.25">
      <c r="A1994" s="4"/>
      <c r="B1994" s="4"/>
      <c r="C1994" s="4"/>
      <c r="D1994" s="4"/>
      <c r="E1994" s="4"/>
      <c r="F1994" s="4"/>
      <c r="G1994" s="4"/>
      <c r="H1994" s="4"/>
      <c r="I1994" s="4"/>
      <c r="J1994" s="4"/>
      <c r="K1994" s="4"/>
      <c r="L1994" s="4"/>
      <c r="M1994" s="4"/>
      <c r="N1994" s="4"/>
      <c r="O1994" s="4"/>
      <c r="P1994" s="4"/>
      <c r="Q1994" s="4"/>
      <c r="R1994" s="4"/>
      <c r="S1994" s="4"/>
    </row>
    <row r="1995" spans="1:19" x14ac:dyDescent="0.25">
      <c r="A1995" s="4"/>
      <c r="B1995" s="4"/>
      <c r="C1995" s="4"/>
      <c r="D1995" s="4"/>
      <c r="E1995" s="4"/>
      <c r="F1995" s="4"/>
      <c r="G1995" s="4"/>
      <c r="H1995" s="4"/>
      <c r="I1995" s="4"/>
      <c r="J1995" s="4"/>
      <c r="K1995" s="4"/>
      <c r="L1995" s="4"/>
      <c r="M1995" s="4"/>
      <c r="N1995" s="4"/>
      <c r="O1995" s="4"/>
      <c r="P1995" s="4"/>
      <c r="Q1995" s="4"/>
      <c r="R1995" s="4"/>
      <c r="S1995" s="4"/>
    </row>
    <row r="1996" spans="1:19" x14ac:dyDescent="0.25">
      <c r="A1996" s="4"/>
      <c r="B1996" s="4"/>
      <c r="C1996" s="4"/>
      <c r="D1996" s="4"/>
      <c r="E1996" s="4"/>
      <c r="F1996" s="4"/>
      <c r="G1996" s="4"/>
      <c r="H1996" s="4"/>
      <c r="I1996" s="4"/>
      <c r="J1996" s="4"/>
      <c r="K1996" s="4"/>
      <c r="L1996" s="4"/>
      <c r="M1996" s="4"/>
      <c r="N1996" s="4"/>
      <c r="O1996" s="4"/>
      <c r="P1996" s="4"/>
      <c r="Q1996" s="4"/>
      <c r="R1996" s="4"/>
      <c r="S1996" s="4"/>
    </row>
    <row r="1997" spans="1:19" x14ac:dyDescent="0.25">
      <c r="A1997" s="4"/>
      <c r="B1997" s="4"/>
      <c r="C1997" s="4"/>
      <c r="D1997" s="4"/>
      <c r="E1997" s="4"/>
      <c r="F1997" s="4"/>
      <c r="G1997" s="4"/>
      <c r="H1997" s="4"/>
      <c r="I1997" s="4"/>
      <c r="J1997" s="4"/>
      <c r="K1997" s="4"/>
      <c r="L1997" s="4"/>
      <c r="M1997" s="4"/>
      <c r="N1997" s="4"/>
      <c r="O1997" s="4"/>
      <c r="P1997" s="4"/>
      <c r="Q1997" s="4"/>
      <c r="R1997" s="4"/>
      <c r="S1997" s="4"/>
    </row>
    <row r="1998" spans="1:19" x14ac:dyDescent="0.25">
      <c r="A1998" s="4"/>
      <c r="B1998" s="4"/>
      <c r="C1998" s="4"/>
      <c r="D1998" s="4"/>
      <c r="E1998" s="4"/>
      <c r="F1998" s="4"/>
      <c r="G1998" s="4"/>
      <c r="H1998" s="4"/>
      <c r="I1998" s="4"/>
      <c r="J1998" s="4"/>
      <c r="K1998" s="4"/>
      <c r="L1998" s="4"/>
      <c r="M1998" s="4"/>
      <c r="N1998" s="4"/>
      <c r="O1998" s="4"/>
      <c r="P1998" s="4"/>
      <c r="Q1998" s="4"/>
      <c r="R1998" s="4"/>
      <c r="S1998" s="4"/>
    </row>
    <row r="1999" spans="1:19" x14ac:dyDescent="0.25">
      <c r="A1999" s="4"/>
      <c r="B1999" s="4"/>
      <c r="C1999" s="4"/>
      <c r="D1999" s="4"/>
      <c r="E1999" s="4"/>
      <c r="F1999" s="4"/>
      <c r="G1999" s="4"/>
      <c r="H1999" s="4"/>
      <c r="I1999" s="4"/>
      <c r="J1999" s="4"/>
      <c r="K1999" s="4"/>
      <c r="L1999" s="4"/>
      <c r="M1999" s="4"/>
      <c r="N1999" s="4"/>
      <c r="O1999" s="4"/>
      <c r="P1999" s="4"/>
      <c r="Q1999" s="4"/>
      <c r="R1999" s="4"/>
      <c r="S1999" s="4"/>
    </row>
    <row r="2000" spans="1:19" x14ac:dyDescent="0.25">
      <c r="A2000" s="4"/>
      <c r="B2000" s="4"/>
      <c r="C2000" s="4"/>
      <c r="D2000" s="4"/>
      <c r="E2000" s="4"/>
      <c r="F2000" s="4"/>
      <c r="G2000" s="4"/>
      <c r="H2000" s="4"/>
      <c r="I2000" s="4"/>
      <c r="J2000" s="4"/>
      <c r="K2000" s="4"/>
      <c r="L2000" s="4"/>
      <c r="M2000" s="4"/>
      <c r="N2000" s="4"/>
      <c r="O2000" s="4"/>
      <c r="P2000" s="4"/>
      <c r="Q2000" s="4"/>
      <c r="R2000" s="4"/>
      <c r="S2000" s="4"/>
    </row>
    <row r="2001" spans="1:19" x14ac:dyDescent="0.25">
      <c r="A2001" s="4"/>
      <c r="B2001" s="4"/>
      <c r="C2001" s="4"/>
      <c r="D2001" s="4"/>
      <c r="E2001" s="4"/>
      <c r="F2001" s="4"/>
      <c r="G2001" s="4"/>
      <c r="H2001" s="4"/>
      <c r="I2001" s="4"/>
      <c r="J2001" s="4"/>
      <c r="K2001" s="4"/>
      <c r="L2001" s="4"/>
      <c r="M2001" s="4"/>
      <c r="N2001" s="4"/>
      <c r="O2001" s="4"/>
      <c r="P2001" s="4"/>
      <c r="Q2001" s="4"/>
      <c r="R2001" s="4"/>
      <c r="S2001" s="4"/>
    </row>
    <row r="2002" spans="1:19" x14ac:dyDescent="0.25">
      <c r="A2002" s="4"/>
      <c r="B2002" s="4"/>
      <c r="C2002" s="4"/>
      <c r="D2002" s="4"/>
      <c r="E2002" s="4"/>
      <c r="F2002" s="4"/>
      <c r="G2002" s="4"/>
      <c r="H2002" s="4"/>
      <c r="I2002" s="4"/>
      <c r="J2002" s="4"/>
      <c r="K2002" s="4"/>
      <c r="L2002" s="4"/>
      <c r="M2002" s="4"/>
      <c r="N2002" s="4"/>
      <c r="O2002" s="4"/>
      <c r="P2002" s="4"/>
      <c r="Q2002" s="4"/>
      <c r="R2002" s="4"/>
      <c r="S2002" s="4"/>
    </row>
    <row r="2003" spans="1:19" x14ac:dyDescent="0.25">
      <c r="A2003" s="4"/>
      <c r="B2003" s="4"/>
      <c r="C2003" s="4"/>
      <c r="D2003" s="4"/>
      <c r="E2003" s="4"/>
      <c r="F2003" s="4"/>
      <c r="G2003" s="4"/>
      <c r="H2003" s="4"/>
      <c r="I2003" s="4"/>
      <c r="J2003" s="4"/>
      <c r="K2003" s="4"/>
      <c r="L2003" s="4"/>
      <c r="M2003" s="4"/>
      <c r="N2003" s="4"/>
      <c r="O2003" s="4"/>
      <c r="P2003" s="4"/>
      <c r="Q2003" s="4"/>
      <c r="R2003" s="4"/>
      <c r="S2003" s="4"/>
    </row>
    <row r="2004" spans="1:19" x14ac:dyDescent="0.25">
      <c r="A2004" s="4"/>
      <c r="B2004" s="4"/>
      <c r="C2004" s="4"/>
      <c r="D2004" s="4"/>
      <c r="E2004" s="4"/>
      <c r="F2004" s="4"/>
      <c r="G2004" s="4"/>
      <c r="H2004" s="4"/>
      <c r="I2004" s="4"/>
      <c r="J2004" s="4"/>
      <c r="K2004" s="4"/>
      <c r="L2004" s="4"/>
      <c r="M2004" s="4"/>
      <c r="N2004" s="4"/>
      <c r="O2004" s="4"/>
      <c r="P2004" s="4"/>
      <c r="Q2004" s="4"/>
      <c r="R2004" s="4"/>
      <c r="S2004" s="4"/>
    </row>
    <row r="2005" spans="1:19" x14ac:dyDescent="0.25">
      <c r="A2005" s="4"/>
      <c r="B2005" s="4"/>
      <c r="C2005" s="4"/>
      <c r="D2005" s="4"/>
      <c r="E2005" s="4"/>
      <c r="F2005" s="4"/>
      <c r="G2005" s="4"/>
      <c r="H2005" s="4"/>
      <c r="I2005" s="4"/>
      <c r="J2005" s="4"/>
      <c r="K2005" s="4"/>
      <c r="L2005" s="4"/>
      <c r="M2005" s="4"/>
      <c r="N2005" s="4"/>
      <c r="O2005" s="4"/>
      <c r="P2005" s="4"/>
      <c r="Q2005" s="4"/>
      <c r="R2005" s="4"/>
      <c r="S2005" s="4"/>
    </row>
    <row r="2006" spans="1:19" x14ac:dyDescent="0.25">
      <c r="A2006" s="4"/>
      <c r="B2006" s="4"/>
      <c r="C2006" s="4"/>
      <c r="D2006" s="4"/>
      <c r="E2006" s="4"/>
      <c r="F2006" s="4"/>
      <c r="G2006" s="4"/>
      <c r="H2006" s="4"/>
      <c r="I2006" s="4"/>
      <c r="J2006" s="4"/>
      <c r="K2006" s="4"/>
      <c r="L2006" s="4"/>
      <c r="M2006" s="4"/>
      <c r="N2006" s="4"/>
      <c r="O2006" s="4"/>
      <c r="P2006" s="4"/>
      <c r="Q2006" s="4"/>
      <c r="R2006" s="4"/>
      <c r="S2006" s="4"/>
    </row>
    <row r="2007" spans="1:19" x14ac:dyDescent="0.25">
      <c r="A2007" s="4"/>
      <c r="B2007" s="4"/>
      <c r="C2007" s="4"/>
      <c r="D2007" s="4"/>
      <c r="E2007" s="4"/>
      <c r="F2007" s="4"/>
      <c r="G2007" s="4"/>
      <c r="H2007" s="4"/>
      <c r="I2007" s="4"/>
      <c r="J2007" s="4"/>
      <c r="K2007" s="4"/>
      <c r="L2007" s="4"/>
      <c r="M2007" s="4"/>
      <c r="N2007" s="4"/>
      <c r="O2007" s="4"/>
      <c r="P2007" s="4"/>
      <c r="Q2007" s="4"/>
      <c r="R2007" s="4"/>
      <c r="S2007" s="4"/>
    </row>
    <row r="2008" spans="1:19" x14ac:dyDescent="0.25">
      <c r="A2008" s="4"/>
      <c r="B2008" s="4"/>
      <c r="C2008" s="4"/>
      <c r="D2008" s="4"/>
      <c r="E2008" s="4"/>
      <c r="F2008" s="4"/>
      <c r="G2008" s="4"/>
      <c r="H2008" s="4"/>
      <c r="I2008" s="4"/>
      <c r="J2008" s="4"/>
      <c r="K2008" s="4"/>
      <c r="L2008" s="4"/>
      <c r="M2008" s="4"/>
      <c r="N2008" s="4"/>
      <c r="O2008" s="4"/>
      <c r="P2008" s="4"/>
      <c r="Q2008" s="4"/>
      <c r="R2008" s="4"/>
      <c r="S2008" s="4"/>
    </row>
    <row r="2009" spans="1:19" x14ac:dyDescent="0.25">
      <c r="A2009" s="4"/>
      <c r="B2009" s="4"/>
      <c r="C2009" s="4"/>
      <c r="D2009" s="4"/>
      <c r="E2009" s="4"/>
      <c r="F2009" s="4"/>
      <c r="G2009" s="4"/>
      <c r="H2009" s="4"/>
      <c r="I2009" s="4"/>
      <c r="J2009" s="4"/>
      <c r="K2009" s="4"/>
      <c r="L2009" s="4"/>
      <c r="M2009" s="4"/>
      <c r="N2009" s="4"/>
      <c r="O2009" s="4"/>
      <c r="P2009" s="4"/>
      <c r="Q2009" s="4"/>
      <c r="R2009" s="4"/>
      <c r="S2009" s="4"/>
    </row>
    <row r="2010" spans="1:19" x14ac:dyDescent="0.25">
      <c r="A2010" s="4"/>
      <c r="B2010" s="4"/>
      <c r="C2010" s="4"/>
      <c r="D2010" s="4"/>
      <c r="E2010" s="4"/>
      <c r="F2010" s="4"/>
      <c r="G2010" s="4"/>
      <c r="H2010" s="4"/>
      <c r="I2010" s="4"/>
      <c r="J2010" s="4"/>
      <c r="K2010" s="4"/>
      <c r="L2010" s="4"/>
      <c r="M2010" s="4"/>
      <c r="N2010" s="4"/>
      <c r="O2010" s="4"/>
      <c r="P2010" s="4"/>
      <c r="Q2010" s="4"/>
      <c r="R2010" s="4"/>
      <c r="S2010" s="4"/>
    </row>
    <row r="2011" spans="1:19" x14ac:dyDescent="0.25">
      <c r="A2011" s="4"/>
      <c r="B2011" s="4"/>
      <c r="C2011" s="4"/>
      <c r="D2011" s="4"/>
      <c r="E2011" s="4"/>
      <c r="F2011" s="4"/>
      <c r="G2011" s="4"/>
      <c r="H2011" s="4"/>
      <c r="I2011" s="4"/>
      <c r="J2011" s="4"/>
      <c r="K2011" s="4"/>
      <c r="L2011" s="4"/>
      <c r="M2011" s="4"/>
      <c r="N2011" s="4"/>
      <c r="O2011" s="4"/>
      <c r="P2011" s="4"/>
      <c r="Q2011" s="4"/>
      <c r="R2011" s="4"/>
      <c r="S2011" s="4"/>
    </row>
    <row r="2012" spans="1:19" x14ac:dyDescent="0.25">
      <c r="A2012" s="4"/>
      <c r="B2012" s="4"/>
      <c r="C2012" s="4"/>
      <c r="D2012" s="4"/>
      <c r="E2012" s="4"/>
      <c r="F2012" s="4"/>
      <c r="G2012" s="4"/>
      <c r="H2012" s="4"/>
      <c r="I2012" s="4"/>
      <c r="J2012" s="4"/>
      <c r="K2012" s="4"/>
      <c r="L2012" s="4"/>
      <c r="M2012" s="4"/>
      <c r="N2012" s="4"/>
      <c r="O2012" s="4"/>
      <c r="P2012" s="4"/>
      <c r="Q2012" s="4"/>
      <c r="R2012" s="4"/>
      <c r="S2012" s="4"/>
    </row>
    <row r="2013" spans="1:19" x14ac:dyDescent="0.25">
      <c r="A2013" s="4"/>
      <c r="B2013" s="4"/>
      <c r="C2013" s="4"/>
      <c r="D2013" s="4"/>
      <c r="E2013" s="4"/>
      <c r="F2013" s="4"/>
      <c r="G2013" s="4"/>
      <c r="H2013" s="4"/>
      <c r="I2013" s="4"/>
      <c r="J2013" s="4"/>
      <c r="K2013" s="4"/>
      <c r="L2013" s="4"/>
      <c r="M2013" s="4"/>
      <c r="N2013" s="4"/>
      <c r="O2013" s="4"/>
      <c r="P2013" s="4"/>
      <c r="Q2013" s="4"/>
      <c r="R2013" s="4"/>
      <c r="S2013" s="4"/>
    </row>
    <row r="2014" spans="1:19" x14ac:dyDescent="0.25">
      <c r="A2014" s="4"/>
      <c r="B2014" s="4"/>
      <c r="C2014" s="4"/>
      <c r="D2014" s="4"/>
      <c r="E2014" s="4"/>
      <c r="F2014" s="4"/>
      <c r="G2014" s="4"/>
      <c r="H2014" s="4"/>
      <c r="I2014" s="4"/>
      <c r="J2014" s="4"/>
      <c r="K2014" s="4"/>
      <c r="L2014" s="4"/>
      <c r="M2014" s="4"/>
      <c r="N2014" s="4"/>
      <c r="O2014" s="4"/>
      <c r="P2014" s="4"/>
      <c r="Q2014" s="4"/>
      <c r="R2014" s="4"/>
      <c r="S2014" s="4"/>
    </row>
    <row r="2015" spans="1:19" x14ac:dyDescent="0.25">
      <c r="A2015" s="4"/>
      <c r="B2015" s="4"/>
      <c r="C2015" s="4"/>
      <c r="D2015" s="4"/>
      <c r="E2015" s="4"/>
      <c r="F2015" s="4"/>
      <c r="G2015" s="4"/>
      <c r="H2015" s="4"/>
      <c r="I2015" s="4"/>
      <c r="J2015" s="4"/>
      <c r="K2015" s="4"/>
      <c r="L2015" s="4"/>
      <c r="M2015" s="4"/>
      <c r="N2015" s="4"/>
      <c r="O2015" s="4"/>
      <c r="P2015" s="4"/>
      <c r="Q2015" s="4"/>
      <c r="R2015" s="4"/>
      <c r="S2015" s="4"/>
    </row>
    <row r="2016" spans="1:19" x14ac:dyDescent="0.25">
      <c r="A2016" s="4"/>
      <c r="B2016" s="4"/>
      <c r="C2016" s="4"/>
      <c r="D2016" s="4"/>
      <c r="E2016" s="4"/>
      <c r="F2016" s="4"/>
      <c r="G2016" s="4"/>
      <c r="H2016" s="4"/>
      <c r="I2016" s="4"/>
      <c r="J2016" s="4"/>
      <c r="K2016" s="4"/>
      <c r="L2016" s="4"/>
      <c r="M2016" s="4"/>
      <c r="N2016" s="4"/>
      <c r="O2016" s="4"/>
      <c r="P2016" s="4"/>
      <c r="Q2016" s="4"/>
      <c r="R2016" s="4"/>
      <c r="S2016" s="4"/>
    </row>
    <row r="2017" spans="1:19" x14ac:dyDescent="0.25">
      <c r="A2017" s="4"/>
      <c r="B2017" s="4"/>
      <c r="C2017" s="4"/>
      <c r="D2017" s="4"/>
      <c r="E2017" s="4"/>
      <c r="F2017" s="4"/>
      <c r="G2017" s="4"/>
      <c r="H2017" s="4"/>
      <c r="I2017" s="4"/>
      <c r="J2017" s="4"/>
      <c r="K2017" s="4"/>
      <c r="L2017" s="4"/>
      <c r="M2017" s="4"/>
      <c r="N2017" s="4"/>
      <c r="O2017" s="4"/>
      <c r="P2017" s="4"/>
      <c r="Q2017" s="4"/>
      <c r="R2017" s="4"/>
      <c r="S2017" s="4"/>
    </row>
    <row r="2018" spans="1:19" x14ac:dyDescent="0.25">
      <c r="A2018" s="4"/>
      <c r="B2018" s="4"/>
      <c r="C2018" s="4"/>
      <c r="D2018" s="4"/>
      <c r="E2018" s="4"/>
      <c r="F2018" s="4"/>
      <c r="G2018" s="4"/>
      <c r="H2018" s="4"/>
      <c r="I2018" s="4"/>
      <c r="J2018" s="4"/>
      <c r="K2018" s="4"/>
      <c r="L2018" s="4"/>
      <c r="M2018" s="4"/>
      <c r="N2018" s="4"/>
      <c r="O2018" s="4"/>
      <c r="P2018" s="4"/>
      <c r="Q2018" s="4"/>
      <c r="R2018" s="4"/>
      <c r="S2018" s="4"/>
    </row>
    <row r="2019" spans="1:19" x14ac:dyDescent="0.25">
      <c r="A2019" s="4"/>
      <c r="B2019" s="4"/>
      <c r="C2019" s="4"/>
      <c r="D2019" s="4"/>
      <c r="E2019" s="4"/>
      <c r="F2019" s="4"/>
      <c r="G2019" s="4"/>
      <c r="H2019" s="4"/>
      <c r="I2019" s="4"/>
      <c r="J2019" s="4"/>
      <c r="K2019" s="4"/>
      <c r="L2019" s="4"/>
      <c r="M2019" s="4"/>
      <c r="N2019" s="4"/>
      <c r="O2019" s="4"/>
      <c r="P2019" s="4"/>
      <c r="Q2019" s="4"/>
      <c r="R2019" s="4"/>
      <c r="S2019" s="4"/>
    </row>
    <row r="2020" spans="1:19" x14ac:dyDescent="0.25">
      <c r="A2020" s="4"/>
      <c r="B2020" s="4"/>
      <c r="C2020" s="4"/>
      <c r="D2020" s="4"/>
      <c r="E2020" s="4"/>
      <c r="F2020" s="4"/>
      <c r="G2020" s="4"/>
      <c r="H2020" s="4"/>
      <c r="I2020" s="4"/>
      <c r="J2020" s="4"/>
      <c r="K2020" s="4"/>
      <c r="L2020" s="4"/>
      <c r="M2020" s="4"/>
      <c r="N2020" s="4"/>
      <c r="O2020" s="4"/>
      <c r="P2020" s="4"/>
      <c r="Q2020" s="4"/>
      <c r="R2020" s="4"/>
      <c r="S2020" s="4"/>
    </row>
    <row r="2021" spans="1:19" x14ac:dyDescent="0.25">
      <c r="A2021" s="4"/>
      <c r="B2021" s="4"/>
      <c r="C2021" s="4"/>
      <c r="D2021" s="4"/>
      <c r="E2021" s="4"/>
      <c r="F2021" s="4"/>
      <c r="G2021" s="4"/>
      <c r="H2021" s="4"/>
      <c r="I2021" s="4"/>
      <c r="J2021" s="4"/>
      <c r="K2021" s="4"/>
      <c r="L2021" s="4"/>
      <c r="M2021" s="4"/>
      <c r="N2021" s="4"/>
      <c r="O2021" s="4"/>
      <c r="P2021" s="4"/>
      <c r="Q2021" s="4"/>
      <c r="R2021" s="4"/>
      <c r="S2021" s="4"/>
    </row>
    <row r="2022" spans="1:19" x14ac:dyDescent="0.25">
      <c r="A2022" s="4"/>
      <c r="B2022" s="4"/>
      <c r="C2022" s="4"/>
      <c r="D2022" s="4"/>
      <c r="E2022" s="4"/>
      <c r="F2022" s="4"/>
      <c r="G2022" s="4"/>
      <c r="H2022" s="4"/>
      <c r="I2022" s="4"/>
      <c r="J2022" s="4"/>
      <c r="K2022" s="4"/>
      <c r="L2022" s="4"/>
      <c r="M2022" s="4"/>
      <c r="N2022" s="4"/>
      <c r="O2022" s="4"/>
      <c r="P2022" s="4"/>
      <c r="Q2022" s="4"/>
      <c r="R2022" s="4"/>
      <c r="S2022" s="4"/>
    </row>
    <row r="2023" spans="1:19" x14ac:dyDescent="0.25">
      <c r="A2023" s="4"/>
      <c r="B2023" s="4"/>
      <c r="C2023" s="4"/>
      <c r="D2023" s="4"/>
      <c r="E2023" s="4"/>
      <c r="F2023" s="4"/>
      <c r="G2023" s="4"/>
      <c r="H2023" s="4"/>
      <c r="I2023" s="4"/>
      <c r="J2023" s="4"/>
      <c r="K2023" s="4"/>
      <c r="L2023" s="4"/>
      <c r="M2023" s="4"/>
      <c r="N2023" s="4"/>
      <c r="O2023" s="4"/>
      <c r="P2023" s="4"/>
      <c r="Q2023" s="4"/>
      <c r="R2023" s="4"/>
      <c r="S2023" s="4"/>
    </row>
    <row r="2024" spans="1:19" x14ac:dyDescent="0.25">
      <c r="A2024" s="4"/>
      <c r="B2024" s="4"/>
      <c r="C2024" s="4"/>
      <c r="D2024" s="4"/>
      <c r="E2024" s="4"/>
      <c r="F2024" s="4"/>
      <c r="G2024" s="4"/>
      <c r="H2024" s="4"/>
      <c r="I2024" s="4"/>
      <c r="J2024" s="4"/>
      <c r="K2024" s="4"/>
      <c r="L2024" s="4"/>
      <c r="M2024" s="4"/>
      <c r="N2024" s="4"/>
      <c r="O2024" s="4"/>
      <c r="P2024" s="4"/>
      <c r="Q2024" s="4"/>
      <c r="R2024" s="4"/>
      <c r="S2024" s="4"/>
    </row>
    <row r="2025" spans="1:19" x14ac:dyDescent="0.25">
      <c r="A2025" s="4"/>
      <c r="B2025" s="4"/>
      <c r="C2025" s="4"/>
      <c r="D2025" s="4"/>
      <c r="E2025" s="4"/>
      <c r="F2025" s="4"/>
      <c r="G2025" s="4"/>
      <c r="H2025" s="4"/>
      <c r="I2025" s="4"/>
      <c r="J2025" s="4"/>
      <c r="K2025" s="4"/>
      <c r="L2025" s="4"/>
      <c r="M2025" s="4"/>
      <c r="N2025" s="4"/>
      <c r="O2025" s="4"/>
      <c r="P2025" s="4"/>
      <c r="Q2025" s="4"/>
      <c r="R2025" s="4"/>
      <c r="S2025" s="4"/>
    </row>
    <row r="2026" spans="1:19" x14ac:dyDescent="0.25">
      <c r="A2026" s="4"/>
      <c r="B2026" s="4"/>
      <c r="C2026" s="4"/>
      <c r="D2026" s="4"/>
      <c r="E2026" s="4"/>
      <c r="F2026" s="4"/>
      <c r="G2026" s="4"/>
      <c r="H2026" s="4"/>
      <c r="I2026" s="4"/>
      <c r="J2026" s="4"/>
      <c r="K2026" s="4"/>
      <c r="L2026" s="4"/>
      <c r="M2026" s="4"/>
      <c r="N2026" s="4"/>
      <c r="O2026" s="4"/>
      <c r="P2026" s="4"/>
      <c r="Q2026" s="4"/>
      <c r="R2026" s="4"/>
      <c r="S2026" s="4"/>
    </row>
    <row r="2027" spans="1:19" x14ac:dyDescent="0.25">
      <c r="A2027" s="4"/>
      <c r="B2027" s="4"/>
      <c r="C2027" s="4"/>
      <c r="D2027" s="4"/>
      <c r="E2027" s="4"/>
      <c r="F2027" s="4"/>
      <c r="G2027" s="4"/>
      <c r="H2027" s="4"/>
      <c r="I2027" s="4"/>
      <c r="J2027" s="4"/>
      <c r="K2027" s="4"/>
      <c r="L2027" s="4"/>
      <c r="M2027" s="4"/>
      <c r="N2027" s="4"/>
      <c r="O2027" s="4"/>
      <c r="P2027" s="4"/>
      <c r="Q2027" s="4"/>
      <c r="R2027" s="4"/>
      <c r="S2027" s="4"/>
    </row>
    <row r="2028" spans="1:19" x14ac:dyDescent="0.25">
      <c r="A2028" s="4"/>
      <c r="B2028" s="4"/>
      <c r="C2028" s="4"/>
      <c r="D2028" s="4"/>
      <c r="E2028" s="4"/>
      <c r="F2028" s="4"/>
      <c r="G2028" s="4"/>
      <c r="H2028" s="4"/>
      <c r="I2028" s="4"/>
      <c r="J2028" s="4"/>
      <c r="K2028" s="4"/>
      <c r="L2028" s="4"/>
      <c r="M2028" s="4"/>
      <c r="N2028" s="4"/>
      <c r="O2028" s="4"/>
      <c r="P2028" s="4"/>
      <c r="Q2028" s="4"/>
      <c r="R2028" s="4"/>
      <c r="S2028" s="4"/>
    </row>
    <row r="2029" spans="1:19" x14ac:dyDescent="0.25">
      <c r="A2029" s="4"/>
      <c r="B2029" s="4"/>
      <c r="C2029" s="4"/>
      <c r="D2029" s="4"/>
      <c r="E2029" s="4"/>
      <c r="F2029" s="4"/>
      <c r="G2029" s="4"/>
      <c r="H2029" s="4"/>
      <c r="I2029" s="4"/>
      <c r="J2029" s="4"/>
      <c r="K2029" s="4"/>
      <c r="L2029" s="4"/>
      <c r="M2029" s="4"/>
      <c r="N2029" s="4"/>
      <c r="O2029" s="4"/>
      <c r="P2029" s="4"/>
      <c r="Q2029" s="4"/>
      <c r="R2029" s="4"/>
      <c r="S2029" s="4"/>
    </row>
    <row r="2030" spans="1:19" x14ac:dyDescent="0.25">
      <c r="A2030" s="4"/>
      <c r="B2030" s="4"/>
      <c r="C2030" s="4"/>
      <c r="D2030" s="4"/>
      <c r="E2030" s="4"/>
      <c r="F2030" s="4"/>
      <c r="G2030" s="4"/>
      <c r="H2030" s="4"/>
      <c r="I2030" s="4"/>
      <c r="J2030" s="4"/>
      <c r="K2030" s="4"/>
      <c r="L2030" s="4"/>
      <c r="M2030" s="4"/>
      <c r="N2030" s="4"/>
      <c r="O2030" s="4"/>
      <c r="P2030" s="4"/>
      <c r="Q2030" s="4"/>
      <c r="R2030" s="4"/>
      <c r="S2030" s="4"/>
    </row>
    <row r="2031" spans="1:19" x14ac:dyDescent="0.25">
      <c r="A2031" s="4"/>
      <c r="B2031" s="4"/>
      <c r="C2031" s="4"/>
      <c r="D2031" s="4"/>
      <c r="E2031" s="4"/>
      <c r="F2031" s="4"/>
      <c r="G2031" s="4"/>
      <c r="H2031" s="4"/>
      <c r="I2031" s="4"/>
      <c r="J2031" s="4"/>
      <c r="K2031" s="4"/>
      <c r="L2031" s="4"/>
      <c r="M2031" s="4"/>
      <c r="N2031" s="4"/>
      <c r="O2031" s="4"/>
      <c r="P2031" s="4"/>
      <c r="Q2031" s="4"/>
      <c r="R2031" s="4"/>
      <c r="S2031" s="4"/>
    </row>
    <row r="2032" spans="1:19" x14ac:dyDescent="0.25">
      <c r="A2032" s="4"/>
      <c r="B2032" s="4"/>
      <c r="C2032" s="4"/>
      <c r="D2032" s="4"/>
      <c r="E2032" s="4"/>
      <c r="F2032" s="4"/>
      <c r="G2032" s="4"/>
      <c r="H2032" s="4"/>
      <c r="I2032" s="4"/>
      <c r="J2032" s="4"/>
      <c r="K2032" s="4"/>
      <c r="L2032" s="4"/>
      <c r="M2032" s="4"/>
      <c r="N2032" s="4"/>
      <c r="O2032" s="4"/>
      <c r="P2032" s="4"/>
      <c r="Q2032" s="4"/>
      <c r="R2032" s="4"/>
      <c r="S2032" s="4"/>
    </row>
    <row r="2033" spans="1:19" x14ac:dyDescent="0.25">
      <c r="A2033" s="4"/>
      <c r="B2033" s="4"/>
      <c r="C2033" s="4"/>
      <c r="D2033" s="4"/>
      <c r="E2033" s="4"/>
      <c r="F2033" s="4"/>
      <c r="G2033" s="4"/>
      <c r="H2033" s="4"/>
      <c r="I2033" s="4"/>
      <c r="J2033" s="4"/>
      <c r="K2033" s="4"/>
      <c r="L2033" s="4"/>
      <c r="M2033" s="4"/>
      <c r="N2033" s="4"/>
      <c r="O2033" s="4"/>
      <c r="P2033" s="4"/>
      <c r="Q2033" s="4"/>
      <c r="R2033" s="4"/>
      <c r="S2033" s="4"/>
    </row>
    <row r="2034" spans="1:19" x14ac:dyDescent="0.25">
      <c r="A2034" s="4"/>
      <c r="B2034" s="4"/>
      <c r="C2034" s="4"/>
      <c r="D2034" s="4"/>
      <c r="E2034" s="4"/>
      <c r="F2034" s="4"/>
      <c r="G2034" s="4"/>
      <c r="H2034" s="4"/>
      <c r="I2034" s="4"/>
      <c r="J2034" s="4"/>
      <c r="K2034" s="4"/>
      <c r="L2034" s="4"/>
      <c r="M2034" s="4"/>
      <c r="N2034" s="4"/>
      <c r="O2034" s="4"/>
      <c r="P2034" s="4"/>
      <c r="Q2034" s="4"/>
      <c r="R2034" s="4"/>
      <c r="S2034" s="4"/>
    </row>
    <row r="2035" spans="1:19" x14ac:dyDescent="0.25">
      <c r="A2035" s="4"/>
      <c r="B2035" s="4"/>
      <c r="C2035" s="4"/>
      <c r="D2035" s="4"/>
      <c r="E2035" s="4"/>
      <c r="F2035" s="4"/>
      <c r="G2035" s="4"/>
      <c r="H2035" s="4"/>
      <c r="I2035" s="4"/>
      <c r="J2035" s="4"/>
      <c r="K2035" s="4"/>
      <c r="L2035" s="4"/>
      <c r="M2035" s="4"/>
      <c r="N2035" s="4"/>
      <c r="O2035" s="4"/>
      <c r="P2035" s="4"/>
      <c r="Q2035" s="4"/>
      <c r="R2035" s="4"/>
      <c r="S2035" s="4"/>
    </row>
    <row r="2036" spans="1:19" x14ac:dyDescent="0.25">
      <c r="A2036" s="4"/>
      <c r="B2036" s="4"/>
      <c r="C2036" s="4"/>
      <c r="D2036" s="4"/>
      <c r="E2036" s="4"/>
      <c r="F2036" s="4"/>
      <c r="G2036" s="4"/>
      <c r="H2036" s="4"/>
      <c r="I2036" s="4"/>
      <c r="J2036" s="4"/>
      <c r="K2036" s="4"/>
      <c r="L2036" s="4"/>
      <c r="M2036" s="4"/>
      <c r="N2036" s="4"/>
      <c r="O2036" s="4"/>
      <c r="P2036" s="4"/>
      <c r="Q2036" s="4"/>
      <c r="R2036" s="4"/>
      <c r="S2036" s="4"/>
    </row>
    <row r="2037" spans="1:19" x14ac:dyDescent="0.25">
      <c r="A2037" s="4"/>
      <c r="B2037" s="4"/>
      <c r="C2037" s="4"/>
      <c r="D2037" s="4"/>
      <c r="E2037" s="4"/>
      <c r="F2037" s="4"/>
      <c r="G2037" s="4"/>
      <c r="H2037" s="4"/>
      <c r="I2037" s="4"/>
      <c r="J2037" s="4"/>
      <c r="K2037" s="4"/>
      <c r="L2037" s="4"/>
      <c r="M2037" s="4"/>
      <c r="N2037" s="4"/>
      <c r="O2037" s="4"/>
      <c r="P2037" s="4"/>
      <c r="Q2037" s="4"/>
      <c r="R2037" s="4"/>
      <c r="S2037" s="4"/>
    </row>
    <row r="2038" spans="1:19" x14ac:dyDescent="0.25">
      <c r="A2038" s="4"/>
      <c r="B2038" s="4"/>
      <c r="C2038" s="4"/>
      <c r="D2038" s="4"/>
      <c r="E2038" s="4"/>
      <c r="F2038" s="4"/>
      <c r="G2038" s="4"/>
      <c r="H2038" s="4"/>
      <c r="I2038" s="4"/>
      <c r="J2038" s="4"/>
      <c r="K2038" s="4"/>
      <c r="L2038" s="4"/>
      <c r="M2038" s="4"/>
      <c r="N2038" s="4"/>
      <c r="O2038" s="4"/>
      <c r="P2038" s="4"/>
      <c r="Q2038" s="4"/>
      <c r="R2038" s="4"/>
      <c r="S2038" s="4"/>
    </row>
    <row r="2039" spans="1:19" x14ac:dyDescent="0.25">
      <c r="A2039" s="4"/>
      <c r="B2039" s="4"/>
      <c r="C2039" s="4"/>
      <c r="D2039" s="4"/>
      <c r="E2039" s="4"/>
      <c r="F2039" s="4"/>
      <c r="G2039" s="4"/>
      <c r="H2039" s="4"/>
      <c r="I2039" s="4"/>
      <c r="J2039" s="4"/>
      <c r="K2039" s="4"/>
      <c r="L2039" s="4"/>
      <c r="M2039" s="4"/>
      <c r="N2039" s="4"/>
      <c r="O2039" s="4"/>
      <c r="P2039" s="4"/>
      <c r="Q2039" s="4"/>
      <c r="R2039" s="4"/>
      <c r="S2039" s="4"/>
    </row>
    <row r="2040" spans="1:19" x14ac:dyDescent="0.25">
      <c r="A2040" s="4"/>
      <c r="B2040" s="4"/>
      <c r="C2040" s="4"/>
      <c r="D2040" s="4"/>
      <c r="E2040" s="4"/>
      <c r="F2040" s="4"/>
      <c r="G2040" s="4"/>
      <c r="H2040" s="4"/>
      <c r="I2040" s="4"/>
      <c r="J2040" s="4"/>
      <c r="K2040" s="4"/>
      <c r="L2040" s="4"/>
      <c r="M2040" s="4"/>
      <c r="N2040" s="4"/>
      <c r="O2040" s="4"/>
      <c r="P2040" s="4"/>
      <c r="Q2040" s="4"/>
      <c r="R2040" s="4"/>
      <c r="S2040" s="4"/>
    </row>
    <row r="2041" spans="1:19" x14ac:dyDescent="0.25">
      <c r="A2041" s="4"/>
      <c r="B2041" s="4"/>
      <c r="C2041" s="4"/>
      <c r="D2041" s="4"/>
      <c r="E2041" s="4"/>
      <c r="F2041" s="4"/>
      <c r="G2041" s="4"/>
      <c r="H2041" s="4"/>
      <c r="I2041" s="4"/>
      <c r="J2041" s="4"/>
      <c r="K2041" s="4"/>
      <c r="L2041" s="4"/>
      <c r="M2041" s="4"/>
      <c r="N2041" s="4"/>
      <c r="O2041" s="4"/>
      <c r="P2041" s="4"/>
      <c r="Q2041" s="4"/>
      <c r="R2041" s="4"/>
      <c r="S2041" s="4"/>
    </row>
    <row r="2042" spans="1:19" x14ac:dyDescent="0.25">
      <c r="A2042" s="4"/>
      <c r="B2042" s="4"/>
      <c r="C2042" s="4"/>
      <c r="D2042" s="4"/>
      <c r="E2042" s="4"/>
      <c r="F2042" s="4"/>
      <c r="G2042" s="4"/>
      <c r="H2042" s="4"/>
      <c r="I2042" s="4"/>
      <c r="J2042" s="4"/>
      <c r="K2042" s="4"/>
      <c r="L2042" s="4"/>
      <c r="M2042" s="4"/>
      <c r="N2042" s="4"/>
      <c r="O2042" s="4"/>
      <c r="P2042" s="4"/>
      <c r="Q2042" s="4"/>
      <c r="R2042" s="4"/>
      <c r="S2042" s="4"/>
    </row>
    <row r="2043" spans="1:19" x14ac:dyDescent="0.25">
      <c r="A2043" s="4"/>
      <c r="B2043" s="4"/>
      <c r="C2043" s="4"/>
      <c r="D2043" s="4"/>
      <c r="E2043" s="4"/>
      <c r="F2043" s="4"/>
      <c r="G2043" s="4"/>
      <c r="H2043" s="4"/>
      <c r="I2043" s="4"/>
      <c r="J2043" s="4"/>
      <c r="K2043" s="4"/>
      <c r="L2043" s="4"/>
      <c r="M2043" s="4"/>
      <c r="N2043" s="4"/>
      <c r="O2043" s="4"/>
      <c r="P2043" s="4"/>
      <c r="Q2043" s="4"/>
      <c r="R2043" s="4"/>
      <c r="S2043" s="4"/>
    </row>
    <row r="2044" spans="1:19" x14ac:dyDescent="0.25">
      <c r="A2044" s="4"/>
      <c r="B2044" s="4"/>
      <c r="C2044" s="4"/>
      <c r="D2044" s="4"/>
      <c r="E2044" s="4"/>
      <c r="F2044" s="4"/>
      <c r="G2044" s="4"/>
      <c r="H2044" s="4"/>
      <c r="I2044" s="4"/>
      <c r="J2044" s="4"/>
      <c r="K2044" s="4"/>
      <c r="L2044" s="4"/>
      <c r="M2044" s="4"/>
      <c r="N2044" s="4"/>
      <c r="O2044" s="4"/>
      <c r="P2044" s="4"/>
      <c r="Q2044" s="4"/>
      <c r="R2044" s="4"/>
      <c r="S2044" s="4"/>
    </row>
    <row r="2045" spans="1:19" x14ac:dyDescent="0.25">
      <c r="A2045" s="4"/>
      <c r="B2045" s="4"/>
      <c r="C2045" s="4"/>
      <c r="D2045" s="4"/>
      <c r="E2045" s="4"/>
      <c r="F2045" s="4"/>
      <c r="G2045" s="4"/>
      <c r="H2045" s="4"/>
      <c r="I2045" s="4"/>
      <c r="J2045" s="4"/>
      <c r="K2045" s="4"/>
      <c r="L2045" s="4"/>
      <c r="M2045" s="4"/>
      <c r="N2045" s="4"/>
      <c r="O2045" s="4"/>
      <c r="P2045" s="4"/>
      <c r="Q2045" s="4"/>
      <c r="R2045" s="4"/>
      <c r="S2045" s="4"/>
    </row>
    <row r="2046" spans="1:19" x14ac:dyDescent="0.25">
      <c r="A2046" s="4"/>
      <c r="B2046" s="4"/>
      <c r="C2046" s="4"/>
      <c r="D2046" s="4"/>
      <c r="E2046" s="4"/>
      <c r="F2046" s="4"/>
      <c r="G2046" s="4"/>
      <c r="H2046" s="4"/>
      <c r="I2046" s="4"/>
      <c r="J2046" s="4"/>
      <c r="K2046" s="4"/>
      <c r="L2046" s="4"/>
      <c r="M2046" s="4"/>
      <c r="N2046" s="4"/>
      <c r="O2046" s="4"/>
      <c r="P2046" s="4"/>
      <c r="Q2046" s="4"/>
      <c r="R2046" s="4"/>
      <c r="S2046" s="4"/>
    </row>
    <row r="2047" spans="1:19" x14ac:dyDescent="0.25">
      <c r="A2047" s="4"/>
      <c r="B2047" s="4"/>
      <c r="C2047" s="4"/>
      <c r="D2047" s="4"/>
      <c r="E2047" s="4"/>
      <c r="F2047" s="4"/>
      <c r="G2047" s="4"/>
      <c r="H2047" s="4"/>
      <c r="I2047" s="4"/>
      <c r="J2047" s="4"/>
      <c r="K2047" s="4"/>
      <c r="L2047" s="4"/>
      <c r="M2047" s="4"/>
      <c r="N2047" s="4"/>
      <c r="O2047" s="4"/>
      <c r="P2047" s="4"/>
      <c r="Q2047" s="4"/>
      <c r="R2047" s="4"/>
      <c r="S2047" s="4"/>
    </row>
    <row r="2048" spans="1:19" x14ac:dyDescent="0.25">
      <c r="A2048" s="4"/>
      <c r="B2048" s="4"/>
      <c r="C2048" s="4"/>
      <c r="D2048" s="4"/>
      <c r="E2048" s="4"/>
      <c r="F2048" s="4"/>
      <c r="G2048" s="4"/>
      <c r="H2048" s="4"/>
      <c r="I2048" s="4"/>
      <c r="J2048" s="4"/>
      <c r="K2048" s="4"/>
      <c r="L2048" s="4"/>
      <c r="M2048" s="4"/>
      <c r="N2048" s="4"/>
      <c r="O2048" s="4"/>
      <c r="P2048" s="4"/>
      <c r="Q2048" s="4"/>
      <c r="R2048" s="4"/>
      <c r="S2048" s="4"/>
    </row>
    <row r="2049" spans="1:19" x14ac:dyDescent="0.25">
      <c r="A2049" s="4"/>
      <c r="B2049" s="4"/>
      <c r="C2049" s="4"/>
      <c r="D2049" s="4"/>
      <c r="E2049" s="4"/>
      <c r="F2049" s="4"/>
      <c r="G2049" s="4"/>
      <c r="H2049" s="4"/>
      <c r="I2049" s="4"/>
      <c r="J2049" s="4"/>
      <c r="K2049" s="4"/>
      <c r="L2049" s="4"/>
      <c r="M2049" s="4"/>
      <c r="N2049" s="4"/>
      <c r="O2049" s="4"/>
      <c r="P2049" s="4"/>
      <c r="Q2049" s="4"/>
      <c r="R2049" s="4"/>
      <c r="S2049" s="4"/>
    </row>
    <row r="2050" spans="1:19" x14ac:dyDescent="0.25">
      <c r="A2050" s="4"/>
      <c r="B2050" s="4"/>
      <c r="C2050" s="4"/>
      <c r="D2050" s="4"/>
      <c r="E2050" s="4"/>
      <c r="F2050" s="4"/>
      <c r="G2050" s="4"/>
      <c r="H2050" s="4"/>
      <c r="I2050" s="4"/>
      <c r="J2050" s="4"/>
      <c r="K2050" s="4"/>
      <c r="L2050" s="4"/>
      <c r="M2050" s="4"/>
      <c r="N2050" s="4"/>
      <c r="O2050" s="4"/>
      <c r="P2050" s="4"/>
      <c r="Q2050" s="4"/>
      <c r="R2050" s="4"/>
      <c r="S2050" s="4"/>
    </row>
    <row r="2051" spans="1:19" x14ac:dyDescent="0.25">
      <c r="A2051" s="4"/>
      <c r="B2051" s="4"/>
      <c r="C2051" s="4"/>
      <c r="D2051" s="4"/>
      <c r="E2051" s="4"/>
      <c r="F2051" s="4"/>
      <c r="G2051" s="4"/>
      <c r="H2051" s="4"/>
      <c r="I2051" s="4"/>
      <c r="J2051" s="4"/>
      <c r="K2051" s="4"/>
      <c r="L2051" s="4"/>
      <c r="M2051" s="4"/>
      <c r="N2051" s="4"/>
      <c r="O2051" s="4"/>
      <c r="P2051" s="4"/>
      <c r="Q2051" s="4"/>
      <c r="R2051" s="4"/>
      <c r="S2051" s="4"/>
    </row>
    <row r="2052" spans="1:19" x14ac:dyDescent="0.25">
      <c r="A2052" s="4"/>
      <c r="B2052" s="4"/>
      <c r="C2052" s="4"/>
      <c r="D2052" s="4"/>
      <c r="E2052" s="4"/>
      <c r="F2052" s="4"/>
      <c r="G2052" s="4"/>
      <c r="H2052" s="4"/>
      <c r="I2052" s="4"/>
      <c r="J2052" s="4"/>
      <c r="K2052" s="4"/>
      <c r="L2052" s="4"/>
      <c r="M2052" s="4"/>
      <c r="N2052" s="4"/>
      <c r="O2052" s="4"/>
      <c r="P2052" s="4"/>
      <c r="Q2052" s="4"/>
      <c r="R2052" s="4"/>
      <c r="S2052" s="4"/>
    </row>
    <row r="2053" spans="1:19" x14ac:dyDescent="0.25">
      <c r="A2053" s="4"/>
      <c r="B2053" s="4"/>
      <c r="C2053" s="4"/>
      <c r="D2053" s="4"/>
      <c r="E2053" s="4"/>
      <c r="F2053" s="4"/>
      <c r="G2053" s="4"/>
      <c r="H2053" s="4"/>
      <c r="I2053" s="4"/>
      <c r="J2053" s="4"/>
      <c r="K2053" s="4"/>
      <c r="L2053" s="4"/>
      <c r="M2053" s="4"/>
      <c r="N2053" s="4"/>
      <c r="O2053" s="4"/>
      <c r="P2053" s="4"/>
      <c r="Q2053" s="4"/>
      <c r="R2053" s="4"/>
      <c r="S2053" s="4"/>
    </row>
    <row r="2054" spans="1:19" x14ac:dyDescent="0.25">
      <c r="A2054" s="4"/>
      <c r="B2054" s="4"/>
      <c r="C2054" s="4"/>
      <c r="D2054" s="4"/>
      <c r="E2054" s="4"/>
      <c r="F2054" s="4"/>
      <c r="G2054" s="4"/>
      <c r="H2054" s="4"/>
      <c r="I2054" s="4"/>
      <c r="J2054" s="4"/>
      <c r="K2054" s="4"/>
      <c r="L2054" s="4"/>
      <c r="M2054" s="4"/>
      <c r="N2054" s="4"/>
      <c r="O2054" s="4"/>
      <c r="P2054" s="4"/>
      <c r="Q2054" s="4"/>
      <c r="R2054" s="4"/>
      <c r="S2054" s="4"/>
    </row>
    <row r="2055" spans="1:19" x14ac:dyDescent="0.25">
      <c r="A2055" s="4"/>
      <c r="B2055" s="4"/>
      <c r="C2055" s="4"/>
      <c r="D2055" s="4"/>
      <c r="E2055" s="4"/>
      <c r="F2055" s="4"/>
      <c r="G2055" s="4"/>
      <c r="H2055" s="4"/>
      <c r="I2055" s="4"/>
      <c r="J2055" s="4"/>
      <c r="K2055" s="4"/>
      <c r="L2055" s="4"/>
      <c r="M2055" s="4"/>
      <c r="N2055" s="4"/>
      <c r="O2055" s="4"/>
      <c r="P2055" s="4"/>
      <c r="Q2055" s="4"/>
      <c r="R2055" s="4"/>
      <c r="S2055" s="4"/>
    </row>
    <row r="2056" spans="1:19" x14ac:dyDescent="0.25">
      <c r="A2056" s="4"/>
      <c r="B2056" s="4"/>
      <c r="C2056" s="4"/>
      <c r="D2056" s="4"/>
      <c r="E2056" s="4"/>
      <c r="F2056" s="4"/>
      <c r="G2056" s="4"/>
      <c r="H2056" s="4"/>
      <c r="I2056" s="4"/>
      <c r="J2056" s="4"/>
      <c r="K2056" s="4"/>
      <c r="L2056" s="4"/>
      <c r="M2056" s="4"/>
      <c r="N2056" s="4"/>
      <c r="O2056" s="4"/>
      <c r="P2056" s="4"/>
      <c r="Q2056" s="4"/>
      <c r="R2056" s="4"/>
      <c r="S2056" s="4"/>
    </row>
    <row r="2057" spans="1:19" x14ac:dyDescent="0.25">
      <c r="A2057" s="4"/>
      <c r="B2057" s="4"/>
      <c r="C2057" s="4"/>
      <c r="D2057" s="4"/>
      <c r="E2057" s="4"/>
      <c r="F2057" s="4"/>
      <c r="G2057" s="4"/>
      <c r="H2057" s="4"/>
      <c r="I2057" s="4"/>
      <c r="J2057" s="4"/>
      <c r="K2057" s="4"/>
      <c r="L2057" s="4"/>
      <c r="M2057" s="4"/>
      <c r="N2057" s="4"/>
      <c r="O2057" s="4"/>
      <c r="P2057" s="4"/>
      <c r="Q2057" s="4"/>
      <c r="R2057" s="4"/>
      <c r="S2057" s="4"/>
    </row>
    <row r="2058" spans="1:19" x14ac:dyDescent="0.25">
      <c r="A2058" s="4"/>
      <c r="B2058" s="4"/>
      <c r="C2058" s="4"/>
      <c r="D2058" s="4"/>
      <c r="E2058" s="4"/>
      <c r="F2058" s="4"/>
      <c r="G2058" s="4"/>
      <c r="H2058" s="4"/>
      <c r="I2058" s="4"/>
      <c r="J2058" s="4"/>
      <c r="K2058" s="4"/>
      <c r="L2058" s="4"/>
      <c r="M2058" s="4"/>
      <c r="N2058" s="4"/>
      <c r="O2058" s="4"/>
      <c r="P2058" s="4"/>
      <c r="Q2058" s="4"/>
      <c r="R2058" s="4"/>
      <c r="S2058" s="4"/>
    </row>
    <row r="2059" spans="1:19" x14ac:dyDescent="0.25">
      <c r="A2059" s="4"/>
      <c r="B2059" s="4"/>
      <c r="C2059" s="4"/>
      <c r="D2059" s="4"/>
      <c r="E2059" s="4"/>
      <c r="F2059" s="4"/>
      <c r="G2059" s="4"/>
      <c r="H2059" s="4"/>
      <c r="I2059" s="4"/>
      <c r="J2059" s="4"/>
      <c r="K2059" s="4"/>
      <c r="L2059" s="4"/>
      <c r="M2059" s="4"/>
      <c r="N2059" s="4"/>
      <c r="O2059" s="4"/>
      <c r="P2059" s="4"/>
      <c r="Q2059" s="4"/>
      <c r="R2059" s="4"/>
      <c r="S2059" s="4"/>
    </row>
    <row r="2060" spans="1:19" x14ac:dyDescent="0.25">
      <c r="A2060" s="4"/>
      <c r="B2060" s="4"/>
      <c r="C2060" s="4"/>
      <c r="D2060" s="4"/>
      <c r="E2060" s="4"/>
      <c r="F2060" s="4"/>
      <c r="G2060" s="4"/>
      <c r="H2060" s="4"/>
      <c r="I2060" s="4"/>
      <c r="J2060" s="4"/>
      <c r="K2060" s="4"/>
      <c r="L2060" s="4"/>
      <c r="M2060" s="4"/>
      <c r="N2060" s="4"/>
      <c r="O2060" s="4"/>
      <c r="P2060" s="4"/>
      <c r="Q2060" s="4"/>
      <c r="R2060" s="4"/>
      <c r="S2060" s="4"/>
    </row>
    <row r="2061" spans="1:19" x14ac:dyDescent="0.25">
      <c r="A2061" s="4"/>
      <c r="B2061" s="4"/>
      <c r="C2061" s="4"/>
      <c r="D2061" s="4"/>
      <c r="E2061" s="4"/>
      <c r="F2061" s="4"/>
      <c r="G2061" s="4"/>
      <c r="H2061" s="4"/>
      <c r="I2061" s="4"/>
      <c r="J2061" s="4"/>
      <c r="K2061" s="4"/>
      <c r="L2061" s="4"/>
      <c r="M2061" s="4"/>
      <c r="N2061" s="4"/>
      <c r="O2061" s="4"/>
      <c r="P2061" s="4"/>
      <c r="Q2061" s="4"/>
      <c r="R2061" s="4"/>
      <c r="S2061" s="4"/>
    </row>
    <row r="2062" spans="1:19" x14ac:dyDescent="0.25">
      <c r="A2062" s="4"/>
      <c r="B2062" s="4"/>
      <c r="C2062" s="4"/>
      <c r="D2062" s="4"/>
      <c r="E2062" s="4"/>
      <c r="F2062" s="4"/>
      <c r="G2062" s="4"/>
      <c r="H2062" s="4"/>
      <c r="I2062" s="4"/>
      <c r="J2062" s="4"/>
      <c r="K2062" s="4"/>
      <c r="L2062" s="4"/>
      <c r="M2062" s="4"/>
      <c r="N2062" s="4"/>
      <c r="O2062" s="4"/>
      <c r="P2062" s="4"/>
      <c r="Q2062" s="4"/>
      <c r="R2062" s="4"/>
      <c r="S2062" s="4"/>
    </row>
    <row r="2063" spans="1:19" x14ac:dyDescent="0.25">
      <c r="A2063" s="4"/>
      <c r="B2063" s="4"/>
      <c r="C2063" s="4"/>
      <c r="D2063" s="4"/>
      <c r="E2063" s="4"/>
      <c r="F2063" s="4"/>
      <c r="G2063" s="4"/>
      <c r="H2063" s="4"/>
      <c r="I2063" s="4"/>
      <c r="J2063" s="4"/>
      <c r="K2063" s="4"/>
      <c r="L2063" s="4"/>
      <c r="M2063" s="4"/>
      <c r="N2063" s="4"/>
      <c r="O2063" s="4"/>
      <c r="P2063" s="4"/>
      <c r="Q2063" s="4"/>
      <c r="R2063" s="4"/>
      <c r="S2063" s="4"/>
    </row>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F9B4-213B-40DA-9E31-4C895DAB2451}">
  <dimension ref="B3:L27"/>
  <sheetViews>
    <sheetView topLeftCell="A13" workbookViewId="0">
      <selection activeCell="D25" sqref="D25:G27"/>
    </sheetView>
  </sheetViews>
  <sheetFormatPr baseColWidth="10" defaultColWidth="9.140625" defaultRowHeight="15" x14ac:dyDescent="0.25"/>
  <sheetData>
    <row r="3" spans="2:12" x14ac:dyDescent="0.25">
      <c r="B3" s="130" t="s">
        <v>41</v>
      </c>
      <c r="C3" s="130"/>
      <c r="D3" s="130"/>
      <c r="E3" s="130"/>
      <c r="F3" s="130"/>
      <c r="G3" s="130"/>
      <c r="H3" s="130"/>
      <c r="I3" s="130"/>
    </row>
    <row r="4" spans="2:12" x14ac:dyDescent="0.25">
      <c r="B4" s="128" t="s">
        <v>42</v>
      </c>
      <c r="C4" s="128"/>
      <c r="D4" s="128"/>
      <c r="E4" s="128"/>
      <c r="F4" s="128"/>
      <c r="G4" s="128"/>
      <c r="H4" s="128"/>
      <c r="I4" s="128"/>
    </row>
    <row r="5" spans="2:12" x14ac:dyDescent="0.25">
      <c r="B5" s="128"/>
      <c r="C5" s="128"/>
      <c r="D5" s="128"/>
      <c r="E5" s="128"/>
      <c r="F5" s="128"/>
      <c r="G5" s="128"/>
      <c r="H5" s="128"/>
      <c r="I5" s="128"/>
    </row>
    <row r="6" spans="2:12" x14ac:dyDescent="0.25">
      <c r="B6" s="128"/>
      <c r="C6" s="128"/>
      <c r="D6" s="128"/>
      <c r="E6" s="128"/>
      <c r="F6" s="128"/>
      <c r="G6" s="128"/>
      <c r="H6" s="128"/>
      <c r="I6" s="128"/>
    </row>
    <row r="7" spans="2:12" x14ac:dyDescent="0.25">
      <c r="B7" s="128"/>
      <c r="C7" s="128"/>
      <c r="D7" s="128"/>
      <c r="E7" s="128"/>
      <c r="F7" s="128"/>
      <c r="G7" s="128"/>
      <c r="H7" s="128"/>
      <c r="I7" s="128"/>
    </row>
    <row r="8" spans="2:12" x14ac:dyDescent="0.25">
      <c r="B8" s="128"/>
      <c r="C8" s="128"/>
      <c r="D8" s="128"/>
      <c r="E8" s="128"/>
      <c r="F8" s="128"/>
      <c r="G8" s="128"/>
      <c r="H8" s="128"/>
      <c r="I8" s="128"/>
    </row>
    <row r="9" spans="2:12" x14ac:dyDescent="0.25">
      <c r="B9" s="128"/>
      <c r="C9" s="128"/>
      <c r="D9" s="128"/>
      <c r="E9" s="128"/>
      <c r="F9" s="128"/>
      <c r="G9" s="128"/>
      <c r="H9" s="128"/>
      <c r="I9" s="128"/>
    </row>
    <row r="10" spans="2:12" x14ac:dyDescent="0.25">
      <c r="B10" s="128"/>
      <c r="C10" s="128"/>
      <c r="D10" s="128"/>
      <c r="E10" s="128"/>
      <c r="F10" s="128"/>
      <c r="G10" s="128"/>
      <c r="H10" s="128"/>
      <c r="I10" s="128"/>
    </row>
    <row r="11" spans="2:12" x14ac:dyDescent="0.25">
      <c r="B11" s="128"/>
      <c r="C11" s="128"/>
      <c r="D11" s="128"/>
      <c r="E11" s="128"/>
      <c r="F11" s="128"/>
      <c r="G11" s="128"/>
      <c r="H11" s="128"/>
      <c r="I11" s="128"/>
    </row>
    <row r="12" spans="2:12" x14ac:dyDescent="0.25">
      <c r="B12" s="128"/>
      <c r="C12" s="128"/>
      <c r="D12" s="128"/>
      <c r="E12" s="128"/>
      <c r="F12" s="128"/>
      <c r="G12" s="128"/>
      <c r="H12" s="128"/>
      <c r="I12" s="128"/>
    </row>
    <row r="15" spans="2:12" x14ac:dyDescent="0.25">
      <c r="B15" t="s">
        <v>43</v>
      </c>
      <c r="C15" t="s">
        <v>44</v>
      </c>
      <c r="D15" s="129" t="s">
        <v>45</v>
      </c>
      <c r="E15" s="129"/>
      <c r="F15" s="129"/>
      <c r="G15" s="129"/>
      <c r="H15" s="129" t="s">
        <v>46</v>
      </c>
      <c r="I15" s="129"/>
      <c r="J15" s="129"/>
      <c r="K15" s="129"/>
      <c r="L15" s="129"/>
    </row>
    <row r="16" spans="2:12" x14ac:dyDescent="0.25">
      <c r="B16" s="131" t="s">
        <v>47</v>
      </c>
      <c r="C16" s="131" t="str">
        <f>'Feuille A'!A1</f>
        <v>Q28</v>
      </c>
      <c r="D16" s="128" t="s">
        <v>51</v>
      </c>
      <c r="E16" s="128"/>
      <c r="F16" s="128"/>
      <c r="G16" s="128"/>
      <c r="H16" s="128" t="s">
        <v>55</v>
      </c>
      <c r="I16" s="128"/>
      <c r="J16" s="128"/>
      <c r="K16" s="128"/>
      <c r="L16" s="128"/>
    </row>
    <row r="17" spans="2:12" x14ac:dyDescent="0.25">
      <c r="B17" s="131"/>
      <c r="C17" s="131"/>
      <c r="D17" s="128"/>
      <c r="E17" s="128"/>
      <c r="F17" s="128"/>
      <c r="G17" s="128"/>
      <c r="H17" s="128"/>
      <c r="I17" s="128"/>
      <c r="J17" s="128"/>
      <c r="K17" s="128"/>
      <c r="L17" s="128"/>
    </row>
    <row r="18" spans="2:12" x14ac:dyDescent="0.25">
      <c r="B18" s="131"/>
      <c r="C18" s="131"/>
      <c r="D18" s="128"/>
      <c r="E18" s="128"/>
      <c r="F18" s="128"/>
      <c r="G18" s="128"/>
      <c r="H18" s="128"/>
      <c r="I18" s="128"/>
      <c r="J18" s="128"/>
      <c r="K18" s="128"/>
      <c r="L18" s="128"/>
    </row>
    <row r="19" spans="2:12" x14ac:dyDescent="0.25">
      <c r="B19" s="131" t="s">
        <v>48</v>
      </c>
      <c r="C19" s="131" t="str">
        <f>'Feuille B'!A1</f>
        <v>Q2r1</v>
      </c>
      <c r="D19" s="131" t="s">
        <v>52</v>
      </c>
      <c r="E19" s="131"/>
      <c r="F19" s="131"/>
      <c r="G19" s="131"/>
      <c r="H19" s="128" t="s">
        <v>56</v>
      </c>
      <c r="I19" s="128"/>
      <c r="J19" s="128"/>
      <c r="K19" s="128"/>
      <c r="L19" s="128"/>
    </row>
    <row r="20" spans="2:12" x14ac:dyDescent="0.25">
      <c r="B20" s="131"/>
      <c r="C20" s="131"/>
      <c r="D20" s="131"/>
      <c r="E20" s="131"/>
      <c r="F20" s="131"/>
      <c r="G20" s="131"/>
      <c r="H20" s="128"/>
      <c r="I20" s="128"/>
      <c r="J20" s="128"/>
      <c r="K20" s="128"/>
      <c r="L20" s="128"/>
    </row>
    <row r="21" spans="2:12" x14ac:dyDescent="0.25">
      <c r="B21" s="131"/>
      <c r="C21" s="131"/>
      <c r="D21" s="131"/>
      <c r="E21" s="131"/>
      <c r="F21" s="131"/>
      <c r="G21" s="131"/>
      <c r="H21" s="128"/>
      <c r="I21" s="128"/>
      <c r="J21" s="128"/>
      <c r="K21" s="128"/>
      <c r="L21" s="128"/>
    </row>
    <row r="22" spans="2:12" x14ac:dyDescent="0.25">
      <c r="B22" s="131" t="s">
        <v>49</v>
      </c>
      <c r="C22" s="131" t="str">
        <f>'Feuille C'!A1</f>
        <v>Q34r1</v>
      </c>
      <c r="D22" s="128" t="s">
        <v>57</v>
      </c>
      <c r="E22" s="128"/>
      <c r="F22" s="128"/>
      <c r="G22" s="128"/>
      <c r="H22" s="128" t="s">
        <v>58</v>
      </c>
      <c r="I22" s="128"/>
      <c r="J22" s="128"/>
      <c r="K22" s="128"/>
      <c r="L22" s="128"/>
    </row>
    <row r="23" spans="2:12" x14ac:dyDescent="0.25">
      <c r="B23" s="131"/>
      <c r="C23" s="131"/>
      <c r="D23" s="128"/>
      <c r="E23" s="128"/>
      <c r="F23" s="128"/>
      <c r="G23" s="128"/>
      <c r="H23" s="128"/>
      <c r="I23" s="128"/>
      <c r="J23" s="128"/>
      <c r="K23" s="128"/>
      <c r="L23" s="128"/>
    </row>
    <row r="24" spans="2:12" x14ac:dyDescent="0.25">
      <c r="B24" s="131"/>
      <c r="C24" s="131"/>
      <c r="D24" s="128"/>
      <c r="E24" s="128"/>
      <c r="F24" s="128"/>
      <c r="G24" s="128"/>
      <c r="H24" s="128"/>
      <c r="I24" s="128"/>
      <c r="J24" s="128"/>
      <c r="K24" s="128"/>
      <c r="L24" s="128"/>
    </row>
    <row r="25" spans="2:12" x14ac:dyDescent="0.25">
      <c r="B25" s="131" t="s">
        <v>50</v>
      </c>
      <c r="C25" s="131" t="str">
        <f>'Feuille D'!A1</f>
        <v>Q31r1</v>
      </c>
      <c r="D25" s="128" t="s">
        <v>53</v>
      </c>
      <c r="E25" s="128"/>
      <c r="F25" s="128"/>
      <c r="G25" s="128"/>
      <c r="H25" s="132" t="s">
        <v>54</v>
      </c>
      <c r="I25" s="132"/>
      <c r="J25" s="132"/>
      <c r="K25" s="132"/>
      <c r="L25" s="132"/>
    </row>
    <row r="26" spans="2:12" x14ac:dyDescent="0.25">
      <c r="B26" s="131"/>
      <c r="C26" s="131"/>
      <c r="D26" s="128"/>
      <c r="E26" s="128"/>
      <c r="F26" s="128"/>
      <c r="G26" s="128"/>
      <c r="H26" s="132"/>
      <c r="I26" s="132"/>
      <c r="J26" s="132"/>
      <c r="K26" s="132"/>
      <c r="L26" s="132"/>
    </row>
    <row r="27" spans="2:12" x14ac:dyDescent="0.25">
      <c r="B27" s="131"/>
      <c r="C27" s="131"/>
      <c r="D27" s="128"/>
      <c r="E27" s="128"/>
      <c r="F27" s="128"/>
      <c r="G27" s="128"/>
      <c r="H27" s="132"/>
      <c r="I27" s="132"/>
      <c r="J27" s="132"/>
      <c r="K27" s="132"/>
      <c r="L27" s="132"/>
    </row>
  </sheetData>
  <mergeCells count="20">
    <mergeCell ref="B25:B27"/>
    <mergeCell ref="C25:C27"/>
    <mergeCell ref="D22:G24"/>
    <mergeCell ref="D25:G27"/>
    <mergeCell ref="B4:I12"/>
    <mergeCell ref="B19:B21"/>
    <mergeCell ref="C19:C21"/>
    <mergeCell ref="D19:G21"/>
    <mergeCell ref="B22:B24"/>
    <mergeCell ref="C22:C24"/>
    <mergeCell ref="H25:L27"/>
    <mergeCell ref="H16:L18"/>
    <mergeCell ref="H19:L21"/>
    <mergeCell ref="H22:L24"/>
    <mergeCell ref="D15:G15"/>
    <mergeCell ref="H15:L15"/>
    <mergeCell ref="B3:I3"/>
    <mergeCell ref="D16:G18"/>
    <mergeCell ref="B16:B18"/>
    <mergeCell ref="C16: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2FF0-72C0-459C-98CD-914991B8034B}">
  <dimension ref="A1:G2063"/>
  <sheetViews>
    <sheetView workbookViewId="0">
      <selection activeCell="K39" sqref="K39"/>
    </sheetView>
  </sheetViews>
  <sheetFormatPr baseColWidth="10" defaultColWidth="9.140625" defaultRowHeight="15" x14ac:dyDescent="0.25"/>
  <cols>
    <col min="1" max="1" width="10.85546875" style="2"/>
    <col min="6" max="6" width="16.5703125" customWidth="1"/>
    <col min="7" max="7" width="14.5703125" customWidth="1"/>
  </cols>
  <sheetData>
    <row r="1" spans="1:7" x14ac:dyDescent="0.25">
      <c r="A1" s="5" t="s">
        <v>11</v>
      </c>
      <c r="B1" s="128" t="s">
        <v>51</v>
      </c>
      <c r="C1" s="128"/>
      <c r="D1" s="128"/>
      <c r="E1" s="128"/>
    </row>
    <row r="2" spans="1:7" x14ac:dyDescent="0.25">
      <c r="A2" s="1">
        <v>6</v>
      </c>
      <c r="B2" s="128"/>
      <c r="C2" s="128"/>
      <c r="D2" s="128"/>
      <c r="E2" s="128"/>
    </row>
    <row r="3" spans="1:7" x14ac:dyDescent="0.25">
      <c r="A3" s="1">
        <v>4</v>
      </c>
      <c r="B3" s="128"/>
      <c r="C3" s="128"/>
      <c r="D3" s="128"/>
      <c r="E3" s="128"/>
    </row>
    <row r="4" spans="1:7" ht="15.75" thickBot="1" x14ac:dyDescent="0.3">
      <c r="A4" s="1">
        <v>4</v>
      </c>
    </row>
    <row r="5" spans="1:7" ht="26.25" customHeight="1" thickTop="1" thickBot="1" x14ac:dyDescent="0.3">
      <c r="A5" s="1">
        <v>96</v>
      </c>
      <c r="E5" s="38" t="s">
        <v>69</v>
      </c>
      <c r="F5" s="39" t="s">
        <v>70</v>
      </c>
      <c r="G5" s="40" t="s">
        <v>71</v>
      </c>
    </row>
    <row r="6" spans="1:7" ht="15.75" thickTop="1" x14ac:dyDescent="0.25">
      <c r="A6" s="1">
        <v>4</v>
      </c>
      <c r="B6" s="133" t="s">
        <v>59</v>
      </c>
      <c r="C6" s="134"/>
      <c r="D6" s="135"/>
      <c r="E6" s="41">
        <f>COUNTIF($A:$A,1)</f>
        <v>37</v>
      </c>
      <c r="F6" s="42">
        <f>E6/$E$15</f>
        <v>2.9576338928856916E-2</v>
      </c>
      <c r="G6" s="43">
        <f>E6/$E$15</f>
        <v>2.9576338928856916E-2</v>
      </c>
    </row>
    <row r="7" spans="1:7" x14ac:dyDescent="0.25">
      <c r="A7" s="1">
        <v>4</v>
      </c>
      <c r="B7" s="136" t="s">
        <v>60</v>
      </c>
      <c r="C7" s="137"/>
      <c r="D7" s="138"/>
      <c r="E7" s="44">
        <f>COUNTIF($A:$A,2)</f>
        <v>52</v>
      </c>
      <c r="F7" s="45">
        <f t="shared" ref="F7:F14" si="0">E7/$E$15</f>
        <v>4.1566746602717829E-2</v>
      </c>
      <c r="G7" s="46">
        <f>(E7/$E$15)+G6</f>
        <v>7.1143085531574751E-2</v>
      </c>
    </row>
    <row r="8" spans="1:7" ht="27" customHeight="1" x14ac:dyDescent="0.25">
      <c r="A8" s="1">
        <v>4</v>
      </c>
      <c r="B8" s="139" t="s">
        <v>61</v>
      </c>
      <c r="C8" s="140"/>
      <c r="D8" s="141"/>
      <c r="E8" s="44">
        <f>COUNTIF($A:$A,3)</f>
        <v>19</v>
      </c>
      <c r="F8" s="45">
        <f t="shared" si="0"/>
        <v>1.5187849720223821E-2</v>
      </c>
      <c r="G8" s="46">
        <f t="shared" ref="G8:G13" si="1">(E8/$E$15)+G7</f>
        <v>8.633093525179858E-2</v>
      </c>
    </row>
    <row r="9" spans="1:7" x14ac:dyDescent="0.25">
      <c r="A9" s="1">
        <v>6</v>
      </c>
      <c r="B9" s="136" t="s">
        <v>62</v>
      </c>
      <c r="C9" s="137"/>
      <c r="D9" s="138"/>
      <c r="E9" s="44">
        <f>COUNTIF($A:$A,4)</f>
        <v>420</v>
      </c>
      <c r="F9" s="45">
        <f t="shared" si="0"/>
        <v>0.33573141486810554</v>
      </c>
      <c r="G9" s="46">
        <f t="shared" si="1"/>
        <v>0.42206235011990412</v>
      </c>
    </row>
    <row r="10" spans="1:7" x14ac:dyDescent="0.25">
      <c r="A10" s="1">
        <v>4</v>
      </c>
      <c r="B10" s="136" t="s">
        <v>63</v>
      </c>
      <c r="C10" s="137"/>
      <c r="D10" s="138"/>
      <c r="E10" s="44">
        <f>COUNTIF($A:$A,5)</f>
        <v>302</v>
      </c>
      <c r="F10" s="45">
        <f t="shared" si="0"/>
        <v>0.24140687450039969</v>
      </c>
      <c r="G10" s="46">
        <f t="shared" si="1"/>
        <v>0.66346922462030378</v>
      </c>
    </row>
    <row r="11" spans="1:7" x14ac:dyDescent="0.25">
      <c r="A11" s="1">
        <v>5</v>
      </c>
      <c r="B11" s="136" t="s">
        <v>64</v>
      </c>
      <c r="C11" s="137"/>
      <c r="D11" s="138"/>
      <c r="E11" s="44">
        <f>COUNTIF($A:$A,6)</f>
        <v>252</v>
      </c>
      <c r="F11" s="45">
        <f t="shared" si="0"/>
        <v>0.20143884892086331</v>
      </c>
      <c r="G11" s="46">
        <f t="shared" si="1"/>
        <v>0.86490807354116706</v>
      </c>
    </row>
    <row r="12" spans="1:7" x14ac:dyDescent="0.25">
      <c r="A12" s="1">
        <v>4</v>
      </c>
      <c r="B12" s="136" t="s">
        <v>65</v>
      </c>
      <c r="C12" s="137"/>
      <c r="D12" s="138"/>
      <c r="E12" s="44">
        <f>COUNTIF($A:$A,96)</f>
        <v>115</v>
      </c>
      <c r="F12" s="45">
        <f t="shared" si="0"/>
        <v>9.1926458832933655E-2</v>
      </c>
      <c r="G12" s="46">
        <f t="shared" si="1"/>
        <v>0.95683453237410077</v>
      </c>
    </row>
    <row r="13" spans="1:7" x14ac:dyDescent="0.25">
      <c r="A13" s="1">
        <v>4</v>
      </c>
      <c r="B13" s="136" t="s">
        <v>66</v>
      </c>
      <c r="C13" s="137"/>
      <c r="D13" s="138"/>
      <c r="E13" s="44">
        <f>COUNTIF($A:$A,98)</f>
        <v>26</v>
      </c>
      <c r="F13" s="45">
        <f t="shared" si="0"/>
        <v>2.0783373301358914E-2</v>
      </c>
      <c r="G13" s="46">
        <f t="shared" si="1"/>
        <v>0.9776179056754597</v>
      </c>
    </row>
    <row r="14" spans="1:7" ht="15.75" thickBot="1" x14ac:dyDescent="0.3">
      <c r="A14" s="1">
        <v>4</v>
      </c>
      <c r="B14" s="136" t="s">
        <v>67</v>
      </c>
      <c r="C14" s="137"/>
      <c r="D14" s="138"/>
      <c r="E14" s="44">
        <f>COUNTIF($A:$A,99)</f>
        <v>28</v>
      </c>
      <c r="F14" s="45">
        <f t="shared" si="0"/>
        <v>2.2382094324540368E-2</v>
      </c>
      <c r="G14" s="47">
        <f>(E14/$E$15)+G13</f>
        <v>1</v>
      </c>
    </row>
    <row r="15" spans="1:7" ht="16.5" thickTop="1" thickBot="1" x14ac:dyDescent="0.3">
      <c r="A15" s="1">
        <v>2</v>
      </c>
      <c r="B15" s="142" t="s">
        <v>68</v>
      </c>
      <c r="C15" s="143"/>
      <c r="D15" s="144"/>
      <c r="E15" s="48">
        <f>SUM(E6:E14)</f>
        <v>1251</v>
      </c>
      <c r="F15" s="47">
        <f>SUM(F6:F14)</f>
        <v>1</v>
      </c>
      <c r="G15" s="49"/>
    </row>
    <row r="16" spans="1:7" ht="15.75" thickTop="1" x14ac:dyDescent="0.25">
      <c r="A16" s="1">
        <v>6</v>
      </c>
      <c r="E16" s="35"/>
      <c r="F16" s="37"/>
      <c r="G16" s="37"/>
    </row>
    <row r="17" spans="1:1" x14ac:dyDescent="0.25">
      <c r="A17" s="1">
        <v>6</v>
      </c>
    </row>
    <row r="18" spans="1:1" x14ac:dyDescent="0.25">
      <c r="A18" s="1">
        <v>4</v>
      </c>
    </row>
    <row r="19" spans="1:1" x14ac:dyDescent="0.25">
      <c r="A19" s="1">
        <v>4</v>
      </c>
    </row>
    <row r="20" spans="1:1" x14ac:dyDescent="0.25">
      <c r="A20" s="1">
        <v>96</v>
      </c>
    </row>
    <row r="21" spans="1:1" x14ac:dyDescent="0.25">
      <c r="A21" s="1">
        <v>5</v>
      </c>
    </row>
    <row r="22" spans="1:1" x14ac:dyDescent="0.25">
      <c r="A22" s="1">
        <v>4</v>
      </c>
    </row>
    <row r="23" spans="1:1" x14ac:dyDescent="0.25">
      <c r="A23" s="1">
        <v>6</v>
      </c>
    </row>
    <row r="24" spans="1:1" x14ac:dyDescent="0.25">
      <c r="A24" s="1">
        <v>4</v>
      </c>
    </row>
    <row r="25" spans="1:1" x14ac:dyDescent="0.25">
      <c r="A25" s="1">
        <v>4</v>
      </c>
    </row>
    <row r="26" spans="1:1" x14ac:dyDescent="0.25">
      <c r="A26" s="1">
        <v>5</v>
      </c>
    </row>
    <row r="27" spans="1:1" x14ac:dyDescent="0.25">
      <c r="A27" s="1">
        <v>4</v>
      </c>
    </row>
    <row r="28" spans="1:1" x14ac:dyDescent="0.25">
      <c r="A28" s="1">
        <v>4</v>
      </c>
    </row>
    <row r="29" spans="1:1" x14ac:dyDescent="0.25">
      <c r="A29" s="1">
        <v>4</v>
      </c>
    </row>
    <row r="30" spans="1:1" x14ac:dyDescent="0.25">
      <c r="A30" s="1">
        <v>6</v>
      </c>
    </row>
    <row r="31" spans="1:1" x14ac:dyDescent="0.25">
      <c r="A31" s="1">
        <v>2</v>
      </c>
    </row>
    <row r="32" spans="1:1" x14ac:dyDescent="0.25">
      <c r="A32" s="1">
        <v>96</v>
      </c>
    </row>
    <row r="33" spans="1:6" ht="15.75" thickBot="1" x14ac:dyDescent="0.3">
      <c r="A33" s="1">
        <v>2</v>
      </c>
      <c r="B33" s="50" t="s">
        <v>73</v>
      </c>
      <c r="C33" s="51" t="s">
        <v>72</v>
      </c>
      <c r="D33" s="52">
        <v>4</v>
      </c>
      <c r="E33" s="154" t="s">
        <v>62</v>
      </c>
      <c r="F33" s="154"/>
    </row>
    <row r="34" spans="1:6" x14ac:dyDescent="0.25">
      <c r="A34" s="1">
        <v>96</v>
      </c>
      <c r="B34" s="145" t="s">
        <v>87</v>
      </c>
      <c r="C34" s="146"/>
      <c r="D34" s="146"/>
      <c r="E34" s="146"/>
      <c r="F34" s="147"/>
    </row>
    <row r="35" spans="1:6" x14ac:dyDescent="0.25">
      <c r="A35" s="1">
        <v>4</v>
      </c>
      <c r="B35" s="148"/>
      <c r="C35" s="149"/>
      <c r="D35" s="149"/>
      <c r="E35" s="149"/>
      <c r="F35" s="150"/>
    </row>
    <row r="36" spans="1:6" x14ac:dyDescent="0.25">
      <c r="A36" s="1">
        <v>4</v>
      </c>
      <c r="B36" s="151"/>
      <c r="C36" s="152"/>
      <c r="D36" s="152"/>
      <c r="E36" s="152"/>
      <c r="F36" s="153"/>
    </row>
    <row r="37" spans="1:6" x14ac:dyDescent="0.25">
      <c r="A37" s="1">
        <v>5</v>
      </c>
    </row>
    <row r="38" spans="1:6" x14ac:dyDescent="0.25">
      <c r="A38" s="1">
        <v>5</v>
      </c>
    </row>
    <row r="39" spans="1:6" x14ac:dyDescent="0.25">
      <c r="A39" s="1">
        <v>6</v>
      </c>
    </row>
    <row r="40" spans="1:6" x14ac:dyDescent="0.25">
      <c r="A40" s="1">
        <v>5</v>
      </c>
    </row>
    <row r="41" spans="1:6" x14ac:dyDescent="0.25">
      <c r="A41" s="1">
        <v>4</v>
      </c>
    </row>
    <row r="42" spans="1:6" x14ac:dyDescent="0.25">
      <c r="A42" s="1">
        <v>4</v>
      </c>
    </row>
    <row r="43" spans="1:6" x14ac:dyDescent="0.25">
      <c r="A43" s="1">
        <v>5</v>
      </c>
    </row>
    <row r="44" spans="1:6" x14ac:dyDescent="0.25">
      <c r="A44" s="1">
        <v>3</v>
      </c>
    </row>
    <row r="45" spans="1:6" x14ac:dyDescent="0.25">
      <c r="A45" s="1">
        <v>4</v>
      </c>
    </row>
    <row r="46" spans="1:6" x14ac:dyDescent="0.25">
      <c r="A46" s="1">
        <v>2</v>
      </c>
    </row>
    <row r="47" spans="1:6" x14ac:dyDescent="0.25">
      <c r="A47" s="1">
        <v>4</v>
      </c>
    </row>
    <row r="48" spans="1:6" x14ac:dyDescent="0.25">
      <c r="A48" s="1">
        <v>4</v>
      </c>
    </row>
    <row r="49" spans="1:1" x14ac:dyDescent="0.25">
      <c r="A49" s="1">
        <v>5</v>
      </c>
    </row>
    <row r="50" spans="1:1" x14ac:dyDescent="0.25">
      <c r="A50" s="1">
        <v>4</v>
      </c>
    </row>
    <row r="51" spans="1:1" x14ac:dyDescent="0.25">
      <c r="A51" s="1">
        <v>4</v>
      </c>
    </row>
    <row r="52" spans="1:1" x14ac:dyDescent="0.25">
      <c r="A52" s="1">
        <v>4</v>
      </c>
    </row>
    <row r="53" spans="1:1" x14ac:dyDescent="0.25">
      <c r="A53" s="1">
        <v>4</v>
      </c>
    </row>
    <row r="54" spans="1:1" x14ac:dyDescent="0.25">
      <c r="A54" s="1">
        <v>5</v>
      </c>
    </row>
    <row r="55" spans="1:1" x14ac:dyDescent="0.25">
      <c r="A55" s="1">
        <v>6</v>
      </c>
    </row>
    <row r="56" spans="1:1" x14ac:dyDescent="0.25">
      <c r="A56" s="1">
        <v>6</v>
      </c>
    </row>
    <row r="57" spans="1:1" x14ac:dyDescent="0.25">
      <c r="A57" s="1">
        <v>6</v>
      </c>
    </row>
    <row r="58" spans="1:1" x14ac:dyDescent="0.25">
      <c r="A58" s="1">
        <v>5</v>
      </c>
    </row>
    <row r="59" spans="1:1" x14ac:dyDescent="0.25">
      <c r="A59" s="1">
        <v>2</v>
      </c>
    </row>
    <row r="60" spans="1:1" x14ac:dyDescent="0.25">
      <c r="A60" s="1">
        <v>99</v>
      </c>
    </row>
    <row r="61" spans="1:1" x14ac:dyDescent="0.25">
      <c r="A61" s="1">
        <v>5</v>
      </c>
    </row>
    <row r="62" spans="1:1" x14ac:dyDescent="0.25">
      <c r="A62" s="1">
        <v>4</v>
      </c>
    </row>
    <row r="63" spans="1:1" x14ac:dyDescent="0.25">
      <c r="A63" s="1">
        <v>4</v>
      </c>
    </row>
    <row r="64" spans="1:1" x14ac:dyDescent="0.25">
      <c r="A64" s="1">
        <v>4</v>
      </c>
    </row>
    <row r="65" spans="1:1" x14ac:dyDescent="0.25">
      <c r="A65" s="1">
        <v>4</v>
      </c>
    </row>
    <row r="66" spans="1:1" x14ac:dyDescent="0.25">
      <c r="A66" s="1">
        <v>6</v>
      </c>
    </row>
    <row r="67" spans="1:1" x14ac:dyDescent="0.25">
      <c r="A67" s="1">
        <v>4</v>
      </c>
    </row>
    <row r="68" spans="1:1" x14ac:dyDescent="0.25">
      <c r="A68" s="1">
        <v>4</v>
      </c>
    </row>
    <row r="69" spans="1:1" x14ac:dyDescent="0.25">
      <c r="A69" s="1">
        <v>4</v>
      </c>
    </row>
    <row r="70" spans="1:1" x14ac:dyDescent="0.25">
      <c r="A70" s="1">
        <v>5</v>
      </c>
    </row>
    <row r="71" spans="1:1" x14ac:dyDescent="0.25">
      <c r="A71" s="1">
        <v>96</v>
      </c>
    </row>
    <row r="72" spans="1:1" x14ac:dyDescent="0.25">
      <c r="A72" s="1">
        <v>4</v>
      </c>
    </row>
    <row r="73" spans="1:1" x14ac:dyDescent="0.25">
      <c r="A73" s="1">
        <v>6</v>
      </c>
    </row>
    <row r="74" spans="1:1" x14ac:dyDescent="0.25">
      <c r="A74" s="1">
        <v>6</v>
      </c>
    </row>
    <row r="75" spans="1:1" x14ac:dyDescent="0.25">
      <c r="A75" s="1">
        <v>4</v>
      </c>
    </row>
    <row r="76" spans="1:1" x14ac:dyDescent="0.25">
      <c r="A76" s="1">
        <v>3</v>
      </c>
    </row>
    <row r="77" spans="1:1" x14ac:dyDescent="0.25">
      <c r="A77" s="1">
        <v>5</v>
      </c>
    </row>
    <row r="78" spans="1:1" x14ac:dyDescent="0.25">
      <c r="A78" s="1">
        <v>5</v>
      </c>
    </row>
    <row r="79" spans="1:1" x14ac:dyDescent="0.25">
      <c r="A79" s="1">
        <v>96</v>
      </c>
    </row>
    <row r="80" spans="1:1" x14ac:dyDescent="0.25">
      <c r="A80" s="1">
        <v>98</v>
      </c>
    </row>
    <row r="81" spans="1:1" x14ac:dyDescent="0.25">
      <c r="A81" s="1">
        <v>6</v>
      </c>
    </row>
    <row r="82" spans="1:1" x14ac:dyDescent="0.25">
      <c r="A82" s="1">
        <v>4</v>
      </c>
    </row>
    <row r="83" spans="1:1" x14ac:dyDescent="0.25">
      <c r="A83" s="1">
        <v>3</v>
      </c>
    </row>
    <row r="84" spans="1:1" x14ac:dyDescent="0.25">
      <c r="A84" s="1">
        <v>96</v>
      </c>
    </row>
    <row r="85" spans="1:1" x14ac:dyDescent="0.25">
      <c r="A85" s="1">
        <v>5</v>
      </c>
    </row>
    <row r="86" spans="1:1" x14ac:dyDescent="0.25">
      <c r="A86" s="1">
        <v>96</v>
      </c>
    </row>
    <row r="87" spans="1:1" x14ac:dyDescent="0.25">
      <c r="A87" s="1">
        <v>5</v>
      </c>
    </row>
    <row r="88" spans="1:1" x14ac:dyDescent="0.25">
      <c r="A88" s="1">
        <v>4</v>
      </c>
    </row>
    <row r="89" spans="1:1" x14ac:dyDescent="0.25">
      <c r="A89" s="1">
        <v>6</v>
      </c>
    </row>
    <row r="90" spans="1:1" x14ac:dyDescent="0.25">
      <c r="A90" s="1">
        <v>96</v>
      </c>
    </row>
    <row r="91" spans="1:1" x14ac:dyDescent="0.25">
      <c r="A91" s="1">
        <v>4</v>
      </c>
    </row>
    <row r="92" spans="1:1" x14ac:dyDescent="0.25">
      <c r="A92" s="1">
        <v>6</v>
      </c>
    </row>
    <row r="93" spans="1:1" x14ac:dyDescent="0.25">
      <c r="A93" s="1">
        <v>4</v>
      </c>
    </row>
    <row r="94" spans="1:1" x14ac:dyDescent="0.25">
      <c r="A94" s="1">
        <v>4</v>
      </c>
    </row>
    <row r="95" spans="1:1" x14ac:dyDescent="0.25">
      <c r="A95" s="1">
        <v>6</v>
      </c>
    </row>
    <row r="96" spans="1:1" x14ac:dyDescent="0.25">
      <c r="A96" s="1">
        <v>4</v>
      </c>
    </row>
    <row r="97" spans="1:1" x14ac:dyDescent="0.25">
      <c r="A97" s="1">
        <v>4</v>
      </c>
    </row>
    <row r="98" spans="1:1" x14ac:dyDescent="0.25">
      <c r="A98" s="1">
        <v>5</v>
      </c>
    </row>
    <row r="99" spans="1:1" x14ac:dyDescent="0.25">
      <c r="A99" s="1">
        <v>6</v>
      </c>
    </row>
    <row r="100" spans="1:1" x14ac:dyDescent="0.25">
      <c r="A100" s="1">
        <v>5</v>
      </c>
    </row>
    <row r="101" spans="1:1" x14ac:dyDescent="0.25">
      <c r="A101" s="1">
        <v>5</v>
      </c>
    </row>
    <row r="102" spans="1:1" x14ac:dyDescent="0.25">
      <c r="A102" s="1">
        <v>5</v>
      </c>
    </row>
    <row r="103" spans="1:1" x14ac:dyDescent="0.25">
      <c r="A103" s="1">
        <v>4</v>
      </c>
    </row>
    <row r="104" spans="1:1" x14ac:dyDescent="0.25">
      <c r="A104" s="1">
        <v>96</v>
      </c>
    </row>
    <row r="105" spans="1:1" x14ac:dyDescent="0.25">
      <c r="A105" s="1">
        <v>4</v>
      </c>
    </row>
    <row r="106" spans="1:1" x14ac:dyDescent="0.25">
      <c r="A106" s="1">
        <v>96</v>
      </c>
    </row>
    <row r="107" spans="1:1" x14ac:dyDescent="0.25">
      <c r="A107" s="1">
        <v>6</v>
      </c>
    </row>
    <row r="108" spans="1:1" x14ac:dyDescent="0.25">
      <c r="A108" s="1">
        <v>4</v>
      </c>
    </row>
    <row r="109" spans="1:1" x14ac:dyDescent="0.25">
      <c r="A109" s="1">
        <v>2</v>
      </c>
    </row>
    <row r="110" spans="1:1" x14ac:dyDescent="0.25">
      <c r="A110" s="1">
        <v>5</v>
      </c>
    </row>
    <row r="111" spans="1:1" x14ac:dyDescent="0.25">
      <c r="A111" s="1">
        <v>6</v>
      </c>
    </row>
    <row r="112" spans="1:1" x14ac:dyDescent="0.25">
      <c r="A112" s="1">
        <v>4</v>
      </c>
    </row>
    <row r="113" spans="1:1" x14ac:dyDescent="0.25">
      <c r="A113" s="1">
        <v>4</v>
      </c>
    </row>
    <row r="114" spans="1:1" x14ac:dyDescent="0.25">
      <c r="A114" s="1">
        <v>4</v>
      </c>
    </row>
    <row r="115" spans="1:1" x14ac:dyDescent="0.25">
      <c r="A115" s="1">
        <v>6</v>
      </c>
    </row>
    <row r="116" spans="1:1" x14ac:dyDescent="0.25">
      <c r="A116" s="1">
        <v>5</v>
      </c>
    </row>
    <row r="117" spans="1:1" x14ac:dyDescent="0.25">
      <c r="A117" s="1">
        <v>4</v>
      </c>
    </row>
    <row r="118" spans="1:1" x14ac:dyDescent="0.25">
      <c r="A118" s="1">
        <v>4</v>
      </c>
    </row>
    <row r="119" spans="1:1" x14ac:dyDescent="0.25">
      <c r="A119" s="1">
        <v>99</v>
      </c>
    </row>
    <row r="120" spans="1:1" x14ac:dyDescent="0.25">
      <c r="A120" s="1">
        <v>4</v>
      </c>
    </row>
    <row r="121" spans="1:1" x14ac:dyDescent="0.25">
      <c r="A121" s="1">
        <v>4</v>
      </c>
    </row>
    <row r="122" spans="1:1" x14ac:dyDescent="0.25">
      <c r="A122" s="1">
        <v>6</v>
      </c>
    </row>
    <row r="123" spans="1:1" x14ac:dyDescent="0.25">
      <c r="A123" s="1">
        <v>96</v>
      </c>
    </row>
    <row r="124" spans="1:1" x14ac:dyDescent="0.25">
      <c r="A124" s="1">
        <v>4</v>
      </c>
    </row>
    <row r="125" spans="1:1" x14ac:dyDescent="0.25">
      <c r="A125" s="1">
        <v>4</v>
      </c>
    </row>
    <row r="126" spans="1:1" x14ac:dyDescent="0.25">
      <c r="A126" s="1">
        <v>5</v>
      </c>
    </row>
    <row r="127" spans="1:1" x14ac:dyDescent="0.25">
      <c r="A127" s="1">
        <v>4</v>
      </c>
    </row>
    <row r="128" spans="1:1" x14ac:dyDescent="0.25">
      <c r="A128" s="1">
        <v>6</v>
      </c>
    </row>
    <row r="129" spans="1:1" x14ac:dyDescent="0.25">
      <c r="A129" s="1">
        <v>99</v>
      </c>
    </row>
    <row r="130" spans="1:1" x14ac:dyDescent="0.25">
      <c r="A130" s="1">
        <v>5</v>
      </c>
    </row>
    <row r="131" spans="1:1" x14ac:dyDescent="0.25">
      <c r="A131" s="1">
        <v>6</v>
      </c>
    </row>
    <row r="132" spans="1:1" x14ac:dyDescent="0.25">
      <c r="A132" s="1">
        <v>4</v>
      </c>
    </row>
    <row r="133" spans="1:1" x14ac:dyDescent="0.25">
      <c r="A133" s="1">
        <v>5</v>
      </c>
    </row>
    <row r="134" spans="1:1" x14ac:dyDescent="0.25">
      <c r="A134" s="1">
        <v>4</v>
      </c>
    </row>
    <row r="135" spans="1:1" x14ac:dyDescent="0.25">
      <c r="A135" s="1">
        <v>96</v>
      </c>
    </row>
    <row r="136" spans="1:1" x14ac:dyDescent="0.25">
      <c r="A136" s="1">
        <v>1</v>
      </c>
    </row>
    <row r="137" spans="1:1" x14ac:dyDescent="0.25">
      <c r="A137" s="1">
        <v>96</v>
      </c>
    </row>
    <row r="138" spans="1:1" x14ac:dyDescent="0.25">
      <c r="A138" s="1">
        <v>6</v>
      </c>
    </row>
    <row r="139" spans="1:1" x14ac:dyDescent="0.25">
      <c r="A139" s="1">
        <v>5</v>
      </c>
    </row>
    <row r="140" spans="1:1" x14ac:dyDescent="0.25">
      <c r="A140" s="1">
        <v>5</v>
      </c>
    </row>
    <row r="141" spans="1:1" x14ac:dyDescent="0.25">
      <c r="A141" s="1">
        <v>2</v>
      </c>
    </row>
    <row r="142" spans="1:1" x14ac:dyDescent="0.25">
      <c r="A142" s="1">
        <v>4</v>
      </c>
    </row>
    <row r="143" spans="1:1" x14ac:dyDescent="0.25">
      <c r="A143" s="1">
        <v>5</v>
      </c>
    </row>
    <row r="144" spans="1:1" x14ac:dyDescent="0.25">
      <c r="A144" s="1">
        <v>4</v>
      </c>
    </row>
    <row r="145" spans="1:1" x14ac:dyDescent="0.25">
      <c r="A145" s="1">
        <v>6</v>
      </c>
    </row>
    <row r="146" spans="1:1" x14ac:dyDescent="0.25">
      <c r="A146" s="1">
        <v>6</v>
      </c>
    </row>
    <row r="147" spans="1:1" x14ac:dyDescent="0.25">
      <c r="A147" s="1">
        <v>6</v>
      </c>
    </row>
    <row r="148" spans="1:1" x14ac:dyDescent="0.25">
      <c r="A148" s="1">
        <v>4</v>
      </c>
    </row>
    <row r="149" spans="1:1" x14ac:dyDescent="0.25">
      <c r="A149" s="1">
        <v>4</v>
      </c>
    </row>
    <row r="150" spans="1:1" x14ac:dyDescent="0.25">
      <c r="A150" s="1">
        <v>5</v>
      </c>
    </row>
    <row r="151" spans="1:1" x14ac:dyDescent="0.25">
      <c r="A151" s="1">
        <v>3</v>
      </c>
    </row>
    <row r="152" spans="1:1" x14ac:dyDescent="0.25">
      <c r="A152" s="1">
        <v>4</v>
      </c>
    </row>
    <row r="153" spans="1:1" x14ac:dyDescent="0.25">
      <c r="A153" s="1">
        <v>4</v>
      </c>
    </row>
    <row r="154" spans="1:1" x14ac:dyDescent="0.25">
      <c r="A154" s="1">
        <v>4</v>
      </c>
    </row>
    <row r="155" spans="1:1" x14ac:dyDescent="0.25">
      <c r="A155" s="1">
        <v>6</v>
      </c>
    </row>
    <row r="156" spans="1:1" x14ac:dyDescent="0.25">
      <c r="A156" s="1">
        <v>4</v>
      </c>
    </row>
    <row r="157" spans="1:1" x14ac:dyDescent="0.25">
      <c r="A157" s="1">
        <v>4</v>
      </c>
    </row>
    <row r="158" spans="1:1" x14ac:dyDescent="0.25">
      <c r="A158" s="1">
        <v>5</v>
      </c>
    </row>
    <row r="159" spans="1:1" x14ac:dyDescent="0.25">
      <c r="A159" s="1">
        <v>4</v>
      </c>
    </row>
    <row r="160" spans="1:1" x14ac:dyDescent="0.25">
      <c r="A160" s="1">
        <v>6</v>
      </c>
    </row>
    <row r="161" spans="1:1" x14ac:dyDescent="0.25">
      <c r="A161" s="1">
        <v>5</v>
      </c>
    </row>
    <row r="162" spans="1:1" x14ac:dyDescent="0.25">
      <c r="A162" s="1">
        <v>4</v>
      </c>
    </row>
    <row r="163" spans="1:1" x14ac:dyDescent="0.25">
      <c r="A163" s="1">
        <v>6</v>
      </c>
    </row>
    <row r="164" spans="1:1" x14ac:dyDescent="0.25">
      <c r="A164" s="1">
        <v>4</v>
      </c>
    </row>
    <row r="165" spans="1:1" x14ac:dyDescent="0.25">
      <c r="A165" s="1">
        <v>6</v>
      </c>
    </row>
    <row r="166" spans="1:1" x14ac:dyDescent="0.25">
      <c r="A166" s="1">
        <v>5</v>
      </c>
    </row>
    <row r="167" spans="1:1" x14ac:dyDescent="0.25">
      <c r="A167" s="1">
        <v>4</v>
      </c>
    </row>
    <row r="168" spans="1:1" x14ac:dyDescent="0.25">
      <c r="A168" s="1">
        <v>6</v>
      </c>
    </row>
    <row r="169" spans="1:1" x14ac:dyDescent="0.25">
      <c r="A169" s="1">
        <v>96</v>
      </c>
    </row>
    <row r="170" spans="1:1" x14ac:dyDescent="0.25">
      <c r="A170" s="1">
        <v>5</v>
      </c>
    </row>
    <row r="171" spans="1:1" x14ac:dyDescent="0.25">
      <c r="A171" s="1">
        <v>6</v>
      </c>
    </row>
    <row r="172" spans="1:1" x14ac:dyDescent="0.25">
      <c r="A172" s="1">
        <v>2</v>
      </c>
    </row>
    <row r="173" spans="1:1" x14ac:dyDescent="0.25">
      <c r="A173" s="1">
        <v>6</v>
      </c>
    </row>
    <row r="174" spans="1:1" x14ac:dyDescent="0.25">
      <c r="A174" s="1">
        <v>5</v>
      </c>
    </row>
    <row r="175" spans="1:1" x14ac:dyDescent="0.25">
      <c r="A175" s="1">
        <v>5</v>
      </c>
    </row>
    <row r="176" spans="1:1" x14ac:dyDescent="0.25">
      <c r="A176" s="1">
        <v>5</v>
      </c>
    </row>
    <row r="177" spans="1:1" x14ac:dyDescent="0.25">
      <c r="A177" s="1">
        <v>4</v>
      </c>
    </row>
    <row r="178" spans="1:1" x14ac:dyDescent="0.25">
      <c r="A178" s="1">
        <v>4</v>
      </c>
    </row>
    <row r="179" spans="1:1" x14ac:dyDescent="0.25">
      <c r="A179" s="1">
        <v>6</v>
      </c>
    </row>
    <row r="180" spans="1:1" x14ac:dyDescent="0.25">
      <c r="A180" s="1">
        <v>4</v>
      </c>
    </row>
    <row r="181" spans="1:1" x14ac:dyDescent="0.25">
      <c r="A181" s="1">
        <v>98</v>
      </c>
    </row>
    <row r="182" spans="1:1" x14ac:dyDescent="0.25">
      <c r="A182" s="1">
        <v>6</v>
      </c>
    </row>
    <row r="183" spans="1:1" x14ac:dyDescent="0.25">
      <c r="A183" s="1">
        <v>5</v>
      </c>
    </row>
    <row r="184" spans="1:1" x14ac:dyDescent="0.25">
      <c r="A184" s="1">
        <v>4</v>
      </c>
    </row>
    <row r="185" spans="1:1" x14ac:dyDescent="0.25">
      <c r="A185" s="1">
        <v>4</v>
      </c>
    </row>
    <row r="186" spans="1:1" x14ac:dyDescent="0.25">
      <c r="A186" s="1">
        <v>6</v>
      </c>
    </row>
    <row r="187" spans="1:1" x14ac:dyDescent="0.25">
      <c r="A187" s="1">
        <v>5</v>
      </c>
    </row>
    <row r="188" spans="1:1" x14ac:dyDescent="0.25">
      <c r="A188" s="1">
        <v>96</v>
      </c>
    </row>
    <row r="189" spans="1:1" x14ac:dyDescent="0.25">
      <c r="A189" s="1">
        <v>2</v>
      </c>
    </row>
    <row r="190" spans="1:1" x14ac:dyDescent="0.25">
      <c r="A190" s="1">
        <v>6</v>
      </c>
    </row>
    <row r="191" spans="1:1" x14ac:dyDescent="0.25">
      <c r="A191" s="1">
        <v>4</v>
      </c>
    </row>
    <row r="192" spans="1:1" x14ac:dyDescent="0.25">
      <c r="A192" s="1">
        <v>4</v>
      </c>
    </row>
    <row r="193" spans="1:1" x14ac:dyDescent="0.25">
      <c r="A193" s="1">
        <v>6</v>
      </c>
    </row>
    <row r="194" spans="1:1" x14ac:dyDescent="0.25">
      <c r="A194" s="1">
        <v>5</v>
      </c>
    </row>
    <row r="195" spans="1:1" x14ac:dyDescent="0.25">
      <c r="A195" s="1">
        <v>4</v>
      </c>
    </row>
    <row r="196" spans="1:1" x14ac:dyDescent="0.25">
      <c r="A196" s="1">
        <v>4</v>
      </c>
    </row>
    <row r="197" spans="1:1" x14ac:dyDescent="0.25">
      <c r="A197" s="1">
        <v>4</v>
      </c>
    </row>
    <row r="198" spans="1:1" x14ac:dyDescent="0.25">
      <c r="A198" s="1">
        <v>5</v>
      </c>
    </row>
    <row r="199" spans="1:1" x14ac:dyDescent="0.25">
      <c r="A199" s="1">
        <v>5</v>
      </c>
    </row>
    <row r="200" spans="1:1" x14ac:dyDescent="0.25">
      <c r="A200" s="1">
        <v>6</v>
      </c>
    </row>
    <row r="201" spans="1:1" x14ac:dyDescent="0.25">
      <c r="A201" s="1">
        <v>5</v>
      </c>
    </row>
    <row r="202" spans="1:1" x14ac:dyDescent="0.25">
      <c r="A202" s="1">
        <v>6</v>
      </c>
    </row>
    <row r="203" spans="1:1" x14ac:dyDescent="0.25">
      <c r="A203" s="1">
        <v>4</v>
      </c>
    </row>
    <row r="204" spans="1:1" x14ac:dyDescent="0.25">
      <c r="A204" s="1">
        <v>4</v>
      </c>
    </row>
    <row r="205" spans="1:1" x14ac:dyDescent="0.25">
      <c r="A205" s="1">
        <v>1</v>
      </c>
    </row>
    <row r="206" spans="1:1" x14ac:dyDescent="0.25">
      <c r="A206" s="1">
        <v>96</v>
      </c>
    </row>
    <row r="207" spans="1:1" x14ac:dyDescent="0.25">
      <c r="A207" s="1">
        <v>1</v>
      </c>
    </row>
    <row r="208" spans="1:1" x14ac:dyDescent="0.25">
      <c r="A208" s="1">
        <v>6</v>
      </c>
    </row>
    <row r="209" spans="1:1" x14ac:dyDescent="0.25">
      <c r="A209" s="1">
        <v>4</v>
      </c>
    </row>
    <row r="210" spans="1:1" x14ac:dyDescent="0.25">
      <c r="A210" s="1">
        <v>4</v>
      </c>
    </row>
    <row r="211" spans="1:1" x14ac:dyDescent="0.25">
      <c r="A211" s="1">
        <v>4</v>
      </c>
    </row>
    <row r="212" spans="1:1" x14ac:dyDescent="0.25">
      <c r="A212" s="1">
        <v>4</v>
      </c>
    </row>
    <row r="213" spans="1:1" x14ac:dyDescent="0.25">
      <c r="A213" s="1">
        <v>5</v>
      </c>
    </row>
    <row r="214" spans="1:1" x14ac:dyDescent="0.25">
      <c r="A214" s="1">
        <v>6</v>
      </c>
    </row>
    <row r="215" spans="1:1" x14ac:dyDescent="0.25">
      <c r="A215" s="1">
        <v>4</v>
      </c>
    </row>
    <row r="216" spans="1:1" x14ac:dyDescent="0.25">
      <c r="A216" s="1">
        <v>6</v>
      </c>
    </row>
    <row r="217" spans="1:1" x14ac:dyDescent="0.25">
      <c r="A217" s="1">
        <v>99</v>
      </c>
    </row>
    <row r="218" spans="1:1" x14ac:dyDescent="0.25">
      <c r="A218" s="1">
        <v>5</v>
      </c>
    </row>
    <row r="219" spans="1:1" x14ac:dyDescent="0.25">
      <c r="A219" s="1">
        <v>4</v>
      </c>
    </row>
    <row r="220" spans="1:1" x14ac:dyDescent="0.25">
      <c r="A220" s="1">
        <v>98</v>
      </c>
    </row>
    <row r="221" spans="1:1" x14ac:dyDescent="0.25">
      <c r="A221" s="1">
        <v>4</v>
      </c>
    </row>
    <row r="222" spans="1:1" x14ac:dyDescent="0.25">
      <c r="A222" s="1">
        <v>4</v>
      </c>
    </row>
    <row r="223" spans="1:1" x14ac:dyDescent="0.25">
      <c r="A223" s="1">
        <v>6</v>
      </c>
    </row>
    <row r="224" spans="1:1" x14ac:dyDescent="0.25">
      <c r="A224" s="1">
        <v>4</v>
      </c>
    </row>
    <row r="225" spans="1:1" x14ac:dyDescent="0.25">
      <c r="A225" s="1">
        <v>98</v>
      </c>
    </row>
    <row r="226" spans="1:1" x14ac:dyDescent="0.25">
      <c r="A226" s="1">
        <v>4</v>
      </c>
    </row>
    <row r="227" spans="1:1" x14ac:dyDescent="0.25">
      <c r="A227" s="1">
        <v>6</v>
      </c>
    </row>
    <row r="228" spans="1:1" x14ac:dyDescent="0.25">
      <c r="A228" s="1">
        <v>6</v>
      </c>
    </row>
    <row r="229" spans="1:1" x14ac:dyDescent="0.25">
      <c r="A229" s="1">
        <v>4</v>
      </c>
    </row>
    <row r="230" spans="1:1" x14ac:dyDescent="0.25">
      <c r="A230" s="1">
        <v>4</v>
      </c>
    </row>
    <row r="231" spans="1:1" x14ac:dyDescent="0.25">
      <c r="A231" s="1">
        <v>1</v>
      </c>
    </row>
    <row r="232" spans="1:1" x14ac:dyDescent="0.25">
      <c r="A232" s="1">
        <v>4</v>
      </c>
    </row>
    <row r="233" spans="1:1" x14ac:dyDescent="0.25">
      <c r="A233" s="1">
        <v>4</v>
      </c>
    </row>
    <row r="234" spans="1:1" x14ac:dyDescent="0.25">
      <c r="A234" s="1">
        <v>5</v>
      </c>
    </row>
    <row r="235" spans="1:1" x14ac:dyDescent="0.25">
      <c r="A235" s="1">
        <v>6</v>
      </c>
    </row>
    <row r="236" spans="1:1" x14ac:dyDescent="0.25">
      <c r="A236" s="1">
        <v>5</v>
      </c>
    </row>
    <row r="237" spans="1:1" x14ac:dyDescent="0.25">
      <c r="A237" s="1">
        <v>5</v>
      </c>
    </row>
    <row r="238" spans="1:1" x14ac:dyDescent="0.25">
      <c r="A238" s="1">
        <v>5</v>
      </c>
    </row>
    <row r="239" spans="1:1" x14ac:dyDescent="0.25">
      <c r="A239" s="1">
        <v>96</v>
      </c>
    </row>
    <row r="240" spans="1:1" x14ac:dyDescent="0.25">
      <c r="A240" s="1">
        <v>4</v>
      </c>
    </row>
    <row r="241" spans="1:1" x14ac:dyDescent="0.25">
      <c r="A241" s="1">
        <v>96</v>
      </c>
    </row>
    <row r="242" spans="1:1" x14ac:dyDescent="0.25">
      <c r="A242" s="1">
        <v>4</v>
      </c>
    </row>
    <row r="243" spans="1:1" x14ac:dyDescent="0.25">
      <c r="A243" s="1">
        <v>6</v>
      </c>
    </row>
    <row r="244" spans="1:1" x14ac:dyDescent="0.25">
      <c r="A244" s="1">
        <v>2</v>
      </c>
    </row>
    <row r="245" spans="1:1" x14ac:dyDescent="0.25">
      <c r="A245" s="1">
        <v>98</v>
      </c>
    </row>
    <row r="246" spans="1:1" x14ac:dyDescent="0.25">
      <c r="A246" s="1">
        <v>4</v>
      </c>
    </row>
    <row r="247" spans="1:1" x14ac:dyDescent="0.25">
      <c r="A247" s="1">
        <v>98</v>
      </c>
    </row>
    <row r="248" spans="1:1" x14ac:dyDescent="0.25">
      <c r="A248" s="1">
        <v>1</v>
      </c>
    </row>
    <row r="249" spans="1:1" x14ac:dyDescent="0.25">
      <c r="A249" s="1">
        <v>4</v>
      </c>
    </row>
    <row r="250" spans="1:1" x14ac:dyDescent="0.25">
      <c r="A250" s="1">
        <v>2</v>
      </c>
    </row>
    <row r="251" spans="1:1" x14ac:dyDescent="0.25">
      <c r="A251" s="1">
        <v>96</v>
      </c>
    </row>
    <row r="252" spans="1:1" x14ac:dyDescent="0.25">
      <c r="A252" s="1">
        <v>4</v>
      </c>
    </row>
    <row r="253" spans="1:1" x14ac:dyDescent="0.25">
      <c r="A253" s="1">
        <v>4</v>
      </c>
    </row>
    <row r="254" spans="1:1" x14ac:dyDescent="0.25">
      <c r="A254" s="1">
        <v>4</v>
      </c>
    </row>
    <row r="255" spans="1:1" x14ac:dyDescent="0.25">
      <c r="A255" s="1">
        <v>98</v>
      </c>
    </row>
    <row r="256" spans="1:1" x14ac:dyDescent="0.25">
      <c r="A256" s="1">
        <v>4</v>
      </c>
    </row>
    <row r="257" spans="1:1" x14ac:dyDescent="0.25">
      <c r="A257" s="1">
        <v>5</v>
      </c>
    </row>
    <row r="258" spans="1:1" x14ac:dyDescent="0.25">
      <c r="A258" s="1">
        <v>96</v>
      </c>
    </row>
    <row r="259" spans="1:1" x14ac:dyDescent="0.25">
      <c r="A259" s="1">
        <v>6</v>
      </c>
    </row>
    <row r="260" spans="1:1" x14ac:dyDescent="0.25">
      <c r="A260" s="1">
        <v>4</v>
      </c>
    </row>
    <row r="261" spans="1:1" x14ac:dyDescent="0.25">
      <c r="A261" s="1">
        <v>5</v>
      </c>
    </row>
    <row r="262" spans="1:1" x14ac:dyDescent="0.25">
      <c r="A262" s="1">
        <v>4</v>
      </c>
    </row>
    <row r="263" spans="1:1" x14ac:dyDescent="0.25">
      <c r="A263" s="1">
        <v>4</v>
      </c>
    </row>
    <row r="264" spans="1:1" x14ac:dyDescent="0.25">
      <c r="A264" s="1">
        <v>5</v>
      </c>
    </row>
    <row r="265" spans="1:1" x14ac:dyDescent="0.25">
      <c r="A265" s="1">
        <v>96</v>
      </c>
    </row>
    <row r="266" spans="1:1" x14ac:dyDescent="0.25">
      <c r="A266" s="1">
        <v>99</v>
      </c>
    </row>
    <row r="267" spans="1:1" x14ac:dyDescent="0.25">
      <c r="A267" s="1">
        <v>4</v>
      </c>
    </row>
    <row r="268" spans="1:1" x14ac:dyDescent="0.25">
      <c r="A268" s="1">
        <v>6</v>
      </c>
    </row>
    <row r="269" spans="1:1" x14ac:dyDescent="0.25">
      <c r="A269" s="1">
        <v>6</v>
      </c>
    </row>
    <row r="270" spans="1:1" x14ac:dyDescent="0.25">
      <c r="A270" s="1">
        <v>4</v>
      </c>
    </row>
    <row r="271" spans="1:1" x14ac:dyDescent="0.25">
      <c r="A271" s="1">
        <v>5</v>
      </c>
    </row>
    <row r="272" spans="1:1" x14ac:dyDescent="0.25">
      <c r="A272" s="1">
        <v>5</v>
      </c>
    </row>
    <row r="273" spans="1:1" x14ac:dyDescent="0.25">
      <c r="A273" s="1">
        <v>4</v>
      </c>
    </row>
    <row r="274" spans="1:1" x14ac:dyDescent="0.25">
      <c r="A274" s="1">
        <v>96</v>
      </c>
    </row>
    <row r="275" spans="1:1" x14ac:dyDescent="0.25">
      <c r="A275" s="1">
        <v>6</v>
      </c>
    </row>
    <row r="276" spans="1:1" x14ac:dyDescent="0.25">
      <c r="A276" s="1">
        <v>2</v>
      </c>
    </row>
    <row r="277" spans="1:1" x14ac:dyDescent="0.25">
      <c r="A277" s="1">
        <v>1</v>
      </c>
    </row>
    <row r="278" spans="1:1" x14ac:dyDescent="0.25">
      <c r="A278" s="1">
        <v>4</v>
      </c>
    </row>
    <row r="279" spans="1:1" x14ac:dyDescent="0.25">
      <c r="A279" s="1">
        <v>5</v>
      </c>
    </row>
    <row r="280" spans="1:1" x14ac:dyDescent="0.25">
      <c r="A280" s="1">
        <v>4</v>
      </c>
    </row>
    <row r="281" spans="1:1" x14ac:dyDescent="0.25">
      <c r="A281" s="1">
        <v>4</v>
      </c>
    </row>
    <row r="282" spans="1:1" x14ac:dyDescent="0.25">
      <c r="A282" s="1">
        <v>4</v>
      </c>
    </row>
    <row r="283" spans="1:1" x14ac:dyDescent="0.25">
      <c r="A283" s="1">
        <v>6</v>
      </c>
    </row>
    <row r="284" spans="1:1" x14ac:dyDescent="0.25">
      <c r="A284" s="1">
        <v>3</v>
      </c>
    </row>
    <row r="285" spans="1:1" x14ac:dyDescent="0.25">
      <c r="A285" s="1">
        <v>6</v>
      </c>
    </row>
    <row r="286" spans="1:1" x14ac:dyDescent="0.25">
      <c r="A286" s="1">
        <v>96</v>
      </c>
    </row>
    <row r="287" spans="1:1" x14ac:dyDescent="0.25">
      <c r="A287" s="1">
        <v>4</v>
      </c>
    </row>
    <row r="288" spans="1:1" x14ac:dyDescent="0.25">
      <c r="A288" s="1">
        <v>5</v>
      </c>
    </row>
    <row r="289" spans="1:1" x14ac:dyDescent="0.25">
      <c r="A289" s="1">
        <v>6</v>
      </c>
    </row>
    <row r="290" spans="1:1" x14ac:dyDescent="0.25">
      <c r="A290" s="1">
        <v>6</v>
      </c>
    </row>
    <row r="291" spans="1:1" x14ac:dyDescent="0.25">
      <c r="A291" s="1">
        <v>1</v>
      </c>
    </row>
    <row r="292" spans="1:1" x14ac:dyDescent="0.25">
      <c r="A292" s="1">
        <v>99</v>
      </c>
    </row>
    <row r="293" spans="1:1" x14ac:dyDescent="0.25">
      <c r="A293" s="1">
        <v>96</v>
      </c>
    </row>
    <row r="294" spans="1:1" x14ac:dyDescent="0.25">
      <c r="A294" s="1">
        <v>96</v>
      </c>
    </row>
    <row r="295" spans="1:1" x14ac:dyDescent="0.25">
      <c r="A295" s="1">
        <v>4</v>
      </c>
    </row>
    <row r="296" spans="1:1" x14ac:dyDescent="0.25">
      <c r="A296" s="1">
        <v>4</v>
      </c>
    </row>
    <row r="297" spans="1:1" x14ac:dyDescent="0.25">
      <c r="A297" s="1">
        <v>4</v>
      </c>
    </row>
    <row r="298" spans="1:1" x14ac:dyDescent="0.25">
      <c r="A298" s="1">
        <v>6</v>
      </c>
    </row>
    <row r="299" spans="1:1" x14ac:dyDescent="0.25">
      <c r="A299" s="1">
        <v>4</v>
      </c>
    </row>
    <row r="300" spans="1:1" x14ac:dyDescent="0.25">
      <c r="A300" s="1">
        <v>4</v>
      </c>
    </row>
    <row r="301" spans="1:1" x14ac:dyDescent="0.25">
      <c r="A301" s="1">
        <v>4</v>
      </c>
    </row>
    <row r="302" spans="1:1" x14ac:dyDescent="0.25">
      <c r="A302" s="1">
        <v>99</v>
      </c>
    </row>
    <row r="303" spans="1:1" x14ac:dyDescent="0.25">
      <c r="A303" s="1">
        <v>6</v>
      </c>
    </row>
    <row r="304" spans="1:1" x14ac:dyDescent="0.25">
      <c r="A304" s="1">
        <v>5</v>
      </c>
    </row>
    <row r="305" spans="1:1" x14ac:dyDescent="0.25">
      <c r="A305" s="1">
        <v>6</v>
      </c>
    </row>
    <row r="306" spans="1:1" x14ac:dyDescent="0.25">
      <c r="A306" s="1">
        <v>4</v>
      </c>
    </row>
    <row r="307" spans="1:1" x14ac:dyDescent="0.25">
      <c r="A307" s="1">
        <v>2</v>
      </c>
    </row>
    <row r="308" spans="1:1" x14ac:dyDescent="0.25">
      <c r="A308" s="1">
        <v>4</v>
      </c>
    </row>
    <row r="309" spans="1:1" x14ac:dyDescent="0.25">
      <c r="A309" s="1">
        <v>4</v>
      </c>
    </row>
    <row r="310" spans="1:1" x14ac:dyDescent="0.25">
      <c r="A310" s="1">
        <v>3</v>
      </c>
    </row>
    <row r="311" spans="1:1" x14ac:dyDescent="0.25">
      <c r="A311" s="1">
        <v>4</v>
      </c>
    </row>
    <row r="312" spans="1:1" x14ac:dyDescent="0.25">
      <c r="A312" s="1">
        <v>3</v>
      </c>
    </row>
    <row r="313" spans="1:1" x14ac:dyDescent="0.25">
      <c r="A313" s="1">
        <v>4</v>
      </c>
    </row>
    <row r="314" spans="1:1" x14ac:dyDescent="0.25">
      <c r="A314" s="1">
        <v>6</v>
      </c>
    </row>
    <row r="315" spans="1:1" x14ac:dyDescent="0.25">
      <c r="A315" s="1">
        <v>4</v>
      </c>
    </row>
    <row r="316" spans="1:1" x14ac:dyDescent="0.25">
      <c r="A316" s="1">
        <v>4</v>
      </c>
    </row>
    <row r="317" spans="1:1" x14ac:dyDescent="0.25">
      <c r="A317" s="1">
        <v>2</v>
      </c>
    </row>
    <row r="318" spans="1:1" x14ac:dyDescent="0.25">
      <c r="A318" s="1">
        <v>99</v>
      </c>
    </row>
    <row r="319" spans="1:1" x14ac:dyDescent="0.25">
      <c r="A319" s="1">
        <v>5</v>
      </c>
    </row>
    <row r="320" spans="1:1" x14ac:dyDescent="0.25">
      <c r="A320" s="1">
        <v>4</v>
      </c>
    </row>
    <row r="321" spans="1:1" x14ac:dyDescent="0.25">
      <c r="A321" s="1">
        <v>5</v>
      </c>
    </row>
    <row r="322" spans="1:1" x14ac:dyDescent="0.25">
      <c r="A322" s="1">
        <v>4</v>
      </c>
    </row>
    <row r="323" spans="1:1" x14ac:dyDescent="0.25">
      <c r="A323" s="1">
        <v>99</v>
      </c>
    </row>
    <row r="324" spans="1:1" x14ac:dyDescent="0.25">
      <c r="A324" s="1">
        <v>5</v>
      </c>
    </row>
    <row r="325" spans="1:1" x14ac:dyDescent="0.25">
      <c r="A325" s="1">
        <v>5</v>
      </c>
    </row>
    <row r="326" spans="1:1" x14ac:dyDescent="0.25">
      <c r="A326" s="1">
        <v>5</v>
      </c>
    </row>
    <row r="327" spans="1:1" x14ac:dyDescent="0.25">
      <c r="A327" s="1">
        <v>5</v>
      </c>
    </row>
    <row r="328" spans="1:1" x14ac:dyDescent="0.25">
      <c r="A328" s="1">
        <v>2</v>
      </c>
    </row>
    <row r="329" spans="1:1" x14ac:dyDescent="0.25">
      <c r="A329" s="1">
        <v>96</v>
      </c>
    </row>
    <row r="330" spans="1:1" x14ac:dyDescent="0.25">
      <c r="A330" s="1">
        <v>4</v>
      </c>
    </row>
    <row r="331" spans="1:1" x14ac:dyDescent="0.25">
      <c r="A331" s="1">
        <v>6</v>
      </c>
    </row>
    <row r="332" spans="1:1" x14ac:dyDescent="0.25">
      <c r="A332" s="1">
        <v>4</v>
      </c>
    </row>
    <row r="333" spans="1:1" x14ac:dyDescent="0.25">
      <c r="A333" s="1">
        <v>6</v>
      </c>
    </row>
    <row r="334" spans="1:1" x14ac:dyDescent="0.25">
      <c r="A334" s="1">
        <v>4</v>
      </c>
    </row>
    <row r="335" spans="1:1" x14ac:dyDescent="0.25">
      <c r="A335" s="1">
        <v>4</v>
      </c>
    </row>
    <row r="336" spans="1:1" x14ac:dyDescent="0.25">
      <c r="A336" s="1">
        <v>5</v>
      </c>
    </row>
    <row r="337" spans="1:1" x14ac:dyDescent="0.25">
      <c r="A337" s="1">
        <v>96</v>
      </c>
    </row>
    <row r="338" spans="1:1" x14ac:dyDescent="0.25">
      <c r="A338" s="1">
        <v>6</v>
      </c>
    </row>
    <row r="339" spans="1:1" x14ac:dyDescent="0.25">
      <c r="A339" s="1">
        <v>4</v>
      </c>
    </row>
    <row r="340" spans="1:1" x14ac:dyDescent="0.25">
      <c r="A340" s="1">
        <v>5</v>
      </c>
    </row>
    <row r="341" spans="1:1" x14ac:dyDescent="0.25">
      <c r="A341" s="1">
        <v>98</v>
      </c>
    </row>
    <row r="342" spans="1:1" x14ac:dyDescent="0.25">
      <c r="A342" s="1">
        <v>96</v>
      </c>
    </row>
    <row r="343" spans="1:1" x14ac:dyDescent="0.25">
      <c r="A343" s="1">
        <v>6</v>
      </c>
    </row>
    <row r="344" spans="1:1" x14ac:dyDescent="0.25">
      <c r="A344" s="1">
        <v>4</v>
      </c>
    </row>
    <row r="345" spans="1:1" x14ac:dyDescent="0.25">
      <c r="A345" s="1">
        <v>5</v>
      </c>
    </row>
    <row r="346" spans="1:1" x14ac:dyDescent="0.25">
      <c r="A346" s="1">
        <v>6</v>
      </c>
    </row>
    <row r="347" spans="1:1" x14ac:dyDescent="0.25">
      <c r="A347" s="1">
        <v>1</v>
      </c>
    </row>
    <row r="348" spans="1:1" x14ac:dyDescent="0.25">
      <c r="A348" s="1">
        <v>98</v>
      </c>
    </row>
    <row r="349" spans="1:1" x14ac:dyDescent="0.25">
      <c r="A349" s="1">
        <v>5</v>
      </c>
    </row>
    <row r="350" spans="1:1" x14ac:dyDescent="0.25">
      <c r="A350" s="1">
        <v>4</v>
      </c>
    </row>
    <row r="351" spans="1:1" x14ac:dyDescent="0.25">
      <c r="A351" s="1">
        <v>6</v>
      </c>
    </row>
    <row r="352" spans="1:1" x14ac:dyDescent="0.25">
      <c r="A352" s="1">
        <v>6</v>
      </c>
    </row>
    <row r="353" spans="1:1" x14ac:dyDescent="0.25">
      <c r="A353" s="1">
        <v>6</v>
      </c>
    </row>
    <row r="354" spans="1:1" x14ac:dyDescent="0.25">
      <c r="A354" s="1">
        <v>5</v>
      </c>
    </row>
    <row r="355" spans="1:1" x14ac:dyDescent="0.25">
      <c r="A355" s="1">
        <v>99</v>
      </c>
    </row>
    <row r="356" spans="1:1" x14ac:dyDescent="0.25">
      <c r="A356" s="1">
        <v>4</v>
      </c>
    </row>
    <row r="357" spans="1:1" x14ac:dyDescent="0.25">
      <c r="A357" s="1">
        <v>4</v>
      </c>
    </row>
    <row r="358" spans="1:1" x14ac:dyDescent="0.25">
      <c r="A358" s="1">
        <v>5</v>
      </c>
    </row>
    <row r="359" spans="1:1" x14ac:dyDescent="0.25">
      <c r="A359" s="1">
        <v>4</v>
      </c>
    </row>
    <row r="360" spans="1:1" x14ac:dyDescent="0.25">
      <c r="A360" s="1">
        <v>5</v>
      </c>
    </row>
    <row r="361" spans="1:1" x14ac:dyDescent="0.25">
      <c r="A361" s="1">
        <v>5</v>
      </c>
    </row>
    <row r="362" spans="1:1" x14ac:dyDescent="0.25">
      <c r="A362" s="1">
        <v>4</v>
      </c>
    </row>
    <row r="363" spans="1:1" x14ac:dyDescent="0.25">
      <c r="A363" s="1">
        <v>2</v>
      </c>
    </row>
    <row r="364" spans="1:1" x14ac:dyDescent="0.25">
      <c r="A364" s="1">
        <v>1</v>
      </c>
    </row>
    <row r="365" spans="1:1" x14ac:dyDescent="0.25">
      <c r="A365" s="1">
        <v>4</v>
      </c>
    </row>
    <row r="366" spans="1:1" x14ac:dyDescent="0.25">
      <c r="A366" s="1">
        <v>4</v>
      </c>
    </row>
    <row r="367" spans="1:1" x14ac:dyDescent="0.25">
      <c r="A367" s="1">
        <v>96</v>
      </c>
    </row>
    <row r="368" spans="1:1" x14ac:dyDescent="0.25">
      <c r="A368" s="1">
        <v>4</v>
      </c>
    </row>
    <row r="369" spans="1:1" x14ac:dyDescent="0.25">
      <c r="A369" s="1">
        <v>96</v>
      </c>
    </row>
    <row r="370" spans="1:1" x14ac:dyDescent="0.25">
      <c r="A370" s="1">
        <v>4</v>
      </c>
    </row>
    <row r="371" spans="1:1" x14ac:dyDescent="0.25">
      <c r="A371" s="1">
        <v>2</v>
      </c>
    </row>
    <row r="372" spans="1:1" x14ac:dyDescent="0.25">
      <c r="A372" s="1">
        <v>1</v>
      </c>
    </row>
    <row r="373" spans="1:1" x14ac:dyDescent="0.25">
      <c r="A373" s="1">
        <v>4</v>
      </c>
    </row>
    <row r="374" spans="1:1" x14ac:dyDescent="0.25">
      <c r="A374" s="1">
        <v>5</v>
      </c>
    </row>
    <row r="375" spans="1:1" x14ac:dyDescent="0.25">
      <c r="A375" s="1">
        <v>2</v>
      </c>
    </row>
    <row r="376" spans="1:1" x14ac:dyDescent="0.25">
      <c r="A376" s="1">
        <v>4</v>
      </c>
    </row>
    <row r="377" spans="1:1" x14ac:dyDescent="0.25">
      <c r="A377" s="1">
        <v>5</v>
      </c>
    </row>
    <row r="378" spans="1:1" x14ac:dyDescent="0.25">
      <c r="A378" s="1">
        <v>4</v>
      </c>
    </row>
    <row r="379" spans="1:1" x14ac:dyDescent="0.25">
      <c r="A379" s="1">
        <v>6</v>
      </c>
    </row>
    <row r="380" spans="1:1" x14ac:dyDescent="0.25">
      <c r="A380" s="1">
        <v>5</v>
      </c>
    </row>
    <row r="381" spans="1:1" x14ac:dyDescent="0.25">
      <c r="A381" s="1">
        <v>4</v>
      </c>
    </row>
    <row r="382" spans="1:1" x14ac:dyDescent="0.25">
      <c r="A382" s="1">
        <v>4</v>
      </c>
    </row>
    <row r="383" spans="1:1" x14ac:dyDescent="0.25">
      <c r="A383" s="1">
        <v>5</v>
      </c>
    </row>
    <row r="384" spans="1:1" x14ac:dyDescent="0.25">
      <c r="A384" s="1">
        <v>4</v>
      </c>
    </row>
    <row r="385" spans="1:1" x14ac:dyDescent="0.25">
      <c r="A385" s="1">
        <v>5</v>
      </c>
    </row>
    <row r="386" spans="1:1" x14ac:dyDescent="0.25">
      <c r="A386" s="1">
        <v>4</v>
      </c>
    </row>
    <row r="387" spans="1:1" x14ac:dyDescent="0.25">
      <c r="A387" s="1">
        <v>4</v>
      </c>
    </row>
    <row r="388" spans="1:1" x14ac:dyDescent="0.25">
      <c r="A388" s="1">
        <v>6</v>
      </c>
    </row>
    <row r="389" spans="1:1" x14ac:dyDescent="0.25">
      <c r="A389" s="1">
        <v>2</v>
      </c>
    </row>
    <row r="390" spans="1:1" x14ac:dyDescent="0.25">
      <c r="A390" s="1">
        <v>5</v>
      </c>
    </row>
    <row r="391" spans="1:1" x14ac:dyDescent="0.25">
      <c r="A391" s="1">
        <v>5</v>
      </c>
    </row>
    <row r="392" spans="1:1" x14ac:dyDescent="0.25">
      <c r="A392" s="1">
        <v>6</v>
      </c>
    </row>
    <row r="393" spans="1:1" x14ac:dyDescent="0.25">
      <c r="A393" s="1">
        <v>4</v>
      </c>
    </row>
    <row r="394" spans="1:1" x14ac:dyDescent="0.25">
      <c r="A394" s="1">
        <v>6</v>
      </c>
    </row>
    <row r="395" spans="1:1" x14ac:dyDescent="0.25">
      <c r="A395" s="1">
        <v>4</v>
      </c>
    </row>
    <row r="396" spans="1:1" x14ac:dyDescent="0.25">
      <c r="A396" s="1">
        <v>5</v>
      </c>
    </row>
    <row r="397" spans="1:1" x14ac:dyDescent="0.25">
      <c r="A397" s="1">
        <v>5</v>
      </c>
    </row>
    <row r="398" spans="1:1" x14ac:dyDescent="0.25">
      <c r="A398" s="1">
        <v>2</v>
      </c>
    </row>
    <row r="399" spans="1:1" x14ac:dyDescent="0.25">
      <c r="A399" s="1">
        <v>96</v>
      </c>
    </row>
    <row r="400" spans="1:1" x14ac:dyDescent="0.25">
      <c r="A400" s="1">
        <v>5</v>
      </c>
    </row>
    <row r="401" spans="1:1" x14ac:dyDescent="0.25">
      <c r="A401" s="1">
        <v>99</v>
      </c>
    </row>
    <row r="402" spans="1:1" x14ac:dyDescent="0.25">
      <c r="A402" s="1">
        <v>4</v>
      </c>
    </row>
    <row r="403" spans="1:1" x14ac:dyDescent="0.25">
      <c r="A403" s="1">
        <v>2</v>
      </c>
    </row>
    <row r="404" spans="1:1" x14ac:dyDescent="0.25">
      <c r="A404" s="1">
        <v>96</v>
      </c>
    </row>
    <row r="405" spans="1:1" x14ac:dyDescent="0.25">
      <c r="A405" s="1">
        <v>6</v>
      </c>
    </row>
    <row r="406" spans="1:1" x14ac:dyDescent="0.25">
      <c r="A406" s="1">
        <v>4</v>
      </c>
    </row>
    <row r="407" spans="1:1" x14ac:dyDescent="0.25">
      <c r="A407" s="1">
        <v>5</v>
      </c>
    </row>
    <row r="408" spans="1:1" x14ac:dyDescent="0.25">
      <c r="A408" s="1">
        <v>5</v>
      </c>
    </row>
    <row r="409" spans="1:1" x14ac:dyDescent="0.25">
      <c r="A409" s="1">
        <v>6</v>
      </c>
    </row>
    <row r="410" spans="1:1" x14ac:dyDescent="0.25">
      <c r="A410" s="1">
        <v>1</v>
      </c>
    </row>
    <row r="411" spans="1:1" x14ac:dyDescent="0.25">
      <c r="A411" s="1">
        <v>4</v>
      </c>
    </row>
    <row r="412" spans="1:1" x14ac:dyDescent="0.25">
      <c r="A412" s="1">
        <v>96</v>
      </c>
    </row>
    <row r="413" spans="1:1" x14ac:dyDescent="0.25">
      <c r="A413" s="1">
        <v>4</v>
      </c>
    </row>
    <row r="414" spans="1:1" x14ac:dyDescent="0.25">
      <c r="A414" s="1">
        <v>5</v>
      </c>
    </row>
    <row r="415" spans="1:1" x14ac:dyDescent="0.25">
      <c r="A415" s="1">
        <v>96</v>
      </c>
    </row>
    <row r="416" spans="1:1" x14ac:dyDescent="0.25">
      <c r="A416" s="1">
        <v>6</v>
      </c>
    </row>
    <row r="417" spans="1:1" x14ac:dyDescent="0.25">
      <c r="A417" s="1">
        <v>4</v>
      </c>
    </row>
    <row r="418" spans="1:1" x14ac:dyDescent="0.25">
      <c r="A418" s="1">
        <v>4</v>
      </c>
    </row>
    <row r="419" spans="1:1" x14ac:dyDescent="0.25">
      <c r="A419" s="1">
        <v>4</v>
      </c>
    </row>
    <row r="420" spans="1:1" x14ac:dyDescent="0.25">
      <c r="A420" s="1">
        <v>99</v>
      </c>
    </row>
    <row r="421" spans="1:1" x14ac:dyDescent="0.25">
      <c r="A421" s="1">
        <v>5</v>
      </c>
    </row>
    <row r="422" spans="1:1" x14ac:dyDescent="0.25">
      <c r="A422" s="1">
        <v>5</v>
      </c>
    </row>
    <row r="423" spans="1:1" x14ac:dyDescent="0.25">
      <c r="A423" s="1">
        <v>4</v>
      </c>
    </row>
    <row r="424" spans="1:1" x14ac:dyDescent="0.25">
      <c r="A424" s="1">
        <v>4</v>
      </c>
    </row>
    <row r="425" spans="1:1" x14ac:dyDescent="0.25">
      <c r="A425" s="1">
        <v>4</v>
      </c>
    </row>
    <row r="426" spans="1:1" x14ac:dyDescent="0.25">
      <c r="A426" s="1">
        <v>5</v>
      </c>
    </row>
    <row r="427" spans="1:1" x14ac:dyDescent="0.25">
      <c r="A427" s="1">
        <v>5</v>
      </c>
    </row>
    <row r="428" spans="1:1" x14ac:dyDescent="0.25">
      <c r="A428" s="1">
        <v>4</v>
      </c>
    </row>
    <row r="429" spans="1:1" x14ac:dyDescent="0.25">
      <c r="A429" s="1">
        <v>5</v>
      </c>
    </row>
    <row r="430" spans="1:1" x14ac:dyDescent="0.25">
      <c r="A430" s="1">
        <v>2</v>
      </c>
    </row>
    <row r="431" spans="1:1" x14ac:dyDescent="0.25">
      <c r="A431" s="1">
        <v>5</v>
      </c>
    </row>
    <row r="432" spans="1:1" x14ac:dyDescent="0.25">
      <c r="A432" s="1">
        <v>5</v>
      </c>
    </row>
    <row r="433" spans="1:1" x14ac:dyDescent="0.25">
      <c r="A433" s="1">
        <v>4</v>
      </c>
    </row>
    <row r="434" spans="1:1" x14ac:dyDescent="0.25">
      <c r="A434" s="1">
        <v>4</v>
      </c>
    </row>
    <row r="435" spans="1:1" x14ac:dyDescent="0.25">
      <c r="A435" s="1">
        <v>4</v>
      </c>
    </row>
    <row r="436" spans="1:1" x14ac:dyDescent="0.25">
      <c r="A436" s="1">
        <v>6</v>
      </c>
    </row>
    <row r="437" spans="1:1" x14ac:dyDescent="0.25">
      <c r="A437" s="1">
        <v>4</v>
      </c>
    </row>
    <row r="438" spans="1:1" x14ac:dyDescent="0.25">
      <c r="A438" s="1">
        <v>2</v>
      </c>
    </row>
    <row r="439" spans="1:1" x14ac:dyDescent="0.25">
      <c r="A439" s="1">
        <v>5</v>
      </c>
    </row>
    <row r="440" spans="1:1" x14ac:dyDescent="0.25">
      <c r="A440" s="1">
        <v>2</v>
      </c>
    </row>
    <row r="441" spans="1:1" x14ac:dyDescent="0.25">
      <c r="A441" s="1">
        <v>4</v>
      </c>
    </row>
    <row r="442" spans="1:1" x14ac:dyDescent="0.25">
      <c r="A442" s="1">
        <v>5</v>
      </c>
    </row>
    <row r="443" spans="1:1" x14ac:dyDescent="0.25">
      <c r="A443" s="1">
        <v>5</v>
      </c>
    </row>
    <row r="444" spans="1:1" x14ac:dyDescent="0.25">
      <c r="A444" s="1">
        <v>2</v>
      </c>
    </row>
    <row r="445" spans="1:1" x14ac:dyDescent="0.25">
      <c r="A445" s="1">
        <v>4</v>
      </c>
    </row>
    <row r="446" spans="1:1" x14ac:dyDescent="0.25">
      <c r="A446" s="1">
        <v>4</v>
      </c>
    </row>
    <row r="447" spans="1:1" x14ac:dyDescent="0.25">
      <c r="A447" s="1">
        <v>98</v>
      </c>
    </row>
    <row r="448" spans="1:1" x14ac:dyDescent="0.25">
      <c r="A448" s="1">
        <v>4</v>
      </c>
    </row>
    <row r="449" spans="1:1" x14ac:dyDescent="0.25">
      <c r="A449" s="1">
        <v>98</v>
      </c>
    </row>
    <row r="450" spans="1:1" x14ac:dyDescent="0.25">
      <c r="A450" s="1">
        <v>6</v>
      </c>
    </row>
    <row r="451" spans="1:1" x14ac:dyDescent="0.25">
      <c r="A451" s="1">
        <v>4</v>
      </c>
    </row>
    <row r="452" spans="1:1" x14ac:dyDescent="0.25">
      <c r="A452" s="1">
        <v>99</v>
      </c>
    </row>
    <row r="453" spans="1:1" x14ac:dyDescent="0.25">
      <c r="A453" s="1">
        <v>96</v>
      </c>
    </row>
    <row r="454" spans="1:1" x14ac:dyDescent="0.25">
      <c r="A454" s="1">
        <v>4</v>
      </c>
    </row>
    <row r="455" spans="1:1" x14ac:dyDescent="0.25">
      <c r="A455" s="1">
        <v>96</v>
      </c>
    </row>
    <row r="456" spans="1:1" x14ac:dyDescent="0.25">
      <c r="A456" s="1">
        <v>99</v>
      </c>
    </row>
    <row r="457" spans="1:1" x14ac:dyDescent="0.25">
      <c r="A457" s="1">
        <v>4</v>
      </c>
    </row>
    <row r="458" spans="1:1" x14ac:dyDescent="0.25">
      <c r="A458" s="1">
        <v>1</v>
      </c>
    </row>
    <row r="459" spans="1:1" x14ac:dyDescent="0.25">
      <c r="A459" s="1">
        <v>1</v>
      </c>
    </row>
    <row r="460" spans="1:1" x14ac:dyDescent="0.25">
      <c r="A460" s="1">
        <v>5</v>
      </c>
    </row>
    <row r="461" spans="1:1" x14ac:dyDescent="0.25">
      <c r="A461" s="1">
        <v>5</v>
      </c>
    </row>
    <row r="462" spans="1:1" x14ac:dyDescent="0.25">
      <c r="A462" s="1">
        <v>5</v>
      </c>
    </row>
    <row r="463" spans="1:1" x14ac:dyDescent="0.25">
      <c r="A463" s="1">
        <v>4</v>
      </c>
    </row>
    <row r="464" spans="1:1" x14ac:dyDescent="0.25">
      <c r="A464" s="1">
        <v>5</v>
      </c>
    </row>
    <row r="465" spans="1:1" x14ac:dyDescent="0.25">
      <c r="A465" s="1">
        <v>4</v>
      </c>
    </row>
    <row r="466" spans="1:1" x14ac:dyDescent="0.25">
      <c r="A466" s="1">
        <v>6</v>
      </c>
    </row>
    <row r="467" spans="1:1" x14ac:dyDescent="0.25">
      <c r="A467" s="1">
        <v>4</v>
      </c>
    </row>
    <row r="468" spans="1:1" x14ac:dyDescent="0.25">
      <c r="A468" s="1">
        <v>96</v>
      </c>
    </row>
    <row r="469" spans="1:1" x14ac:dyDescent="0.25">
      <c r="A469" s="1">
        <v>6</v>
      </c>
    </row>
    <row r="470" spans="1:1" x14ac:dyDescent="0.25">
      <c r="A470" s="1">
        <v>5</v>
      </c>
    </row>
    <row r="471" spans="1:1" x14ac:dyDescent="0.25">
      <c r="A471" s="1">
        <v>5</v>
      </c>
    </row>
    <row r="472" spans="1:1" x14ac:dyDescent="0.25">
      <c r="A472" s="1">
        <v>6</v>
      </c>
    </row>
    <row r="473" spans="1:1" x14ac:dyDescent="0.25">
      <c r="A473" s="1">
        <v>4</v>
      </c>
    </row>
    <row r="474" spans="1:1" x14ac:dyDescent="0.25">
      <c r="A474" s="1">
        <v>4</v>
      </c>
    </row>
    <row r="475" spans="1:1" x14ac:dyDescent="0.25">
      <c r="A475" s="1">
        <v>4</v>
      </c>
    </row>
    <row r="476" spans="1:1" x14ac:dyDescent="0.25">
      <c r="A476" s="1">
        <v>5</v>
      </c>
    </row>
    <row r="477" spans="1:1" x14ac:dyDescent="0.25">
      <c r="A477" s="1">
        <v>4</v>
      </c>
    </row>
    <row r="478" spans="1:1" x14ac:dyDescent="0.25">
      <c r="A478" s="1">
        <v>6</v>
      </c>
    </row>
    <row r="479" spans="1:1" x14ac:dyDescent="0.25">
      <c r="A479" s="1">
        <v>4</v>
      </c>
    </row>
    <row r="480" spans="1:1" x14ac:dyDescent="0.25">
      <c r="A480" s="1">
        <v>6</v>
      </c>
    </row>
    <row r="481" spans="1:1" x14ac:dyDescent="0.25">
      <c r="A481" s="1">
        <v>6</v>
      </c>
    </row>
    <row r="482" spans="1:1" x14ac:dyDescent="0.25">
      <c r="A482" s="1">
        <v>4</v>
      </c>
    </row>
    <row r="483" spans="1:1" x14ac:dyDescent="0.25">
      <c r="A483" s="1">
        <v>2</v>
      </c>
    </row>
    <row r="484" spans="1:1" x14ac:dyDescent="0.25">
      <c r="A484" s="1">
        <v>4</v>
      </c>
    </row>
    <row r="485" spans="1:1" x14ac:dyDescent="0.25">
      <c r="A485" s="1">
        <v>5</v>
      </c>
    </row>
    <row r="486" spans="1:1" x14ac:dyDescent="0.25">
      <c r="A486" s="1">
        <v>96</v>
      </c>
    </row>
    <row r="487" spans="1:1" x14ac:dyDescent="0.25">
      <c r="A487" s="1">
        <v>96</v>
      </c>
    </row>
    <row r="488" spans="1:1" x14ac:dyDescent="0.25">
      <c r="A488" s="1">
        <v>6</v>
      </c>
    </row>
    <row r="489" spans="1:1" x14ac:dyDescent="0.25">
      <c r="A489" s="1">
        <v>5</v>
      </c>
    </row>
    <row r="490" spans="1:1" x14ac:dyDescent="0.25">
      <c r="A490" s="1">
        <v>4</v>
      </c>
    </row>
    <row r="491" spans="1:1" x14ac:dyDescent="0.25">
      <c r="A491" s="1">
        <v>4</v>
      </c>
    </row>
    <row r="492" spans="1:1" x14ac:dyDescent="0.25">
      <c r="A492" s="1">
        <v>6</v>
      </c>
    </row>
    <row r="493" spans="1:1" x14ac:dyDescent="0.25">
      <c r="A493" s="1">
        <v>5</v>
      </c>
    </row>
    <row r="494" spans="1:1" x14ac:dyDescent="0.25">
      <c r="A494" s="1">
        <v>6</v>
      </c>
    </row>
    <row r="495" spans="1:1" x14ac:dyDescent="0.25">
      <c r="A495" s="1">
        <v>96</v>
      </c>
    </row>
    <row r="496" spans="1:1" x14ac:dyDescent="0.25">
      <c r="A496" s="1">
        <v>6</v>
      </c>
    </row>
    <row r="497" spans="1:1" x14ac:dyDescent="0.25">
      <c r="A497" s="1">
        <v>2</v>
      </c>
    </row>
    <row r="498" spans="1:1" x14ac:dyDescent="0.25">
      <c r="A498" s="1">
        <v>96</v>
      </c>
    </row>
    <row r="499" spans="1:1" x14ac:dyDescent="0.25">
      <c r="A499" s="1">
        <v>6</v>
      </c>
    </row>
    <row r="500" spans="1:1" x14ac:dyDescent="0.25">
      <c r="A500" s="1">
        <v>96</v>
      </c>
    </row>
    <row r="501" spans="1:1" x14ac:dyDescent="0.25">
      <c r="A501" s="1">
        <v>6</v>
      </c>
    </row>
    <row r="502" spans="1:1" x14ac:dyDescent="0.25">
      <c r="A502" s="1">
        <v>2</v>
      </c>
    </row>
    <row r="503" spans="1:1" x14ac:dyDescent="0.25">
      <c r="A503" s="1">
        <v>5</v>
      </c>
    </row>
    <row r="504" spans="1:1" x14ac:dyDescent="0.25">
      <c r="A504" s="1">
        <v>6</v>
      </c>
    </row>
    <row r="505" spans="1:1" x14ac:dyDescent="0.25">
      <c r="A505" s="1">
        <v>6</v>
      </c>
    </row>
    <row r="506" spans="1:1" x14ac:dyDescent="0.25">
      <c r="A506" s="1">
        <v>4</v>
      </c>
    </row>
    <row r="507" spans="1:1" x14ac:dyDescent="0.25">
      <c r="A507" s="1">
        <v>4</v>
      </c>
    </row>
    <row r="508" spans="1:1" x14ac:dyDescent="0.25">
      <c r="A508" s="1">
        <v>5</v>
      </c>
    </row>
    <row r="509" spans="1:1" x14ac:dyDescent="0.25">
      <c r="A509" s="1">
        <v>4</v>
      </c>
    </row>
    <row r="510" spans="1:1" x14ac:dyDescent="0.25">
      <c r="A510" s="1">
        <v>98</v>
      </c>
    </row>
    <row r="511" spans="1:1" x14ac:dyDescent="0.25">
      <c r="A511" s="1">
        <v>4</v>
      </c>
    </row>
    <row r="512" spans="1:1" x14ac:dyDescent="0.25">
      <c r="A512" s="1">
        <v>5</v>
      </c>
    </row>
    <row r="513" spans="1:1" x14ac:dyDescent="0.25">
      <c r="A513" s="1">
        <v>5</v>
      </c>
    </row>
    <row r="514" spans="1:1" x14ac:dyDescent="0.25">
      <c r="A514" s="1">
        <v>6</v>
      </c>
    </row>
    <row r="515" spans="1:1" x14ac:dyDescent="0.25">
      <c r="A515" s="1">
        <v>4</v>
      </c>
    </row>
    <row r="516" spans="1:1" x14ac:dyDescent="0.25">
      <c r="A516" s="1">
        <v>4</v>
      </c>
    </row>
    <row r="517" spans="1:1" x14ac:dyDescent="0.25">
      <c r="A517" s="1">
        <v>5</v>
      </c>
    </row>
    <row r="518" spans="1:1" x14ac:dyDescent="0.25">
      <c r="A518" s="1">
        <v>6</v>
      </c>
    </row>
    <row r="519" spans="1:1" x14ac:dyDescent="0.25">
      <c r="A519" s="1">
        <v>96</v>
      </c>
    </row>
    <row r="520" spans="1:1" x14ac:dyDescent="0.25">
      <c r="A520" s="1">
        <v>4</v>
      </c>
    </row>
    <row r="521" spans="1:1" x14ac:dyDescent="0.25">
      <c r="A521" s="1">
        <v>4</v>
      </c>
    </row>
    <row r="522" spans="1:1" x14ac:dyDescent="0.25">
      <c r="A522" s="1">
        <v>6</v>
      </c>
    </row>
    <row r="523" spans="1:1" x14ac:dyDescent="0.25">
      <c r="A523" s="1">
        <v>4</v>
      </c>
    </row>
    <row r="524" spans="1:1" x14ac:dyDescent="0.25">
      <c r="A524" s="1">
        <v>4</v>
      </c>
    </row>
    <row r="525" spans="1:1" x14ac:dyDescent="0.25">
      <c r="A525" s="1">
        <v>6</v>
      </c>
    </row>
    <row r="526" spans="1:1" x14ac:dyDescent="0.25">
      <c r="A526" s="1">
        <v>5</v>
      </c>
    </row>
    <row r="527" spans="1:1" x14ac:dyDescent="0.25">
      <c r="A527" s="1">
        <v>4</v>
      </c>
    </row>
    <row r="528" spans="1:1" x14ac:dyDescent="0.25">
      <c r="A528" s="1">
        <v>4</v>
      </c>
    </row>
    <row r="529" spans="1:1" x14ac:dyDescent="0.25">
      <c r="A529" s="1">
        <v>4</v>
      </c>
    </row>
    <row r="530" spans="1:1" x14ac:dyDescent="0.25">
      <c r="A530" s="1">
        <v>5</v>
      </c>
    </row>
    <row r="531" spans="1:1" x14ac:dyDescent="0.25">
      <c r="A531" s="1">
        <v>5</v>
      </c>
    </row>
    <row r="532" spans="1:1" x14ac:dyDescent="0.25">
      <c r="A532" s="1">
        <v>4</v>
      </c>
    </row>
    <row r="533" spans="1:1" x14ac:dyDescent="0.25">
      <c r="A533" s="1">
        <v>99</v>
      </c>
    </row>
    <row r="534" spans="1:1" x14ac:dyDescent="0.25">
      <c r="A534" s="1">
        <v>96</v>
      </c>
    </row>
    <row r="535" spans="1:1" x14ac:dyDescent="0.25">
      <c r="A535" s="1">
        <v>1</v>
      </c>
    </row>
    <row r="536" spans="1:1" x14ac:dyDescent="0.25">
      <c r="A536" s="1">
        <v>4</v>
      </c>
    </row>
    <row r="537" spans="1:1" x14ac:dyDescent="0.25">
      <c r="A537" s="1">
        <v>2</v>
      </c>
    </row>
    <row r="538" spans="1:1" x14ac:dyDescent="0.25">
      <c r="A538" s="1">
        <v>4</v>
      </c>
    </row>
    <row r="539" spans="1:1" x14ac:dyDescent="0.25">
      <c r="A539" s="1">
        <v>4</v>
      </c>
    </row>
    <row r="540" spans="1:1" x14ac:dyDescent="0.25">
      <c r="A540" s="1">
        <v>4</v>
      </c>
    </row>
    <row r="541" spans="1:1" x14ac:dyDescent="0.25">
      <c r="A541" s="1">
        <v>5</v>
      </c>
    </row>
    <row r="542" spans="1:1" x14ac:dyDescent="0.25">
      <c r="A542" s="1">
        <v>4</v>
      </c>
    </row>
    <row r="543" spans="1:1" x14ac:dyDescent="0.25">
      <c r="A543" s="1">
        <v>4</v>
      </c>
    </row>
    <row r="544" spans="1:1" x14ac:dyDescent="0.25">
      <c r="A544" s="1">
        <v>4</v>
      </c>
    </row>
    <row r="545" spans="1:1" x14ac:dyDescent="0.25">
      <c r="A545" s="1">
        <v>96</v>
      </c>
    </row>
    <row r="546" spans="1:1" x14ac:dyDescent="0.25">
      <c r="A546" s="1">
        <v>4</v>
      </c>
    </row>
    <row r="547" spans="1:1" x14ac:dyDescent="0.25">
      <c r="A547" s="1">
        <v>4</v>
      </c>
    </row>
    <row r="548" spans="1:1" x14ac:dyDescent="0.25">
      <c r="A548" s="1">
        <v>98</v>
      </c>
    </row>
    <row r="549" spans="1:1" x14ac:dyDescent="0.25">
      <c r="A549" s="1">
        <v>4</v>
      </c>
    </row>
    <row r="550" spans="1:1" x14ac:dyDescent="0.25">
      <c r="A550" s="1">
        <v>4</v>
      </c>
    </row>
    <row r="551" spans="1:1" x14ac:dyDescent="0.25">
      <c r="A551" s="1">
        <v>6</v>
      </c>
    </row>
    <row r="552" spans="1:1" x14ac:dyDescent="0.25">
      <c r="A552" s="1">
        <v>2</v>
      </c>
    </row>
    <row r="553" spans="1:1" x14ac:dyDescent="0.25">
      <c r="A553" s="1">
        <v>5</v>
      </c>
    </row>
    <row r="554" spans="1:1" x14ac:dyDescent="0.25">
      <c r="A554" s="1">
        <v>4</v>
      </c>
    </row>
    <row r="555" spans="1:1" x14ac:dyDescent="0.25">
      <c r="A555" s="1">
        <v>6</v>
      </c>
    </row>
    <row r="556" spans="1:1" x14ac:dyDescent="0.25">
      <c r="A556" s="1">
        <v>96</v>
      </c>
    </row>
    <row r="557" spans="1:1" x14ac:dyDescent="0.25">
      <c r="A557" s="1">
        <v>4</v>
      </c>
    </row>
    <row r="558" spans="1:1" x14ac:dyDescent="0.25">
      <c r="A558" s="1">
        <v>5</v>
      </c>
    </row>
    <row r="559" spans="1:1" x14ac:dyDescent="0.25">
      <c r="A559" s="1">
        <v>1</v>
      </c>
    </row>
    <row r="560" spans="1:1" x14ac:dyDescent="0.25">
      <c r="A560" s="1">
        <v>96</v>
      </c>
    </row>
    <row r="561" spans="1:1" x14ac:dyDescent="0.25">
      <c r="A561" s="1">
        <v>6</v>
      </c>
    </row>
    <row r="562" spans="1:1" x14ac:dyDescent="0.25">
      <c r="A562" s="1">
        <v>4</v>
      </c>
    </row>
    <row r="563" spans="1:1" x14ac:dyDescent="0.25">
      <c r="A563" s="1">
        <v>6</v>
      </c>
    </row>
    <row r="564" spans="1:1" x14ac:dyDescent="0.25">
      <c r="A564" s="1">
        <v>5</v>
      </c>
    </row>
    <row r="565" spans="1:1" x14ac:dyDescent="0.25">
      <c r="A565" s="1">
        <v>5</v>
      </c>
    </row>
    <row r="566" spans="1:1" x14ac:dyDescent="0.25">
      <c r="A566" s="1">
        <v>4</v>
      </c>
    </row>
    <row r="567" spans="1:1" x14ac:dyDescent="0.25">
      <c r="A567" s="1">
        <v>6</v>
      </c>
    </row>
    <row r="568" spans="1:1" x14ac:dyDescent="0.25">
      <c r="A568" s="1">
        <v>6</v>
      </c>
    </row>
    <row r="569" spans="1:1" x14ac:dyDescent="0.25">
      <c r="A569" s="1">
        <v>6</v>
      </c>
    </row>
    <row r="570" spans="1:1" x14ac:dyDescent="0.25">
      <c r="A570" s="1">
        <v>4</v>
      </c>
    </row>
    <row r="571" spans="1:1" x14ac:dyDescent="0.25">
      <c r="A571" s="1">
        <v>6</v>
      </c>
    </row>
    <row r="572" spans="1:1" x14ac:dyDescent="0.25">
      <c r="A572" s="1">
        <v>4</v>
      </c>
    </row>
    <row r="573" spans="1:1" x14ac:dyDescent="0.25">
      <c r="A573" s="1">
        <v>4</v>
      </c>
    </row>
    <row r="574" spans="1:1" x14ac:dyDescent="0.25">
      <c r="A574" s="1">
        <v>4</v>
      </c>
    </row>
    <row r="575" spans="1:1" x14ac:dyDescent="0.25">
      <c r="A575" s="1">
        <v>4</v>
      </c>
    </row>
    <row r="576" spans="1:1" x14ac:dyDescent="0.25">
      <c r="A576" s="1">
        <v>5</v>
      </c>
    </row>
    <row r="577" spans="1:1" x14ac:dyDescent="0.25">
      <c r="A577" s="1">
        <v>6</v>
      </c>
    </row>
    <row r="578" spans="1:1" x14ac:dyDescent="0.25">
      <c r="A578" s="1">
        <v>2</v>
      </c>
    </row>
    <row r="579" spans="1:1" x14ac:dyDescent="0.25">
      <c r="A579" s="1">
        <v>6</v>
      </c>
    </row>
    <row r="580" spans="1:1" x14ac:dyDescent="0.25">
      <c r="A580" s="1">
        <v>6</v>
      </c>
    </row>
    <row r="581" spans="1:1" x14ac:dyDescent="0.25">
      <c r="A581" s="1">
        <v>6</v>
      </c>
    </row>
    <row r="582" spans="1:1" x14ac:dyDescent="0.25">
      <c r="A582" s="1">
        <v>98</v>
      </c>
    </row>
    <row r="583" spans="1:1" x14ac:dyDescent="0.25">
      <c r="A583" s="1">
        <v>4</v>
      </c>
    </row>
    <row r="584" spans="1:1" x14ac:dyDescent="0.25">
      <c r="A584" s="1">
        <v>4</v>
      </c>
    </row>
    <row r="585" spans="1:1" x14ac:dyDescent="0.25">
      <c r="A585" s="1">
        <v>5</v>
      </c>
    </row>
    <row r="586" spans="1:1" x14ac:dyDescent="0.25">
      <c r="A586" s="1">
        <v>6</v>
      </c>
    </row>
    <row r="587" spans="1:1" x14ac:dyDescent="0.25">
      <c r="A587" s="1">
        <v>4</v>
      </c>
    </row>
    <row r="588" spans="1:1" x14ac:dyDescent="0.25">
      <c r="A588" s="1">
        <v>6</v>
      </c>
    </row>
    <row r="589" spans="1:1" x14ac:dyDescent="0.25">
      <c r="A589" s="1">
        <v>5</v>
      </c>
    </row>
    <row r="590" spans="1:1" x14ac:dyDescent="0.25">
      <c r="A590" s="1">
        <v>2</v>
      </c>
    </row>
    <row r="591" spans="1:1" x14ac:dyDescent="0.25">
      <c r="A591" s="1">
        <v>6</v>
      </c>
    </row>
    <row r="592" spans="1:1" x14ac:dyDescent="0.25">
      <c r="A592" s="1">
        <v>4</v>
      </c>
    </row>
    <row r="593" spans="1:1" x14ac:dyDescent="0.25">
      <c r="A593" s="1">
        <v>4</v>
      </c>
    </row>
    <row r="594" spans="1:1" x14ac:dyDescent="0.25">
      <c r="A594" s="1">
        <v>4</v>
      </c>
    </row>
    <row r="595" spans="1:1" x14ac:dyDescent="0.25">
      <c r="A595" s="1">
        <v>6</v>
      </c>
    </row>
    <row r="596" spans="1:1" x14ac:dyDescent="0.25">
      <c r="A596" s="1">
        <v>96</v>
      </c>
    </row>
    <row r="597" spans="1:1" x14ac:dyDescent="0.25">
      <c r="A597" s="1">
        <v>6</v>
      </c>
    </row>
    <row r="598" spans="1:1" x14ac:dyDescent="0.25">
      <c r="A598" s="1">
        <v>5</v>
      </c>
    </row>
    <row r="599" spans="1:1" x14ac:dyDescent="0.25">
      <c r="A599" s="1">
        <v>5</v>
      </c>
    </row>
    <row r="600" spans="1:1" x14ac:dyDescent="0.25">
      <c r="A600" s="1">
        <v>5</v>
      </c>
    </row>
    <row r="601" spans="1:1" x14ac:dyDescent="0.25">
      <c r="A601" s="1">
        <v>96</v>
      </c>
    </row>
    <row r="602" spans="1:1" x14ac:dyDescent="0.25">
      <c r="A602" s="1">
        <v>4</v>
      </c>
    </row>
    <row r="603" spans="1:1" x14ac:dyDescent="0.25">
      <c r="A603" s="1">
        <v>98</v>
      </c>
    </row>
    <row r="604" spans="1:1" x14ac:dyDescent="0.25">
      <c r="A604" s="1">
        <v>3</v>
      </c>
    </row>
    <row r="605" spans="1:1" x14ac:dyDescent="0.25">
      <c r="A605" s="1">
        <v>4</v>
      </c>
    </row>
    <row r="606" spans="1:1" x14ac:dyDescent="0.25">
      <c r="A606" s="1">
        <v>4</v>
      </c>
    </row>
    <row r="607" spans="1:1" x14ac:dyDescent="0.25">
      <c r="A607" s="1">
        <v>5</v>
      </c>
    </row>
    <row r="608" spans="1:1" x14ac:dyDescent="0.25">
      <c r="A608" s="1">
        <v>2</v>
      </c>
    </row>
    <row r="609" spans="1:1" x14ac:dyDescent="0.25">
      <c r="A609" s="1">
        <v>4</v>
      </c>
    </row>
    <row r="610" spans="1:1" x14ac:dyDescent="0.25">
      <c r="A610" s="1">
        <v>4</v>
      </c>
    </row>
    <row r="611" spans="1:1" x14ac:dyDescent="0.25">
      <c r="A611" s="1">
        <v>4</v>
      </c>
    </row>
    <row r="612" spans="1:1" x14ac:dyDescent="0.25">
      <c r="A612" s="1">
        <v>6</v>
      </c>
    </row>
    <row r="613" spans="1:1" x14ac:dyDescent="0.25">
      <c r="A613" s="1">
        <v>5</v>
      </c>
    </row>
    <row r="614" spans="1:1" x14ac:dyDescent="0.25">
      <c r="A614" s="1">
        <v>4</v>
      </c>
    </row>
    <row r="615" spans="1:1" x14ac:dyDescent="0.25">
      <c r="A615" s="1">
        <v>4</v>
      </c>
    </row>
    <row r="616" spans="1:1" x14ac:dyDescent="0.25">
      <c r="A616" s="1">
        <v>6</v>
      </c>
    </row>
    <row r="617" spans="1:1" x14ac:dyDescent="0.25">
      <c r="A617" s="1">
        <v>6</v>
      </c>
    </row>
    <row r="618" spans="1:1" x14ac:dyDescent="0.25">
      <c r="A618" s="1">
        <v>96</v>
      </c>
    </row>
    <row r="619" spans="1:1" x14ac:dyDescent="0.25">
      <c r="A619" s="1">
        <v>98</v>
      </c>
    </row>
    <row r="620" spans="1:1" x14ac:dyDescent="0.25">
      <c r="A620" s="1">
        <v>6</v>
      </c>
    </row>
    <row r="621" spans="1:1" x14ac:dyDescent="0.25">
      <c r="A621" s="1">
        <v>1</v>
      </c>
    </row>
    <row r="622" spans="1:1" x14ac:dyDescent="0.25">
      <c r="A622" s="1">
        <v>6</v>
      </c>
    </row>
    <row r="623" spans="1:1" x14ac:dyDescent="0.25">
      <c r="A623" s="1">
        <v>5</v>
      </c>
    </row>
    <row r="624" spans="1:1" x14ac:dyDescent="0.25">
      <c r="A624" s="1">
        <v>4</v>
      </c>
    </row>
    <row r="625" spans="1:1" x14ac:dyDescent="0.25">
      <c r="A625" s="1">
        <v>2</v>
      </c>
    </row>
    <row r="626" spans="1:1" x14ac:dyDescent="0.25">
      <c r="A626" s="1">
        <v>4</v>
      </c>
    </row>
    <row r="627" spans="1:1" x14ac:dyDescent="0.25">
      <c r="A627" s="1">
        <v>4</v>
      </c>
    </row>
    <row r="628" spans="1:1" x14ac:dyDescent="0.25">
      <c r="A628" s="1">
        <v>96</v>
      </c>
    </row>
    <row r="629" spans="1:1" x14ac:dyDescent="0.25">
      <c r="A629" s="1">
        <v>4</v>
      </c>
    </row>
    <row r="630" spans="1:1" x14ac:dyDescent="0.25">
      <c r="A630" s="1">
        <v>96</v>
      </c>
    </row>
    <row r="631" spans="1:1" x14ac:dyDescent="0.25">
      <c r="A631" s="1">
        <v>96</v>
      </c>
    </row>
    <row r="632" spans="1:1" x14ac:dyDescent="0.25">
      <c r="A632" s="1">
        <v>5</v>
      </c>
    </row>
    <row r="633" spans="1:1" x14ac:dyDescent="0.25">
      <c r="A633" s="1">
        <v>96</v>
      </c>
    </row>
    <row r="634" spans="1:1" x14ac:dyDescent="0.25">
      <c r="A634" s="1">
        <v>5</v>
      </c>
    </row>
    <row r="635" spans="1:1" x14ac:dyDescent="0.25">
      <c r="A635" s="1">
        <v>4</v>
      </c>
    </row>
    <row r="636" spans="1:1" x14ac:dyDescent="0.25">
      <c r="A636" s="1">
        <v>98</v>
      </c>
    </row>
    <row r="637" spans="1:1" x14ac:dyDescent="0.25">
      <c r="A637" s="1">
        <v>5</v>
      </c>
    </row>
    <row r="638" spans="1:1" x14ac:dyDescent="0.25">
      <c r="A638" s="1">
        <v>4</v>
      </c>
    </row>
    <row r="639" spans="1:1" x14ac:dyDescent="0.25">
      <c r="A639" s="1">
        <v>5</v>
      </c>
    </row>
    <row r="640" spans="1:1" x14ac:dyDescent="0.25">
      <c r="A640" s="1">
        <v>4</v>
      </c>
    </row>
    <row r="641" spans="1:1" x14ac:dyDescent="0.25">
      <c r="A641" s="1">
        <v>6</v>
      </c>
    </row>
    <row r="642" spans="1:1" x14ac:dyDescent="0.25">
      <c r="A642" s="1">
        <v>1</v>
      </c>
    </row>
    <row r="643" spans="1:1" x14ac:dyDescent="0.25">
      <c r="A643" s="1">
        <v>4</v>
      </c>
    </row>
    <row r="644" spans="1:1" x14ac:dyDescent="0.25">
      <c r="A644" s="1">
        <v>4</v>
      </c>
    </row>
    <row r="645" spans="1:1" x14ac:dyDescent="0.25">
      <c r="A645" s="1">
        <v>4</v>
      </c>
    </row>
    <row r="646" spans="1:1" x14ac:dyDescent="0.25">
      <c r="A646" s="1">
        <v>6</v>
      </c>
    </row>
    <row r="647" spans="1:1" x14ac:dyDescent="0.25">
      <c r="A647" s="1">
        <v>5</v>
      </c>
    </row>
    <row r="648" spans="1:1" x14ac:dyDescent="0.25">
      <c r="A648" s="1">
        <v>5</v>
      </c>
    </row>
    <row r="649" spans="1:1" x14ac:dyDescent="0.25">
      <c r="A649" s="1">
        <v>1</v>
      </c>
    </row>
    <row r="650" spans="1:1" x14ac:dyDescent="0.25">
      <c r="A650" s="1">
        <v>4</v>
      </c>
    </row>
    <row r="651" spans="1:1" x14ac:dyDescent="0.25">
      <c r="A651" s="1">
        <v>6</v>
      </c>
    </row>
    <row r="652" spans="1:1" x14ac:dyDescent="0.25">
      <c r="A652" s="1">
        <v>4</v>
      </c>
    </row>
    <row r="653" spans="1:1" x14ac:dyDescent="0.25">
      <c r="A653" s="1">
        <v>5</v>
      </c>
    </row>
    <row r="654" spans="1:1" x14ac:dyDescent="0.25">
      <c r="A654" s="1">
        <v>5</v>
      </c>
    </row>
    <row r="655" spans="1:1" x14ac:dyDescent="0.25">
      <c r="A655" s="1">
        <v>4</v>
      </c>
    </row>
    <row r="656" spans="1:1" x14ac:dyDescent="0.25">
      <c r="A656" s="1">
        <v>98</v>
      </c>
    </row>
    <row r="657" spans="1:1" x14ac:dyDescent="0.25">
      <c r="A657" s="1">
        <v>4</v>
      </c>
    </row>
    <row r="658" spans="1:1" x14ac:dyDescent="0.25">
      <c r="A658" s="1">
        <v>6</v>
      </c>
    </row>
    <row r="659" spans="1:1" x14ac:dyDescent="0.25">
      <c r="A659" s="1">
        <v>4</v>
      </c>
    </row>
    <row r="660" spans="1:1" x14ac:dyDescent="0.25">
      <c r="A660" s="1">
        <v>4</v>
      </c>
    </row>
    <row r="661" spans="1:1" x14ac:dyDescent="0.25">
      <c r="A661" s="1">
        <v>5</v>
      </c>
    </row>
    <row r="662" spans="1:1" x14ac:dyDescent="0.25">
      <c r="A662" s="1">
        <v>5</v>
      </c>
    </row>
    <row r="663" spans="1:1" x14ac:dyDescent="0.25">
      <c r="A663" s="1">
        <v>98</v>
      </c>
    </row>
    <row r="664" spans="1:1" x14ac:dyDescent="0.25">
      <c r="A664" s="1">
        <v>6</v>
      </c>
    </row>
    <row r="665" spans="1:1" x14ac:dyDescent="0.25">
      <c r="A665" s="1">
        <v>5</v>
      </c>
    </row>
    <row r="666" spans="1:1" x14ac:dyDescent="0.25">
      <c r="A666" s="1">
        <v>6</v>
      </c>
    </row>
    <row r="667" spans="1:1" x14ac:dyDescent="0.25">
      <c r="A667" s="1">
        <v>3</v>
      </c>
    </row>
    <row r="668" spans="1:1" x14ac:dyDescent="0.25">
      <c r="A668" s="1">
        <v>4</v>
      </c>
    </row>
    <row r="669" spans="1:1" x14ac:dyDescent="0.25">
      <c r="A669" s="1">
        <v>6</v>
      </c>
    </row>
    <row r="670" spans="1:1" x14ac:dyDescent="0.25">
      <c r="A670" s="1">
        <v>4</v>
      </c>
    </row>
    <row r="671" spans="1:1" x14ac:dyDescent="0.25">
      <c r="A671" s="1">
        <v>5</v>
      </c>
    </row>
    <row r="672" spans="1:1" x14ac:dyDescent="0.25">
      <c r="A672" s="1">
        <v>4</v>
      </c>
    </row>
    <row r="673" spans="1:1" x14ac:dyDescent="0.25">
      <c r="A673" s="1">
        <v>5</v>
      </c>
    </row>
    <row r="674" spans="1:1" x14ac:dyDescent="0.25">
      <c r="A674" s="1">
        <v>5</v>
      </c>
    </row>
    <row r="675" spans="1:1" x14ac:dyDescent="0.25">
      <c r="A675" s="1">
        <v>4</v>
      </c>
    </row>
    <row r="676" spans="1:1" x14ac:dyDescent="0.25">
      <c r="A676" s="1">
        <v>6</v>
      </c>
    </row>
    <row r="677" spans="1:1" x14ac:dyDescent="0.25">
      <c r="A677" s="1">
        <v>1</v>
      </c>
    </row>
    <row r="678" spans="1:1" x14ac:dyDescent="0.25">
      <c r="A678" s="1">
        <v>5</v>
      </c>
    </row>
    <row r="679" spans="1:1" x14ac:dyDescent="0.25">
      <c r="A679" s="1">
        <v>5</v>
      </c>
    </row>
    <row r="680" spans="1:1" x14ac:dyDescent="0.25">
      <c r="A680" s="1">
        <v>5</v>
      </c>
    </row>
    <row r="681" spans="1:1" x14ac:dyDescent="0.25">
      <c r="A681" s="1">
        <v>5</v>
      </c>
    </row>
    <row r="682" spans="1:1" x14ac:dyDescent="0.25">
      <c r="A682" s="1">
        <v>4</v>
      </c>
    </row>
    <row r="683" spans="1:1" x14ac:dyDescent="0.25">
      <c r="A683" s="1">
        <v>5</v>
      </c>
    </row>
    <row r="684" spans="1:1" x14ac:dyDescent="0.25">
      <c r="A684" s="1">
        <v>5</v>
      </c>
    </row>
    <row r="685" spans="1:1" x14ac:dyDescent="0.25">
      <c r="A685" s="1">
        <v>4</v>
      </c>
    </row>
    <row r="686" spans="1:1" x14ac:dyDescent="0.25">
      <c r="A686" s="1">
        <v>2</v>
      </c>
    </row>
    <row r="687" spans="1:1" x14ac:dyDescent="0.25">
      <c r="A687" s="1">
        <v>4</v>
      </c>
    </row>
    <row r="688" spans="1:1" x14ac:dyDescent="0.25">
      <c r="A688" s="1">
        <v>2</v>
      </c>
    </row>
    <row r="689" spans="1:1" x14ac:dyDescent="0.25">
      <c r="A689" s="1">
        <v>5</v>
      </c>
    </row>
    <row r="690" spans="1:1" x14ac:dyDescent="0.25">
      <c r="A690" s="1">
        <v>4</v>
      </c>
    </row>
    <row r="691" spans="1:1" x14ac:dyDescent="0.25">
      <c r="A691" s="1">
        <v>6</v>
      </c>
    </row>
    <row r="692" spans="1:1" x14ac:dyDescent="0.25">
      <c r="A692" s="1">
        <v>96</v>
      </c>
    </row>
    <row r="693" spans="1:1" x14ac:dyDescent="0.25">
      <c r="A693" s="1">
        <v>96</v>
      </c>
    </row>
    <row r="694" spans="1:1" x14ac:dyDescent="0.25">
      <c r="A694" s="1">
        <v>5</v>
      </c>
    </row>
    <row r="695" spans="1:1" x14ac:dyDescent="0.25">
      <c r="A695" s="1">
        <v>4</v>
      </c>
    </row>
    <row r="696" spans="1:1" x14ac:dyDescent="0.25">
      <c r="A696" s="1">
        <v>1</v>
      </c>
    </row>
    <row r="697" spans="1:1" x14ac:dyDescent="0.25">
      <c r="A697" s="1">
        <v>4</v>
      </c>
    </row>
    <row r="698" spans="1:1" x14ac:dyDescent="0.25">
      <c r="A698" s="1">
        <v>4</v>
      </c>
    </row>
    <row r="699" spans="1:1" x14ac:dyDescent="0.25">
      <c r="A699" s="1">
        <v>4</v>
      </c>
    </row>
    <row r="700" spans="1:1" x14ac:dyDescent="0.25">
      <c r="A700" s="1">
        <v>4</v>
      </c>
    </row>
    <row r="701" spans="1:1" x14ac:dyDescent="0.25">
      <c r="A701" s="1">
        <v>4</v>
      </c>
    </row>
    <row r="702" spans="1:1" x14ac:dyDescent="0.25">
      <c r="A702" s="1">
        <v>5</v>
      </c>
    </row>
    <row r="703" spans="1:1" x14ac:dyDescent="0.25">
      <c r="A703" s="1">
        <v>4</v>
      </c>
    </row>
    <row r="704" spans="1:1" x14ac:dyDescent="0.25">
      <c r="A704" s="1">
        <v>1</v>
      </c>
    </row>
    <row r="705" spans="1:1" x14ac:dyDescent="0.25">
      <c r="A705" s="1">
        <v>96</v>
      </c>
    </row>
    <row r="706" spans="1:1" x14ac:dyDescent="0.25">
      <c r="A706" s="1">
        <v>6</v>
      </c>
    </row>
    <row r="707" spans="1:1" x14ac:dyDescent="0.25">
      <c r="A707" s="1">
        <v>5</v>
      </c>
    </row>
    <row r="708" spans="1:1" x14ac:dyDescent="0.25">
      <c r="A708" s="1">
        <v>2</v>
      </c>
    </row>
    <row r="709" spans="1:1" x14ac:dyDescent="0.25">
      <c r="A709" s="1">
        <v>4</v>
      </c>
    </row>
    <row r="710" spans="1:1" x14ac:dyDescent="0.25">
      <c r="A710" s="1">
        <v>6</v>
      </c>
    </row>
    <row r="711" spans="1:1" x14ac:dyDescent="0.25">
      <c r="A711" s="1">
        <v>99</v>
      </c>
    </row>
    <row r="712" spans="1:1" x14ac:dyDescent="0.25">
      <c r="A712" s="1">
        <v>4</v>
      </c>
    </row>
    <row r="713" spans="1:1" x14ac:dyDescent="0.25">
      <c r="A713" s="1">
        <v>1</v>
      </c>
    </row>
    <row r="714" spans="1:1" x14ac:dyDescent="0.25">
      <c r="A714" s="1">
        <v>5</v>
      </c>
    </row>
    <row r="715" spans="1:1" x14ac:dyDescent="0.25">
      <c r="A715" s="1">
        <v>6</v>
      </c>
    </row>
    <row r="716" spans="1:1" x14ac:dyDescent="0.25">
      <c r="A716" s="1">
        <v>4</v>
      </c>
    </row>
    <row r="717" spans="1:1" x14ac:dyDescent="0.25">
      <c r="A717" s="1">
        <v>96</v>
      </c>
    </row>
    <row r="718" spans="1:1" x14ac:dyDescent="0.25">
      <c r="A718" s="1">
        <v>3</v>
      </c>
    </row>
    <row r="719" spans="1:1" x14ac:dyDescent="0.25">
      <c r="A719" s="1">
        <v>4</v>
      </c>
    </row>
    <row r="720" spans="1:1" x14ac:dyDescent="0.25">
      <c r="A720" s="1">
        <v>96</v>
      </c>
    </row>
    <row r="721" spans="1:1" x14ac:dyDescent="0.25">
      <c r="A721" s="1">
        <v>5</v>
      </c>
    </row>
    <row r="722" spans="1:1" x14ac:dyDescent="0.25">
      <c r="A722" s="1">
        <v>4</v>
      </c>
    </row>
    <row r="723" spans="1:1" x14ac:dyDescent="0.25">
      <c r="A723" s="1">
        <v>5</v>
      </c>
    </row>
    <row r="724" spans="1:1" x14ac:dyDescent="0.25">
      <c r="A724" s="1">
        <v>6</v>
      </c>
    </row>
    <row r="725" spans="1:1" x14ac:dyDescent="0.25">
      <c r="A725" s="1">
        <v>5</v>
      </c>
    </row>
    <row r="726" spans="1:1" x14ac:dyDescent="0.25">
      <c r="A726" s="1">
        <v>4</v>
      </c>
    </row>
    <row r="727" spans="1:1" x14ac:dyDescent="0.25">
      <c r="A727" s="1">
        <v>96</v>
      </c>
    </row>
    <row r="728" spans="1:1" x14ac:dyDescent="0.25">
      <c r="A728" s="1">
        <v>5</v>
      </c>
    </row>
    <row r="729" spans="1:1" x14ac:dyDescent="0.25">
      <c r="A729" s="1">
        <v>5</v>
      </c>
    </row>
    <row r="730" spans="1:1" x14ac:dyDescent="0.25">
      <c r="A730" s="1">
        <v>4</v>
      </c>
    </row>
    <row r="731" spans="1:1" x14ac:dyDescent="0.25">
      <c r="A731" s="1">
        <v>98</v>
      </c>
    </row>
    <row r="732" spans="1:1" x14ac:dyDescent="0.25">
      <c r="A732" s="1">
        <v>96</v>
      </c>
    </row>
    <row r="733" spans="1:1" x14ac:dyDescent="0.25">
      <c r="A733" s="1">
        <v>4</v>
      </c>
    </row>
    <row r="734" spans="1:1" x14ac:dyDescent="0.25">
      <c r="A734" s="1">
        <v>4</v>
      </c>
    </row>
    <row r="735" spans="1:1" x14ac:dyDescent="0.25">
      <c r="A735" s="1">
        <v>6</v>
      </c>
    </row>
    <row r="736" spans="1:1" x14ac:dyDescent="0.25">
      <c r="A736" s="1">
        <v>4</v>
      </c>
    </row>
    <row r="737" spans="1:1" x14ac:dyDescent="0.25">
      <c r="A737" s="1">
        <v>2</v>
      </c>
    </row>
    <row r="738" spans="1:1" x14ac:dyDescent="0.25">
      <c r="A738" s="1">
        <v>5</v>
      </c>
    </row>
    <row r="739" spans="1:1" x14ac:dyDescent="0.25">
      <c r="A739" s="1">
        <v>4</v>
      </c>
    </row>
    <row r="740" spans="1:1" x14ac:dyDescent="0.25">
      <c r="A740" s="1">
        <v>99</v>
      </c>
    </row>
    <row r="741" spans="1:1" x14ac:dyDescent="0.25">
      <c r="A741" s="1">
        <v>99</v>
      </c>
    </row>
    <row r="742" spans="1:1" x14ac:dyDescent="0.25">
      <c r="A742" s="1">
        <v>99</v>
      </c>
    </row>
    <row r="743" spans="1:1" x14ac:dyDescent="0.25">
      <c r="A743" s="1">
        <v>5</v>
      </c>
    </row>
    <row r="744" spans="1:1" x14ac:dyDescent="0.25">
      <c r="A744" s="1">
        <v>98</v>
      </c>
    </row>
    <row r="745" spans="1:1" x14ac:dyDescent="0.25">
      <c r="A745" s="1">
        <v>2</v>
      </c>
    </row>
    <row r="746" spans="1:1" x14ac:dyDescent="0.25">
      <c r="A746" s="1">
        <v>96</v>
      </c>
    </row>
    <row r="747" spans="1:1" x14ac:dyDescent="0.25">
      <c r="A747" s="1">
        <v>5</v>
      </c>
    </row>
    <row r="748" spans="1:1" x14ac:dyDescent="0.25">
      <c r="A748" s="1">
        <v>4</v>
      </c>
    </row>
    <row r="749" spans="1:1" x14ac:dyDescent="0.25">
      <c r="A749" s="1">
        <v>6</v>
      </c>
    </row>
    <row r="750" spans="1:1" x14ac:dyDescent="0.25">
      <c r="A750" s="1">
        <v>5</v>
      </c>
    </row>
    <row r="751" spans="1:1" x14ac:dyDescent="0.25">
      <c r="A751" s="1">
        <v>5</v>
      </c>
    </row>
    <row r="752" spans="1:1" x14ac:dyDescent="0.25">
      <c r="A752" s="1">
        <v>5</v>
      </c>
    </row>
    <row r="753" spans="1:1" x14ac:dyDescent="0.25">
      <c r="A753" s="1">
        <v>98</v>
      </c>
    </row>
    <row r="754" spans="1:1" x14ac:dyDescent="0.25">
      <c r="A754" s="1">
        <v>4</v>
      </c>
    </row>
    <row r="755" spans="1:1" x14ac:dyDescent="0.25">
      <c r="A755" s="1">
        <v>5</v>
      </c>
    </row>
    <row r="756" spans="1:1" x14ac:dyDescent="0.25">
      <c r="A756" s="1">
        <v>4</v>
      </c>
    </row>
    <row r="757" spans="1:1" x14ac:dyDescent="0.25">
      <c r="A757" s="1">
        <v>4</v>
      </c>
    </row>
    <row r="758" spans="1:1" x14ac:dyDescent="0.25">
      <c r="A758" s="1">
        <v>99</v>
      </c>
    </row>
    <row r="759" spans="1:1" x14ac:dyDescent="0.25">
      <c r="A759" s="1">
        <v>4</v>
      </c>
    </row>
    <row r="760" spans="1:1" x14ac:dyDescent="0.25">
      <c r="A760" s="1">
        <v>4</v>
      </c>
    </row>
    <row r="761" spans="1:1" x14ac:dyDescent="0.25">
      <c r="A761" s="1">
        <v>3</v>
      </c>
    </row>
    <row r="762" spans="1:1" x14ac:dyDescent="0.25">
      <c r="A762" s="1">
        <v>5</v>
      </c>
    </row>
    <row r="763" spans="1:1" x14ac:dyDescent="0.25">
      <c r="A763" s="1">
        <v>99</v>
      </c>
    </row>
    <row r="764" spans="1:1" x14ac:dyDescent="0.25">
      <c r="A764" s="1">
        <v>2</v>
      </c>
    </row>
    <row r="765" spans="1:1" x14ac:dyDescent="0.25">
      <c r="A765" s="1">
        <v>4</v>
      </c>
    </row>
    <row r="766" spans="1:1" x14ac:dyDescent="0.25">
      <c r="A766" s="1">
        <v>96</v>
      </c>
    </row>
    <row r="767" spans="1:1" x14ac:dyDescent="0.25">
      <c r="A767" s="1">
        <v>1</v>
      </c>
    </row>
    <row r="768" spans="1:1" x14ac:dyDescent="0.25">
      <c r="A768" s="1">
        <v>1</v>
      </c>
    </row>
    <row r="769" spans="1:1" x14ac:dyDescent="0.25">
      <c r="A769" s="1">
        <v>6</v>
      </c>
    </row>
    <row r="770" spans="1:1" x14ac:dyDescent="0.25">
      <c r="A770" s="1">
        <v>4</v>
      </c>
    </row>
    <row r="771" spans="1:1" x14ac:dyDescent="0.25">
      <c r="A771" s="1">
        <v>5</v>
      </c>
    </row>
    <row r="772" spans="1:1" x14ac:dyDescent="0.25">
      <c r="A772" s="1">
        <v>96</v>
      </c>
    </row>
    <row r="773" spans="1:1" x14ac:dyDescent="0.25">
      <c r="A773" s="1">
        <v>5</v>
      </c>
    </row>
    <row r="774" spans="1:1" x14ac:dyDescent="0.25">
      <c r="A774" s="1">
        <v>6</v>
      </c>
    </row>
    <row r="775" spans="1:1" x14ac:dyDescent="0.25">
      <c r="A775" s="1">
        <v>4</v>
      </c>
    </row>
    <row r="776" spans="1:1" x14ac:dyDescent="0.25">
      <c r="A776" s="1">
        <v>4</v>
      </c>
    </row>
    <row r="777" spans="1:1" x14ac:dyDescent="0.25">
      <c r="A777" s="1">
        <v>3</v>
      </c>
    </row>
    <row r="778" spans="1:1" x14ac:dyDescent="0.25">
      <c r="A778" s="1">
        <v>5</v>
      </c>
    </row>
    <row r="779" spans="1:1" x14ac:dyDescent="0.25">
      <c r="A779" s="1">
        <v>6</v>
      </c>
    </row>
    <row r="780" spans="1:1" x14ac:dyDescent="0.25">
      <c r="A780" s="1">
        <v>6</v>
      </c>
    </row>
    <row r="781" spans="1:1" x14ac:dyDescent="0.25">
      <c r="A781" s="1">
        <v>5</v>
      </c>
    </row>
    <row r="782" spans="1:1" x14ac:dyDescent="0.25">
      <c r="A782" s="1">
        <v>6</v>
      </c>
    </row>
    <row r="783" spans="1:1" x14ac:dyDescent="0.25">
      <c r="A783" s="1">
        <v>5</v>
      </c>
    </row>
    <row r="784" spans="1:1" x14ac:dyDescent="0.25">
      <c r="A784" s="1">
        <v>4</v>
      </c>
    </row>
    <row r="785" spans="1:1" x14ac:dyDescent="0.25">
      <c r="A785" s="1">
        <v>4</v>
      </c>
    </row>
    <row r="786" spans="1:1" x14ac:dyDescent="0.25">
      <c r="A786" s="1">
        <v>96</v>
      </c>
    </row>
    <row r="787" spans="1:1" x14ac:dyDescent="0.25">
      <c r="A787" s="1">
        <v>6</v>
      </c>
    </row>
    <row r="788" spans="1:1" x14ac:dyDescent="0.25">
      <c r="A788" s="1">
        <v>4</v>
      </c>
    </row>
    <row r="789" spans="1:1" x14ac:dyDescent="0.25">
      <c r="A789" s="1">
        <v>6</v>
      </c>
    </row>
    <row r="790" spans="1:1" x14ac:dyDescent="0.25">
      <c r="A790" s="1">
        <v>4</v>
      </c>
    </row>
    <row r="791" spans="1:1" x14ac:dyDescent="0.25">
      <c r="A791" s="1">
        <v>6</v>
      </c>
    </row>
    <row r="792" spans="1:1" x14ac:dyDescent="0.25">
      <c r="A792" s="1">
        <v>4</v>
      </c>
    </row>
    <row r="793" spans="1:1" x14ac:dyDescent="0.25">
      <c r="A793" s="1">
        <v>5</v>
      </c>
    </row>
    <row r="794" spans="1:1" x14ac:dyDescent="0.25">
      <c r="A794" s="1">
        <v>4</v>
      </c>
    </row>
    <row r="795" spans="1:1" x14ac:dyDescent="0.25">
      <c r="A795" s="1">
        <v>4</v>
      </c>
    </row>
    <row r="796" spans="1:1" x14ac:dyDescent="0.25">
      <c r="A796" s="1">
        <v>5</v>
      </c>
    </row>
    <row r="797" spans="1:1" x14ac:dyDescent="0.25">
      <c r="A797" s="1">
        <v>6</v>
      </c>
    </row>
    <row r="798" spans="1:1" x14ac:dyDescent="0.25">
      <c r="A798" s="1">
        <v>5</v>
      </c>
    </row>
    <row r="799" spans="1:1" x14ac:dyDescent="0.25">
      <c r="A799" s="1">
        <v>6</v>
      </c>
    </row>
    <row r="800" spans="1:1" x14ac:dyDescent="0.25">
      <c r="A800" s="1">
        <v>96</v>
      </c>
    </row>
    <row r="801" spans="1:1" x14ac:dyDescent="0.25">
      <c r="A801" s="1">
        <v>6</v>
      </c>
    </row>
    <row r="802" spans="1:1" x14ac:dyDescent="0.25">
      <c r="A802" s="1">
        <v>5</v>
      </c>
    </row>
    <row r="803" spans="1:1" x14ac:dyDescent="0.25">
      <c r="A803" s="1">
        <v>4</v>
      </c>
    </row>
    <row r="804" spans="1:1" x14ac:dyDescent="0.25">
      <c r="A804" s="1">
        <v>6</v>
      </c>
    </row>
    <row r="805" spans="1:1" x14ac:dyDescent="0.25">
      <c r="A805" s="1">
        <v>6</v>
      </c>
    </row>
    <row r="806" spans="1:1" x14ac:dyDescent="0.25">
      <c r="A806" s="1">
        <v>2</v>
      </c>
    </row>
    <row r="807" spans="1:1" x14ac:dyDescent="0.25">
      <c r="A807" s="1">
        <v>4</v>
      </c>
    </row>
    <row r="808" spans="1:1" x14ac:dyDescent="0.25">
      <c r="A808" s="1">
        <v>5</v>
      </c>
    </row>
    <row r="809" spans="1:1" x14ac:dyDescent="0.25">
      <c r="A809" s="1">
        <v>5</v>
      </c>
    </row>
    <row r="810" spans="1:1" x14ac:dyDescent="0.25">
      <c r="A810" s="1">
        <v>5</v>
      </c>
    </row>
    <row r="811" spans="1:1" x14ac:dyDescent="0.25">
      <c r="A811" s="1">
        <v>96</v>
      </c>
    </row>
    <row r="812" spans="1:1" x14ac:dyDescent="0.25">
      <c r="A812" s="1">
        <v>4</v>
      </c>
    </row>
    <row r="813" spans="1:1" x14ac:dyDescent="0.25">
      <c r="A813" s="1">
        <v>2</v>
      </c>
    </row>
    <row r="814" spans="1:1" x14ac:dyDescent="0.25">
      <c r="A814" s="1">
        <v>5</v>
      </c>
    </row>
    <row r="815" spans="1:1" x14ac:dyDescent="0.25">
      <c r="A815" s="1">
        <v>4</v>
      </c>
    </row>
    <row r="816" spans="1:1" x14ac:dyDescent="0.25">
      <c r="A816" s="1">
        <v>4</v>
      </c>
    </row>
    <row r="817" spans="1:1" x14ac:dyDescent="0.25">
      <c r="A817" s="1">
        <v>99</v>
      </c>
    </row>
    <row r="818" spans="1:1" x14ac:dyDescent="0.25">
      <c r="A818" s="1">
        <v>96</v>
      </c>
    </row>
    <row r="819" spans="1:1" x14ac:dyDescent="0.25">
      <c r="A819" s="1">
        <v>3</v>
      </c>
    </row>
    <row r="820" spans="1:1" x14ac:dyDescent="0.25">
      <c r="A820" s="1">
        <v>4</v>
      </c>
    </row>
    <row r="821" spans="1:1" x14ac:dyDescent="0.25">
      <c r="A821" s="1">
        <v>4</v>
      </c>
    </row>
    <row r="822" spans="1:1" x14ac:dyDescent="0.25">
      <c r="A822" s="1">
        <v>4</v>
      </c>
    </row>
    <row r="823" spans="1:1" x14ac:dyDescent="0.25">
      <c r="A823" s="1">
        <v>6</v>
      </c>
    </row>
    <row r="824" spans="1:1" x14ac:dyDescent="0.25">
      <c r="A824" s="1">
        <v>4</v>
      </c>
    </row>
    <row r="825" spans="1:1" x14ac:dyDescent="0.25">
      <c r="A825" s="1">
        <v>5</v>
      </c>
    </row>
    <row r="826" spans="1:1" x14ac:dyDescent="0.25">
      <c r="A826" s="1">
        <v>5</v>
      </c>
    </row>
    <row r="827" spans="1:1" x14ac:dyDescent="0.25">
      <c r="A827" s="1">
        <v>6</v>
      </c>
    </row>
    <row r="828" spans="1:1" x14ac:dyDescent="0.25">
      <c r="A828" s="1">
        <v>96</v>
      </c>
    </row>
    <row r="829" spans="1:1" x14ac:dyDescent="0.25">
      <c r="A829" s="1">
        <v>6</v>
      </c>
    </row>
    <row r="830" spans="1:1" x14ac:dyDescent="0.25">
      <c r="A830" s="1">
        <v>5</v>
      </c>
    </row>
    <row r="831" spans="1:1" x14ac:dyDescent="0.25">
      <c r="A831" s="1">
        <v>5</v>
      </c>
    </row>
    <row r="832" spans="1:1" x14ac:dyDescent="0.25">
      <c r="A832" s="1">
        <v>4</v>
      </c>
    </row>
    <row r="833" spans="1:1" x14ac:dyDescent="0.25">
      <c r="A833" s="1">
        <v>96</v>
      </c>
    </row>
    <row r="834" spans="1:1" x14ac:dyDescent="0.25">
      <c r="A834" s="1">
        <v>6</v>
      </c>
    </row>
    <row r="835" spans="1:1" x14ac:dyDescent="0.25">
      <c r="A835" s="1">
        <v>5</v>
      </c>
    </row>
    <row r="836" spans="1:1" x14ac:dyDescent="0.25">
      <c r="A836" s="1">
        <v>5</v>
      </c>
    </row>
    <row r="837" spans="1:1" x14ac:dyDescent="0.25">
      <c r="A837" s="1">
        <v>5</v>
      </c>
    </row>
    <row r="838" spans="1:1" x14ac:dyDescent="0.25">
      <c r="A838" s="1">
        <v>5</v>
      </c>
    </row>
    <row r="839" spans="1:1" x14ac:dyDescent="0.25">
      <c r="A839" s="1">
        <v>6</v>
      </c>
    </row>
    <row r="840" spans="1:1" x14ac:dyDescent="0.25">
      <c r="A840" s="1">
        <v>6</v>
      </c>
    </row>
    <row r="841" spans="1:1" x14ac:dyDescent="0.25">
      <c r="A841" s="1">
        <v>5</v>
      </c>
    </row>
    <row r="842" spans="1:1" x14ac:dyDescent="0.25">
      <c r="A842" s="1">
        <v>6</v>
      </c>
    </row>
    <row r="843" spans="1:1" x14ac:dyDescent="0.25">
      <c r="A843" s="1">
        <v>5</v>
      </c>
    </row>
    <row r="844" spans="1:1" x14ac:dyDescent="0.25">
      <c r="A844" s="1">
        <v>4</v>
      </c>
    </row>
    <row r="845" spans="1:1" x14ac:dyDescent="0.25">
      <c r="A845" s="1">
        <v>5</v>
      </c>
    </row>
    <row r="846" spans="1:1" x14ac:dyDescent="0.25">
      <c r="A846" s="1">
        <v>96</v>
      </c>
    </row>
    <row r="847" spans="1:1" x14ac:dyDescent="0.25">
      <c r="A847" s="1">
        <v>96</v>
      </c>
    </row>
    <row r="848" spans="1:1" x14ac:dyDescent="0.25">
      <c r="A848" s="1">
        <v>5</v>
      </c>
    </row>
    <row r="849" spans="1:1" x14ac:dyDescent="0.25">
      <c r="A849" s="1">
        <v>5</v>
      </c>
    </row>
    <row r="850" spans="1:1" x14ac:dyDescent="0.25">
      <c r="A850" s="1">
        <v>5</v>
      </c>
    </row>
    <row r="851" spans="1:1" x14ac:dyDescent="0.25">
      <c r="A851" s="1">
        <v>5</v>
      </c>
    </row>
    <row r="852" spans="1:1" x14ac:dyDescent="0.25">
      <c r="A852" s="1">
        <v>4</v>
      </c>
    </row>
    <row r="853" spans="1:1" x14ac:dyDescent="0.25">
      <c r="A853" s="1">
        <v>5</v>
      </c>
    </row>
    <row r="854" spans="1:1" x14ac:dyDescent="0.25">
      <c r="A854" s="1">
        <v>4</v>
      </c>
    </row>
    <row r="855" spans="1:1" x14ac:dyDescent="0.25">
      <c r="A855" s="1">
        <v>96</v>
      </c>
    </row>
    <row r="856" spans="1:1" x14ac:dyDescent="0.25">
      <c r="A856" s="1">
        <v>96</v>
      </c>
    </row>
    <row r="857" spans="1:1" x14ac:dyDescent="0.25">
      <c r="A857" s="1">
        <v>5</v>
      </c>
    </row>
    <row r="858" spans="1:1" x14ac:dyDescent="0.25">
      <c r="A858" s="1">
        <v>4</v>
      </c>
    </row>
    <row r="859" spans="1:1" x14ac:dyDescent="0.25">
      <c r="A859" s="1">
        <v>6</v>
      </c>
    </row>
    <row r="860" spans="1:1" x14ac:dyDescent="0.25">
      <c r="A860" s="1">
        <v>5</v>
      </c>
    </row>
    <row r="861" spans="1:1" x14ac:dyDescent="0.25">
      <c r="A861" s="1">
        <v>3</v>
      </c>
    </row>
    <row r="862" spans="1:1" x14ac:dyDescent="0.25">
      <c r="A862" s="1">
        <v>4</v>
      </c>
    </row>
    <row r="863" spans="1:1" x14ac:dyDescent="0.25">
      <c r="A863" s="1">
        <v>6</v>
      </c>
    </row>
    <row r="864" spans="1:1" x14ac:dyDescent="0.25">
      <c r="A864" s="1">
        <v>4</v>
      </c>
    </row>
    <row r="865" spans="1:1" x14ac:dyDescent="0.25">
      <c r="A865" s="1">
        <v>5</v>
      </c>
    </row>
    <row r="866" spans="1:1" x14ac:dyDescent="0.25">
      <c r="A866" s="1">
        <v>5</v>
      </c>
    </row>
    <row r="867" spans="1:1" x14ac:dyDescent="0.25">
      <c r="A867" s="1">
        <v>6</v>
      </c>
    </row>
    <row r="868" spans="1:1" x14ac:dyDescent="0.25">
      <c r="A868" s="1">
        <v>5</v>
      </c>
    </row>
    <row r="869" spans="1:1" x14ac:dyDescent="0.25">
      <c r="A869" s="1">
        <v>6</v>
      </c>
    </row>
    <row r="870" spans="1:1" x14ac:dyDescent="0.25">
      <c r="A870" s="1">
        <v>6</v>
      </c>
    </row>
    <row r="871" spans="1:1" x14ac:dyDescent="0.25">
      <c r="A871" s="1">
        <v>6</v>
      </c>
    </row>
    <row r="872" spans="1:1" x14ac:dyDescent="0.25">
      <c r="A872" s="1">
        <v>5</v>
      </c>
    </row>
    <row r="873" spans="1:1" x14ac:dyDescent="0.25">
      <c r="A873" s="1">
        <v>4</v>
      </c>
    </row>
    <row r="874" spans="1:1" x14ac:dyDescent="0.25">
      <c r="A874" s="1">
        <v>5</v>
      </c>
    </row>
    <row r="875" spans="1:1" x14ac:dyDescent="0.25">
      <c r="A875" s="1">
        <v>5</v>
      </c>
    </row>
    <row r="876" spans="1:1" x14ac:dyDescent="0.25">
      <c r="A876" s="1">
        <v>6</v>
      </c>
    </row>
    <row r="877" spans="1:1" x14ac:dyDescent="0.25">
      <c r="A877" s="1">
        <v>4</v>
      </c>
    </row>
    <row r="878" spans="1:1" x14ac:dyDescent="0.25">
      <c r="A878" s="1">
        <v>6</v>
      </c>
    </row>
    <row r="879" spans="1:1" x14ac:dyDescent="0.25">
      <c r="A879" s="1">
        <v>4</v>
      </c>
    </row>
    <row r="880" spans="1:1" x14ac:dyDescent="0.25">
      <c r="A880" s="1">
        <v>6</v>
      </c>
    </row>
    <row r="881" spans="1:1" x14ac:dyDescent="0.25">
      <c r="A881" s="1">
        <v>4</v>
      </c>
    </row>
    <row r="882" spans="1:1" x14ac:dyDescent="0.25">
      <c r="A882" s="1">
        <v>6</v>
      </c>
    </row>
    <row r="883" spans="1:1" x14ac:dyDescent="0.25">
      <c r="A883" s="1">
        <v>96</v>
      </c>
    </row>
    <row r="884" spans="1:1" x14ac:dyDescent="0.25">
      <c r="A884" s="1">
        <v>2</v>
      </c>
    </row>
    <row r="885" spans="1:1" x14ac:dyDescent="0.25">
      <c r="A885" s="1">
        <v>6</v>
      </c>
    </row>
    <row r="886" spans="1:1" x14ac:dyDescent="0.25">
      <c r="A886" s="1">
        <v>3</v>
      </c>
    </row>
    <row r="887" spans="1:1" x14ac:dyDescent="0.25">
      <c r="A887" s="1">
        <v>6</v>
      </c>
    </row>
    <row r="888" spans="1:1" x14ac:dyDescent="0.25">
      <c r="A888" s="1">
        <v>4</v>
      </c>
    </row>
    <row r="889" spans="1:1" x14ac:dyDescent="0.25">
      <c r="A889" s="1">
        <v>5</v>
      </c>
    </row>
    <row r="890" spans="1:1" x14ac:dyDescent="0.25">
      <c r="A890" s="1">
        <v>4</v>
      </c>
    </row>
    <row r="891" spans="1:1" x14ac:dyDescent="0.25">
      <c r="A891" s="1">
        <v>5</v>
      </c>
    </row>
    <row r="892" spans="1:1" x14ac:dyDescent="0.25">
      <c r="A892" s="1">
        <v>4</v>
      </c>
    </row>
    <row r="893" spans="1:1" x14ac:dyDescent="0.25">
      <c r="A893" s="1">
        <v>4</v>
      </c>
    </row>
    <row r="894" spans="1:1" x14ac:dyDescent="0.25">
      <c r="A894" s="1">
        <v>96</v>
      </c>
    </row>
    <row r="895" spans="1:1" x14ac:dyDescent="0.25">
      <c r="A895" s="1">
        <v>5</v>
      </c>
    </row>
    <row r="896" spans="1:1" x14ac:dyDescent="0.25">
      <c r="A896" s="1">
        <v>5</v>
      </c>
    </row>
    <row r="897" spans="1:1" x14ac:dyDescent="0.25">
      <c r="A897" s="1">
        <v>4</v>
      </c>
    </row>
    <row r="898" spans="1:1" x14ac:dyDescent="0.25">
      <c r="A898" s="1">
        <v>96</v>
      </c>
    </row>
    <row r="899" spans="1:1" x14ac:dyDescent="0.25">
      <c r="A899" s="1">
        <v>5</v>
      </c>
    </row>
    <row r="900" spans="1:1" x14ac:dyDescent="0.25">
      <c r="A900" s="1">
        <v>96</v>
      </c>
    </row>
    <row r="901" spans="1:1" x14ac:dyDescent="0.25">
      <c r="A901" s="1">
        <v>5</v>
      </c>
    </row>
    <row r="902" spans="1:1" x14ac:dyDescent="0.25">
      <c r="A902" s="1">
        <v>96</v>
      </c>
    </row>
    <row r="903" spans="1:1" x14ac:dyDescent="0.25">
      <c r="A903" s="1">
        <v>4</v>
      </c>
    </row>
    <row r="904" spans="1:1" x14ac:dyDescent="0.25">
      <c r="A904" s="1">
        <v>6</v>
      </c>
    </row>
    <row r="905" spans="1:1" x14ac:dyDescent="0.25">
      <c r="A905" s="1">
        <v>6</v>
      </c>
    </row>
    <row r="906" spans="1:1" x14ac:dyDescent="0.25">
      <c r="A906" s="1">
        <v>4</v>
      </c>
    </row>
    <row r="907" spans="1:1" x14ac:dyDescent="0.25">
      <c r="A907" s="1">
        <v>4</v>
      </c>
    </row>
    <row r="908" spans="1:1" x14ac:dyDescent="0.25">
      <c r="A908" s="1">
        <v>99</v>
      </c>
    </row>
    <row r="909" spans="1:1" x14ac:dyDescent="0.25">
      <c r="A909" s="1">
        <v>4</v>
      </c>
    </row>
    <row r="910" spans="1:1" x14ac:dyDescent="0.25">
      <c r="A910" s="1">
        <v>96</v>
      </c>
    </row>
    <row r="911" spans="1:1" x14ac:dyDescent="0.25">
      <c r="A911" s="1">
        <v>5</v>
      </c>
    </row>
    <row r="912" spans="1:1" x14ac:dyDescent="0.25">
      <c r="A912" s="1">
        <v>5</v>
      </c>
    </row>
    <row r="913" spans="1:1" x14ac:dyDescent="0.25">
      <c r="A913" s="1">
        <v>5</v>
      </c>
    </row>
    <row r="914" spans="1:1" x14ac:dyDescent="0.25">
      <c r="A914" s="1">
        <v>96</v>
      </c>
    </row>
    <row r="915" spans="1:1" x14ac:dyDescent="0.25">
      <c r="A915" s="1">
        <v>96</v>
      </c>
    </row>
    <row r="916" spans="1:1" x14ac:dyDescent="0.25">
      <c r="A916" s="1">
        <v>5</v>
      </c>
    </row>
    <row r="917" spans="1:1" x14ac:dyDescent="0.25">
      <c r="A917" s="1">
        <v>6</v>
      </c>
    </row>
    <row r="918" spans="1:1" x14ac:dyDescent="0.25">
      <c r="A918" s="1">
        <v>6</v>
      </c>
    </row>
    <row r="919" spans="1:1" x14ac:dyDescent="0.25">
      <c r="A919" s="1">
        <v>6</v>
      </c>
    </row>
    <row r="920" spans="1:1" x14ac:dyDescent="0.25">
      <c r="A920" s="1">
        <v>4</v>
      </c>
    </row>
    <row r="921" spans="1:1" x14ac:dyDescent="0.25">
      <c r="A921" s="1">
        <v>4</v>
      </c>
    </row>
    <row r="922" spans="1:1" x14ac:dyDescent="0.25">
      <c r="A922" s="1">
        <v>6</v>
      </c>
    </row>
    <row r="923" spans="1:1" x14ac:dyDescent="0.25">
      <c r="A923" s="1">
        <v>6</v>
      </c>
    </row>
    <row r="924" spans="1:1" x14ac:dyDescent="0.25">
      <c r="A924" s="1">
        <v>5</v>
      </c>
    </row>
    <row r="925" spans="1:1" x14ac:dyDescent="0.25">
      <c r="A925" s="1">
        <v>5</v>
      </c>
    </row>
    <row r="926" spans="1:1" x14ac:dyDescent="0.25">
      <c r="A926" s="1">
        <v>2</v>
      </c>
    </row>
    <row r="927" spans="1:1" x14ac:dyDescent="0.25">
      <c r="A927" s="1">
        <v>2</v>
      </c>
    </row>
    <row r="928" spans="1:1" x14ac:dyDescent="0.25">
      <c r="A928" s="1">
        <v>5</v>
      </c>
    </row>
    <row r="929" spans="1:1" x14ac:dyDescent="0.25">
      <c r="A929" s="1">
        <v>96</v>
      </c>
    </row>
    <row r="930" spans="1:1" x14ac:dyDescent="0.25">
      <c r="A930" s="1">
        <v>6</v>
      </c>
    </row>
    <row r="931" spans="1:1" x14ac:dyDescent="0.25">
      <c r="A931" s="1">
        <v>4</v>
      </c>
    </row>
    <row r="932" spans="1:1" x14ac:dyDescent="0.25">
      <c r="A932" s="1">
        <v>5</v>
      </c>
    </row>
    <row r="933" spans="1:1" x14ac:dyDescent="0.25">
      <c r="A933" s="1">
        <v>5</v>
      </c>
    </row>
    <row r="934" spans="1:1" x14ac:dyDescent="0.25">
      <c r="A934" s="1">
        <v>6</v>
      </c>
    </row>
    <row r="935" spans="1:1" x14ac:dyDescent="0.25">
      <c r="A935" s="1">
        <v>5</v>
      </c>
    </row>
    <row r="936" spans="1:1" x14ac:dyDescent="0.25">
      <c r="A936" s="1">
        <v>6</v>
      </c>
    </row>
    <row r="937" spans="1:1" x14ac:dyDescent="0.25">
      <c r="A937" s="1">
        <v>6</v>
      </c>
    </row>
    <row r="938" spans="1:1" x14ac:dyDescent="0.25">
      <c r="A938" s="1">
        <v>5</v>
      </c>
    </row>
    <row r="939" spans="1:1" x14ac:dyDescent="0.25">
      <c r="A939" s="1">
        <v>4</v>
      </c>
    </row>
    <row r="940" spans="1:1" x14ac:dyDescent="0.25">
      <c r="A940" s="1">
        <v>4</v>
      </c>
    </row>
    <row r="941" spans="1:1" x14ac:dyDescent="0.25">
      <c r="A941" s="1">
        <v>3</v>
      </c>
    </row>
    <row r="942" spans="1:1" x14ac:dyDescent="0.25">
      <c r="A942" s="1">
        <v>5</v>
      </c>
    </row>
    <row r="943" spans="1:1" x14ac:dyDescent="0.25">
      <c r="A943" s="1">
        <v>5</v>
      </c>
    </row>
    <row r="944" spans="1:1" x14ac:dyDescent="0.25">
      <c r="A944" s="1">
        <v>4</v>
      </c>
    </row>
    <row r="945" spans="1:1" x14ac:dyDescent="0.25">
      <c r="A945" s="1">
        <v>4</v>
      </c>
    </row>
    <row r="946" spans="1:1" x14ac:dyDescent="0.25">
      <c r="A946" s="1">
        <v>4</v>
      </c>
    </row>
    <row r="947" spans="1:1" x14ac:dyDescent="0.25">
      <c r="A947" s="1">
        <v>6</v>
      </c>
    </row>
    <row r="948" spans="1:1" x14ac:dyDescent="0.25">
      <c r="A948" s="1">
        <v>3</v>
      </c>
    </row>
    <row r="949" spans="1:1" x14ac:dyDescent="0.25">
      <c r="A949" s="1">
        <v>5</v>
      </c>
    </row>
    <row r="950" spans="1:1" x14ac:dyDescent="0.25">
      <c r="A950" s="1">
        <v>5</v>
      </c>
    </row>
    <row r="951" spans="1:1" x14ac:dyDescent="0.25">
      <c r="A951" s="1">
        <v>4</v>
      </c>
    </row>
    <row r="952" spans="1:1" x14ac:dyDescent="0.25">
      <c r="A952" s="1">
        <v>1</v>
      </c>
    </row>
    <row r="953" spans="1:1" x14ac:dyDescent="0.25">
      <c r="A953" s="1">
        <v>96</v>
      </c>
    </row>
    <row r="954" spans="1:1" x14ac:dyDescent="0.25">
      <c r="A954" s="1">
        <v>1</v>
      </c>
    </row>
    <row r="955" spans="1:1" x14ac:dyDescent="0.25">
      <c r="A955" s="1">
        <v>96</v>
      </c>
    </row>
    <row r="956" spans="1:1" x14ac:dyDescent="0.25">
      <c r="A956" s="1">
        <v>6</v>
      </c>
    </row>
    <row r="957" spans="1:1" x14ac:dyDescent="0.25">
      <c r="A957" s="1">
        <v>96</v>
      </c>
    </row>
    <row r="958" spans="1:1" x14ac:dyDescent="0.25">
      <c r="A958" s="1">
        <v>6</v>
      </c>
    </row>
    <row r="959" spans="1:1" x14ac:dyDescent="0.25">
      <c r="A959" s="1">
        <v>4</v>
      </c>
    </row>
    <row r="960" spans="1:1" x14ac:dyDescent="0.25">
      <c r="A960" s="1">
        <v>96</v>
      </c>
    </row>
    <row r="961" spans="1:1" x14ac:dyDescent="0.25">
      <c r="A961" s="1">
        <v>5</v>
      </c>
    </row>
    <row r="962" spans="1:1" x14ac:dyDescent="0.25">
      <c r="A962" s="1">
        <v>6</v>
      </c>
    </row>
    <row r="963" spans="1:1" x14ac:dyDescent="0.25">
      <c r="A963" s="1">
        <v>4</v>
      </c>
    </row>
    <row r="964" spans="1:1" x14ac:dyDescent="0.25">
      <c r="A964" s="1">
        <v>4</v>
      </c>
    </row>
    <row r="965" spans="1:1" x14ac:dyDescent="0.25">
      <c r="A965" s="1">
        <v>5</v>
      </c>
    </row>
    <row r="966" spans="1:1" x14ac:dyDescent="0.25">
      <c r="A966" s="1">
        <v>4</v>
      </c>
    </row>
    <row r="967" spans="1:1" x14ac:dyDescent="0.25">
      <c r="A967" s="1">
        <v>5</v>
      </c>
    </row>
    <row r="968" spans="1:1" x14ac:dyDescent="0.25">
      <c r="A968" s="1">
        <v>5</v>
      </c>
    </row>
    <row r="969" spans="1:1" x14ac:dyDescent="0.25">
      <c r="A969" s="1">
        <v>5</v>
      </c>
    </row>
    <row r="970" spans="1:1" x14ac:dyDescent="0.25">
      <c r="A970" s="1">
        <v>5</v>
      </c>
    </row>
    <row r="971" spans="1:1" x14ac:dyDescent="0.25">
      <c r="A971" s="1">
        <v>5</v>
      </c>
    </row>
    <row r="972" spans="1:1" x14ac:dyDescent="0.25">
      <c r="A972" s="1">
        <v>5</v>
      </c>
    </row>
    <row r="973" spans="1:1" x14ac:dyDescent="0.25">
      <c r="A973" s="1">
        <v>4</v>
      </c>
    </row>
    <row r="974" spans="1:1" x14ac:dyDescent="0.25">
      <c r="A974" s="1">
        <v>96</v>
      </c>
    </row>
    <row r="975" spans="1:1" x14ac:dyDescent="0.25">
      <c r="A975" s="1">
        <v>5</v>
      </c>
    </row>
    <row r="976" spans="1:1" x14ac:dyDescent="0.25">
      <c r="A976" s="1">
        <v>5</v>
      </c>
    </row>
    <row r="977" spans="1:1" x14ac:dyDescent="0.25">
      <c r="A977" s="1">
        <v>96</v>
      </c>
    </row>
    <row r="978" spans="1:1" x14ac:dyDescent="0.25">
      <c r="A978" s="1">
        <v>5</v>
      </c>
    </row>
    <row r="979" spans="1:1" x14ac:dyDescent="0.25">
      <c r="A979" s="1">
        <v>5</v>
      </c>
    </row>
    <row r="980" spans="1:1" x14ac:dyDescent="0.25">
      <c r="A980" s="1">
        <v>4</v>
      </c>
    </row>
    <row r="981" spans="1:1" x14ac:dyDescent="0.25">
      <c r="A981" s="1">
        <v>6</v>
      </c>
    </row>
    <row r="982" spans="1:1" x14ac:dyDescent="0.25">
      <c r="A982" s="1">
        <v>6</v>
      </c>
    </row>
    <row r="983" spans="1:1" x14ac:dyDescent="0.25">
      <c r="A983" s="1">
        <v>5</v>
      </c>
    </row>
    <row r="984" spans="1:1" x14ac:dyDescent="0.25">
      <c r="A984" s="1">
        <v>6</v>
      </c>
    </row>
    <row r="985" spans="1:1" x14ac:dyDescent="0.25">
      <c r="A985" s="1">
        <v>6</v>
      </c>
    </row>
    <row r="986" spans="1:1" x14ac:dyDescent="0.25">
      <c r="A986" s="1">
        <v>4</v>
      </c>
    </row>
    <row r="987" spans="1:1" x14ac:dyDescent="0.25">
      <c r="A987" s="1">
        <v>4</v>
      </c>
    </row>
    <row r="988" spans="1:1" x14ac:dyDescent="0.25">
      <c r="A988" s="1">
        <v>4</v>
      </c>
    </row>
    <row r="989" spans="1:1" x14ac:dyDescent="0.25">
      <c r="A989" s="1">
        <v>5</v>
      </c>
    </row>
    <row r="990" spans="1:1" x14ac:dyDescent="0.25">
      <c r="A990" s="1">
        <v>6</v>
      </c>
    </row>
    <row r="991" spans="1:1" x14ac:dyDescent="0.25">
      <c r="A991" s="1">
        <v>4</v>
      </c>
    </row>
    <row r="992" spans="1:1" x14ac:dyDescent="0.25">
      <c r="A992" s="1">
        <v>5</v>
      </c>
    </row>
    <row r="993" spans="1:1" x14ac:dyDescent="0.25">
      <c r="A993" s="1">
        <v>96</v>
      </c>
    </row>
    <row r="994" spans="1:1" x14ac:dyDescent="0.25">
      <c r="A994" s="1">
        <v>6</v>
      </c>
    </row>
    <row r="995" spans="1:1" x14ac:dyDescent="0.25">
      <c r="A995" s="1">
        <v>4</v>
      </c>
    </row>
    <row r="996" spans="1:1" x14ac:dyDescent="0.25">
      <c r="A996" s="1">
        <v>5</v>
      </c>
    </row>
    <row r="997" spans="1:1" x14ac:dyDescent="0.25">
      <c r="A997" s="1">
        <v>4</v>
      </c>
    </row>
    <row r="998" spans="1:1" x14ac:dyDescent="0.25">
      <c r="A998" s="1">
        <v>5</v>
      </c>
    </row>
    <row r="999" spans="1:1" x14ac:dyDescent="0.25">
      <c r="A999" s="1">
        <v>6</v>
      </c>
    </row>
    <row r="1000" spans="1:1" x14ac:dyDescent="0.25">
      <c r="A1000" s="1">
        <v>4</v>
      </c>
    </row>
    <row r="1001" spans="1:1" x14ac:dyDescent="0.25">
      <c r="A1001" s="1">
        <v>4</v>
      </c>
    </row>
    <row r="1002" spans="1:1" x14ac:dyDescent="0.25">
      <c r="A1002" s="1">
        <v>5</v>
      </c>
    </row>
    <row r="1003" spans="1:1" x14ac:dyDescent="0.25">
      <c r="A1003" s="1">
        <v>96</v>
      </c>
    </row>
    <row r="1004" spans="1:1" x14ac:dyDescent="0.25">
      <c r="A1004" s="1">
        <v>4</v>
      </c>
    </row>
    <row r="1005" spans="1:1" x14ac:dyDescent="0.25">
      <c r="A1005" s="1">
        <v>6</v>
      </c>
    </row>
    <row r="1006" spans="1:1" x14ac:dyDescent="0.25">
      <c r="A1006" s="1">
        <v>1</v>
      </c>
    </row>
    <row r="1007" spans="1:1" x14ac:dyDescent="0.25">
      <c r="A1007" s="1">
        <v>4</v>
      </c>
    </row>
    <row r="1008" spans="1:1" x14ac:dyDescent="0.25">
      <c r="A1008" s="1">
        <v>5</v>
      </c>
    </row>
    <row r="1009" spans="1:1" x14ac:dyDescent="0.25">
      <c r="A1009" s="1">
        <v>5</v>
      </c>
    </row>
    <row r="1010" spans="1:1" x14ac:dyDescent="0.25">
      <c r="A1010" s="1">
        <v>5</v>
      </c>
    </row>
    <row r="1011" spans="1:1" x14ac:dyDescent="0.25">
      <c r="A1011" s="1">
        <v>96</v>
      </c>
    </row>
    <row r="1012" spans="1:1" x14ac:dyDescent="0.25">
      <c r="A1012" s="1">
        <v>6</v>
      </c>
    </row>
    <row r="1013" spans="1:1" x14ac:dyDescent="0.25">
      <c r="A1013" s="1">
        <v>96</v>
      </c>
    </row>
    <row r="1014" spans="1:1" x14ac:dyDescent="0.25">
      <c r="A1014" s="1">
        <v>4</v>
      </c>
    </row>
    <row r="1015" spans="1:1" x14ac:dyDescent="0.25">
      <c r="A1015" s="1">
        <v>96</v>
      </c>
    </row>
    <row r="1016" spans="1:1" x14ac:dyDescent="0.25">
      <c r="A1016" s="1">
        <v>4</v>
      </c>
    </row>
    <row r="1017" spans="1:1" x14ac:dyDescent="0.25">
      <c r="A1017" s="1">
        <v>5</v>
      </c>
    </row>
    <row r="1018" spans="1:1" x14ac:dyDescent="0.25">
      <c r="A1018" s="1">
        <v>1</v>
      </c>
    </row>
    <row r="1019" spans="1:1" x14ac:dyDescent="0.25">
      <c r="A1019" s="1">
        <v>96</v>
      </c>
    </row>
    <row r="1020" spans="1:1" x14ac:dyDescent="0.25">
      <c r="A1020" s="1">
        <v>5</v>
      </c>
    </row>
    <row r="1021" spans="1:1" x14ac:dyDescent="0.25">
      <c r="A1021" s="1">
        <v>4</v>
      </c>
    </row>
    <row r="1022" spans="1:1" x14ac:dyDescent="0.25">
      <c r="A1022" s="1">
        <v>6</v>
      </c>
    </row>
    <row r="1023" spans="1:1" x14ac:dyDescent="0.25">
      <c r="A1023" s="1">
        <v>4</v>
      </c>
    </row>
    <row r="1024" spans="1:1" x14ac:dyDescent="0.25">
      <c r="A1024" s="1">
        <v>1</v>
      </c>
    </row>
    <row r="1025" spans="1:1" x14ac:dyDescent="0.25">
      <c r="A1025" s="1">
        <v>1</v>
      </c>
    </row>
    <row r="1026" spans="1:1" x14ac:dyDescent="0.25">
      <c r="A1026" s="1">
        <v>5</v>
      </c>
    </row>
    <row r="1027" spans="1:1" x14ac:dyDescent="0.25">
      <c r="A1027" s="1">
        <v>4</v>
      </c>
    </row>
    <row r="1028" spans="1:1" x14ac:dyDescent="0.25">
      <c r="A1028" s="1">
        <v>6</v>
      </c>
    </row>
    <row r="1029" spans="1:1" x14ac:dyDescent="0.25">
      <c r="A1029" s="1">
        <v>5</v>
      </c>
    </row>
    <row r="1030" spans="1:1" x14ac:dyDescent="0.25">
      <c r="A1030" s="1">
        <v>6</v>
      </c>
    </row>
    <row r="1031" spans="1:1" x14ac:dyDescent="0.25">
      <c r="A1031" s="1">
        <v>99</v>
      </c>
    </row>
    <row r="1032" spans="1:1" x14ac:dyDescent="0.25">
      <c r="A1032" s="1">
        <v>6</v>
      </c>
    </row>
    <row r="1033" spans="1:1" x14ac:dyDescent="0.25">
      <c r="A1033" s="1">
        <v>4</v>
      </c>
    </row>
    <row r="1034" spans="1:1" x14ac:dyDescent="0.25">
      <c r="A1034" s="1">
        <v>6</v>
      </c>
    </row>
    <row r="1035" spans="1:1" x14ac:dyDescent="0.25">
      <c r="A1035" s="1">
        <v>4</v>
      </c>
    </row>
    <row r="1036" spans="1:1" x14ac:dyDescent="0.25">
      <c r="A1036" s="1">
        <v>6</v>
      </c>
    </row>
    <row r="1037" spans="1:1" x14ac:dyDescent="0.25">
      <c r="A1037" s="1">
        <v>4</v>
      </c>
    </row>
    <row r="1038" spans="1:1" x14ac:dyDescent="0.25">
      <c r="A1038" s="1">
        <v>5</v>
      </c>
    </row>
    <row r="1039" spans="1:1" x14ac:dyDescent="0.25">
      <c r="A1039" s="1">
        <v>6</v>
      </c>
    </row>
    <row r="1040" spans="1:1" x14ac:dyDescent="0.25">
      <c r="A1040" s="1">
        <v>5</v>
      </c>
    </row>
    <row r="1041" spans="1:1" x14ac:dyDescent="0.25">
      <c r="A1041" s="1">
        <v>4</v>
      </c>
    </row>
    <row r="1042" spans="1:1" x14ac:dyDescent="0.25">
      <c r="A1042" s="1">
        <v>5</v>
      </c>
    </row>
    <row r="1043" spans="1:1" x14ac:dyDescent="0.25">
      <c r="A1043" s="1">
        <v>4</v>
      </c>
    </row>
    <row r="1044" spans="1:1" x14ac:dyDescent="0.25">
      <c r="A1044" s="1">
        <v>5</v>
      </c>
    </row>
    <row r="1045" spans="1:1" x14ac:dyDescent="0.25">
      <c r="A1045" s="1">
        <v>5</v>
      </c>
    </row>
    <row r="1046" spans="1:1" x14ac:dyDescent="0.25">
      <c r="A1046" s="1">
        <v>4</v>
      </c>
    </row>
    <row r="1047" spans="1:1" x14ac:dyDescent="0.25">
      <c r="A1047" s="1">
        <v>4</v>
      </c>
    </row>
    <row r="1048" spans="1:1" x14ac:dyDescent="0.25">
      <c r="A1048" s="1">
        <v>4</v>
      </c>
    </row>
    <row r="1049" spans="1:1" x14ac:dyDescent="0.25">
      <c r="A1049" s="1">
        <v>5</v>
      </c>
    </row>
    <row r="1050" spans="1:1" x14ac:dyDescent="0.25">
      <c r="A1050" s="1">
        <v>4</v>
      </c>
    </row>
    <row r="1051" spans="1:1" x14ac:dyDescent="0.25">
      <c r="A1051" s="1">
        <v>5</v>
      </c>
    </row>
    <row r="1052" spans="1:1" x14ac:dyDescent="0.25">
      <c r="A1052" s="1">
        <v>2</v>
      </c>
    </row>
    <row r="1053" spans="1:1" x14ac:dyDescent="0.25">
      <c r="A1053" s="1">
        <v>96</v>
      </c>
    </row>
    <row r="1054" spans="1:1" x14ac:dyDescent="0.25">
      <c r="A1054" s="1">
        <v>98</v>
      </c>
    </row>
    <row r="1055" spans="1:1" x14ac:dyDescent="0.25">
      <c r="A1055" s="1">
        <v>4</v>
      </c>
    </row>
    <row r="1056" spans="1:1" x14ac:dyDescent="0.25">
      <c r="A1056" s="1">
        <v>4</v>
      </c>
    </row>
    <row r="1057" spans="1:1" x14ac:dyDescent="0.25">
      <c r="A1057" s="1">
        <v>5</v>
      </c>
    </row>
    <row r="1058" spans="1:1" x14ac:dyDescent="0.25">
      <c r="A1058" s="1">
        <v>5</v>
      </c>
    </row>
    <row r="1059" spans="1:1" x14ac:dyDescent="0.25">
      <c r="A1059" s="1">
        <v>4</v>
      </c>
    </row>
    <row r="1060" spans="1:1" x14ac:dyDescent="0.25">
      <c r="A1060" s="1">
        <v>6</v>
      </c>
    </row>
    <row r="1061" spans="1:1" x14ac:dyDescent="0.25">
      <c r="A1061" s="1">
        <v>6</v>
      </c>
    </row>
    <row r="1062" spans="1:1" x14ac:dyDescent="0.25">
      <c r="A1062" s="1">
        <v>6</v>
      </c>
    </row>
    <row r="1063" spans="1:1" x14ac:dyDescent="0.25">
      <c r="A1063" s="1">
        <v>2</v>
      </c>
    </row>
    <row r="1064" spans="1:1" x14ac:dyDescent="0.25">
      <c r="A1064" s="1">
        <v>6</v>
      </c>
    </row>
    <row r="1065" spans="1:1" x14ac:dyDescent="0.25">
      <c r="A1065" s="1">
        <v>3</v>
      </c>
    </row>
    <row r="1066" spans="1:1" x14ac:dyDescent="0.25">
      <c r="A1066" s="1">
        <v>6</v>
      </c>
    </row>
    <row r="1067" spans="1:1" x14ac:dyDescent="0.25">
      <c r="A1067" s="1">
        <v>1</v>
      </c>
    </row>
    <row r="1068" spans="1:1" x14ac:dyDescent="0.25">
      <c r="A1068" s="1">
        <v>5</v>
      </c>
    </row>
    <row r="1069" spans="1:1" x14ac:dyDescent="0.25">
      <c r="A1069" s="1">
        <v>5</v>
      </c>
    </row>
    <row r="1070" spans="1:1" x14ac:dyDescent="0.25">
      <c r="A1070" s="1">
        <v>2</v>
      </c>
    </row>
    <row r="1071" spans="1:1" x14ac:dyDescent="0.25">
      <c r="A1071" s="1">
        <v>98</v>
      </c>
    </row>
    <row r="1072" spans="1:1" x14ac:dyDescent="0.25">
      <c r="A1072" s="1">
        <v>6</v>
      </c>
    </row>
    <row r="1073" spans="1:1" x14ac:dyDescent="0.25">
      <c r="A1073" s="1">
        <v>6</v>
      </c>
    </row>
    <row r="1074" spans="1:1" x14ac:dyDescent="0.25">
      <c r="A1074" s="1">
        <v>6</v>
      </c>
    </row>
    <row r="1075" spans="1:1" x14ac:dyDescent="0.25">
      <c r="A1075" s="1">
        <v>4</v>
      </c>
    </row>
    <row r="1076" spans="1:1" x14ac:dyDescent="0.25">
      <c r="A1076" s="1">
        <v>1</v>
      </c>
    </row>
    <row r="1077" spans="1:1" x14ac:dyDescent="0.25">
      <c r="A1077" s="1">
        <v>4</v>
      </c>
    </row>
    <row r="1078" spans="1:1" x14ac:dyDescent="0.25">
      <c r="A1078" s="1">
        <v>4</v>
      </c>
    </row>
    <row r="1079" spans="1:1" x14ac:dyDescent="0.25">
      <c r="A1079" s="1">
        <v>5</v>
      </c>
    </row>
    <row r="1080" spans="1:1" x14ac:dyDescent="0.25">
      <c r="A1080" s="1">
        <v>5</v>
      </c>
    </row>
    <row r="1081" spans="1:1" x14ac:dyDescent="0.25">
      <c r="A1081" s="1">
        <v>6</v>
      </c>
    </row>
    <row r="1082" spans="1:1" x14ac:dyDescent="0.25">
      <c r="A1082" s="1">
        <v>6</v>
      </c>
    </row>
    <row r="1083" spans="1:1" x14ac:dyDescent="0.25">
      <c r="A1083" s="1">
        <v>6</v>
      </c>
    </row>
    <row r="1084" spans="1:1" x14ac:dyDescent="0.25">
      <c r="A1084" s="1">
        <v>4</v>
      </c>
    </row>
    <row r="1085" spans="1:1" x14ac:dyDescent="0.25">
      <c r="A1085" s="1">
        <v>98</v>
      </c>
    </row>
    <row r="1086" spans="1:1" x14ac:dyDescent="0.25">
      <c r="A1086" s="1">
        <v>96</v>
      </c>
    </row>
    <row r="1087" spans="1:1" x14ac:dyDescent="0.25">
      <c r="A1087" s="1">
        <v>5</v>
      </c>
    </row>
    <row r="1088" spans="1:1" x14ac:dyDescent="0.25">
      <c r="A1088" s="1">
        <v>4</v>
      </c>
    </row>
    <row r="1089" spans="1:1" x14ac:dyDescent="0.25">
      <c r="A1089" s="1">
        <v>98</v>
      </c>
    </row>
    <row r="1090" spans="1:1" x14ac:dyDescent="0.25">
      <c r="A1090" s="1">
        <v>4</v>
      </c>
    </row>
    <row r="1091" spans="1:1" x14ac:dyDescent="0.25">
      <c r="A1091" s="1">
        <v>5</v>
      </c>
    </row>
    <row r="1092" spans="1:1" x14ac:dyDescent="0.25">
      <c r="A1092" s="1">
        <v>4</v>
      </c>
    </row>
    <row r="1093" spans="1:1" x14ac:dyDescent="0.25">
      <c r="A1093" s="1">
        <v>4</v>
      </c>
    </row>
    <row r="1094" spans="1:1" x14ac:dyDescent="0.25">
      <c r="A1094" s="1">
        <v>6</v>
      </c>
    </row>
    <row r="1095" spans="1:1" x14ac:dyDescent="0.25">
      <c r="A1095" s="1">
        <v>6</v>
      </c>
    </row>
    <row r="1096" spans="1:1" x14ac:dyDescent="0.25">
      <c r="A1096" s="1">
        <v>1</v>
      </c>
    </row>
    <row r="1097" spans="1:1" x14ac:dyDescent="0.25">
      <c r="A1097" s="1">
        <v>5</v>
      </c>
    </row>
    <row r="1098" spans="1:1" x14ac:dyDescent="0.25">
      <c r="A1098" s="1">
        <v>5</v>
      </c>
    </row>
    <row r="1099" spans="1:1" x14ac:dyDescent="0.25">
      <c r="A1099" s="1">
        <v>3</v>
      </c>
    </row>
    <row r="1100" spans="1:1" x14ac:dyDescent="0.25">
      <c r="A1100" s="1">
        <v>4</v>
      </c>
    </row>
    <row r="1101" spans="1:1" x14ac:dyDescent="0.25">
      <c r="A1101" s="1">
        <v>5</v>
      </c>
    </row>
    <row r="1102" spans="1:1" x14ac:dyDescent="0.25">
      <c r="A1102" s="1">
        <v>6</v>
      </c>
    </row>
    <row r="1103" spans="1:1" x14ac:dyDescent="0.25">
      <c r="A1103" s="1">
        <v>5</v>
      </c>
    </row>
    <row r="1104" spans="1:1" x14ac:dyDescent="0.25">
      <c r="A1104" s="1">
        <v>4</v>
      </c>
    </row>
    <row r="1105" spans="1:1" x14ac:dyDescent="0.25">
      <c r="A1105" s="1">
        <v>96</v>
      </c>
    </row>
    <row r="1106" spans="1:1" x14ac:dyDescent="0.25">
      <c r="A1106" s="1">
        <v>4</v>
      </c>
    </row>
    <row r="1107" spans="1:1" x14ac:dyDescent="0.25">
      <c r="A1107" s="1">
        <v>6</v>
      </c>
    </row>
    <row r="1108" spans="1:1" x14ac:dyDescent="0.25">
      <c r="A1108" s="1">
        <v>6</v>
      </c>
    </row>
    <row r="1109" spans="1:1" x14ac:dyDescent="0.25">
      <c r="A1109" s="1">
        <v>6</v>
      </c>
    </row>
    <row r="1110" spans="1:1" x14ac:dyDescent="0.25">
      <c r="A1110" s="1">
        <v>5</v>
      </c>
    </row>
    <row r="1111" spans="1:1" x14ac:dyDescent="0.25">
      <c r="A1111" s="1">
        <v>4</v>
      </c>
    </row>
    <row r="1112" spans="1:1" x14ac:dyDescent="0.25">
      <c r="A1112" s="1">
        <v>4</v>
      </c>
    </row>
    <row r="1113" spans="1:1" x14ac:dyDescent="0.25">
      <c r="A1113" s="1">
        <v>5</v>
      </c>
    </row>
    <row r="1114" spans="1:1" x14ac:dyDescent="0.25">
      <c r="A1114" s="1">
        <v>4</v>
      </c>
    </row>
    <row r="1115" spans="1:1" x14ac:dyDescent="0.25">
      <c r="A1115" s="1">
        <v>5</v>
      </c>
    </row>
    <row r="1116" spans="1:1" x14ac:dyDescent="0.25">
      <c r="A1116" s="1">
        <v>6</v>
      </c>
    </row>
    <row r="1117" spans="1:1" x14ac:dyDescent="0.25">
      <c r="A1117" s="1">
        <v>6</v>
      </c>
    </row>
    <row r="1118" spans="1:1" x14ac:dyDescent="0.25">
      <c r="A1118" s="1">
        <v>4</v>
      </c>
    </row>
    <row r="1119" spans="1:1" x14ac:dyDescent="0.25">
      <c r="A1119" s="1">
        <v>6</v>
      </c>
    </row>
    <row r="1120" spans="1:1" x14ac:dyDescent="0.25">
      <c r="A1120" s="1">
        <v>96</v>
      </c>
    </row>
    <row r="1121" spans="1:1" x14ac:dyDescent="0.25">
      <c r="A1121" s="1">
        <v>4</v>
      </c>
    </row>
    <row r="1122" spans="1:1" x14ac:dyDescent="0.25">
      <c r="A1122" s="1">
        <v>4</v>
      </c>
    </row>
    <row r="1123" spans="1:1" x14ac:dyDescent="0.25">
      <c r="A1123" s="1">
        <v>5</v>
      </c>
    </row>
    <row r="1124" spans="1:1" x14ac:dyDescent="0.25">
      <c r="A1124" s="1">
        <v>6</v>
      </c>
    </row>
    <row r="1125" spans="1:1" x14ac:dyDescent="0.25">
      <c r="A1125" s="1">
        <v>4</v>
      </c>
    </row>
    <row r="1126" spans="1:1" x14ac:dyDescent="0.25">
      <c r="A1126" s="1">
        <v>5</v>
      </c>
    </row>
    <row r="1127" spans="1:1" x14ac:dyDescent="0.25">
      <c r="A1127" s="1">
        <v>2</v>
      </c>
    </row>
    <row r="1128" spans="1:1" x14ac:dyDescent="0.25">
      <c r="A1128" s="1">
        <v>5</v>
      </c>
    </row>
    <row r="1129" spans="1:1" x14ac:dyDescent="0.25">
      <c r="A1129" s="1">
        <v>99</v>
      </c>
    </row>
    <row r="1130" spans="1:1" x14ac:dyDescent="0.25">
      <c r="A1130" s="1">
        <v>4</v>
      </c>
    </row>
    <row r="1131" spans="1:1" x14ac:dyDescent="0.25">
      <c r="A1131" s="1">
        <v>5</v>
      </c>
    </row>
    <row r="1132" spans="1:1" x14ac:dyDescent="0.25">
      <c r="A1132" s="1">
        <v>6</v>
      </c>
    </row>
    <row r="1133" spans="1:1" x14ac:dyDescent="0.25">
      <c r="A1133" s="1">
        <v>2</v>
      </c>
    </row>
    <row r="1134" spans="1:1" x14ac:dyDescent="0.25">
      <c r="A1134" s="1">
        <v>2</v>
      </c>
    </row>
    <row r="1135" spans="1:1" x14ac:dyDescent="0.25">
      <c r="A1135" s="1">
        <v>5</v>
      </c>
    </row>
    <row r="1136" spans="1:1" x14ac:dyDescent="0.25">
      <c r="A1136" s="1">
        <v>5</v>
      </c>
    </row>
    <row r="1137" spans="1:1" x14ac:dyDescent="0.25">
      <c r="A1137" s="1">
        <v>6</v>
      </c>
    </row>
    <row r="1138" spans="1:1" x14ac:dyDescent="0.25">
      <c r="A1138" s="1">
        <v>4</v>
      </c>
    </row>
    <row r="1139" spans="1:1" x14ac:dyDescent="0.25">
      <c r="A1139" s="1">
        <v>6</v>
      </c>
    </row>
    <row r="1140" spans="1:1" x14ac:dyDescent="0.25">
      <c r="A1140" s="1">
        <v>6</v>
      </c>
    </row>
    <row r="1141" spans="1:1" x14ac:dyDescent="0.25">
      <c r="A1141" s="1">
        <v>4</v>
      </c>
    </row>
    <row r="1142" spans="1:1" x14ac:dyDescent="0.25">
      <c r="A1142" s="1">
        <v>99</v>
      </c>
    </row>
    <row r="1143" spans="1:1" x14ac:dyDescent="0.25">
      <c r="A1143" s="1">
        <v>96</v>
      </c>
    </row>
    <row r="1144" spans="1:1" x14ac:dyDescent="0.25">
      <c r="A1144" s="1">
        <v>4</v>
      </c>
    </row>
    <row r="1145" spans="1:1" x14ac:dyDescent="0.25">
      <c r="A1145" s="1">
        <v>4</v>
      </c>
    </row>
    <row r="1146" spans="1:1" x14ac:dyDescent="0.25">
      <c r="A1146" s="1">
        <v>4</v>
      </c>
    </row>
    <row r="1147" spans="1:1" x14ac:dyDescent="0.25">
      <c r="A1147" s="1">
        <v>6</v>
      </c>
    </row>
    <row r="1148" spans="1:1" x14ac:dyDescent="0.25">
      <c r="A1148" s="1">
        <v>6</v>
      </c>
    </row>
    <row r="1149" spans="1:1" x14ac:dyDescent="0.25">
      <c r="A1149" s="1">
        <v>4</v>
      </c>
    </row>
    <row r="1150" spans="1:1" x14ac:dyDescent="0.25">
      <c r="A1150" s="1">
        <v>6</v>
      </c>
    </row>
    <row r="1151" spans="1:1" x14ac:dyDescent="0.25">
      <c r="A1151" s="1">
        <v>6</v>
      </c>
    </row>
    <row r="1152" spans="1:1" x14ac:dyDescent="0.25">
      <c r="A1152" s="1">
        <v>6</v>
      </c>
    </row>
    <row r="1153" spans="1:1" x14ac:dyDescent="0.25">
      <c r="A1153" s="1">
        <v>5</v>
      </c>
    </row>
    <row r="1154" spans="1:1" x14ac:dyDescent="0.25">
      <c r="A1154" s="1">
        <v>6</v>
      </c>
    </row>
    <row r="1155" spans="1:1" x14ac:dyDescent="0.25">
      <c r="A1155" s="1">
        <v>4</v>
      </c>
    </row>
    <row r="1156" spans="1:1" x14ac:dyDescent="0.25">
      <c r="A1156" s="1">
        <v>96</v>
      </c>
    </row>
    <row r="1157" spans="1:1" x14ac:dyDescent="0.25">
      <c r="A1157" s="1">
        <v>4</v>
      </c>
    </row>
    <row r="1158" spans="1:1" x14ac:dyDescent="0.25">
      <c r="A1158" s="1">
        <v>5</v>
      </c>
    </row>
    <row r="1159" spans="1:1" x14ac:dyDescent="0.25">
      <c r="A1159" s="1">
        <v>96</v>
      </c>
    </row>
    <row r="1160" spans="1:1" x14ac:dyDescent="0.25">
      <c r="A1160" s="1">
        <v>5</v>
      </c>
    </row>
    <row r="1161" spans="1:1" x14ac:dyDescent="0.25">
      <c r="A1161" s="1">
        <v>6</v>
      </c>
    </row>
    <row r="1162" spans="1:1" x14ac:dyDescent="0.25">
      <c r="A1162" s="1">
        <v>5</v>
      </c>
    </row>
    <row r="1163" spans="1:1" x14ac:dyDescent="0.25">
      <c r="A1163" s="1">
        <v>5</v>
      </c>
    </row>
    <row r="1164" spans="1:1" x14ac:dyDescent="0.25">
      <c r="A1164" s="1">
        <v>6</v>
      </c>
    </row>
    <row r="1165" spans="1:1" x14ac:dyDescent="0.25">
      <c r="A1165" s="1">
        <v>5</v>
      </c>
    </row>
    <row r="1166" spans="1:1" x14ac:dyDescent="0.25">
      <c r="A1166" s="1">
        <v>5</v>
      </c>
    </row>
    <row r="1167" spans="1:1" x14ac:dyDescent="0.25">
      <c r="A1167" s="1">
        <v>96</v>
      </c>
    </row>
    <row r="1168" spans="1:1" x14ac:dyDescent="0.25">
      <c r="A1168" s="1">
        <v>4</v>
      </c>
    </row>
    <row r="1169" spans="1:1" x14ac:dyDescent="0.25">
      <c r="A1169" s="1">
        <v>6</v>
      </c>
    </row>
    <row r="1170" spans="1:1" x14ac:dyDescent="0.25">
      <c r="A1170" s="1">
        <v>96</v>
      </c>
    </row>
    <row r="1171" spans="1:1" x14ac:dyDescent="0.25">
      <c r="A1171" s="1">
        <v>96</v>
      </c>
    </row>
    <row r="1172" spans="1:1" x14ac:dyDescent="0.25">
      <c r="A1172" s="1">
        <v>6</v>
      </c>
    </row>
    <row r="1173" spans="1:1" x14ac:dyDescent="0.25">
      <c r="A1173" s="1">
        <v>4</v>
      </c>
    </row>
    <row r="1174" spans="1:1" x14ac:dyDescent="0.25">
      <c r="A1174" s="1">
        <v>6</v>
      </c>
    </row>
    <row r="1175" spans="1:1" x14ac:dyDescent="0.25">
      <c r="A1175" s="1">
        <v>6</v>
      </c>
    </row>
    <row r="1176" spans="1:1" x14ac:dyDescent="0.25">
      <c r="A1176" s="1">
        <v>6</v>
      </c>
    </row>
    <row r="1177" spans="1:1" x14ac:dyDescent="0.25">
      <c r="A1177" s="1">
        <v>5</v>
      </c>
    </row>
    <row r="1178" spans="1:1" x14ac:dyDescent="0.25">
      <c r="A1178" s="1">
        <v>5</v>
      </c>
    </row>
    <row r="1179" spans="1:1" x14ac:dyDescent="0.25">
      <c r="A1179" s="1">
        <v>5</v>
      </c>
    </row>
    <row r="1180" spans="1:1" x14ac:dyDescent="0.25">
      <c r="A1180" s="1">
        <v>5</v>
      </c>
    </row>
    <row r="1181" spans="1:1" x14ac:dyDescent="0.25">
      <c r="A1181" s="1">
        <v>96</v>
      </c>
    </row>
    <row r="1182" spans="1:1" x14ac:dyDescent="0.25">
      <c r="A1182" s="1">
        <v>96</v>
      </c>
    </row>
    <row r="1183" spans="1:1" x14ac:dyDescent="0.25">
      <c r="A1183" s="1">
        <v>4</v>
      </c>
    </row>
    <row r="1184" spans="1:1" x14ac:dyDescent="0.25">
      <c r="A1184" s="1">
        <v>4</v>
      </c>
    </row>
    <row r="1185" spans="1:1" x14ac:dyDescent="0.25">
      <c r="A1185" s="1">
        <v>6</v>
      </c>
    </row>
    <row r="1186" spans="1:1" x14ac:dyDescent="0.25">
      <c r="A1186" s="1">
        <v>6</v>
      </c>
    </row>
    <row r="1187" spans="1:1" x14ac:dyDescent="0.25">
      <c r="A1187" s="1">
        <v>5</v>
      </c>
    </row>
    <row r="1188" spans="1:1" x14ac:dyDescent="0.25">
      <c r="A1188" s="1">
        <v>6</v>
      </c>
    </row>
    <row r="1189" spans="1:1" x14ac:dyDescent="0.25">
      <c r="A1189" s="1">
        <v>5</v>
      </c>
    </row>
    <row r="1190" spans="1:1" x14ac:dyDescent="0.25">
      <c r="A1190" s="1">
        <v>5</v>
      </c>
    </row>
    <row r="1191" spans="1:1" x14ac:dyDescent="0.25">
      <c r="A1191" s="1">
        <v>4</v>
      </c>
    </row>
    <row r="1192" spans="1:1" x14ac:dyDescent="0.25">
      <c r="A1192" s="1">
        <v>4</v>
      </c>
    </row>
    <row r="1193" spans="1:1" x14ac:dyDescent="0.25">
      <c r="A1193" s="1">
        <v>4</v>
      </c>
    </row>
    <row r="1194" spans="1:1" x14ac:dyDescent="0.25">
      <c r="A1194" s="1">
        <v>4</v>
      </c>
    </row>
    <row r="1195" spans="1:1" x14ac:dyDescent="0.25">
      <c r="A1195" s="1">
        <v>6</v>
      </c>
    </row>
    <row r="1196" spans="1:1" x14ac:dyDescent="0.25">
      <c r="A1196" s="1">
        <v>99</v>
      </c>
    </row>
    <row r="1197" spans="1:1" x14ac:dyDescent="0.25">
      <c r="A1197" s="1">
        <v>6</v>
      </c>
    </row>
    <row r="1198" spans="1:1" x14ac:dyDescent="0.25">
      <c r="A1198" s="1">
        <v>6</v>
      </c>
    </row>
    <row r="1199" spans="1:1" x14ac:dyDescent="0.25">
      <c r="A1199" s="1">
        <v>1</v>
      </c>
    </row>
    <row r="1200" spans="1:1" x14ac:dyDescent="0.25">
      <c r="A1200" s="1">
        <v>6</v>
      </c>
    </row>
    <row r="1201" spans="1:1" x14ac:dyDescent="0.25">
      <c r="A1201" s="1">
        <v>96</v>
      </c>
    </row>
    <row r="1202" spans="1:1" x14ac:dyDescent="0.25">
      <c r="A1202" s="1">
        <v>4</v>
      </c>
    </row>
    <row r="1203" spans="1:1" x14ac:dyDescent="0.25">
      <c r="A1203" s="1">
        <v>6</v>
      </c>
    </row>
    <row r="1204" spans="1:1" x14ac:dyDescent="0.25">
      <c r="A1204" s="1">
        <v>5</v>
      </c>
    </row>
    <row r="1205" spans="1:1" x14ac:dyDescent="0.25">
      <c r="A1205" s="1">
        <v>5</v>
      </c>
    </row>
    <row r="1206" spans="1:1" x14ac:dyDescent="0.25">
      <c r="A1206" s="1">
        <v>5</v>
      </c>
    </row>
    <row r="1207" spans="1:1" x14ac:dyDescent="0.25">
      <c r="A1207" s="1">
        <v>96</v>
      </c>
    </row>
    <row r="1208" spans="1:1" x14ac:dyDescent="0.25">
      <c r="A1208" s="1">
        <v>4</v>
      </c>
    </row>
    <row r="1209" spans="1:1" x14ac:dyDescent="0.25">
      <c r="A1209" s="1">
        <v>5</v>
      </c>
    </row>
    <row r="1210" spans="1:1" x14ac:dyDescent="0.25">
      <c r="A1210" s="1">
        <v>6</v>
      </c>
    </row>
    <row r="1211" spans="1:1" x14ac:dyDescent="0.25">
      <c r="A1211" s="1">
        <v>6</v>
      </c>
    </row>
    <row r="1212" spans="1:1" x14ac:dyDescent="0.25">
      <c r="A1212" s="1">
        <v>6</v>
      </c>
    </row>
    <row r="1213" spans="1:1" x14ac:dyDescent="0.25">
      <c r="A1213" s="1">
        <v>96</v>
      </c>
    </row>
    <row r="1214" spans="1:1" x14ac:dyDescent="0.25">
      <c r="A1214" s="1">
        <v>4</v>
      </c>
    </row>
    <row r="1215" spans="1:1" x14ac:dyDescent="0.25">
      <c r="A1215" s="1">
        <v>6</v>
      </c>
    </row>
    <row r="1216" spans="1:1" x14ac:dyDescent="0.25">
      <c r="A1216" s="1">
        <v>5</v>
      </c>
    </row>
    <row r="1217" spans="1:1" x14ac:dyDescent="0.25">
      <c r="A1217" s="1">
        <v>4</v>
      </c>
    </row>
    <row r="1218" spans="1:1" x14ac:dyDescent="0.25">
      <c r="A1218" s="1">
        <v>5</v>
      </c>
    </row>
    <row r="1219" spans="1:1" x14ac:dyDescent="0.25">
      <c r="A1219" s="1">
        <v>2</v>
      </c>
    </row>
    <row r="1220" spans="1:1" x14ac:dyDescent="0.25">
      <c r="A1220" s="1">
        <v>4</v>
      </c>
    </row>
    <row r="1221" spans="1:1" x14ac:dyDescent="0.25">
      <c r="A1221" s="1">
        <v>1</v>
      </c>
    </row>
    <row r="1222" spans="1:1" x14ac:dyDescent="0.25">
      <c r="A1222" s="1">
        <v>5</v>
      </c>
    </row>
    <row r="1223" spans="1:1" x14ac:dyDescent="0.25">
      <c r="A1223" s="1">
        <v>5</v>
      </c>
    </row>
    <row r="1224" spans="1:1" x14ac:dyDescent="0.25">
      <c r="A1224" s="1">
        <v>4</v>
      </c>
    </row>
    <row r="1225" spans="1:1" x14ac:dyDescent="0.25">
      <c r="A1225" s="1">
        <v>6</v>
      </c>
    </row>
    <row r="1226" spans="1:1" x14ac:dyDescent="0.25">
      <c r="A1226" s="1">
        <v>96</v>
      </c>
    </row>
    <row r="1227" spans="1:1" x14ac:dyDescent="0.25">
      <c r="A1227" s="1">
        <v>5</v>
      </c>
    </row>
    <row r="1228" spans="1:1" x14ac:dyDescent="0.25">
      <c r="A1228" s="1">
        <v>96</v>
      </c>
    </row>
    <row r="1229" spans="1:1" x14ac:dyDescent="0.25">
      <c r="A1229" s="1">
        <v>4</v>
      </c>
    </row>
    <row r="1230" spans="1:1" x14ac:dyDescent="0.25">
      <c r="A1230" s="1">
        <v>6</v>
      </c>
    </row>
    <row r="1231" spans="1:1" x14ac:dyDescent="0.25">
      <c r="A1231" s="1">
        <v>4</v>
      </c>
    </row>
    <row r="1232" spans="1:1" x14ac:dyDescent="0.25">
      <c r="A1232" s="1">
        <v>4</v>
      </c>
    </row>
    <row r="1233" spans="1:1" x14ac:dyDescent="0.25">
      <c r="A1233" s="1">
        <v>1</v>
      </c>
    </row>
    <row r="1234" spans="1:1" x14ac:dyDescent="0.25">
      <c r="A1234" s="1">
        <v>4</v>
      </c>
    </row>
    <row r="1235" spans="1:1" x14ac:dyDescent="0.25">
      <c r="A1235" s="1">
        <v>5</v>
      </c>
    </row>
    <row r="1236" spans="1:1" x14ac:dyDescent="0.25">
      <c r="A1236" s="1">
        <v>4</v>
      </c>
    </row>
    <row r="1237" spans="1:1" x14ac:dyDescent="0.25">
      <c r="A1237" s="1">
        <v>4</v>
      </c>
    </row>
    <row r="1238" spans="1:1" x14ac:dyDescent="0.25">
      <c r="A1238" s="1">
        <v>5</v>
      </c>
    </row>
    <row r="1239" spans="1:1" x14ac:dyDescent="0.25">
      <c r="A1239" s="1">
        <v>4</v>
      </c>
    </row>
    <row r="1240" spans="1:1" x14ac:dyDescent="0.25">
      <c r="A1240" s="1">
        <v>6</v>
      </c>
    </row>
    <row r="1241" spans="1:1" x14ac:dyDescent="0.25">
      <c r="A1241" s="1">
        <v>5</v>
      </c>
    </row>
    <row r="1242" spans="1:1" x14ac:dyDescent="0.25">
      <c r="A1242" s="1">
        <v>5</v>
      </c>
    </row>
    <row r="1243" spans="1:1" x14ac:dyDescent="0.25">
      <c r="A1243" s="1">
        <v>6</v>
      </c>
    </row>
    <row r="1244" spans="1:1" x14ac:dyDescent="0.25">
      <c r="A1244" s="1">
        <v>4</v>
      </c>
    </row>
    <row r="1245" spans="1:1" x14ac:dyDescent="0.25">
      <c r="A1245" s="1">
        <v>96</v>
      </c>
    </row>
    <row r="1246" spans="1:1" x14ac:dyDescent="0.25">
      <c r="A1246" s="1">
        <v>5</v>
      </c>
    </row>
    <row r="1247" spans="1:1" x14ac:dyDescent="0.25">
      <c r="A1247" s="1">
        <v>96</v>
      </c>
    </row>
    <row r="1248" spans="1:1" x14ac:dyDescent="0.25">
      <c r="A1248" s="1">
        <v>6</v>
      </c>
    </row>
    <row r="1249" spans="1:1" x14ac:dyDescent="0.25">
      <c r="A1249" s="1">
        <v>1</v>
      </c>
    </row>
    <row r="1250" spans="1:1" x14ac:dyDescent="0.25">
      <c r="A1250" s="1">
        <v>99</v>
      </c>
    </row>
    <row r="1251" spans="1:1" x14ac:dyDescent="0.25">
      <c r="A1251" s="3">
        <v>4</v>
      </c>
    </row>
    <row r="1252" spans="1:1" x14ac:dyDescent="0.25">
      <c r="A1252" s="3">
        <v>4</v>
      </c>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sheetData>
  <mergeCells count="13">
    <mergeCell ref="B15:D15"/>
    <mergeCell ref="B34:F36"/>
    <mergeCell ref="E33:F33"/>
    <mergeCell ref="B10:D10"/>
    <mergeCell ref="B11:D11"/>
    <mergeCell ref="B12:D12"/>
    <mergeCell ref="B13:D13"/>
    <mergeCell ref="B14:D14"/>
    <mergeCell ref="B1:E3"/>
    <mergeCell ref="B6:D6"/>
    <mergeCell ref="B7:D7"/>
    <mergeCell ref="B8:D8"/>
    <mergeCell ref="B9:D9"/>
  </mergeCells>
  <conditionalFormatting sqref="E6:G14">
    <cfRule type="expression" dxfId="3" priority="1">
      <formula>MOD(ROW(),2)=0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3239-ABAE-4241-BF61-C50F980E59DB}">
  <dimension ref="A1:H2063"/>
  <sheetViews>
    <sheetView workbookViewId="0">
      <selection activeCell="M21" sqref="M21"/>
    </sheetView>
  </sheetViews>
  <sheetFormatPr baseColWidth="10" defaultColWidth="9.140625" defaultRowHeight="15" x14ac:dyDescent="0.25"/>
  <cols>
    <col min="1" max="1" width="10.85546875" style="2"/>
    <col min="5" max="5" width="12.28515625" customWidth="1"/>
    <col min="6" max="6" width="12.42578125" customWidth="1"/>
    <col min="9" max="11" width="9.140625" customWidth="1"/>
  </cols>
  <sheetData>
    <row r="1" spans="1:6" x14ac:dyDescent="0.25">
      <c r="A1" s="5" t="s">
        <v>2</v>
      </c>
      <c r="B1" s="131" t="s">
        <v>52</v>
      </c>
      <c r="C1" s="131"/>
      <c r="D1" s="131"/>
      <c r="E1" s="131"/>
    </row>
    <row r="2" spans="1:6" x14ac:dyDescent="0.25">
      <c r="A2" s="1">
        <v>1</v>
      </c>
      <c r="B2" s="131"/>
      <c r="C2" s="131"/>
      <c r="D2" s="131"/>
      <c r="E2" s="131"/>
    </row>
    <row r="3" spans="1:6" x14ac:dyDescent="0.25">
      <c r="A3" s="1">
        <v>1</v>
      </c>
      <c r="B3" s="131"/>
      <c r="C3" s="131"/>
      <c r="D3" s="131"/>
      <c r="E3" s="131"/>
    </row>
    <row r="4" spans="1:6" ht="13.5" customHeight="1" thickBot="1" x14ac:dyDescent="0.3">
      <c r="A4" s="1">
        <v>3</v>
      </c>
    </row>
    <row r="5" spans="1:6" ht="29.25" customHeight="1" thickTop="1" thickBot="1" x14ac:dyDescent="0.3">
      <c r="A5" s="1">
        <v>2</v>
      </c>
      <c r="D5" s="66" t="s">
        <v>69</v>
      </c>
      <c r="E5" s="67" t="s">
        <v>79</v>
      </c>
      <c r="F5" s="68" t="s">
        <v>71</v>
      </c>
    </row>
    <row r="6" spans="1:6" ht="15.75" thickTop="1" x14ac:dyDescent="0.25">
      <c r="A6" s="1">
        <v>1</v>
      </c>
      <c r="B6" s="161" t="s">
        <v>74</v>
      </c>
      <c r="C6" s="162"/>
      <c r="D6" s="63">
        <f>COUNTIF($A:$A,1)</f>
        <v>882</v>
      </c>
      <c r="E6" s="64">
        <f>D6/$D$11</f>
        <v>0.70503597122302153</v>
      </c>
      <c r="F6" s="65">
        <f>(D6/$D$11)</f>
        <v>0.70503597122302153</v>
      </c>
    </row>
    <row r="7" spans="1:6" x14ac:dyDescent="0.25">
      <c r="A7" s="1">
        <v>1</v>
      </c>
      <c r="B7" s="155" t="s">
        <v>75</v>
      </c>
      <c r="C7" s="156"/>
      <c r="D7" s="61">
        <f>COUNTIF($A:$A,2)</f>
        <v>198</v>
      </c>
      <c r="E7" s="58">
        <f t="shared" ref="E7:E10" si="0">D7/$D$11</f>
        <v>0.15827338129496402</v>
      </c>
      <c r="F7" s="59">
        <f>(D7/$D$11)+F6</f>
        <v>0.86330935251798557</v>
      </c>
    </row>
    <row r="8" spans="1:6" x14ac:dyDescent="0.25">
      <c r="A8" s="1">
        <v>1</v>
      </c>
      <c r="B8" s="155" t="s">
        <v>76</v>
      </c>
      <c r="C8" s="156"/>
      <c r="D8" s="61">
        <f>COUNTIF($A:$A,3)</f>
        <v>114</v>
      </c>
      <c r="E8" s="58">
        <f t="shared" si="0"/>
        <v>9.1127098321342928E-2</v>
      </c>
      <c r="F8" s="59">
        <f>(D8/$D$11)+F7</f>
        <v>0.95443645083932849</v>
      </c>
    </row>
    <row r="9" spans="1:6" x14ac:dyDescent="0.25">
      <c r="A9" s="1">
        <v>1</v>
      </c>
      <c r="B9" s="155" t="s">
        <v>77</v>
      </c>
      <c r="C9" s="156"/>
      <c r="D9" s="61">
        <f>COUNTIF($A:$A,4)</f>
        <v>47</v>
      </c>
      <c r="E9" s="58">
        <f t="shared" si="0"/>
        <v>3.7569944044764186E-2</v>
      </c>
      <c r="F9" s="59">
        <f>(D9/$D$11)+F8</f>
        <v>0.9920063948840927</v>
      </c>
    </row>
    <row r="10" spans="1:6" ht="15.75" thickBot="1" x14ac:dyDescent="0.3">
      <c r="A10" s="1">
        <v>1</v>
      </c>
      <c r="B10" s="155" t="s">
        <v>78</v>
      </c>
      <c r="C10" s="156"/>
      <c r="D10" s="61">
        <f>COUNTIF($A:$A,5)</f>
        <v>10</v>
      </c>
      <c r="E10" s="58">
        <f t="shared" si="0"/>
        <v>7.9936051159072742E-3</v>
      </c>
      <c r="F10" s="60">
        <f>(D10/$D$11)+F9</f>
        <v>1</v>
      </c>
    </row>
    <row r="11" spans="1:6" ht="16.5" thickTop="1" thickBot="1" x14ac:dyDescent="0.3">
      <c r="A11" s="1">
        <v>1</v>
      </c>
      <c r="B11" s="157" t="s">
        <v>68</v>
      </c>
      <c r="C11" s="158"/>
      <c r="D11" s="62">
        <f>SUM(D6:D10)</f>
        <v>1251</v>
      </c>
      <c r="E11" s="57">
        <f>SUM(E6:E10)</f>
        <v>1</v>
      </c>
      <c r="F11" s="35"/>
    </row>
    <row r="12" spans="1:6" ht="15.75" thickTop="1" x14ac:dyDescent="0.25">
      <c r="A12" s="1">
        <v>1</v>
      </c>
    </row>
    <row r="13" spans="1:6" x14ac:dyDescent="0.25">
      <c r="A13" s="1">
        <v>1</v>
      </c>
    </row>
    <row r="14" spans="1:6" x14ac:dyDescent="0.25">
      <c r="A14" s="1">
        <v>2</v>
      </c>
    </row>
    <row r="15" spans="1:6" x14ac:dyDescent="0.25">
      <c r="A15" s="1">
        <v>3</v>
      </c>
    </row>
    <row r="16" spans="1:6" x14ac:dyDescent="0.25">
      <c r="A16" s="1">
        <v>1</v>
      </c>
      <c r="B16" s="35" t="s">
        <v>80</v>
      </c>
      <c r="C16" t="s">
        <v>83</v>
      </c>
      <c r="D16" t="s">
        <v>82</v>
      </c>
    </row>
    <row r="17" spans="1:8" x14ac:dyDescent="0.25">
      <c r="A17" s="1">
        <v>1</v>
      </c>
      <c r="B17" s="53">
        <f>E6</f>
        <v>0.70503597122302153</v>
      </c>
      <c r="C17">
        <f>(D6*(1-B17)^2)</f>
        <v>76.737332436209329</v>
      </c>
      <c r="D17">
        <f>SUM(C17:C21)/(D11)</f>
        <v>2.158354807220364</v>
      </c>
    </row>
    <row r="18" spans="1:8" x14ac:dyDescent="0.25">
      <c r="A18" s="1">
        <v>1</v>
      </c>
      <c r="B18" s="53">
        <f>E7</f>
        <v>0.15827338129496402</v>
      </c>
      <c r="C18">
        <f>(D7*(2-B18)^2)</f>
        <v>671.60747373324364</v>
      </c>
    </row>
    <row r="19" spans="1:8" x14ac:dyDescent="0.25">
      <c r="A19" s="1">
        <v>1</v>
      </c>
      <c r="B19" s="53">
        <f>E8</f>
        <v>9.1127098321342928E-2</v>
      </c>
      <c r="C19">
        <f>(D8*(3-B19)^2)</f>
        <v>964.61573762572687</v>
      </c>
      <c r="D19" t="s">
        <v>81</v>
      </c>
    </row>
    <row r="20" spans="1:8" x14ac:dyDescent="0.25">
      <c r="A20" s="1">
        <v>1</v>
      </c>
      <c r="B20" s="53">
        <f>E9</f>
        <v>3.7569944044764186E-2</v>
      </c>
      <c r="C20">
        <f>(D9*(4-B20)^2)</f>
        <v>737.9400415718585</v>
      </c>
      <c r="D20">
        <f>SQRT(D17)</f>
        <v>1.4691340331026179</v>
      </c>
    </row>
    <row r="21" spans="1:8" x14ac:dyDescent="0.25">
      <c r="A21" s="1">
        <v>1</v>
      </c>
      <c r="B21" s="53">
        <f>E10</f>
        <v>7.9936051159072742E-3</v>
      </c>
      <c r="C21">
        <f>(D10*(5-B21)^2)</f>
        <v>249.20127846563673</v>
      </c>
    </row>
    <row r="22" spans="1:8" x14ac:dyDescent="0.25">
      <c r="A22" s="1">
        <v>1</v>
      </c>
    </row>
    <row r="23" spans="1:8" x14ac:dyDescent="0.25">
      <c r="A23" s="1">
        <v>2</v>
      </c>
    </row>
    <row r="24" spans="1:8" x14ac:dyDescent="0.25">
      <c r="A24" s="1">
        <v>1</v>
      </c>
    </row>
    <row r="25" spans="1:8" x14ac:dyDescent="0.25">
      <c r="A25" s="1">
        <v>1</v>
      </c>
    </row>
    <row r="26" spans="1:8" x14ac:dyDescent="0.25">
      <c r="A26" s="1">
        <v>3</v>
      </c>
    </row>
    <row r="27" spans="1:8" x14ac:dyDescent="0.25">
      <c r="A27" s="1">
        <v>1</v>
      </c>
    </row>
    <row r="28" spans="1:8" x14ac:dyDescent="0.25">
      <c r="A28" s="1">
        <v>1</v>
      </c>
    </row>
    <row r="29" spans="1:8" ht="15.75" thickBot="1" x14ac:dyDescent="0.3">
      <c r="A29" s="1">
        <v>4</v>
      </c>
      <c r="B29" s="55" t="s">
        <v>73</v>
      </c>
      <c r="C29" s="159" t="s">
        <v>81</v>
      </c>
      <c r="D29" s="160"/>
      <c r="E29" s="56">
        <f>D20</f>
        <v>1.4691340331026179</v>
      </c>
      <c r="F29" s="54"/>
      <c r="G29" s="54"/>
      <c r="H29" s="54"/>
    </row>
    <row r="30" spans="1:8" ht="15.75" thickTop="1" x14ac:dyDescent="0.25">
      <c r="A30" s="1">
        <v>1</v>
      </c>
      <c r="B30" s="148" t="s">
        <v>84</v>
      </c>
      <c r="C30" s="149"/>
      <c r="D30" s="149"/>
      <c r="E30" s="149"/>
      <c r="F30" s="149"/>
      <c r="G30" s="149"/>
      <c r="H30" s="150"/>
    </row>
    <row r="31" spans="1:8" x14ac:dyDescent="0.25">
      <c r="A31" s="1">
        <v>5</v>
      </c>
      <c r="B31" s="148"/>
      <c r="C31" s="149"/>
      <c r="D31" s="149"/>
      <c r="E31" s="149"/>
      <c r="F31" s="149"/>
      <c r="G31" s="149"/>
      <c r="H31" s="150"/>
    </row>
    <row r="32" spans="1:8" x14ac:dyDescent="0.25">
      <c r="A32" s="1">
        <v>1</v>
      </c>
      <c r="B32" s="148"/>
      <c r="C32" s="149"/>
      <c r="D32" s="149"/>
      <c r="E32" s="149"/>
      <c r="F32" s="149"/>
      <c r="G32" s="149"/>
      <c r="H32" s="150"/>
    </row>
    <row r="33" spans="1:8" x14ac:dyDescent="0.25">
      <c r="A33" s="1">
        <v>1</v>
      </c>
      <c r="B33" s="148"/>
      <c r="C33" s="149"/>
      <c r="D33" s="149"/>
      <c r="E33" s="149"/>
      <c r="F33" s="149"/>
      <c r="G33" s="149"/>
      <c r="H33" s="150"/>
    </row>
    <row r="34" spans="1:8" x14ac:dyDescent="0.25">
      <c r="A34" s="1">
        <v>2</v>
      </c>
      <c r="B34" s="148"/>
      <c r="C34" s="149"/>
      <c r="D34" s="149"/>
      <c r="E34" s="149"/>
      <c r="F34" s="149"/>
      <c r="G34" s="149"/>
      <c r="H34" s="150"/>
    </row>
    <row r="35" spans="1:8" x14ac:dyDescent="0.25">
      <c r="A35" s="1">
        <v>1</v>
      </c>
      <c r="B35" s="148"/>
      <c r="C35" s="149"/>
      <c r="D35" s="149"/>
      <c r="E35" s="149"/>
      <c r="F35" s="149"/>
      <c r="G35" s="149"/>
      <c r="H35" s="150"/>
    </row>
    <row r="36" spans="1:8" x14ac:dyDescent="0.25">
      <c r="A36" s="1">
        <v>5</v>
      </c>
      <c r="B36" s="148"/>
      <c r="C36" s="149"/>
      <c r="D36" s="149"/>
      <c r="E36" s="149"/>
      <c r="F36" s="149"/>
      <c r="G36" s="149"/>
      <c r="H36" s="150"/>
    </row>
    <row r="37" spans="1:8" x14ac:dyDescent="0.25">
      <c r="A37" s="1">
        <v>1</v>
      </c>
      <c r="B37" s="148"/>
      <c r="C37" s="149"/>
      <c r="D37" s="149"/>
      <c r="E37" s="149"/>
      <c r="F37" s="149"/>
      <c r="G37" s="149"/>
      <c r="H37" s="150"/>
    </row>
    <row r="38" spans="1:8" x14ac:dyDescent="0.25">
      <c r="A38" s="1">
        <v>2</v>
      </c>
      <c r="B38" s="151"/>
      <c r="C38" s="152"/>
      <c r="D38" s="152"/>
      <c r="E38" s="152"/>
      <c r="F38" s="152"/>
      <c r="G38" s="152"/>
      <c r="H38" s="153"/>
    </row>
    <row r="39" spans="1:8" x14ac:dyDescent="0.25">
      <c r="A39" s="1">
        <v>1</v>
      </c>
    </row>
    <row r="40" spans="1:8" x14ac:dyDescent="0.25">
      <c r="A40" s="1">
        <v>1</v>
      </c>
    </row>
    <row r="41" spans="1:8" x14ac:dyDescent="0.25">
      <c r="A41" s="1">
        <v>2</v>
      </c>
    </row>
    <row r="42" spans="1:8" x14ac:dyDescent="0.25">
      <c r="A42" s="1">
        <v>1</v>
      </c>
    </row>
    <row r="43" spans="1:8" x14ac:dyDescent="0.25">
      <c r="A43" s="1">
        <v>1</v>
      </c>
    </row>
    <row r="44" spans="1:8" x14ac:dyDescent="0.25">
      <c r="A44" s="1">
        <v>1</v>
      </c>
    </row>
    <row r="45" spans="1:8" x14ac:dyDescent="0.25">
      <c r="A45" s="1">
        <v>1</v>
      </c>
    </row>
    <row r="46" spans="1:8" x14ac:dyDescent="0.25">
      <c r="A46" s="1">
        <v>1</v>
      </c>
    </row>
    <row r="47" spans="1:8" x14ac:dyDescent="0.25">
      <c r="A47" s="1">
        <v>1</v>
      </c>
    </row>
    <row r="48" spans="1:8" x14ac:dyDescent="0.25">
      <c r="A48" s="1">
        <v>2</v>
      </c>
    </row>
    <row r="49" spans="1:1" x14ac:dyDescent="0.25">
      <c r="A49" s="1">
        <v>1</v>
      </c>
    </row>
    <row r="50" spans="1:1" x14ac:dyDescent="0.25">
      <c r="A50" s="1">
        <v>1</v>
      </c>
    </row>
    <row r="51" spans="1:1" x14ac:dyDescent="0.25">
      <c r="A51" s="1">
        <v>1</v>
      </c>
    </row>
    <row r="52" spans="1:1" x14ac:dyDescent="0.25">
      <c r="A52" s="1">
        <v>1</v>
      </c>
    </row>
    <row r="53" spans="1:1" x14ac:dyDescent="0.25">
      <c r="A53" s="1">
        <v>1</v>
      </c>
    </row>
    <row r="54" spans="1:1" x14ac:dyDescent="0.25">
      <c r="A54" s="1">
        <v>1</v>
      </c>
    </row>
    <row r="55" spans="1:1" x14ac:dyDescent="0.25">
      <c r="A55" s="1">
        <v>2</v>
      </c>
    </row>
    <row r="56" spans="1:1" x14ac:dyDescent="0.25">
      <c r="A56" s="1">
        <v>1</v>
      </c>
    </row>
    <row r="57" spans="1:1" x14ac:dyDescent="0.25">
      <c r="A57" s="1">
        <v>1</v>
      </c>
    </row>
    <row r="58" spans="1:1" x14ac:dyDescent="0.25">
      <c r="A58" s="1">
        <v>1</v>
      </c>
    </row>
    <row r="59" spans="1:1" x14ac:dyDescent="0.25">
      <c r="A59" s="1">
        <v>1</v>
      </c>
    </row>
    <row r="60" spans="1:1" x14ac:dyDescent="0.25">
      <c r="A60" s="1">
        <v>1</v>
      </c>
    </row>
    <row r="61" spans="1:1" x14ac:dyDescent="0.25">
      <c r="A61" s="1">
        <v>2</v>
      </c>
    </row>
    <row r="62" spans="1:1" x14ac:dyDescent="0.25">
      <c r="A62" s="1">
        <v>1</v>
      </c>
    </row>
    <row r="63" spans="1:1" x14ac:dyDescent="0.25">
      <c r="A63" s="1">
        <v>2</v>
      </c>
    </row>
    <row r="64" spans="1:1" x14ac:dyDescent="0.25">
      <c r="A64" s="1">
        <v>1</v>
      </c>
    </row>
    <row r="65" spans="1:1" x14ac:dyDescent="0.25">
      <c r="A65" s="1">
        <v>1</v>
      </c>
    </row>
    <row r="66" spans="1:1" x14ac:dyDescent="0.25">
      <c r="A66" s="1">
        <v>1</v>
      </c>
    </row>
    <row r="67" spans="1:1" x14ac:dyDescent="0.25">
      <c r="A67" s="1">
        <v>1</v>
      </c>
    </row>
    <row r="68" spans="1:1" x14ac:dyDescent="0.25">
      <c r="A68" s="1">
        <v>4</v>
      </c>
    </row>
    <row r="69" spans="1:1" x14ac:dyDescent="0.25">
      <c r="A69" s="1">
        <v>1</v>
      </c>
    </row>
    <row r="70" spans="1:1" x14ac:dyDescent="0.25">
      <c r="A70" s="1">
        <v>3</v>
      </c>
    </row>
    <row r="71" spans="1:1" x14ac:dyDescent="0.25">
      <c r="A71" s="1">
        <v>1</v>
      </c>
    </row>
    <row r="72" spans="1:1" x14ac:dyDescent="0.25">
      <c r="A72" s="1">
        <v>1</v>
      </c>
    </row>
    <row r="73" spans="1:1" x14ac:dyDescent="0.25">
      <c r="A73" s="1">
        <v>1</v>
      </c>
    </row>
    <row r="74" spans="1:1" x14ac:dyDescent="0.25">
      <c r="A74" s="1">
        <v>1</v>
      </c>
    </row>
    <row r="75" spans="1:1" x14ac:dyDescent="0.25">
      <c r="A75" s="1">
        <v>1</v>
      </c>
    </row>
    <row r="76" spans="1:1" x14ac:dyDescent="0.25">
      <c r="A76" s="1">
        <v>1</v>
      </c>
    </row>
    <row r="77" spans="1:1" x14ac:dyDescent="0.25">
      <c r="A77" s="1">
        <v>1</v>
      </c>
    </row>
    <row r="78" spans="1:1" x14ac:dyDescent="0.25">
      <c r="A78" s="1">
        <v>3</v>
      </c>
    </row>
    <row r="79" spans="1:1" x14ac:dyDescent="0.25">
      <c r="A79" s="1">
        <v>1</v>
      </c>
    </row>
    <row r="80" spans="1:1" x14ac:dyDescent="0.25">
      <c r="A80" s="1">
        <v>1</v>
      </c>
    </row>
    <row r="81" spans="1:1" x14ac:dyDescent="0.25">
      <c r="A81" s="1">
        <v>1</v>
      </c>
    </row>
    <row r="82" spans="1:1" x14ac:dyDescent="0.25">
      <c r="A82" s="1">
        <v>1</v>
      </c>
    </row>
    <row r="83" spans="1:1" x14ac:dyDescent="0.25">
      <c r="A83" s="1">
        <v>3</v>
      </c>
    </row>
    <row r="84" spans="1:1" x14ac:dyDescent="0.25">
      <c r="A84" s="1">
        <v>1</v>
      </c>
    </row>
    <row r="85" spans="1:1" x14ac:dyDescent="0.25">
      <c r="A85" s="1">
        <v>1</v>
      </c>
    </row>
    <row r="86" spans="1:1" x14ac:dyDescent="0.25">
      <c r="A86" s="1">
        <v>1</v>
      </c>
    </row>
    <row r="87" spans="1:1" x14ac:dyDescent="0.25">
      <c r="A87" s="1">
        <v>1</v>
      </c>
    </row>
    <row r="88" spans="1:1" x14ac:dyDescent="0.25">
      <c r="A88" s="1">
        <v>1</v>
      </c>
    </row>
    <row r="89" spans="1:1" x14ac:dyDescent="0.25">
      <c r="A89" s="1">
        <v>4</v>
      </c>
    </row>
    <row r="90" spans="1:1" x14ac:dyDescent="0.25">
      <c r="A90" s="1">
        <v>1</v>
      </c>
    </row>
    <row r="91" spans="1:1" x14ac:dyDescent="0.25">
      <c r="A91" s="1">
        <v>1</v>
      </c>
    </row>
    <row r="92" spans="1:1" x14ac:dyDescent="0.25">
      <c r="A92" s="1">
        <v>1</v>
      </c>
    </row>
    <row r="93" spans="1:1" x14ac:dyDescent="0.25">
      <c r="A93" s="1">
        <v>1</v>
      </c>
    </row>
    <row r="94" spans="1:1" x14ac:dyDescent="0.25">
      <c r="A94" s="1">
        <v>3</v>
      </c>
    </row>
    <row r="95" spans="1:1" x14ac:dyDescent="0.25">
      <c r="A95" s="1">
        <v>1</v>
      </c>
    </row>
    <row r="96" spans="1:1" x14ac:dyDescent="0.25">
      <c r="A96" s="1">
        <v>1</v>
      </c>
    </row>
    <row r="97" spans="1:1" x14ac:dyDescent="0.25">
      <c r="A97" s="1">
        <v>1</v>
      </c>
    </row>
    <row r="98" spans="1:1" x14ac:dyDescent="0.25">
      <c r="A98" s="1">
        <v>1</v>
      </c>
    </row>
    <row r="99" spans="1:1" x14ac:dyDescent="0.25">
      <c r="A99" s="1">
        <v>1</v>
      </c>
    </row>
    <row r="100" spans="1:1" x14ac:dyDescent="0.25">
      <c r="A100" s="1">
        <v>1</v>
      </c>
    </row>
    <row r="101" spans="1:1" x14ac:dyDescent="0.25">
      <c r="A101" s="1">
        <v>1</v>
      </c>
    </row>
    <row r="102" spans="1:1" x14ac:dyDescent="0.25">
      <c r="A102" s="1">
        <v>1</v>
      </c>
    </row>
    <row r="103" spans="1:1" x14ac:dyDescent="0.25">
      <c r="A103" s="1">
        <v>1</v>
      </c>
    </row>
    <row r="104" spans="1:1" x14ac:dyDescent="0.25">
      <c r="A104" s="1">
        <v>3</v>
      </c>
    </row>
    <row r="105" spans="1:1" x14ac:dyDescent="0.25">
      <c r="A105" s="1">
        <v>2</v>
      </c>
    </row>
    <row r="106" spans="1:1" x14ac:dyDescent="0.25">
      <c r="A106" s="1">
        <v>1</v>
      </c>
    </row>
    <row r="107" spans="1:1" x14ac:dyDescent="0.25">
      <c r="A107" s="1">
        <v>1</v>
      </c>
    </row>
    <row r="108" spans="1:1" x14ac:dyDescent="0.25">
      <c r="A108" s="1">
        <v>1</v>
      </c>
    </row>
    <row r="109" spans="1:1" x14ac:dyDescent="0.25">
      <c r="A109" s="1">
        <v>1</v>
      </c>
    </row>
    <row r="110" spans="1:1" x14ac:dyDescent="0.25">
      <c r="A110" s="1">
        <v>2</v>
      </c>
    </row>
    <row r="111" spans="1:1" x14ac:dyDescent="0.25">
      <c r="A111" s="1">
        <v>1</v>
      </c>
    </row>
    <row r="112" spans="1:1" x14ac:dyDescent="0.25">
      <c r="A112" s="1">
        <v>1</v>
      </c>
    </row>
    <row r="113" spans="1:1" x14ac:dyDescent="0.25">
      <c r="A113" s="1">
        <v>1</v>
      </c>
    </row>
    <row r="114" spans="1:1" x14ac:dyDescent="0.25">
      <c r="A114" s="1">
        <v>2</v>
      </c>
    </row>
    <row r="115" spans="1:1" x14ac:dyDescent="0.25">
      <c r="A115" s="1">
        <v>3</v>
      </c>
    </row>
    <row r="116" spans="1:1" x14ac:dyDescent="0.25">
      <c r="A116" s="1">
        <v>3</v>
      </c>
    </row>
    <row r="117" spans="1:1" x14ac:dyDescent="0.25">
      <c r="A117" s="1">
        <v>1</v>
      </c>
    </row>
    <row r="118" spans="1:1" x14ac:dyDescent="0.25">
      <c r="A118" s="1">
        <v>2</v>
      </c>
    </row>
    <row r="119" spans="1:1" x14ac:dyDescent="0.25">
      <c r="A119" s="1">
        <v>4</v>
      </c>
    </row>
    <row r="120" spans="1:1" x14ac:dyDescent="0.25">
      <c r="A120" s="1">
        <v>1</v>
      </c>
    </row>
    <row r="121" spans="1:1" x14ac:dyDescent="0.25">
      <c r="A121" s="1">
        <v>1</v>
      </c>
    </row>
    <row r="122" spans="1:1" x14ac:dyDescent="0.25">
      <c r="A122" s="1">
        <v>1</v>
      </c>
    </row>
    <row r="123" spans="1:1" x14ac:dyDescent="0.25">
      <c r="A123" s="1">
        <v>1</v>
      </c>
    </row>
    <row r="124" spans="1:1" x14ac:dyDescent="0.25">
      <c r="A124" s="1">
        <v>1</v>
      </c>
    </row>
    <row r="125" spans="1:1" x14ac:dyDescent="0.25">
      <c r="A125" s="1">
        <v>1</v>
      </c>
    </row>
    <row r="126" spans="1:1" x14ac:dyDescent="0.25">
      <c r="A126" s="1">
        <v>2</v>
      </c>
    </row>
    <row r="127" spans="1:1" x14ac:dyDescent="0.25">
      <c r="A127" s="1">
        <v>1</v>
      </c>
    </row>
    <row r="128" spans="1:1" x14ac:dyDescent="0.25">
      <c r="A128" s="1">
        <v>1</v>
      </c>
    </row>
    <row r="129" spans="1:1" x14ac:dyDescent="0.25">
      <c r="A129" s="1">
        <v>1</v>
      </c>
    </row>
    <row r="130" spans="1:1" x14ac:dyDescent="0.25">
      <c r="A130" s="1">
        <v>2</v>
      </c>
    </row>
    <row r="131" spans="1:1" x14ac:dyDescent="0.25">
      <c r="A131" s="1">
        <v>3</v>
      </c>
    </row>
    <row r="132" spans="1:1" x14ac:dyDescent="0.25">
      <c r="A132" s="1">
        <v>2</v>
      </c>
    </row>
    <row r="133" spans="1:1" x14ac:dyDescent="0.25">
      <c r="A133" s="1">
        <v>1</v>
      </c>
    </row>
    <row r="134" spans="1:1" x14ac:dyDescent="0.25">
      <c r="A134" s="1">
        <v>1</v>
      </c>
    </row>
    <row r="135" spans="1:1" x14ac:dyDescent="0.25">
      <c r="A135" s="1">
        <v>1</v>
      </c>
    </row>
    <row r="136" spans="1:1" x14ac:dyDescent="0.25">
      <c r="A136" s="1">
        <v>2</v>
      </c>
    </row>
    <row r="137" spans="1:1" x14ac:dyDescent="0.25">
      <c r="A137" s="1">
        <v>4</v>
      </c>
    </row>
    <row r="138" spans="1:1" x14ac:dyDescent="0.25">
      <c r="A138" s="1">
        <v>1</v>
      </c>
    </row>
    <row r="139" spans="1:1" x14ac:dyDescent="0.25">
      <c r="A139" s="1">
        <v>1</v>
      </c>
    </row>
    <row r="140" spans="1:1" x14ac:dyDescent="0.25">
      <c r="A140" s="1">
        <v>1</v>
      </c>
    </row>
    <row r="141" spans="1:1" x14ac:dyDescent="0.25">
      <c r="A141" s="1">
        <v>1</v>
      </c>
    </row>
    <row r="142" spans="1:1" x14ac:dyDescent="0.25">
      <c r="A142" s="1">
        <v>1</v>
      </c>
    </row>
    <row r="143" spans="1:1" x14ac:dyDescent="0.25">
      <c r="A143" s="1">
        <v>1</v>
      </c>
    </row>
    <row r="144" spans="1:1" x14ac:dyDescent="0.25">
      <c r="A144" s="1">
        <v>1</v>
      </c>
    </row>
    <row r="145" spans="1:1" x14ac:dyDescent="0.25">
      <c r="A145" s="1">
        <v>2</v>
      </c>
    </row>
    <row r="146" spans="1:1" x14ac:dyDescent="0.25">
      <c r="A146" s="1">
        <v>3</v>
      </c>
    </row>
    <row r="147" spans="1:1" x14ac:dyDescent="0.25">
      <c r="A147" s="1">
        <v>1</v>
      </c>
    </row>
    <row r="148" spans="1:1" x14ac:dyDescent="0.25">
      <c r="A148" s="1">
        <v>1</v>
      </c>
    </row>
    <row r="149" spans="1:1" x14ac:dyDescent="0.25">
      <c r="A149" s="1">
        <v>3</v>
      </c>
    </row>
    <row r="150" spans="1:1" x14ac:dyDescent="0.25">
      <c r="A150" s="1">
        <v>2</v>
      </c>
    </row>
    <row r="151" spans="1:1" x14ac:dyDescent="0.25">
      <c r="A151" s="1">
        <v>1</v>
      </c>
    </row>
    <row r="152" spans="1:1" x14ac:dyDescent="0.25">
      <c r="A152" s="1">
        <v>1</v>
      </c>
    </row>
    <row r="153" spans="1:1" x14ac:dyDescent="0.25">
      <c r="A153" s="1">
        <v>1</v>
      </c>
    </row>
    <row r="154" spans="1:1" x14ac:dyDescent="0.25">
      <c r="A154" s="1">
        <v>4</v>
      </c>
    </row>
    <row r="155" spans="1:1" x14ac:dyDescent="0.25">
      <c r="A155" s="1">
        <v>4</v>
      </c>
    </row>
    <row r="156" spans="1:1" x14ac:dyDescent="0.25">
      <c r="A156" s="1">
        <v>1</v>
      </c>
    </row>
    <row r="157" spans="1:1" x14ac:dyDescent="0.25">
      <c r="A157" s="1">
        <v>2</v>
      </c>
    </row>
    <row r="158" spans="1:1" x14ac:dyDescent="0.25">
      <c r="A158" s="1">
        <v>1</v>
      </c>
    </row>
    <row r="159" spans="1:1" x14ac:dyDescent="0.25">
      <c r="A159" s="1">
        <v>4</v>
      </c>
    </row>
    <row r="160" spans="1:1" x14ac:dyDescent="0.25">
      <c r="A160" s="1">
        <v>1</v>
      </c>
    </row>
    <row r="161" spans="1:1" x14ac:dyDescent="0.25">
      <c r="A161" s="1">
        <v>2</v>
      </c>
    </row>
    <row r="162" spans="1:1" x14ac:dyDescent="0.25">
      <c r="A162" s="1">
        <v>2</v>
      </c>
    </row>
    <row r="163" spans="1:1" x14ac:dyDescent="0.25">
      <c r="A163" s="1">
        <v>1</v>
      </c>
    </row>
    <row r="164" spans="1:1" x14ac:dyDescent="0.25">
      <c r="A164" s="1">
        <v>1</v>
      </c>
    </row>
    <row r="165" spans="1:1" x14ac:dyDescent="0.25">
      <c r="A165" s="1">
        <v>2</v>
      </c>
    </row>
    <row r="166" spans="1:1" x14ac:dyDescent="0.25">
      <c r="A166" s="1">
        <v>1</v>
      </c>
    </row>
    <row r="167" spans="1:1" x14ac:dyDescent="0.25">
      <c r="A167" s="1">
        <v>1</v>
      </c>
    </row>
    <row r="168" spans="1:1" x14ac:dyDescent="0.25">
      <c r="A168" s="1">
        <v>4</v>
      </c>
    </row>
    <row r="169" spans="1:1" x14ac:dyDescent="0.25">
      <c r="A169" s="1">
        <v>4</v>
      </c>
    </row>
    <row r="170" spans="1:1" x14ac:dyDescent="0.25">
      <c r="A170" s="1">
        <v>1</v>
      </c>
    </row>
    <row r="171" spans="1:1" x14ac:dyDescent="0.25">
      <c r="A171" s="1">
        <v>1</v>
      </c>
    </row>
    <row r="172" spans="1:1" x14ac:dyDescent="0.25">
      <c r="A172" s="1">
        <v>1</v>
      </c>
    </row>
    <row r="173" spans="1:1" x14ac:dyDescent="0.25">
      <c r="A173" s="1">
        <v>1</v>
      </c>
    </row>
    <row r="174" spans="1:1" x14ac:dyDescent="0.25">
      <c r="A174" s="1">
        <v>1</v>
      </c>
    </row>
    <row r="175" spans="1:1" x14ac:dyDescent="0.25">
      <c r="A175" s="1">
        <v>1</v>
      </c>
    </row>
    <row r="176" spans="1:1" x14ac:dyDescent="0.25">
      <c r="A176" s="1">
        <v>1</v>
      </c>
    </row>
    <row r="177" spans="1:1" x14ac:dyDescent="0.25">
      <c r="A177" s="1">
        <v>2</v>
      </c>
    </row>
    <row r="178" spans="1:1" x14ac:dyDescent="0.25">
      <c r="A178" s="1">
        <v>3</v>
      </c>
    </row>
    <row r="179" spans="1:1" x14ac:dyDescent="0.25">
      <c r="A179" s="1">
        <v>1</v>
      </c>
    </row>
    <row r="180" spans="1:1" x14ac:dyDescent="0.25">
      <c r="A180" s="1">
        <v>1</v>
      </c>
    </row>
    <row r="181" spans="1:1" x14ac:dyDescent="0.25">
      <c r="A181" s="1">
        <v>1</v>
      </c>
    </row>
    <row r="182" spans="1:1" x14ac:dyDescent="0.25">
      <c r="A182" s="1">
        <v>3</v>
      </c>
    </row>
    <row r="183" spans="1:1" x14ac:dyDescent="0.25">
      <c r="A183" s="1">
        <v>1</v>
      </c>
    </row>
    <row r="184" spans="1:1" x14ac:dyDescent="0.25">
      <c r="A184" s="1">
        <v>1</v>
      </c>
    </row>
    <row r="185" spans="1:1" x14ac:dyDescent="0.25">
      <c r="A185" s="1">
        <v>1</v>
      </c>
    </row>
    <row r="186" spans="1:1" x14ac:dyDescent="0.25">
      <c r="A186" s="1">
        <v>1</v>
      </c>
    </row>
    <row r="187" spans="1:1" x14ac:dyDescent="0.25">
      <c r="A187" s="1">
        <v>1</v>
      </c>
    </row>
    <row r="188" spans="1:1" x14ac:dyDescent="0.25">
      <c r="A188" s="1">
        <v>1</v>
      </c>
    </row>
    <row r="189" spans="1:1" x14ac:dyDescent="0.25">
      <c r="A189" s="1">
        <v>1</v>
      </c>
    </row>
    <row r="190" spans="1:1" x14ac:dyDescent="0.25">
      <c r="A190" s="1">
        <v>3</v>
      </c>
    </row>
    <row r="191" spans="1:1" x14ac:dyDescent="0.25">
      <c r="A191" s="1">
        <v>1</v>
      </c>
    </row>
    <row r="192" spans="1:1" x14ac:dyDescent="0.25">
      <c r="A192" s="1">
        <v>2</v>
      </c>
    </row>
    <row r="193" spans="1:1" x14ac:dyDescent="0.25">
      <c r="A193" s="1">
        <v>1</v>
      </c>
    </row>
    <row r="194" spans="1:1" x14ac:dyDescent="0.25">
      <c r="A194" s="1">
        <v>1</v>
      </c>
    </row>
    <row r="195" spans="1:1" x14ac:dyDescent="0.25">
      <c r="A195" s="1">
        <v>3</v>
      </c>
    </row>
    <row r="196" spans="1:1" x14ac:dyDescent="0.25">
      <c r="A196" s="1">
        <v>1</v>
      </c>
    </row>
    <row r="197" spans="1:1" x14ac:dyDescent="0.25">
      <c r="A197" s="1">
        <v>1</v>
      </c>
    </row>
    <row r="198" spans="1:1" x14ac:dyDescent="0.25">
      <c r="A198" s="1">
        <v>1</v>
      </c>
    </row>
    <row r="199" spans="1:1" x14ac:dyDescent="0.25">
      <c r="A199" s="1">
        <v>1</v>
      </c>
    </row>
    <row r="200" spans="1:1" x14ac:dyDescent="0.25">
      <c r="A200" s="1">
        <v>1</v>
      </c>
    </row>
    <row r="201" spans="1:1" x14ac:dyDescent="0.25">
      <c r="A201" s="1">
        <v>2</v>
      </c>
    </row>
    <row r="202" spans="1:1" x14ac:dyDescent="0.25">
      <c r="A202" s="1">
        <v>1</v>
      </c>
    </row>
    <row r="203" spans="1:1" x14ac:dyDescent="0.25">
      <c r="A203" s="1">
        <v>1</v>
      </c>
    </row>
    <row r="204" spans="1:1" x14ac:dyDescent="0.25">
      <c r="A204" s="1">
        <v>1</v>
      </c>
    </row>
    <row r="205" spans="1:1" x14ac:dyDescent="0.25">
      <c r="A205" s="1">
        <v>1</v>
      </c>
    </row>
    <row r="206" spans="1:1" x14ac:dyDescent="0.25">
      <c r="A206" s="1">
        <v>1</v>
      </c>
    </row>
    <row r="207" spans="1:1" x14ac:dyDescent="0.25">
      <c r="A207" s="1">
        <v>3</v>
      </c>
    </row>
    <row r="208" spans="1:1" x14ac:dyDescent="0.25">
      <c r="A208" s="1">
        <v>1</v>
      </c>
    </row>
    <row r="209" spans="1:1" x14ac:dyDescent="0.25">
      <c r="A209" s="1">
        <v>1</v>
      </c>
    </row>
    <row r="210" spans="1:1" x14ac:dyDescent="0.25">
      <c r="A210" s="1">
        <v>1</v>
      </c>
    </row>
    <row r="211" spans="1:1" x14ac:dyDescent="0.25">
      <c r="A211" s="1">
        <v>2</v>
      </c>
    </row>
    <row r="212" spans="1:1" x14ac:dyDescent="0.25">
      <c r="A212" s="1">
        <v>1</v>
      </c>
    </row>
    <row r="213" spans="1:1" x14ac:dyDescent="0.25">
      <c r="A213" s="1">
        <v>1</v>
      </c>
    </row>
    <row r="214" spans="1:1" x14ac:dyDescent="0.25">
      <c r="A214" s="1">
        <v>1</v>
      </c>
    </row>
    <row r="215" spans="1:1" x14ac:dyDescent="0.25">
      <c r="A215" s="1">
        <v>1</v>
      </c>
    </row>
    <row r="216" spans="1:1" x14ac:dyDescent="0.25">
      <c r="A216" s="1">
        <v>1</v>
      </c>
    </row>
    <row r="217" spans="1:1" x14ac:dyDescent="0.25">
      <c r="A217" s="1">
        <v>2</v>
      </c>
    </row>
    <row r="218" spans="1:1" x14ac:dyDescent="0.25">
      <c r="A218" s="1">
        <v>2</v>
      </c>
    </row>
    <row r="219" spans="1:1" x14ac:dyDescent="0.25">
      <c r="A219" s="1">
        <v>1</v>
      </c>
    </row>
    <row r="220" spans="1:1" x14ac:dyDescent="0.25">
      <c r="A220" s="1">
        <v>4</v>
      </c>
    </row>
    <row r="221" spans="1:1" x14ac:dyDescent="0.25">
      <c r="A221" s="1">
        <v>1</v>
      </c>
    </row>
    <row r="222" spans="1:1" x14ac:dyDescent="0.25">
      <c r="A222" s="1">
        <v>1</v>
      </c>
    </row>
    <row r="223" spans="1:1" x14ac:dyDescent="0.25">
      <c r="A223" s="1">
        <v>1</v>
      </c>
    </row>
    <row r="224" spans="1:1" x14ac:dyDescent="0.25">
      <c r="A224" s="1">
        <v>1</v>
      </c>
    </row>
    <row r="225" spans="1:1" x14ac:dyDescent="0.25">
      <c r="A225" s="1">
        <v>1</v>
      </c>
    </row>
    <row r="226" spans="1:1" x14ac:dyDescent="0.25">
      <c r="A226" s="1">
        <v>1</v>
      </c>
    </row>
    <row r="227" spans="1:1" x14ac:dyDescent="0.25">
      <c r="A227" s="1">
        <v>1</v>
      </c>
    </row>
    <row r="228" spans="1:1" x14ac:dyDescent="0.25">
      <c r="A228" s="1">
        <v>1</v>
      </c>
    </row>
    <row r="229" spans="1:1" x14ac:dyDescent="0.25">
      <c r="A229" s="1">
        <v>2</v>
      </c>
    </row>
    <row r="230" spans="1:1" x14ac:dyDescent="0.25">
      <c r="A230" s="1">
        <v>1</v>
      </c>
    </row>
    <row r="231" spans="1:1" x14ac:dyDescent="0.25">
      <c r="A231" s="1">
        <v>1</v>
      </c>
    </row>
    <row r="232" spans="1:1" x14ac:dyDescent="0.25">
      <c r="A232" s="1">
        <v>1</v>
      </c>
    </row>
    <row r="233" spans="1:1" x14ac:dyDescent="0.25">
      <c r="A233" s="1">
        <v>1</v>
      </c>
    </row>
    <row r="234" spans="1:1" x14ac:dyDescent="0.25">
      <c r="A234" s="1">
        <v>2</v>
      </c>
    </row>
    <row r="235" spans="1:1" x14ac:dyDescent="0.25">
      <c r="A235" s="1">
        <v>1</v>
      </c>
    </row>
    <row r="236" spans="1:1" x14ac:dyDescent="0.25">
      <c r="A236" s="1">
        <v>1</v>
      </c>
    </row>
    <row r="237" spans="1:1" x14ac:dyDescent="0.25">
      <c r="A237" s="1">
        <v>1</v>
      </c>
    </row>
    <row r="238" spans="1:1" x14ac:dyDescent="0.25">
      <c r="A238" s="1">
        <v>2</v>
      </c>
    </row>
    <row r="239" spans="1:1" x14ac:dyDescent="0.25">
      <c r="A239" s="1">
        <v>1</v>
      </c>
    </row>
    <row r="240" spans="1:1" x14ac:dyDescent="0.25">
      <c r="A240" s="1">
        <v>1</v>
      </c>
    </row>
    <row r="241" spans="1:1" x14ac:dyDescent="0.25">
      <c r="A241" s="1">
        <v>1</v>
      </c>
    </row>
    <row r="242" spans="1:1" x14ac:dyDescent="0.25">
      <c r="A242" s="1">
        <v>1</v>
      </c>
    </row>
    <row r="243" spans="1:1" x14ac:dyDescent="0.25">
      <c r="A243" s="1">
        <v>1</v>
      </c>
    </row>
    <row r="244" spans="1:1" x14ac:dyDescent="0.25">
      <c r="A244" s="1">
        <v>1</v>
      </c>
    </row>
    <row r="245" spans="1:1" x14ac:dyDescent="0.25">
      <c r="A245" s="1">
        <v>3</v>
      </c>
    </row>
    <row r="246" spans="1:1" x14ac:dyDescent="0.25">
      <c r="A246" s="1">
        <v>5</v>
      </c>
    </row>
    <row r="247" spans="1:1" x14ac:dyDescent="0.25">
      <c r="A247" s="1">
        <v>1</v>
      </c>
    </row>
    <row r="248" spans="1:1" x14ac:dyDescent="0.25">
      <c r="A248" s="1">
        <v>1</v>
      </c>
    </row>
    <row r="249" spans="1:1" x14ac:dyDescent="0.25">
      <c r="A249" s="1">
        <v>1</v>
      </c>
    </row>
    <row r="250" spans="1:1" x14ac:dyDescent="0.25">
      <c r="A250" s="1">
        <v>1</v>
      </c>
    </row>
    <row r="251" spans="1:1" x14ac:dyDescent="0.25">
      <c r="A251" s="1">
        <v>1</v>
      </c>
    </row>
    <row r="252" spans="1:1" x14ac:dyDescent="0.25">
      <c r="A252" s="1">
        <v>1</v>
      </c>
    </row>
    <row r="253" spans="1:1" x14ac:dyDescent="0.25">
      <c r="A253" s="1">
        <v>1</v>
      </c>
    </row>
    <row r="254" spans="1:1" x14ac:dyDescent="0.25">
      <c r="A254" s="1">
        <v>1</v>
      </c>
    </row>
    <row r="255" spans="1:1" x14ac:dyDescent="0.25">
      <c r="A255" s="1">
        <v>1</v>
      </c>
    </row>
    <row r="256" spans="1:1" x14ac:dyDescent="0.25">
      <c r="A256" s="1">
        <v>1</v>
      </c>
    </row>
    <row r="257" spans="1:1" x14ac:dyDescent="0.25">
      <c r="A257" s="1">
        <v>4</v>
      </c>
    </row>
    <row r="258" spans="1:1" x14ac:dyDescent="0.25">
      <c r="A258" s="1">
        <v>1</v>
      </c>
    </row>
    <row r="259" spans="1:1" x14ac:dyDescent="0.25">
      <c r="A259" s="1">
        <v>1</v>
      </c>
    </row>
    <row r="260" spans="1:1" x14ac:dyDescent="0.25">
      <c r="A260" s="1">
        <v>1</v>
      </c>
    </row>
    <row r="261" spans="1:1" x14ac:dyDescent="0.25">
      <c r="A261" s="1">
        <v>1</v>
      </c>
    </row>
    <row r="262" spans="1:1" x14ac:dyDescent="0.25">
      <c r="A262" s="1">
        <v>2</v>
      </c>
    </row>
    <row r="263" spans="1:1" x14ac:dyDescent="0.25">
      <c r="A263" s="1">
        <v>1</v>
      </c>
    </row>
    <row r="264" spans="1:1" x14ac:dyDescent="0.25">
      <c r="A264" s="1">
        <v>1</v>
      </c>
    </row>
    <row r="265" spans="1:1" x14ac:dyDescent="0.25">
      <c r="A265" s="1">
        <v>1</v>
      </c>
    </row>
    <row r="266" spans="1:1" x14ac:dyDescent="0.25">
      <c r="A266" s="1">
        <v>2</v>
      </c>
    </row>
    <row r="267" spans="1:1" x14ac:dyDescent="0.25">
      <c r="A267" s="1">
        <v>1</v>
      </c>
    </row>
    <row r="268" spans="1:1" x14ac:dyDescent="0.25">
      <c r="A268" s="1">
        <v>1</v>
      </c>
    </row>
    <row r="269" spans="1:1" x14ac:dyDescent="0.25">
      <c r="A269" s="1">
        <v>1</v>
      </c>
    </row>
    <row r="270" spans="1:1" x14ac:dyDescent="0.25">
      <c r="A270" s="1">
        <v>1</v>
      </c>
    </row>
    <row r="271" spans="1:1" x14ac:dyDescent="0.25">
      <c r="A271" s="1">
        <v>2</v>
      </c>
    </row>
    <row r="272" spans="1:1" x14ac:dyDescent="0.25">
      <c r="A272" s="1">
        <v>1</v>
      </c>
    </row>
    <row r="273" spans="1:1" x14ac:dyDescent="0.25">
      <c r="A273" s="1">
        <v>1</v>
      </c>
    </row>
    <row r="274" spans="1:1" x14ac:dyDescent="0.25">
      <c r="A274" s="1">
        <v>2</v>
      </c>
    </row>
    <row r="275" spans="1:1" x14ac:dyDescent="0.25">
      <c r="A275" s="1">
        <v>1</v>
      </c>
    </row>
    <row r="276" spans="1:1" x14ac:dyDescent="0.25">
      <c r="A276" s="1">
        <v>1</v>
      </c>
    </row>
    <row r="277" spans="1:1" x14ac:dyDescent="0.25">
      <c r="A277" s="1">
        <v>1</v>
      </c>
    </row>
    <row r="278" spans="1:1" x14ac:dyDescent="0.25">
      <c r="A278" s="1">
        <v>3</v>
      </c>
    </row>
    <row r="279" spans="1:1" x14ac:dyDescent="0.25">
      <c r="A279" s="1">
        <v>1</v>
      </c>
    </row>
    <row r="280" spans="1:1" x14ac:dyDescent="0.25">
      <c r="A280" s="1">
        <v>1</v>
      </c>
    </row>
    <row r="281" spans="1:1" x14ac:dyDescent="0.25">
      <c r="A281" s="1">
        <v>1</v>
      </c>
    </row>
    <row r="282" spans="1:1" x14ac:dyDescent="0.25">
      <c r="A282" s="1">
        <v>1</v>
      </c>
    </row>
    <row r="283" spans="1:1" x14ac:dyDescent="0.25">
      <c r="A283" s="1">
        <v>1</v>
      </c>
    </row>
    <row r="284" spans="1:1" x14ac:dyDescent="0.25">
      <c r="A284" s="1">
        <v>1</v>
      </c>
    </row>
    <row r="285" spans="1:1" x14ac:dyDescent="0.25">
      <c r="A285" s="1">
        <v>1</v>
      </c>
    </row>
    <row r="286" spans="1:1" x14ac:dyDescent="0.25">
      <c r="A286" s="1">
        <v>1</v>
      </c>
    </row>
    <row r="287" spans="1:1" x14ac:dyDescent="0.25">
      <c r="A287" s="1">
        <v>3</v>
      </c>
    </row>
    <row r="288" spans="1:1" x14ac:dyDescent="0.25">
      <c r="A288" s="1">
        <v>1</v>
      </c>
    </row>
    <row r="289" spans="1:1" x14ac:dyDescent="0.25">
      <c r="A289" s="1">
        <v>1</v>
      </c>
    </row>
    <row r="290" spans="1:1" x14ac:dyDescent="0.25">
      <c r="A290" s="1">
        <v>1</v>
      </c>
    </row>
    <row r="291" spans="1:1" x14ac:dyDescent="0.25">
      <c r="A291" s="1">
        <v>1</v>
      </c>
    </row>
    <row r="292" spans="1:1" x14ac:dyDescent="0.25">
      <c r="A292" s="1">
        <v>1</v>
      </c>
    </row>
    <row r="293" spans="1:1" x14ac:dyDescent="0.25">
      <c r="A293" s="1">
        <v>1</v>
      </c>
    </row>
    <row r="294" spans="1:1" x14ac:dyDescent="0.25">
      <c r="A294" s="1">
        <v>1</v>
      </c>
    </row>
    <row r="295" spans="1:1" x14ac:dyDescent="0.25">
      <c r="A295" s="1">
        <v>1</v>
      </c>
    </row>
    <row r="296" spans="1:1" x14ac:dyDescent="0.25">
      <c r="A296" s="1">
        <v>1</v>
      </c>
    </row>
    <row r="297" spans="1:1" x14ac:dyDescent="0.25">
      <c r="A297" s="1">
        <v>1</v>
      </c>
    </row>
    <row r="298" spans="1:1" x14ac:dyDescent="0.25">
      <c r="A298" s="1">
        <v>1</v>
      </c>
    </row>
    <row r="299" spans="1:1" x14ac:dyDescent="0.25">
      <c r="A299" s="1">
        <v>1</v>
      </c>
    </row>
    <row r="300" spans="1:1" x14ac:dyDescent="0.25">
      <c r="A300" s="1">
        <v>1</v>
      </c>
    </row>
    <row r="301" spans="1:1" x14ac:dyDescent="0.25">
      <c r="A301" s="1">
        <v>1</v>
      </c>
    </row>
    <row r="302" spans="1:1" x14ac:dyDescent="0.25">
      <c r="A302" s="1">
        <v>2</v>
      </c>
    </row>
    <row r="303" spans="1:1" x14ac:dyDescent="0.25">
      <c r="A303" s="1">
        <v>1</v>
      </c>
    </row>
    <row r="304" spans="1:1" x14ac:dyDescent="0.25">
      <c r="A304" s="1">
        <v>1</v>
      </c>
    </row>
    <row r="305" spans="1:1" x14ac:dyDescent="0.25">
      <c r="A305" s="1">
        <v>1</v>
      </c>
    </row>
    <row r="306" spans="1:1" x14ac:dyDescent="0.25">
      <c r="A306" s="1">
        <v>1</v>
      </c>
    </row>
    <row r="307" spans="1:1" x14ac:dyDescent="0.25">
      <c r="A307" s="1">
        <v>1</v>
      </c>
    </row>
    <row r="308" spans="1:1" x14ac:dyDescent="0.25">
      <c r="A308" s="1">
        <v>1</v>
      </c>
    </row>
    <row r="309" spans="1:1" x14ac:dyDescent="0.25">
      <c r="A309" s="1">
        <v>3</v>
      </c>
    </row>
    <row r="310" spans="1:1" x14ac:dyDescent="0.25">
      <c r="A310" s="1">
        <v>3</v>
      </c>
    </row>
    <row r="311" spans="1:1" x14ac:dyDescent="0.25">
      <c r="A311" s="1">
        <v>1</v>
      </c>
    </row>
    <row r="312" spans="1:1" x14ac:dyDescent="0.25">
      <c r="A312" s="1">
        <v>1</v>
      </c>
    </row>
    <row r="313" spans="1:1" x14ac:dyDescent="0.25">
      <c r="A313" s="1">
        <v>2</v>
      </c>
    </row>
    <row r="314" spans="1:1" x14ac:dyDescent="0.25">
      <c r="A314" s="1">
        <v>2</v>
      </c>
    </row>
    <row r="315" spans="1:1" x14ac:dyDescent="0.25">
      <c r="A315" s="1">
        <v>2</v>
      </c>
    </row>
    <row r="316" spans="1:1" x14ac:dyDescent="0.25">
      <c r="A316" s="1">
        <v>1</v>
      </c>
    </row>
    <row r="317" spans="1:1" x14ac:dyDescent="0.25">
      <c r="A317" s="1">
        <v>2</v>
      </c>
    </row>
    <row r="318" spans="1:1" x14ac:dyDescent="0.25">
      <c r="A318" s="1">
        <v>2</v>
      </c>
    </row>
    <row r="319" spans="1:1" x14ac:dyDescent="0.25">
      <c r="A319" s="1">
        <v>2</v>
      </c>
    </row>
    <row r="320" spans="1:1" x14ac:dyDescent="0.25">
      <c r="A320" s="1">
        <v>1</v>
      </c>
    </row>
    <row r="321" spans="1:1" x14ac:dyDescent="0.25">
      <c r="A321" s="1">
        <v>1</v>
      </c>
    </row>
    <row r="322" spans="1:1" x14ac:dyDescent="0.25">
      <c r="A322" s="1">
        <v>3</v>
      </c>
    </row>
    <row r="323" spans="1:1" x14ac:dyDescent="0.25">
      <c r="A323" s="1">
        <v>2</v>
      </c>
    </row>
    <row r="324" spans="1:1" x14ac:dyDescent="0.25">
      <c r="A324" s="1">
        <v>3</v>
      </c>
    </row>
    <row r="325" spans="1:1" x14ac:dyDescent="0.25">
      <c r="A325" s="1">
        <v>2</v>
      </c>
    </row>
    <row r="326" spans="1:1" x14ac:dyDescent="0.25">
      <c r="A326" s="1">
        <v>3</v>
      </c>
    </row>
    <row r="327" spans="1:1" x14ac:dyDescent="0.25">
      <c r="A327" s="1">
        <v>1</v>
      </c>
    </row>
    <row r="328" spans="1:1" x14ac:dyDescent="0.25">
      <c r="A328" s="1">
        <v>3</v>
      </c>
    </row>
    <row r="329" spans="1:1" x14ac:dyDescent="0.25">
      <c r="A329" s="1">
        <v>1</v>
      </c>
    </row>
    <row r="330" spans="1:1" x14ac:dyDescent="0.25">
      <c r="A330" s="1">
        <v>1</v>
      </c>
    </row>
    <row r="331" spans="1:1" x14ac:dyDescent="0.25">
      <c r="A331" s="1">
        <v>1</v>
      </c>
    </row>
    <row r="332" spans="1:1" x14ac:dyDescent="0.25">
      <c r="A332" s="1">
        <v>1</v>
      </c>
    </row>
    <row r="333" spans="1:1" x14ac:dyDescent="0.25">
      <c r="A333" s="1">
        <v>4</v>
      </c>
    </row>
    <row r="334" spans="1:1" x14ac:dyDescent="0.25">
      <c r="A334" s="1">
        <v>1</v>
      </c>
    </row>
    <row r="335" spans="1:1" x14ac:dyDescent="0.25">
      <c r="A335" s="1">
        <v>1</v>
      </c>
    </row>
    <row r="336" spans="1:1" x14ac:dyDescent="0.25">
      <c r="A336" s="1">
        <v>1</v>
      </c>
    </row>
    <row r="337" spans="1:1" x14ac:dyDescent="0.25">
      <c r="A337" s="1">
        <v>2</v>
      </c>
    </row>
    <row r="338" spans="1:1" x14ac:dyDescent="0.25">
      <c r="A338" s="1">
        <v>3</v>
      </c>
    </row>
    <row r="339" spans="1:1" x14ac:dyDescent="0.25">
      <c r="A339" s="1">
        <v>1</v>
      </c>
    </row>
    <row r="340" spans="1:1" x14ac:dyDescent="0.25">
      <c r="A340" s="1">
        <v>1</v>
      </c>
    </row>
    <row r="341" spans="1:1" x14ac:dyDescent="0.25">
      <c r="A341" s="1">
        <v>5</v>
      </c>
    </row>
    <row r="342" spans="1:1" x14ac:dyDescent="0.25">
      <c r="A342" s="1">
        <v>1</v>
      </c>
    </row>
    <row r="343" spans="1:1" x14ac:dyDescent="0.25">
      <c r="A343" s="1">
        <v>4</v>
      </c>
    </row>
    <row r="344" spans="1:1" x14ac:dyDescent="0.25">
      <c r="A344" s="1">
        <v>1</v>
      </c>
    </row>
    <row r="345" spans="1:1" x14ac:dyDescent="0.25">
      <c r="A345" s="1">
        <v>1</v>
      </c>
    </row>
    <row r="346" spans="1:1" x14ac:dyDescent="0.25">
      <c r="A346" s="1">
        <v>1</v>
      </c>
    </row>
    <row r="347" spans="1:1" x14ac:dyDescent="0.25">
      <c r="A347" s="1">
        <v>1</v>
      </c>
    </row>
    <row r="348" spans="1:1" x14ac:dyDescent="0.25">
      <c r="A348" s="1">
        <v>3</v>
      </c>
    </row>
    <row r="349" spans="1:1" x14ac:dyDescent="0.25">
      <c r="A349" s="1">
        <v>3</v>
      </c>
    </row>
    <row r="350" spans="1:1" x14ac:dyDescent="0.25">
      <c r="A350" s="1">
        <v>1</v>
      </c>
    </row>
    <row r="351" spans="1:1" x14ac:dyDescent="0.25">
      <c r="A351" s="1">
        <v>1</v>
      </c>
    </row>
    <row r="352" spans="1:1" x14ac:dyDescent="0.25">
      <c r="A352" s="1">
        <v>1</v>
      </c>
    </row>
    <row r="353" spans="1:1" x14ac:dyDescent="0.25">
      <c r="A353" s="1">
        <v>1</v>
      </c>
    </row>
    <row r="354" spans="1:1" x14ac:dyDescent="0.25">
      <c r="A354" s="1">
        <v>1</v>
      </c>
    </row>
    <row r="355" spans="1:1" x14ac:dyDescent="0.25">
      <c r="A355" s="1">
        <v>3</v>
      </c>
    </row>
    <row r="356" spans="1:1" x14ac:dyDescent="0.25">
      <c r="A356" s="1">
        <v>1</v>
      </c>
    </row>
    <row r="357" spans="1:1" x14ac:dyDescent="0.25">
      <c r="A357" s="1">
        <v>3</v>
      </c>
    </row>
    <row r="358" spans="1:1" x14ac:dyDescent="0.25">
      <c r="A358" s="1">
        <v>1</v>
      </c>
    </row>
    <row r="359" spans="1:1" x14ac:dyDescent="0.25">
      <c r="A359" s="1">
        <v>1</v>
      </c>
    </row>
    <row r="360" spans="1:1" x14ac:dyDescent="0.25">
      <c r="A360" s="1">
        <v>2</v>
      </c>
    </row>
    <row r="361" spans="1:1" x14ac:dyDescent="0.25">
      <c r="A361" s="1">
        <v>2</v>
      </c>
    </row>
    <row r="362" spans="1:1" x14ac:dyDescent="0.25">
      <c r="A362" s="1">
        <v>2</v>
      </c>
    </row>
    <row r="363" spans="1:1" x14ac:dyDescent="0.25">
      <c r="A363" s="1">
        <v>1</v>
      </c>
    </row>
    <row r="364" spans="1:1" x14ac:dyDescent="0.25">
      <c r="A364" s="1">
        <v>3</v>
      </c>
    </row>
    <row r="365" spans="1:1" x14ac:dyDescent="0.25">
      <c r="A365" s="1">
        <v>3</v>
      </c>
    </row>
    <row r="366" spans="1:1" x14ac:dyDescent="0.25">
      <c r="A366" s="1">
        <v>1</v>
      </c>
    </row>
    <row r="367" spans="1:1" x14ac:dyDescent="0.25">
      <c r="A367" s="1">
        <v>2</v>
      </c>
    </row>
    <row r="368" spans="1:1" x14ac:dyDescent="0.25">
      <c r="A368" s="1">
        <v>1</v>
      </c>
    </row>
    <row r="369" spans="1:1" x14ac:dyDescent="0.25">
      <c r="A369" s="1">
        <v>1</v>
      </c>
    </row>
    <row r="370" spans="1:1" x14ac:dyDescent="0.25">
      <c r="A370" s="1">
        <v>1</v>
      </c>
    </row>
    <row r="371" spans="1:1" x14ac:dyDescent="0.25">
      <c r="A371" s="1">
        <v>3</v>
      </c>
    </row>
    <row r="372" spans="1:1" x14ac:dyDescent="0.25">
      <c r="A372" s="1">
        <v>1</v>
      </c>
    </row>
    <row r="373" spans="1:1" x14ac:dyDescent="0.25">
      <c r="A373" s="1">
        <v>1</v>
      </c>
    </row>
    <row r="374" spans="1:1" x14ac:dyDescent="0.25">
      <c r="A374" s="1">
        <v>5</v>
      </c>
    </row>
    <row r="375" spans="1:1" x14ac:dyDescent="0.25">
      <c r="A375" s="1">
        <v>1</v>
      </c>
    </row>
    <row r="376" spans="1:1" x14ac:dyDescent="0.25">
      <c r="A376" s="1">
        <v>2</v>
      </c>
    </row>
    <row r="377" spans="1:1" x14ac:dyDescent="0.25">
      <c r="A377" s="1">
        <v>1</v>
      </c>
    </row>
    <row r="378" spans="1:1" x14ac:dyDescent="0.25">
      <c r="A378" s="1">
        <v>1</v>
      </c>
    </row>
    <row r="379" spans="1:1" x14ac:dyDescent="0.25">
      <c r="A379" s="1">
        <v>1</v>
      </c>
    </row>
    <row r="380" spans="1:1" x14ac:dyDescent="0.25">
      <c r="A380" s="1">
        <v>1</v>
      </c>
    </row>
    <row r="381" spans="1:1" x14ac:dyDescent="0.25">
      <c r="A381" s="1">
        <v>1</v>
      </c>
    </row>
    <row r="382" spans="1:1" x14ac:dyDescent="0.25">
      <c r="A382" s="1">
        <v>1</v>
      </c>
    </row>
    <row r="383" spans="1:1" x14ac:dyDescent="0.25">
      <c r="A383" s="1">
        <v>1</v>
      </c>
    </row>
    <row r="384" spans="1:1" x14ac:dyDescent="0.25">
      <c r="A384" s="1">
        <v>4</v>
      </c>
    </row>
    <row r="385" spans="1:1" x14ac:dyDescent="0.25">
      <c r="A385" s="1">
        <v>3</v>
      </c>
    </row>
    <row r="386" spans="1:1" x14ac:dyDescent="0.25">
      <c r="A386" s="1">
        <v>1</v>
      </c>
    </row>
    <row r="387" spans="1:1" x14ac:dyDescent="0.25">
      <c r="A387" s="1">
        <v>3</v>
      </c>
    </row>
    <row r="388" spans="1:1" x14ac:dyDescent="0.25">
      <c r="A388" s="1">
        <v>1</v>
      </c>
    </row>
    <row r="389" spans="1:1" x14ac:dyDescent="0.25">
      <c r="A389" s="1">
        <v>1</v>
      </c>
    </row>
    <row r="390" spans="1:1" x14ac:dyDescent="0.25">
      <c r="A390" s="1">
        <v>1</v>
      </c>
    </row>
    <row r="391" spans="1:1" x14ac:dyDescent="0.25">
      <c r="A391" s="1">
        <v>3</v>
      </c>
    </row>
    <row r="392" spans="1:1" x14ac:dyDescent="0.25">
      <c r="A392" s="1">
        <v>2</v>
      </c>
    </row>
    <row r="393" spans="1:1" x14ac:dyDescent="0.25">
      <c r="A393" s="1">
        <v>1</v>
      </c>
    </row>
    <row r="394" spans="1:1" x14ac:dyDescent="0.25">
      <c r="A394" s="1">
        <v>1</v>
      </c>
    </row>
    <row r="395" spans="1:1" x14ac:dyDescent="0.25">
      <c r="A395" s="1">
        <v>1</v>
      </c>
    </row>
    <row r="396" spans="1:1" x14ac:dyDescent="0.25">
      <c r="A396" s="1">
        <v>1</v>
      </c>
    </row>
    <row r="397" spans="1:1" x14ac:dyDescent="0.25">
      <c r="A397" s="1">
        <v>1</v>
      </c>
    </row>
    <row r="398" spans="1:1" x14ac:dyDescent="0.25">
      <c r="A398" s="1">
        <v>1</v>
      </c>
    </row>
    <row r="399" spans="1:1" x14ac:dyDescent="0.25">
      <c r="A399" s="1">
        <v>1</v>
      </c>
    </row>
    <row r="400" spans="1:1" x14ac:dyDescent="0.25">
      <c r="A400" s="1">
        <v>1</v>
      </c>
    </row>
    <row r="401" spans="1:1" x14ac:dyDescent="0.25">
      <c r="A401" s="1">
        <v>5</v>
      </c>
    </row>
    <row r="402" spans="1:1" x14ac:dyDescent="0.25">
      <c r="A402" s="1">
        <v>1</v>
      </c>
    </row>
    <row r="403" spans="1:1" x14ac:dyDescent="0.25">
      <c r="A403" s="1">
        <v>1</v>
      </c>
    </row>
    <row r="404" spans="1:1" x14ac:dyDescent="0.25">
      <c r="A404" s="1">
        <v>4</v>
      </c>
    </row>
    <row r="405" spans="1:1" x14ac:dyDescent="0.25">
      <c r="A405" s="1">
        <v>1</v>
      </c>
    </row>
    <row r="406" spans="1:1" x14ac:dyDescent="0.25">
      <c r="A406" s="1">
        <v>1</v>
      </c>
    </row>
    <row r="407" spans="1:1" x14ac:dyDescent="0.25">
      <c r="A407" s="1">
        <v>1</v>
      </c>
    </row>
    <row r="408" spans="1:1" x14ac:dyDescent="0.25">
      <c r="A408" s="1">
        <v>1</v>
      </c>
    </row>
    <row r="409" spans="1:1" x14ac:dyDescent="0.25">
      <c r="A409" s="1">
        <v>1</v>
      </c>
    </row>
    <row r="410" spans="1:1" x14ac:dyDescent="0.25">
      <c r="A410" s="1">
        <v>1</v>
      </c>
    </row>
    <row r="411" spans="1:1" x14ac:dyDescent="0.25">
      <c r="A411" s="1">
        <v>1</v>
      </c>
    </row>
    <row r="412" spans="1:1" x14ac:dyDescent="0.25">
      <c r="A412" s="1">
        <v>1</v>
      </c>
    </row>
    <row r="413" spans="1:1" x14ac:dyDescent="0.25">
      <c r="A413" s="1">
        <v>1</v>
      </c>
    </row>
    <row r="414" spans="1:1" x14ac:dyDescent="0.25">
      <c r="A414" s="1">
        <v>1</v>
      </c>
    </row>
    <row r="415" spans="1:1" x14ac:dyDescent="0.25">
      <c r="A415" s="1">
        <v>1</v>
      </c>
    </row>
    <row r="416" spans="1:1" x14ac:dyDescent="0.25">
      <c r="A416" s="1">
        <v>1</v>
      </c>
    </row>
    <row r="417" spans="1:1" x14ac:dyDescent="0.25">
      <c r="A417" s="1">
        <v>1</v>
      </c>
    </row>
    <row r="418" spans="1:1" x14ac:dyDescent="0.25">
      <c r="A418" s="1">
        <v>1</v>
      </c>
    </row>
    <row r="419" spans="1:1" x14ac:dyDescent="0.25">
      <c r="A419" s="1">
        <v>1</v>
      </c>
    </row>
    <row r="420" spans="1:1" x14ac:dyDescent="0.25">
      <c r="A420" s="1">
        <v>3</v>
      </c>
    </row>
    <row r="421" spans="1:1" x14ac:dyDescent="0.25">
      <c r="A421" s="1">
        <v>3</v>
      </c>
    </row>
    <row r="422" spans="1:1" x14ac:dyDescent="0.25">
      <c r="A422" s="1">
        <v>1</v>
      </c>
    </row>
    <row r="423" spans="1:1" x14ac:dyDescent="0.25">
      <c r="A423" s="1">
        <v>1</v>
      </c>
    </row>
    <row r="424" spans="1:1" x14ac:dyDescent="0.25">
      <c r="A424" s="1">
        <v>1</v>
      </c>
    </row>
    <row r="425" spans="1:1" x14ac:dyDescent="0.25">
      <c r="A425" s="1">
        <v>1</v>
      </c>
    </row>
    <row r="426" spans="1:1" x14ac:dyDescent="0.25">
      <c r="A426" s="1">
        <v>1</v>
      </c>
    </row>
    <row r="427" spans="1:1" x14ac:dyDescent="0.25">
      <c r="A427" s="1">
        <v>1</v>
      </c>
    </row>
    <row r="428" spans="1:1" x14ac:dyDescent="0.25">
      <c r="A428" s="1">
        <v>4</v>
      </c>
    </row>
    <row r="429" spans="1:1" x14ac:dyDescent="0.25">
      <c r="A429" s="1">
        <v>1</v>
      </c>
    </row>
    <row r="430" spans="1:1" x14ac:dyDescent="0.25">
      <c r="A430" s="1">
        <v>1</v>
      </c>
    </row>
    <row r="431" spans="1:1" x14ac:dyDescent="0.25">
      <c r="A431" s="1">
        <v>2</v>
      </c>
    </row>
    <row r="432" spans="1:1" x14ac:dyDescent="0.25">
      <c r="A432" s="1">
        <v>1</v>
      </c>
    </row>
    <row r="433" spans="1:1" x14ac:dyDescent="0.25">
      <c r="A433" s="1">
        <v>1</v>
      </c>
    </row>
    <row r="434" spans="1:1" x14ac:dyDescent="0.25">
      <c r="A434" s="1">
        <v>2</v>
      </c>
    </row>
    <row r="435" spans="1:1" x14ac:dyDescent="0.25">
      <c r="A435" s="1">
        <v>1</v>
      </c>
    </row>
    <row r="436" spans="1:1" x14ac:dyDescent="0.25">
      <c r="A436" s="1">
        <v>1</v>
      </c>
    </row>
    <row r="437" spans="1:1" x14ac:dyDescent="0.25">
      <c r="A437" s="1">
        <v>3</v>
      </c>
    </row>
    <row r="438" spans="1:1" x14ac:dyDescent="0.25">
      <c r="A438" s="1">
        <v>1</v>
      </c>
    </row>
    <row r="439" spans="1:1" x14ac:dyDescent="0.25">
      <c r="A439" s="1">
        <v>1</v>
      </c>
    </row>
    <row r="440" spans="1:1" x14ac:dyDescent="0.25">
      <c r="A440" s="1">
        <v>1</v>
      </c>
    </row>
    <row r="441" spans="1:1" x14ac:dyDescent="0.25">
      <c r="A441" s="1">
        <v>1</v>
      </c>
    </row>
    <row r="442" spans="1:1" x14ac:dyDescent="0.25">
      <c r="A442" s="1">
        <v>1</v>
      </c>
    </row>
    <row r="443" spans="1:1" x14ac:dyDescent="0.25">
      <c r="A443" s="1">
        <v>1</v>
      </c>
    </row>
    <row r="444" spans="1:1" x14ac:dyDescent="0.25">
      <c r="A444" s="1">
        <v>1</v>
      </c>
    </row>
    <row r="445" spans="1:1" x14ac:dyDescent="0.25">
      <c r="A445" s="1">
        <v>1</v>
      </c>
    </row>
    <row r="446" spans="1:1" x14ac:dyDescent="0.25">
      <c r="A446" s="1">
        <v>2</v>
      </c>
    </row>
    <row r="447" spans="1:1" x14ac:dyDescent="0.25">
      <c r="A447" s="1">
        <v>2</v>
      </c>
    </row>
    <row r="448" spans="1:1" x14ac:dyDescent="0.25">
      <c r="A448" s="1">
        <v>1</v>
      </c>
    </row>
    <row r="449" spans="1:1" x14ac:dyDescent="0.25">
      <c r="A449" s="1">
        <v>1</v>
      </c>
    </row>
    <row r="450" spans="1:1" x14ac:dyDescent="0.25">
      <c r="A450" s="1">
        <v>1</v>
      </c>
    </row>
    <row r="451" spans="1:1" x14ac:dyDescent="0.25">
      <c r="A451" s="1">
        <v>1</v>
      </c>
    </row>
    <row r="452" spans="1:1" x14ac:dyDescent="0.25">
      <c r="A452" s="1">
        <v>1</v>
      </c>
    </row>
    <row r="453" spans="1:1" x14ac:dyDescent="0.25">
      <c r="A453" s="1">
        <v>3</v>
      </c>
    </row>
    <row r="454" spans="1:1" x14ac:dyDescent="0.25">
      <c r="A454" s="1">
        <v>1</v>
      </c>
    </row>
    <row r="455" spans="1:1" x14ac:dyDescent="0.25">
      <c r="A455" s="1">
        <v>1</v>
      </c>
    </row>
    <row r="456" spans="1:1" x14ac:dyDescent="0.25">
      <c r="A456" s="1">
        <v>1</v>
      </c>
    </row>
    <row r="457" spans="1:1" x14ac:dyDescent="0.25">
      <c r="A457" s="1">
        <v>1</v>
      </c>
    </row>
    <row r="458" spans="1:1" x14ac:dyDescent="0.25">
      <c r="A458" s="1">
        <v>1</v>
      </c>
    </row>
    <row r="459" spans="1:1" x14ac:dyDescent="0.25">
      <c r="A459" s="1">
        <v>4</v>
      </c>
    </row>
    <row r="460" spans="1:1" x14ac:dyDescent="0.25">
      <c r="A460" s="1">
        <v>3</v>
      </c>
    </row>
    <row r="461" spans="1:1" x14ac:dyDescent="0.25">
      <c r="A461" s="1">
        <v>1</v>
      </c>
    </row>
    <row r="462" spans="1:1" x14ac:dyDescent="0.25">
      <c r="A462" s="1">
        <v>1</v>
      </c>
    </row>
    <row r="463" spans="1:1" x14ac:dyDescent="0.25">
      <c r="A463" s="1">
        <v>1</v>
      </c>
    </row>
    <row r="464" spans="1:1" x14ac:dyDescent="0.25">
      <c r="A464" s="1">
        <v>2</v>
      </c>
    </row>
    <row r="465" spans="1:1" x14ac:dyDescent="0.25">
      <c r="A465" s="1">
        <v>1</v>
      </c>
    </row>
    <row r="466" spans="1:1" x14ac:dyDescent="0.25">
      <c r="A466" s="1">
        <v>1</v>
      </c>
    </row>
    <row r="467" spans="1:1" x14ac:dyDescent="0.25">
      <c r="A467" s="1">
        <v>1</v>
      </c>
    </row>
    <row r="468" spans="1:1" x14ac:dyDescent="0.25">
      <c r="A468" s="1">
        <v>3</v>
      </c>
    </row>
    <row r="469" spans="1:1" x14ac:dyDescent="0.25">
      <c r="A469" s="1">
        <v>1</v>
      </c>
    </row>
    <row r="470" spans="1:1" x14ac:dyDescent="0.25">
      <c r="A470" s="1">
        <v>1</v>
      </c>
    </row>
    <row r="471" spans="1:1" x14ac:dyDescent="0.25">
      <c r="A471" s="1">
        <v>1</v>
      </c>
    </row>
    <row r="472" spans="1:1" x14ac:dyDescent="0.25">
      <c r="A472" s="1">
        <v>1</v>
      </c>
    </row>
    <row r="473" spans="1:1" x14ac:dyDescent="0.25">
      <c r="A473" s="1">
        <v>3</v>
      </c>
    </row>
    <row r="474" spans="1:1" x14ac:dyDescent="0.25">
      <c r="A474" s="1">
        <v>1</v>
      </c>
    </row>
    <row r="475" spans="1:1" x14ac:dyDescent="0.25">
      <c r="A475" s="1">
        <v>1</v>
      </c>
    </row>
    <row r="476" spans="1:1" x14ac:dyDescent="0.25">
      <c r="A476" s="1">
        <v>1</v>
      </c>
    </row>
    <row r="477" spans="1:1" x14ac:dyDescent="0.25">
      <c r="A477" s="1">
        <v>1</v>
      </c>
    </row>
    <row r="478" spans="1:1" x14ac:dyDescent="0.25">
      <c r="A478" s="1">
        <v>1</v>
      </c>
    </row>
    <row r="479" spans="1:1" x14ac:dyDescent="0.25">
      <c r="A479" s="1">
        <v>1</v>
      </c>
    </row>
    <row r="480" spans="1:1" x14ac:dyDescent="0.25">
      <c r="A480" s="1">
        <v>1</v>
      </c>
    </row>
    <row r="481" spans="1:1" x14ac:dyDescent="0.25">
      <c r="A481" s="1">
        <v>1</v>
      </c>
    </row>
    <row r="482" spans="1:1" x14ac:dyDescent="0.25">
      <c r="A482" s="1">
        <v>2</v>
      </c>
    </row>
    <row r="483" spans="1:1" x14ac:dyDescent="0.25">
      <c r="A483" s="1">
        <v>1</v>
      </c>
    </row>
    <row r="484" spans="1:1" x14ac:dyDescent="0.25">
      <c r="A484" s="1">
        <v>1</v>
      </c>
    </row>
    <row r="485" spans="1:1" x14ac:dyDescent="0.25">
      <c r="A485" s="1">
        <v>1</v>
      </c>
    </row>
    <row r="486" spans="1:1" x14ac:dyDescent="0.25">
      <c r="A486" s="1">
        <v>1</v>
      </c>
    </row>
    <row r="487" spans="1:1" x14ac:dyDescent="0.25">
      <c r="A487" s="1">
        <v>1</v>
      </c>
    </row>
    <row r="488" spans="1:1" x14ac:dyDescent="0.25">
      <c r="A488" s="1">
        <v>2</v>
      </c>
    </row>
    <row r="489" spans="1:1" x14ac:dyDescent="0.25">
      <c r="A489" s="1">
        <v>1</v>
      </c>
    </row>
    <row r="490" spans="1:1" x14ac:dyDescent="0.25">
      <c r="A490" s="1">
        <v>1</v>
      </c>
    </row>
    <row r="491" spans="1:1" x14ac:dyDescent="0.25">
      <c r="A491" s="1">
        <v>1</v>
      </c>
    </row>
    <row r="492" spans="1:1" x14ac:dyDescent="0.25">
      <c r="A492" s="1">
        <v>2</v>
      </c>
    </row>
    <row r="493" spans="1:1" x14ac:dyDescent="0.25">
      <c r="A493" s="1">
        <v>1</v>
      </c>
    </row>
    <row r="494" spans="1:1" x14ac:dyDescent="0.25">
      <c r="A494" s="1">
        <v>1</v>
      </c>
    </row>
    <row r="495" spans="1:1" x14ac:dyDescent="0.25">
      <c r="A495" s="1">
        <v>1</v>
      </c>
    </row>
    <row r="496" spans="1:1" x14ac:dyDescent="0.25">
      <c r="A496" s="1">
        <v>1</v>
      </c>
    </row>
    <row r="497" spans="1:1" x14ac:dyDescent="0.25">
      <c r="A497" s="1">
        <v>1</v>
      </c>
    </row>
    <row r="498" spans="1:1" x14ac:dyDescent="0.25">
      <c r="A498" s="1">
        <v>1</v>
      </c>
    </row>
    <row r="499" spans="1:1" x14ac:dyDescent="0.25">
      <c r="A499" s="1">
        <v>1</v>
      </c>
    </row>
    <row r="500" spans="1:1" x14ac:dyDescent="0.25">
      <c r="A500" s="1">
        <v>1</v>
      </c>
    </row>
    <row r="501" spans="1:1" x14ac:dyDescent="0.25">
      <c r="A501" s="1">
        <v>1</v>
      </c>
    </row>
    <row r="502" spans="1:1" x14ac:dyDescent="0.25">
      <c r="A502" s="1">
        <v>1</v>
      </c>
    </row>
    <row r="503" spans="1:1" x14ac:dyDescent="0.25">
      <c r="A503" s="1">
        <v>1</v>
      </c>
    </row>
    <row r="504" spans="1:1" x14ac:dyDescent="0.25">
      <c r="A504" s="1">
        <v>1</v>
      </c>
    </row>
    <row r="505" spans="1:1" x14ac:dyDescent="0.25">
      <c r="A505" s="1">
        <v>1</v>
      </c>
    </row>
    <row r="506" spans="1:1" x14ac:dyDescent="0.25">
      <c r="A506" s="1">
        <v>2</v>
      </c>
    </row>
    <row r="507" spans="1:1" x14ac:dyDescent="0.25">
      <c r="A507" s="1">
        <v>1</v>
      </c>
    </row>
    <row r="508" spans="1:1" x14ac:dyDescent="0.25">
      <c r="A508" s="1">
        <v>1</v>
      </c>
    </row>
    <row r="509" spans="1:1" x14ac:dyDescent="0.25">
      <c r="A509" s="1">
        <v>1</v>
      </c>
    </row>
    <row r="510" spans="1:1" x14ac:dyDescent="0.25">
      <c r="A510" s="1">
        <v>1</v>
      </c>
    </row>
    <row r="511" spans="1:1" x14ac:dyDescent="0.25">
      <c r="A511" s="1">
        <v>1</v>
      </c>
    </row>
    <row r="512" spans="1:1" x14ac:dyDescent="0.25">
      <c r="A512" s="1">
        <v>1</v>
      </c>
    </row>
    <row r="513" spans="1:1" x14ac:dyDescent="0.25">
      <c r="A513" s="1">
        <v>1</v>
      </c>
    </row>
    <row r="514" spans="1:1" x14ac:dyDescent="0.25">
      <c r="A514" s="1">
        <v>1</v>
      </c>
    </row>
    <row r="515" spans="1:1" x14ac:dyDescent="0.25">
      <c r="A515" s="1">
        <v>1</v>
      </c>
    </row>
    <row r="516" spans="1:1" x14ac:dyDescent="0.25">
      <c r="A516" s="1">
        <v>1</v>
      </c>
    </row>
    <row r="517" spans="1:1" x14ac:dyDescent="0.25">
      <c r="A517" s="1">
        <v>1</v>
      </c>
    </row>
    <row r="518" spans="1:1" x14ac:dyDescent="0.25">
      <c r="A518" s="1">
        <v>2</v>
      </c>
    </row>
    <row r="519" spans="1:1" x14ac:dyDescent="0.25">
      <c r="A519" s="1">
        <v>1</v>
      </c>
    </row>
    <row r="520" spans="1:1" x14ac:dyDescent="0.25">
      <c r="A520" s="1">
        <v>1</v>
      </c>
    </row>
    <row r="521" spans="1:1" x14ac:dyDescent="0.25">
      <c r="A521" s="1">
        <v>1</v>
      </c>
    </row>
    <row r="522" spans="1:1" x14ac:dyDescent="0.25">
      <c r="A522" s="1">
        <v>2</v>
      </c>
    </row>
    <row r="523" spans="1:1" x14ac:dyDescent="0.25">
      <c r="A523" s="1">
        <v>2</v>
      </c>
    </row>
    <row r="524" spans="1:1" x14ac:dyDescent="0.25">
      <c r="A524" s="1">
        <v>1</v>
      </c>
    </row>
    <row r="525" spans="1:1" x14ac:dyDescent="0.25">
      <c r="A525" s="1">
        <v>1</v>
      </c>
    </row>
    <row r="526" spans="1:1" x14ac:dyDescent="0.25">
      <c r="A526" s="1">
        <v>3</v>
      </c>
    </row>
    <row r="527" spans="1:1" x14ac:dyDescent="0.25">
      <c r="A527" s="1">
        <v>1</v>
      </c>
    </row>
    <row r="528" spans="1:1" x14ac:dyDescent="0.25">
      <c r="A528" s="1">
        <v>2</v>
      </c>
    </row>
    <row r="529" spans="1:1" x14ac:dyDescent="0.25">
      <c r="A529" s="1">
        <v>1</v>
      </c>
    </row>
    <row r="530" spans="1:1" x14ac:dyDescent="0.25">
      <c r="A530" s="1">
        <v>1</v>
      </c>
    </row>
    <row r="531" spans="1:1" x14ac:dyDescent="0.25">
      <c r="A531" s="1">
        <v>1</v>
      </c>
    </row>
    <row r="532" spans="1:1" x14ac:dyDescent="0.25">
      <c r="A532" s="1">
        <v>1</v>
      </c>
    </row>
    <row r="533" spans="1:1" x14ac:dyDescent="0.25">
      <c r="A533" s="1">
        <v>2</v>
      </c>
    </row>
    <row r="534" spans="1:1" x14ac:dyDescent="0.25">
      <c r="A534" s="1">
        <v>1</v>
      </c>
    </row>
    <row r="535" spans="1:1" x14ac:dyDescent="0.25">
      <c r="A535" s="1">
        <v>3</v>
      </c>
    </row>
    <row r="536" spans="1:1" x14ac:dyDescent="0.25">
      <c r="A536" s="1">
        <v>1</v>
      </c>
    </row>
    <row r="537" spans="1:1" x14ac:dyDescent="0.25">
      <c r="A537" s="1">
        <v>4</v>
      </c>
    </row>
    <row r="538" spans="1:1" x14ac:dyDescent="0.25">
      <c r="A538" s="1">
        <v>1</v>
      </c>
    </row>
    <row r="539" spans="1:1" x14ac:dyDescent="0.25">
      <c r="A539" s="1">
        <v>1</v>
      </c>
    </row>
    <row r="540" spans="1:1" x14ac:dyDescent="0.25">
      <c r="A540" s="1">
        <v>1</v>
      </c>
    </row>
    <row r="541" spans="1:1" x14ac:dyDescent="0.25">
      <c r="A541" s="1">
        <v>3</v>
      </c>
    </row>
    <row r="542" spans="1:1" x14ac:dyDescent="0.25">
      <c r="A542" s="1">
        <v>1</v>
      </c>
    </row>
    <row r="543" spans="1:1" x14ac:dyDescent="0.25">
      <c r="A543" s="1">
        <v>1</v>
      </c>
    </row>
    <row r="544" spans="1:1" x14ac:dyDescent="0.25">
      <c r="A544" s="1">
        <v>1</v>
      </c>
    </row>
    <row r="545" spans="1:1" x14ac:dyDescent="0.25">
      <c r="A545" s="1">
        <v>1</v>
      </c>
    </row>
    <row r="546" spans="1:1" x14ac:dyDescent="0.25">
      <c r="A546" s="1">
        <v>2</v>
      </c>
    </row>
    <row r="547" spans="1:1" x14ac:dyDescent="0.25">
      <c r="A547" s="1">
        <v>1</v>
      </c>
    </row>
    <row r="548" spans="1:1" x14ac:dyDescent="0.25">
      <c r="A548" s="1">
        <v>1</v>
      </c>
    </row>
    <row r="549" spans="1:1" x14ac:dyDescent="0.25">
      <c r="A549" s="1">
        <v>2</v>
      </c>
    </row>
    <row r="550" spans="1:1" x14ac:dyDescent="0.25">
      <c r="A550" s="1">
        <v>1</v>
      </c>
    </row>
    <row r="551" spans="1:1" x14ac:dyDescent="0.25">
      <c r="A551" s="1">
        <v>1</v>
      </c>
    </row>
    <row r="552" spans="1:1" x14ac:dyDescent="0.25">
      <c r="A552" s="1">
        <v>2</v>
      </c>
    </row>
    <row r="553" spans="1:1" x14ac:dyDescent="0.25">
      <c r="A553" s="1">
        <v>2</v>
      </c>
    </row>
    <row r="554" spans="1:1" x14ac:dyDescent="0.25">
      <c r="A554" s="1">
        <v>1</v>
      </c>
    </row>
    <row r="555" spans="1:1" x14ac:dyDescent="0.25">
      <c r="A555" s="1">
        <v>4</v>
      </c>
    </row>
    <row r="556" spans="1:1" x14ac:dyDescent="0.25">
      <c r="A556" s="1">
        <v>2</v>
      </c>
    </row>
    <row r="557" spans="1:1" x14ac:dyDescent="0.25">
      <c r="A557" s="1">
        <v>1</v>
      </c>
    </row>
    <row r="558" spans="1:1" x14ac:dyDescent="0.25">
      <c r="A558" s="1">
        <v>1</v>
      </c>
    </row>
    <row r="559" spans="1:1" x14ac:dyDescent="0.25">
      <c r="A559" s="1">
        <v>5</v>
      </c>
    </row>
    <row r="560" spans="1:1" x14ac:dyDescent="0.25">
      <c r="A560" s="1">
        <v>2</v>
      </c>
    </row>
    <row r="561" spans="1:1" x14ac:dyDescent="0.25">
      <c r="A561" s="1">
        <v>2</v>
      </c>
    </row>
    <row r="562" spans="1:1" x14ac:dyDescent="0.25">
      <c r="A562" s="1">
        <v>1</v>
      </c>
    </row>
    <row r="563" spans="1:1" x14ac:dyDescent="0.25">
      <c r="A563" s="1">
        <v>3</v>
      </c>
    </row>
    <row r="564" spans="1:1" x14ac:dyDescent="0.25">
      <c r="A564" s="1">
        <v>1</v>
      </c>
    </row>
    <row r="565" spans="1:1" x14ac:dyDescent="0.25">
      <c r="A565" s="1">
        <v>2</v>
      </c>
    </row>
    <row r="566" spans="1:1" x14ac:dyDescent="0.25">
      <c r="A566" s="1">
        <v>1</v>
      </c>
    </row>
    <row r="567" spans="1:1" x14ac:dyDescent="0.25">
      <c r="A567" s="1">
        <v>2</v>
      </c>
    </row>
    <row r="568" spans="1:1" x14ac:dyDescent="0.25">
      <c r="A568" s="1">
        <v>3</v>
      </c>
    </row>
    <row r="569" spans="1:1" x14ac:dyDescent="0.25">
      <c r="A569" s="1">
        <v>1</v>
      </c>
    </row>
    <row r="570" spans="1:1" x14ac:dyDescent="0.25">
      <c r="A570" s="1">
        <v>1</v>
      </c>
    </row>
    <row r="571" spans="1:1" x14ac:dyDescent="0.25">
      <c r="A571" s="1">
        <v>2</v>
      </c>
    </row>
    <row r="572" spans="1:1" x14ac:dyDescent="0.25">
      <c r="A572" s="1">
        <v>1</v>
      </c>
    </row>
    <row r="573" spans="1:1" x14ac:dyDescent="0.25">
      <c r="A573" s="1">
        <v>1</v>
      </c>
    </row>
    <row r="574" spans="1:1" x14ac:dyDescent="0.25">
      <c r="A574" s="1">
        <v>1</v>
      </c>
    </row>
    <row r="575" spans="1:1" x14ac:dyDescent="0.25">
      <c r="A575" s="1">
        <v>2</v>
      </c>
    </row>
    <row r="576" spans="1:1" x14ac:dyDescent="0.25">
      <c r="A576" s="1">
        <v>1</v>
      </c>
    </row>
    <row r="577" spans="1:1" x14ac:dyDescent="0.25">
      <c r="A577" s="1">
        <v>1</v>
      </c>
    </row>
    <row r="578" spans="1:1" x14ac:dyDescent="0.25">
      <c r="A578" s="1">
        <v>1</v>
      </c>
    </row>
    <row r="579" spans="1:1" x14ac:dyDescent="0.25">
      <c r="A579" s="1">
        <v>1</v>
      </c>
    </row>
    <row r="580" spans="1:1" x14ac:dyDescent="0.25">
      <c r="A580" s="1">
        <v>1</v>
      </c>
    </row>
    <row r="581" spans="1:1" x14ac:dyDescent="0.25">
      <c r="A581" s="1">
        <v>1</v>
      </c>
    </row>
    <row r="582" spans="1:1" x14ac:dyDescent="0.25">
      <c r="A582" s="1">
        <v>4</v>
      </c>
    </row>
    <row r="583" spans="1:1" x14ac:dyDescent="0.25">
      <c r="A583" s="1">
        <v>1</v>
      </c>
    </row>
    <row r="584" spans="1:1" x14ac:dyDescent="0.25">
      <c r="A584" s="1">
        <v>5</v>
      </c>
    </row>
    <row r="585" spans="1:1" x14ac:dyDescent="0.25">
      <c r="A585" s="1">
        <v>1</v>
      </c>
    </row>
    <row r="586" spans="1:1" x14ac:dyDescent="0.25">
      <c r="A586" s="1">
        <v>3</v>
      </c>
    </row>
    <row r="587" spans="1:1" x14ac:dyDescent="0.25">
      <c r="A587" s="1">
        <v>1</v>
      </c>
    </row>
    <row r="588" spans="1:1" x14ac:dyDescent="0.25">
      <c r="A588" s="1">
        <v>1</v>
      </c>
    </row>
    <row r="589" spans="1:1" x14ac:dyDescent="0.25">
      <c r="A589" s="1">
        <v>1</v>
      </c>
    </row>
    <row r="590" spans="1:1" x14ac:dyDescent="0.25">
      <c r="A590" s="1">
        <v>1</v>
      </c>
    </row>
    <row r="591" spans="1:1" x14ac:dyDescent="0.25">
      <c r="A591" s="1">
        <v>2</v>
      </c>
    </row>
    <row r="592" spans="1:1" x14ac:dyDescent="0.25">
      <c r="A592" s="1">
        <v>3</v>
      </c>
    </row>
    <row r="593" spans="1:1" x14ac:dyDescent="0.25">
      <c r="A593" s="1">
        <v>1</v>
      </c>
    </row>
    <row r="594" spans="1:1" x14ac:dyDescent="0.25">
      <c r="A594" s="1">
        <v>1</v>
      </c>
    </row>
    <row r="595" spans="1:1" x14ac:dyDescent="0.25">
      <c r="A595" s="1">
        <v>1</v>
      </c>
    </row>
    <row r="596" spans="1:1" x14ac:dyDescent="0.25">
      <c r="A596" s="1">
        <v>1</v>
      </c>
    </row>
    <row r="597" spans="1:1" x14ac:dyDescent="0.25">
      <c r="A597" s="1">
        <v>1</v>
      </c>
    </row>
    <row r="598" spans="1:1" x14ac:dyDescent="0.25">
      <c r="A598" s="1">
        <v>2</v>
      </c>
    </row>
    <row r="599" spans="1:1" x14ac:dyDescent="0.25">
      <c r="A599" s="1">
        <v>1</v>
      </c>
    </row>
    <row r="600" spans="1:1" x14ac:dyDescent="0.25">
      <c r="A600" s="1">
        <v>2</v>
      </c>
    </row>
    <row r="601" spans="1:1" x14ac:dyDescent="0.25">
      <c r="A601" s="1">
        <v>1</v>
      </c>
    </row>
    <row r="602" spans="1:1" x14ac:dyDescent="0.25">
      <c r="A602" s="1">
        <v>1</v>
      </c>
    </row>
    <row r="603" spans="1:1" x14ac:dyDescent="0.25">
      <c r="A603" s="1">
        <v>2</v>
      </c>
    </row>
    <row r="604" spans="1:1" x14ac:dyDescent="0.25">
      <c r="A604" s="1">
        <v>1</v>
      </c>
    </row>
    <row r="605" spans="1:1" x14ac:dyDescent="0.25">
      <c r="A605" s="1">
        <v>1</v>
      </c>
    </row>
    <row r="606" spans="1:1" x14ac:dyDescent="0.25">
      <c r="A606" s="1">
        <v>2</v>
      </c>
    </row>
    <row r="607" spans="1:1" x14ac:dyDescent="0.25">
      <c r="A607" s="1">
        <v>1</v>
      </c>
    </row>
    <row r="608" spans="1:1" x14ac:dyDescent="0.25">
      <c r="A608" s="1">
        <v>2</v>
      </c>
    </row>
    <row r="609" spans="1:1" x14ac:dyDescent="0.25">
      <c r="A609" s="1">
        <v>1</v>
      </c>
    </row>
    <row r="610" spans="1:1" x14ac:dyDescent="0.25">
      <c r="A610" s="1">
        <v>1</v>
      </c>
    </row>
    <row r="611" spans="1:1" x14ac:dyDescent="0.25">
      <c r="A611" s="1">
        <v>1</v>
      </c>
    </row>
    <row r="612" spans="1:1" x14ac:dyDescent="0.25">
      <c r="A612" s="1">
        <v>2</v>
      </c>
    </row>
    <row r="613" spans="1:1" x14ac:dyDescent="0.25">
      <c r="A613" s="1">
        <v>1</v>
      </c>
    </row>
    <row r="614" spans="1:1" x14ac:dyDescent="0.25">
      <c r="A614" s="1">
        <v>1</v>
      </c>
    </row>
    <row r="615" spans="1:1" x14ac:dyDescent="0.25">
      <c r="A615" s="1">
        <v>1</v>
      </c>
    </row>
    <row r="616" spans="1:1" x14ac:dyDescent="0.25">
      <c r="A616" s="1">
        <v>1</v>
      </c>
    </row>
    <row r="617" spans="1:1" x14ac:dyDescent="0.25">
      <c r="A617" s="1">
        <v>2</v>
      </c>
    </row>
    <row r="618" spans="1:1" x14ac:dyDescent="0.25">
      <c r="A618" s="1">
        <v>1</v>
      </c>
    </row>
    <row r="619" spans="1:1" x14ac:dyDescent="0.25">
      <c r="A619" s="1">
        <v>4</v>
      </c>
    </row>
    <row r="620" spans="1:1" x14ac:dyDescent="0.25">
      <c r="A620" s="1">
        <v>1</v>
      </c>
    </row>
    <row r="621" spans="1:1" x14ac:dyDescent="0.25">
      <c r="A621" s="1">
        <v>2</v>
      </c>
    </row>
    <row r="622" spans="1:1" x14ac:dyDescent="0.25">
      <c r="A622" s="1">
        <v>1</v>
      </c>
    </row>
    <row r="623" spans="1:1" x14ac:dyDescent="0.25">
      <c r="A623" s="1">
        <v>2</v>
      </c>
    </row>
    <row r="624" spans="1:1" x14ac:dyDescent="0.25">
      <c r="A624" s="1">
        <v>1</v>
      </c>
    </row>
    <row r="625" spans="1:1" x14ac:dyDescent="0.25">
      <c r="A625" s="1">
        <v>1</v>
      </c>
    </row>
    <row r="626" spans="1:1" x14ac:dyDescent="0.25">
      <c r="A626" s="1">
        <v>1</v>
      </c>
    </row>
    <row r="627" spans="1:1" x14ac:dyDescent="0.25">
      <c r="A627" s="1">
        <v>1</v>
      </c>
    </row>
    <row r="628" spans="1:1" x14ac:dyDescent="0.25">
      <c r="A628" s="1">
        <v>3</v>
      </c>
    </row>
    <row r="629" spans="1:1" x14ac:dyDescent="0.25">
      <c r="A629" s="1">
        <v>1</v>
      </c>
    </row>
    <row r="630" spans="1:1" x14ac:dyDescent="0.25">
      <c r="A630" s="1">
        <v>1</v>
      </c>
    </row>
    <row r="631" spans="1:1" x14ac:dyDescent="0.25">
      <c r="A631" s="1">
        <v>1</v>
      </c>
    </row>
    <row r="632" spans="1:1" x14ac:dyDescent="0.25">
      <c r="A632" s="1">
        <v>1</v>
      </c>
    </row>
    <row r="633" spans="1:1" x14ac:dyDescent="0.25">
      <c r="A633" s="1">
        <v>1</v>
      </c>
    </row>
    <row r="634" spans="1:1" x14ac:dyDescent="0.25">
      <c r="A634" s="1">
        <v>2</v>
      </c>
    </row>
    <row r="635" spans="1:1" x14ac:dyDescent="0.25">
      <c r="A635" s="1">
        <v>3</v>
      </c>
    </row>
    <row r="636" spans="1:1" x14ac:dyDescent="0.25">
      <c r="A636" s="1">
        <v>1</v>
      </c>
    </row>
    <row r="637" spans="1:1" x14ac:dyDescent="0.25">
      <c r="A637" s="1">
        <v>1</v>
      </c>
    </row>
    <row r="638" spans="1:1" x14ac:dyDescent="0.25">
      <c r="A638" s="1">
        <v>1</v>
      </c>
    </row>
    <row r="639" spans="1:1" x14ac:dyDescent="0.25">
      <c r="A639" s="1">
        <v>1</v>
      </c>
    </row>
    <row r="640" spans="1:1" x14ac:dyDescent="0.25">
      <c r="A640" s="1">
        <v>1</v>
      </c>
    </row>
    <row r="641" spans="1:1" x14ac:dyDescent="0.25">
      <c r="A641" s="1">
        <v>1</v>
      </c>
    </row>
    <row r="642" spans="1:1" x14ac:dyDescent="0.25">
      <c r="A642" s="1">
        <v>2</v>
      </c>
    </row>
    <row r="643" spans="1:1" x14ac:dyDescent="0.25">
      <c r="A643" s="1">
        <v>1</v>
      </c>
    </row>
    <row r="644" spans="1:1" x14ac:dyDescent="0.25">
      <c r="A644" s="1">
        <v>1</v>
      </c>
    </row>
    <row r="645" spans="1:1" x14ac:dyDescent="0.25">
      <c r="A645" s="1">
        <v>1</v>
      </c>
    </row>
    <row r="646" spans="1:1" x14ac:dyDescent="0.25">
      <c r="A646" s="1">
        <v>1</v>
      </c>
    </row>
    <row r="647" spans="1:1" x14ac:dyDescent="0.25">
      <c r="A647" s="1">
        <v>1</v>
      </c>
    </row>
    <row r="648" spans="1:1" x14ac:dyDescent="0.25">
      <c r="A648" s="1">
        <v>1</v>
      </c>
    </row>
    <row r="649" spans="1:1" x14ac:dyDescent="0.25">
      <c r="A649" s="1">
        <v>1</v>
      </c>
    </row>
    <row r="650" spans="1:1" x14ac:dyDescent="0.25">
      <c r="A650" s="1">
        <v>1</v>
      </c>
    </row>
    <row r="651" spans="1:1" x14ac:dyDescent="0.25">
      <c r="A651" s="1">
        <v>2</v>
      </c>
    </row>
    <row r="652" spans="1:1" x14ac:dyDescent="0.25">
      <c r="A652" s="1">
        <v>1</v>
      </c>
    </row>
    <row r="653" spans="1:1" x14ac:dyDescent="0.25">
      <c r="A653" s="1">
        <v>1</v>
      </c>
    </row>
    <row r="654" spans="1:1" x14ac:dyDescent="0.25">
      <c r="A654" s="1">
        <v>1</v>
      </c>
    </row>
    <row r="655" spans="1:1" x14ac:dyDescent="0.25">
      <c r="A655" s="1">
        <v>2</v>
      </c>
    </row>
    <row r="656" spans="1:1" x14ac:dyDescent="0.25">
      <c r="A656" s="1">
        <v>1</v>
      </c>
    </row>
    <row r="657" spans="1:1" x14ac:dyDescent="0.25">
      <c r="A657" s="1">
        <v>2</v>
      </c>
    </row>
    <row r="658" spans="1:1" x14ac:dyDescent="0.25">
      <c r="A658" s="1">
        <v>1</v>
      </c>
    </row>
    <row r="659" spans="1:1" x14ac:dyDescent="0.25">
      <c r="A659" s="1">
        <v>1</v>
      </c>
    </row>
    <row r="660" spans="1:1" x14ac:dyDescent="0.25">
      <c r="A660" s="1">
        <v>1</v>
      </c>
    </row>
    <row r="661" spans="1:1" x14ac:dyDescent="0.25">
      <c r="A661" s="1">
        <v>1</v>
      </c>
    </row>
    <row r="662" spans="1:1" x14ac:dyDescent="0.25">
      <c r="A662" s="1">
        <v>1</v>
      </c>
    </row>
    <row r="663" spans="1:1" x14ac:dyDescent="0.25">
      <c r="A663" s="1">
        <v>2</v>
      </c>
    </row>
    <row r="664" spans="1:1" x14ac:dyDescent="0.25">
      <c r="A664" s="1">
        <v>1</v>
      </c>
    </row>
    <row r="665" spans="1:1" x14ac:dyDescent="0.25">
      <c r="A665" s="1">
        <v>1</v>
      </c>
    </row>
    <row r="666" spans="1:1" x14ac:dyDescent="0.25">
      <c r="A666" s="1">
        <v>2</v>
      </c>
    </row>
    <row r="667" spans="1:1" x14ac:dyDescent="0.25">
      <c r="A667" s="1">
        <v>1</v>
      </c>
    </row>
    <row r="668" spans="1:1" x14ac:dyDescent="0.25">
      <c r="A668" s="1">
        <v>4</v>
      </c>
    </row>
    <row r="669" spans="1:1" x14ac:dyDescent="0.25">
      <c r="A669" s="1">
        <v>1</v>
      </c>
    </row>
    <row r="670" spans="1:1" x14ac:dyDescent="0.25">
      <c r="A670" s="1">
        <v>1</v>
      </c>
    </row>
    <row r="671" spans="1:1" x14ac:dyDescent="0.25">
      <c r="A671" s="1">
        <v>1</v>
      </c>
    </row>
    <row r="672" spans="1:1" x14ac:dyDescent="0.25">
      <c r="A672" s="1">
        <v>2</v>
      </c>
    </row>
    <row r="673" spans="1:1" x14ac:dyDescent="0.25">
      <c r="A673" s="1">
        <v>1</v>
      </c>
    </row>
    <row r="674" spans="1:1" x14ac:dyDescent="0.25">
      <c r="A674" s="1">
        <v>1</v>
      </c>
    </row>
    <row r="675" spans="1:1" x14ac:dyDescent="0.25">
      <c r="A675" s="1">
        <v>1</v>
      </c>
    </row>
    <row r="676" spans="1:1" x14ac:dyDescent="0.25">
      <c r="A676" s="1">
        <v>1</v>
      </c>
    </row>
    <row r="677" spans="1:1" x14ac:dyDescent="0.25">
      <c r="A677" s="1">
        <v>3</v>
      </c>
    </row>
    <row r="678" spans="1:1" x14ac:dyDescent="0.25">
      <c r="A678" s="1">
        <v>1</v>
      </c>
    </row>
    <row r="679" spans="1:1" x14ac:dyDescent="0.25">
      <c r="A679" s="1">
        <v>1</v>
      </c>
    </row>
    <row r="680" spans="1:1" x14ac:dyDescent="0.25">
      <c r="A680" s="1">
        <v>1</v>
      </c>
    </row>
    <row r="681" spans="1:1" x14ac:dyDescent="0.25">
      <c r="A681" s="1">
        <v>1</v>
      </c>
    </row>
    <row r="682" spans="1:1" x14ac:dyDescent="0.25">
      <c r="A682" s="1">
        <v>1</v>
      </c>
    </row>
    <row r="683" spans="1:1" x14ac:dyDescent="0.25">
      <c r="A683" s="1">
        <v>1</v>
      </c>
    </row>
    <row r="684" spans="1:1" x14ac:dyDescent="0.25">
      <c r="A684" s="1">
        <v>1</v>
      </c>
    </row>
    <row r="685" spans="1:1" x14ac:dyDescent="0.25">
      <c r="A685" s="1">
        <v>1</v>
      </c>
    </row>
    <row r="686" spans="1:1" x14ac:dyDescent="0.25">
      <c r="A686" s="1">
        <v>1</v>
      </c>
    </row>
    <row r="687" spans="1:1" x14ac:dyDescent="0.25">
      <c r="A687" s="1">
        <v>1</v>
      </c>
    </row>
    <row r="688" spans="1:1" x14ac:dyDescent="0.25">
      <c r="A688" s="1">
        <v>1</v>
      </c>
    </row>
    <row r="689" spans="1:1" x14ac:dyDescent="0.25">
      <c r="A689" s="1">
        <v>1</v>
      </c>
    </row>
    <row r="690" spans="1:1" x14ac:dyDescent="0.25">
      <c r="A690" s="1">
        <v>1</v>
      </c>
    </row>
    <row r="691" spans="1:1" x14ac:dyDescent="0.25">
      <c r="A691" s="1">
        <v>2</v>
      </c>
    </row>
    <row r="692" spans="1:1" x14ac:dyDescent="0.25">
      <c r="A692" s="1">
        <v>2</v>
      </c>
    </row>
    <row r="693" spans="1:1" x14ac:dyDescent="0.25">
      <c r="A693" s="1">
        <v>1</v>
      </c>
    </row>
    <row r="694" spans="1:1" x14ac:dyDescent="0.25">
      <c r="A694" s="1">
        <v>1</v>
      </c>
    </row>
    <row r="695" spans="1:1" x14ac:dyDescent="0.25">
      <c r="A695" s="1">
        <v>1</v>
      </c>
    </row>
    <row r="696" spans="1:1" x14ac:dyDescent="0.25">
      <c r="A696" s="1">
        <v>1</v>
      </c>
    </row>
    <row r="697" spans="1:1" x14ac:dyDescent="0.25">
      <c r="A697" s="1">
        <v>1</v>
      </c>
    </row>
    <row r="698" spans="1:1" x14ac:dyDescent="0.25">
      <c r="A698" s="1">
        <v>2</v>
      </c>
    </row>
    <row r="699" spans="1:1" x14ac:dyDescent="0.25">
      <c r="A699" s="1">
        <v>1</v>
      </c>
    </row>
    <row r="700" spans="1:1" x14ac:dyDescent="0.25">
      <c r="A700" s="1">
        <v>1</v>
      </c>
    </row>
    <row r="701" spans="1:1" x14ac:dyDescent="0.25">
      <c r="A701" s="1">
        <v>1</v>
      </c>
    </row>
    <row r="702" spans="1:1" x14ac:dyDescent="0.25">
      <c r="A702" s="1">
        <v>3</v>
      </c>
    </row>
    <row r="703" spans="1:1" x14ac:dyDescent="0.25">
      <c r="A703" s="1">
        <v>2</v>
      </c>
    </row>
    <row r="704" spans="1:1" x14ac:dyDescent="0.25">
      <c r="A704" s="1">
        <v>2</v>
      </c>
    </row>
    <row r="705" spans="1:1" x14ac:dyDescent="0.25">
      <c r="A705" s="1">
        <v>1</v>
      </c>
    </row>
    <row r="706" spans="1:1" x14ac:dyDescent="0.25">
      <c r="A706" s="1">
        <v>1</v>
      </c>
    </row>
    <row r="707" spans="1:1" x14ac:dyDescent="0.25">
      <c r="A707" s="1">
        <v>1</v>
      </c>
    </row>
    <row r="708" spans="1:1" x14ac:dyDescent="0.25">
      <c r="A708" s="1">
        <v>2</v>
      </c>
    </row>
    <row r="709" spans="1:1" x14ac:dyDescent="0.25">
      <c r="A709" s="1">
        <v>3</v>
      </c>
    </row>
    <row r="710" spans="1:1" x14ac:dyDescent="0.25">
      <c r="A710" s="1">
        <v>1</v>
      </c>
    </row>
    <row r="711" spans="1:1" x14ac:dyDescent="0.25">
      <c r="A711" s="1">
        <v>1</v>
      </c>
    </row>
    <row r="712" spans="1:1" x14ac:dyDescent="0.25">
      <c r="A712" s="1">
        <v>1</v>
      </c>
    </row>
    <row r="713" spans="1:1" x14ac:dyDescent="0.25">
      <c r="A713" s="1">
        <v>1</v>
      </c>
    </row>
    <row r="714" spans="1:1" x14ac:dyDescent="0.25">
      <c r="A714" s="1">
        <v>1</v>
      </c>
    </row>
    <row r="715" spans="1:1" x14ac:dyDescent="0.25">
      <c r="A715" s="1">
        <v>1</v>
      </c>
    </row>
    <row r="716" spans="1:1" x14ac:dyDescent="0.25">
      <c r="A716" s="1">
        <v>1</v>
      </c>
    </row>
    <row r="717" spans="1:1" x14ac:dyDescent="0.25">
      <c r="A717" s="1">
        <v>1</v>
      </c>
    </row>
    <row r="718" spans="1:1" x14ac:dyDescent="0.25">
      <c r="A718" s="1">
        <v>1</v>
      </c>
    </row>
    <row r="719" spans="1:1" x14ac:dyDescent="0.25">
      <c r="A719" s="1">
        <v>3</v>
      </c>
    </row>
    <row r="720" spans="1:1" x14ac:dyDescent="0.25">
      <c r="A720" s="1">
        <v>1</v>
      </c>
    </row>
    <row r="721" spans="1:1" x14ac:dyDescent="0.25">
      <c r="A721" s="1">
        <v>2</v>
      </c>
    </row>
    <row r="722" spans="1:1" x14ac:dyDescent="0.25">
      <c r="A722" s="1">
        <v>1</v>
      </c>
    </row>
    <row r="723" spans="1:1" x14ac:dyDescent="0.25">
      <c r="A723" s="1">
        <v>3</v>
      </c>
    </row>
    <row r="724" spans="1:1" x14ac:dyDescent="0.25">
      <c r="A724" s="1">
        <v>2</v>
      </c>
    </row>
    <row r="725" spans="1:1" x14ac:dyDescent="0.25">
      <c r="A725" s="1">
        <v>1</v>
      </c>
    </row>
    <row r="726" spans="1:1" x14ac:dyDescent="0.25">
      <c r="A726" s="1">
        <v>2</v>
      </c>
    </row>
    <row r="727" spans="1:1" x14ac:dyDescent="0.25">
      <c r="A727" s="1">
        <v>1</v>
      </c>
    </row>
    <row r="728" spans="1:1" x14ac:dyDescent="0.25">
      <c r="A728" s="1">
        <v>4</v>
      </c>
    </row>
    <row r="729" spans="1:1" x14ac:dyDescent="0.25">
      <c r="A729" s="1">
        <v>1</v>
      </c>
    </row>
    <row r="730" spans="1:1" x14ac:dyDescent="0.25">
      <c r="A730" s="1">
        <v>2</v>
      </c>
    </row>
    <row r="731" spans="1:1" x14ac:dyDescent="0.25">
      <c r="A731" s="1">
        <v>1</v>
      </c>
    </row>
    <row r="732" spans="1:1" x14ac:dyDescent="0.25">
      <c r="A732" s="1">
        <v>1</v>
      </c>
    </row>
    <row r="733" spans="1:1" x14ac:dyDescent="0.25">
      <c r="A733" s="1">
        <v>1</v>
      </c>
    </row>
    <row r="734" spans="1:1" x14ac:dyDescent="0.25">
      <c r="A734" s="1">
        <v>3</v>
      </c>
    </row>
    <row r="735" spans="1:1" x14ac:dyDescent="0.25">
      <c r="A735" s="1">
        <v>1</v>
      </c>
    </row>
    <row r="736" spans="1:1" x14ac:dyDescent="0.25">
      <c r="A736" s="1">
        <v>1</v>
      </c>
    </row>
    <row r="737" spans="1:1" x14ac:dyDescent="0.25">
      <c r="A737" s="1">
        <v>2</v>
      </c>
    </row>
    <row r="738" spans="1:1" x14ac:dyDescent="0.25">
      <c r="A738" s="1">
        <v>1</v>
      </c>
    </row>
    <row r="739" spans="1:1" x14ac:dyDescent="0.25">
      <c r="A739" s="1">
        <v>3</v>
      </c>
    </row>
    <row r="740" spans="1:1" x14ac:dyDescent="0.25">
      <c r="A740" s="1">
        <v>1</v>
      </c>
    </row>
    <row r="741" spans="1:1" x14ac:dyDescent="0.25">
      <c r="A741" s="1">
        <v>2</v>
      </c>
    </row>
    <row r="742" spans="1:1" x14ac:dyDescent="0.25">
      <c r="A742" s="1">
        <v>1</v>
      </c>
    </row>
    <row r="743" spans="1:1" x14ac:dyDescent="0.25">
      <c r="A743" s="1">
        <v>1</v>
      </c>
    </row>
    <row r="744" spans="1:1" x14ac:dyDescent="0.25">
      <c r="A744" s="1">
        <v>4</v>
      </c>
    </row>
    <row r="745" spans="1:1" x14ac:dyDescent="0.25">
      <c r="A745" s="1">
        <v>1</v>
      </c>
    </row>
    <row r="746" spans="1:1" x14ac:dyDescent="0.25">
      <c r="A746" s="1">
        <v>1</v>
      </c>
    </row>
    <row r="747" spans="1:1" x14ac:dyDescent="0.25">
      <c r="A747" s="1">
        <v>1</v>
      </c>
    </row>
    <row r="748" spans="1:1" x14ac:dyDescent="0.25">
      <c r="A748" s="1">
        <v>1</v>
      </c>
    </row>
    <row r="749" spans="1:1" x14ac:dyDescent="0.25">
      <c r="A749" s="1">
        <v>1</v>
      </c>
    </row>
    <row r="750" spans="1:1" x14ac:dyDescent="0.25">
      <c r="A750" s="1">
        <v>1</v>
      </c>
    </row>
    <row r="751" spans="1:1" x14ac:dyDescent="0.25">
      <c r="A751" s="1">
        <v>2</v>
      </c>
    </row>
    <row r="752" spans="1:1" x14ac:dyDescent="0.25">
      <c r="A752" s="1">
        <v>1</v>
      </c>
    </row>
    <row r="753" spans="1:1" x14ac:dyDescent="0.25">
      <c r="A753" s="1">
        <v>1</v>
      </c>
    </row>
    <row r="754" spans="1:1" x14ac:dyDescent="0.25">
      <c r="A754" s="1">
        <v>1</v>
      </c>
    </row>
    <row r="755" spans="1:1" x14ac:dyDescent="0.25">
      <c r="A755" s="1">
        <v>1</v>
      </c>
    </row>
    <row r="756" spans="1:1" x14ac:dyDescent="0.25">
      <c r="A756" s="1">
        <v>2</v>
      </c>
    </row>
    <row r="757" spans="1:1" x14ac:dyDescent="0.25">
      <c r="A757" s="1">
        <v>1</v>
      </c>
    </row>
    <row r="758" spans="1:1" x14ac:dyDescent="0.25">
      <c r="A758" s="1">
        <v>3</v>
      </c>
    </row>
    <row r="759" spans="1:1" x14ac:dyDescent="0.25">
      <c r="A759" s="1">
        <v>2</v>
      </c>
    </row>
    <row r="760" spans="1:1" x14ac:dyDescent="0.25">
      <c r="A760" s="1">
        <v>1</v>
      </c>
    </row>
    <row r="761" spans="1:1" x14ac:dyDescent="0.25">
      <c r="A761" s="1">
        <v>1</v>
      </c>
    </row>
    <row r="762" spans="1:1" x14ac:dyDescent="0.25">
      <c r="A762" s="1">
        <v>1</v>
      </c>
    </row>
    <row r="763" spans="1:1" x14ac:dyDescent="0.25">
      <c r="A763" s="1">
        <v>3</v>
      </c>
    </row>
    <row r="764" spans="1:1" x14ac:dyDescent="0.25">
      <c r="A764" s="1">
        <v>1</v>
      </c>
    </row>
    <row r="765" spans="1:1" x14ac:dyDescent="0.25">
      <c r="A765" s="1">
        <v>1</v>
      </c>
    </row>
    <row r="766" spans="1:1" x14ac:dyDescent="0.25">
      <c r="A766" s="1">
        <v>1</v>
      </c>
    </row>
    <row r="767" spans="1:1" x14ac:dyDescent="0.25">
      <c r="A767" s="1">
        <v>2</v>
      </c>
    </row>
    <row r="768" spans="1:1" x14ac:dyDescent="0.25">
      <c r="A768" s="1">
        <v>2</v>
      </c>
    </row>
    <row r="769" spans="1:1" x14ac:dyDescent="0.25">
      <c r="A769" s="1">
        <v>1</v>
      </c>
    </row>
    <row r="770" spans="1:1" x14ac:dyDescent="0.25">
      <c r="A770" s="1">
        <v>1</v>
      </c>
    </row>
    <row r="771" spans="1:1" x14ac:dyDescent="0.25">
      <c r="A771" s="1">
        <v>1</v>
      </c>
    </row>
    <row r="772" spans="1:1" x14ac:dyDescent="0.25">
      <c r="A772" s="1">
        <v>1</v>
      </c>
    </row>
    <row r="773" spans="1:1" x14ac:dyDescent="0.25">
      <c r="A773" s="1">
        <v>1</v>
      </c>
    </row>
    <row r="774" spans="1:1" x14ac:dyDescent="0.25">
      <c r="A774" s="1">
        <v>1</v>
      </c>
    </row>
    <row r="775" spans="1:1" x14ac:dyDescent="0.25">
      <c r="A775" s="1">
        <v>2</v>
      </c>
    </row>
    <row r="776" spans="1:1" x14ac:dyDescent="0.25">
      <c r="A776" s="1">
        <v>2</v>
      </c>
    </row>
    <row r="777" spans="1:1" x14ac:dyDescent="0.25">
      <c r="A777" s="1">
        <v>2</v>
      </c>
    </row>
    <row r="778" spans="1:1" x14ac:dyDescent="0.25">
      <c r="A778" s="1">
        <v>3</v>
      </c>
    </row>
    <row r="779" spans="1:1" x14ac:dyDescent="0.25">
      <c r="A779" s="1">
        <v>1</v>
      </c>
    </row>
    <row r="780" spans="1:1" x14ac:dyDescent="0.25">
      <c r="A780" s="1">
        <v>1</v>
      </c>
    </row>
    <row r="781" spans="1:1" x14ac:dyDescent="0.25">
      <c r="A781" s="1">
        <v>1</v>
      </c>
    </row>
    <row r="782" spans="1:1" x14ac:dyDescent="0.25">
      <c r="A782" s="1">
        <v>1</v>
      </c>
    </row>
    <row r="783" spans="1:1" x14ac:dyDescent="0.25">
      <c r="A783" s="1">
        <v>1</v>
      </c>
    </row>
    <row r="784" spans="1:1" x14ac:dyDescent="0.25">
      <c r="A784" s="1">
        <v>2</v>
      </c>
    </row>
    <row r="785" spans="1:1" x14ac:dyDescent="0.25">
      <c r="A785" s="1">
        <v>3</v>
      </c>
    </row>
    <row r="786" spans="1:1" x14ac:dyDescent="0.25">
      <c r="A786" s="1">
        <v>2</v>
      </c>
    </row>
    <row r="787" spans="1:1" x14ac:dyDescent="0.25">
      <c r="A787" s="1">
        <v>3</v>
      </c>
    </row>
    <row r="788" spans="1:1" x14ac:dyDescent="0.25">
      <c r="A788" s="1">
        <v>1</v>
      </c>
    </row>
    <row r="789" spans="1:1" x14ac:dyDescent="0.25">
      <c r="A789" s="1">
        <v>1</v>
      </c>
    </row>
    <row r="790" spans="1:1" x14ac:dyDescent="0.25">
      <c r="A790" s="1">
        <v>1</v>
      </c>
    </row>
    <row r="791" spans="1:1" x14ac:dyDescent="0.25">
      <c r="A791" s="1">
        <v>2</v>
      </c>
    </row>
    <row r="792" spans="1:1" x14ac:dyDescent="0.25">
      <c r="A792" s="1">
        <v>1</v>
      </c>
    </row>
    <row r="793" spans="1:1" x14ac:dyDescent="0.25">
      <c r="A793" s="1">
        <v>1</v>
      </c>
    </row>
    <row r="794" spans="1:1" x14ac:dyDescent="0.25">
      <c r="A794" s="1">
        <v>1</v>
      </c>
    </row>
    <row r="795" spans="1:1" x14ac:dyDescent="0.25">
      <c r="A795" s="1">
        <v>1</v>
      </c>
    </row>
    <row r="796" spans="1:1" x14ac:dyDescent="0.25">
      <c r="A796" s="1">
        <v>3</v>
      </c>
    </row>
    <row r="797" spans="1:1" x14ac:dyDescent="0.25">
      <c r="A797" s="1">
        <v>1</v>
      </c>
    </row>
    <row r="798" spans="1:1" x14ac:dyDescent="0.25">
      <c r="A798" s="1">
        <v>2</v>
      </c>
    </row>
    <row r="799" spans="1:1" x14ac:dyDescent="0.25">
      <c r="A799" s="1">
        <v>1</v>
      </c>
    </row>
    <row r="800" spans="1:1" x14ac:dyDescent="0.25">
      <c r="A800" s="1">
        <v>1</v>
      </c>
    </row>
    <row r="801" spans="1:1" x14ac:dyDescent="0.25">
      <c r="A801" s="1">
        <v>1</v>
      </c>
    </row>
    <row r="802" spans="1:1" x14ac:dyDescent="0.25">
      <c r="A802" s="1">
        <v>1</v>
      </c>
    </row>
    <row r="803" spans="1:1" x14ac:dyDescent="0.25">
      <c r="A803" s="1">
        <v>4</v>
      </c>
    </row>
    <row r="804" spans="1:1" x14ac:dyDescent="0.25">
      <c r="A804" s="1">
        <v>1</v>
      </c>
    </row>
    <row r="805" spans="1:1" x14ac:dyDescent="0.25">
      <c r="A805" s="1">
        <v>1</v>
      </c>
    </row>
    <row r="806" spans="1:1" x14ac:dyDescent="0.25">
      <c r="A806" s="1">
        <v>1</v>
      </c>
    </row>
    <row r="807" spans="1:1" x14ac:dyDescent="0.25">
      <c r="A807" s="1">
        <v>1</v>
      </c>
    </row>
    <row r="808" spans="1:1" x14ac:dyDescent="0.25">
      <c r="A808" s="1">
        <v>1</v>
      </c>
    </row>
    <row r="809" spans="1:1" x14ac:dyDescent="0.25">
      <c r="A809" s="1">
        <v>1</v>
      </c>
    </row>
    <row r="810" spans="1:1" x14ac:dyDescent="0.25">
      <c r="A810" s="1">
        <v>1</v>
      </c>
    </row>
    <row r="811" spans="1:1" x14ac:dyDescent="0.25">
      <c r="A811" s="1">
        <v>1</v>
      </c>
    </row>
    <row r="812" spans="1:1" x14ac:dyDescent="0.25">
      <c r="A812" s="1">
        <v>1</v>
      </c>
    </row>
    <row r="813" spans="1:1" x14ac:dyDescent="0.25">
      <c r="A813" s="1">
        <v>1</v>
      </c>
    </row>
    <row r="814" spans="1:1" x14ac:dyDescent="0.25">
      <c r="A814" s="1">
        <v>1</v>
      </c>
    </row>
    <row r="815" spans="1:1" x14ac:dyDescent="0.25">
      <c r="A815" s="1">
        <v>1</v>
      </c>
    </row>
    <row r="816" spans="1:1" x14ac:dyDescent="0.25">
      <c r="A816" s="1">
        <v>1</v>
      </c>
    </row>
    <row r="817" spans="1:1" x14ac:dyDescent="0.25">
      <c r="A817" s="1">
        <v>3</v>
      </c>
    </row>
    <row r="818" spans="1:1" x14ac:dyDescent="0.25">
      <c r="A818" s="1">
        <v>1</v>
      </c>
    </row>
    <row r="819" spans="1:1" x14ac:dyDescent="0.25">
      <c r="A819" s="1">
        <v>1</v>
      </c>
    </row>
    <row r="820" spans="1:1" x14ac:dyDescent="0.25">
      <c r="A820" s="1">
        <v>4</v>
      </c>
    </row>
    <row r="821" spans="1:1" x14ac:dyDescent="0.25">
      <c r="A821" s="1">
        <v>1</v>
      </c>
    </row>
    <row r="822" spans="1:1" x14ac:dyDescent="0.25">
      <c r="A822" s="1">
        <v>1</v>
      </c>
    </row>
    <row r="823" spans="1:1" x14ac:dyDescent="0.25">
      <c r="A823" s="1">
        <v>1</v>
      </c>
    </row>
    <row r="824" spans="1:1" x14ac:dyDescent="0.25">
      <c r="A824" s="1">
        <v>1</v>
      </c>
    </row>
    <row r="825" spans="1:1" x14ac:dyDescent="0.25">
      <c r="A825" s="1">
        <v>1</v>
      </c>
    </row>
    <row r="826" spans="1:1" x14ac:dyDescent="0.25">
      <c r="A826" s="1">
        <v>1</v>
      </c>
    </row>
    <row r="827" spans="1:1" x14ac:dyDescent="0.25">
      <c r="A827" s="1">
        <v>3</v>
      </c>
    </row>
    <row r="828" spans="1:1" x14ac:dyDescent="0.25">
      <c r="A828" s="1">
        <v>1</v>
      </c>
    </row>
    <row r="829" spans="1:1" x14ac:dyDescent="0.25">
      <c r="A829" s="1">
        <v>1</v>
      </c>
    </row>
    <row r="830" spans="1:1" x14ac:dyDescent="0.25">
      <c r="A830" s="1">
        <v>1</v>
      </c>
    </row>
    <row r="831" spans="1:1" x14ac:dyDescent="0.25">
      <c r="A831" s="1">
        <v>1</v>
      </c>
    </row>
    <row r="832" spans="1:1" x14ac:dyDescent="0.25">
      <c r="A832" s="1">
        <v>1</v>
      </c>
    </row>
    <row r="833" spans="1:1" x14ac:dyDescent="0.25">
      <c r="A833" s="1">
        <v>3</v>
      </c>
    </row>
    <row r="834" spans="1:1" x14ac:dyDescent="0.25">
      <c r="A834" s="1">
        <v>1</v>
      </c>
    </row>
    <row r="835" spans="1:1" x14ac:dyDescent="0.25">
      <c r="A835" s="1">
        <v>1</v>
      </c>
    </row>
    <row r="836" spans="1:1" x14ac:dyDescent="0.25">
      <c r="A836" s="1">
        <v>2</v>
      </c>
    </row>
    <row r="837" spans="1:1" x14ac:dyDescent="0.25">
      <c r="A837" s="1">
        <v>2</v>
      </c>
    </row>
    <row r="838" spans="1:1" x14ac:dyDescent="0.25">
      <c r="A838" s="1">
        <v>1</v>
      </c>
    </row>
    <row r="839" spans="1:1" x14ac:dyDescent="0.25">
      <c r="A839" s="1">
        <v>4</v>
      </c>
    </row>
    <row r="840" spans="1:1" x14ac:dyDescent="0.25">
      <c r="A840" s="1">
        <v>1</v>
      </c>
    </row>
    <row r="841" spans="1:1" x14ac:dyDescent="0.25">
      <c r="A841" s="1">
        <v>1</v>
      </c>
    </row>
    <row r="842" spans="1:1" x14ac:dyDescent="0.25">
      <c r="A842" s="1">
        <v>1</v>
      </c>
    </row>
    <row r="843" spans="1:1" x14ac:dyDescent="0.25">
      <c r="A843" s="1">
        <v>1</v>
      </c>
    </row>
    <row r="844" spans="1:1" x14ac:dyDescent="0.25">
      <c r="A844" s="1">
        <v>1</v>
      </c>
    </row>
    <row r="845" spans="1:1" x14ac:dyDescent="0.25">
      <c r="A845" s="1">
        <v>1</v>
      </c>
    </row>
    <row r="846" spans="1:1" x14ac:dyDescent="0.25">
      <c r="A846" s="1">
        <v>2</v>
      </c>
    </row>
    <row r="847" spans="1:1" x14ac:dyDescent="0.25">
      <c r="A847" s="1">
        <v>1</v>
      </c>
    </row>
    <row r="848" spans="1:1" x14ac:dyDescent="0.25">
      <c r="A848" s="1">
        <v>1</v>
      </c>
    </row>
    <row r="849" spans="1:1" x14ac:dyDescent="0.25">
      <c r="A849" s="1">
        <v>1</v>
      </c>
    </row>
    <row r="850" spans="1:1" x14ac:dyDescent="0.25">
      <c r="A850" s="1">
        <v>2</v>
      </c>
    </row>
    <row r="851" spans="1:1" x14ac:dyDescent="0.25">
      <c r="A851" s="1">
        <v>2</v>
      </c>
    </row>
    <row r="852" spans="1:1" x14ac:dyDescent="0.25">
      <c r="A852" s="1">
        <v>1</v>
      </c>
    </row>
    <row r="853" spans="1:1" x14ac:dyDescent="0.25">
      <c r="A853" s="1">
        <v>1</v>
      </c>
    </row>
    <row r="854" spans="1:1" x14ac:dyDescent="0.25">
      <c r="A854" s="1">
        <v>2</v>
      </c>
    </row>
    <row r="855" spans="1:1" x14ac:dyDescent="0.25">
      <c r="A855" s="1">
        <v>1</v>
      </c>
    </row>
    <row r="856" spans="1:1" x14ac:dyDescent="0.25">
      <c r="A856" s="1">
        <v>2</v>
      </c>
    </row>
    <row r="857" spans="1:1" x14ac:dyDescent="0.25">
      <c r="A857" s="1">
        <v>1</v>
      </c>
    </row>
    <row r="858" spans="1:1" x14ac:dyDescent="0.25">
      <c r="A858" s="1">
        <v>1</v>
      </c>
    </row>
    <row r="859" spans="1:1" x14ac:dyDescent="0.25">
      <c r="A859" s="1">
        <v>1</v>
      </c>
    </row>
    <row r="860" spans="1:1" x14ac:dyDescent="0.25">
      <c r="A860" s="1">
        <v>1</v>
      </c>
    </row>
    <row r="861" spans="1:1" x14ac:dyDescent="0.25">
      <c r="A861" s="1">
        <v>1</v>
      </c>
    </row>
    <row r="862" spans="1:1" x14ac:dyDescent="0.25">
      <c r="A862" s="1">
        <v>1</v>
      </c>
    </row>
    <row r="863" spans="1:1" x14ac:dyDescent="0.25">
      <c r="A863" s="1">
        <v>1</v>
      </c>
    </row>
    <row r="864" spans="1:1" x14ac:dyDescent="0.25">
      <c r="A864" s="1">
        <v>1</v>
      </c>
    </row>
    <row r="865" spans="1:1" x14ac:dyDescent="0.25">
      <c r="A865" s="1">
        <v>1</v>
      </c>
    </row>
    <row r="866" spans="1:1" x14ac:dyDescent="0.25">
      <c r="A866" s="1">
        <v>2</v>
      </c>
    </row>
    <row r="867" spans="1:1" x14ac:dyDescent="0.25">
      <c r="A867" s="1">
        <v>2</v>
      </c>
    </row>
    <row r="868" spans="1:1" x14ac:dyDescent="0.25">
      <c r="A868" s="1">
        <v>1</v>
      </c>
    </row>
    <row r="869" spans="1:1" x14ac:dyDescent="0.25">
      <c r="A869" s="1">
        <v>1</v>
      </c>
    </row>
    <row r="870" spans="1:1" x14ac:dyDescent="0.25">
      <c r="A870" s="1">
        <v>1</v>
      </c>
    </row>
    <row r="871" spans="1:1" x14ac:dyDescent="0.25">
      <c r="A871" s="1">
        <v>3</v>
      </c>
    </row>
    <row r="872" spans="1:1" x14ac:dyDescent="0.25">
      <c r="A872" s="1">
        <v>1</v>
      </c>
    </row>
    <row r="873" spans="1:1" x14ac:dyDescent="0.25">
      <c r="A873" s="1">
        <v>1</v>
      </c>
    </row>
    <row r="874" spans="1:1" x14ac:dyDescent="0.25">
      <c r="A874" s="1">
        <v>2</v>
      </c>
    </row>
    <row r="875" spans="1:1" x14ac:dyDescent="0.25">
      <c r="A875" s="1">
        <v>1</v>
      </c>
    </row>
    <row r="876" spans="1:1" x14ac:dyDescent="0.25">
      <c r="A876" s="1">
        <v>1</v>
      </c>
    </row>
    <row r="877" spans="1:1" x14ac:dyDescent="0.25">
      <c r="A877" s="1">
        <v>3</v>
      </c>
    </row>
    <row r="878" spans="1:1" x14ac:dyDescent="0.25">
      <c r="A878" s="1">
        <v>1</v>
      </c>
    </row>
    <row r="879" spans="1:1" x14ac:dyDescent="0.25">
      <c r="A879" s="1">
        <v>1</v>
      </c>
    </row>
    <row r="880" spans="1:1" x14ac:dyDescent="0.25">
      <c r="A880" s="1">
        <v>1</v>
      </c>
    </row>
    <row r="881" spans="1:1" x14ac:dyDescent="0.25">
      <c r="A881" s="1">
        <v>1</v>
      </c>
    </row>
    <row r="882" spans="1:1" x14ac:dyDescent="0.25">
      <c r="A882" s="1">
        <v>1</v>
      </c>
    </row>
    <row r="883" spans="1:1" x14ac:dyDescent="0.25">
      <c r="A883" s="1">
        <v>2</v>
      </c>
    </row>
    <row r="884" spans="1:1" x14ac:dyDescent="0.25">
      <c r="A884" s="1">
        <v>2</v>
      </c>
    </row>
    <row r="885" spans="1:1" x14ac:dyDescent="0.25">
      <c r="A885" s="1">
        <v>1</v>
      </c>
    </row>
    <row r="886" spans="1:1" x14ac:dyDescent="0.25">
      <c r="A886" s="1">
        <v>2</v>
      </c>
    </row>
    <row r="887" spans="1:1" x14ac:dyDescent="0.25">
      <c r="A887" s="1">
        <v>1</v>
      </c>
    </row>
    <row r="888" spans="1:1" x14ac:dyDescent="0.25">
      <c r="A888" s="1">
        <v>1</v>
      </c>
    </row>
    <row r="889" spans="1:1" x14ac:dyDescent="0.25">
      <c r="A889" s="1">
        <v>2</v>
      </c>
    </row>
    <row r="890" spans="1:1" x14ac:dyDescent="0.25">
      <c r="A890" s="1">
        <v>2</v>
      </c>
    </row>
    <row r="891" spans="1:1" x14ac:dyDescent="0.25">
      <c r="A891" s="1">
        <v>1</v>
      </c>
    </row>
    <row r="892" spans="1:1" x14ac:dyDescent="0.25">
      <c r="A892" s="1">
        <v>1</v>
      </c>
    </row>
    <row r="893" spans="1:1" x14ac:dyDescent="0.25">
      <c r="A893" s="1">
        <v>2</v>
      </c>
    </row>
    <row r="894" spans="1:1" x14ac:dyDescent="0.25">
      <c r="A894" s="1">
        <v>3</v>
      </c>
    </row>
    <row r="895" spans="1:1" x14ac:dyDescent="0.25">
      <c r="A895" s="1">
        <v>2</v>
      </c>
    </row>
    <row r="896" spans="1:1" x14ac:dyDescent="0.25">
      <c r="A896" s="1">
        <v>1</v>
      </c>
    </row>
    <row r="897" spans="1:1" x14ac:dyDescent="0.25">
      <c r="A897" s="1">
        <v>1</v>
      </c>
    </row>
    <row r="898" spans="1:1" x14ac:dyDescent="0.25">
      <c r="A898" s="1">
        <v>4</v>
      </c>
    </row>
    <row r="899" spans="1:1" x14ac:dyDescent="0.25">
      <c r="A899" s="1">
        <v>1</v>
      </c>
    </row>
    <row r="900" spans="1:1" x14ac:dyDescent="0.25">
      <c r="A900" s="1">
        <v>1</v>
      </c>
    </row>
    <row r="901" spans="1:1" x14ac:dyDescent="0.25">
      <c r="A901" s="1">
        <v>2</v>
      </c>
    </row>
    <row r="902" spans="1:1" x14ac:dyDescent="0.25">
      <c r="A902" s="1">
        <v>1</v>
      </c>
    </row>
    <row r="903" spans="1:1" x14ac:dyDescent="0.25">
      <c r="A903" s="1">
        <v>2</v>
      </c>
    </row>
    <row r="904" spans="1:1" x14ac:dyDescent="0.25">
      <c r="A904" s="1">
        <v>1</v>
      </c>
    </row>
    <row r="905" spans="1:1" x14ac:dyDescent="0.25">
      <c r="A905" s="1">
        <v>1</v>
      </c>
    </row>
    <row r="906" spans="1:1" x14ac:dyDescent="0.25">
      <c r="A906" s="1">
        <v>3</v>
      </c>
    </row>
    <row r="907" spans="1:1" x14ac:dyDescent="0.25">
      <c r="A907" s="1">
        <v>1</v>
      </c>
    </row>
    <row r="908" spans="1:1" x14ac:dyDescent="0.25">
      <c r="A908" s="1">
        <v>3</v>
      </c>
    </row>
    <row r="909" spans="1:1" x14ac:dyDescent="0.25">
      <c r="A909" s="1">
        <v>1</v>
      </c>
    </row>
    <row r="910" spans="1:1" x14ac:dyDescent="0.25">
      <c r="A910" s="1">
        <v>1</v>
      </c>
    </row>
    <row r="911" spans="1:1" x14ac:dyDescent="0.25">
      <c r="A911" s="1">
        <v>1</v>
      </c>
    </row>
    <row r="912" spans="1:1" x14ac:dyDescent="0.25">
      <c r="A912" s="1">
        <v>1</v>
      </c>
    </row>
    <row r="913" spans="1:1" x14ac:dyDescent="0.25">
      <c r="A913" s="1">
        <v>1</v>
      </c>
    </row>
    <row r="914" spans="1:1" x14ac:dyDescent="0.25">
      <c r="A914" s="1">
        <v>2</v>
      </c>
    </row>
    <row r="915" spans="1:1" x14ac:dyDescent="0.25">
      <c r="A915" s="1">
        <v>2</v>
      </c>
    </row>
    <row r="916" spans="1:1" x14ac:dyDescent="0.25">
      <c r="A916" s="1">
        <v>1</v>
      </c>
    </row>
    <row r="917" spans="1:1" x14ac:dyDescent="0.25">
      <c r="A917" s="1">
        <v>1</v>
      </c>
    </row>
    <row r="918" spans="1:1" x14ac:dyDescent="0.25">
      <c r="A918" s="1">
        <v>1</v>
      </c>
    </row>
    <row r="919" spans="1:1" x14ac:dyDescent="0.25">
      <c r="A919" s="1">
        <v>1</v>
      </c>
    </row>
    <row r="920" spans="1:1" x14ac:dyDescent="0.25">
      <c r="A920" s="1">
        <v>1</v>
      </c>
    </row>
    <row r="921" spans="1:1" x14ac:dyDescent="0.25">
      <c r="A921" s="1">
        <v>1</v>
      </c>
    </row>
    <row r="922" spans="1:1" x14ac:dyDescent="0.25">
      <c r="A922" s="1">
        <v>1</v>
      </c>
    </row>
    <row r="923" spans="1:1" x14ac:dyDescent="0.25">
      <c r="A923" s="1">
        <v>2</v>
      </c>
    </row>
    <row r="924" spans="1:1" x14ac:dyDescent="0.25">
      <c r="A924" s="1">
        <v>1</v>
      </c>
    </row>
    <row r="925" spans="1:1" x14ac:dyDescent="0.25">
      <c r="A925" s="1">
        <v>1</v>
      </c>
    </row>
    <row r="926" spans="1:1" x14ac:dyDescent="0.25">
      <c r="A926" s="1">
        <v>1</v>
      </c>
    </row>
    <row r="927" spans="1:1" x14ac:dyDescent="0.25">
      <c r="A927" s="1">
        <v>1</v>
      </c>
    </row>
    <row r="928" spans="1:1" x14ac:dyDescent="0.25">
      <c r="A928" s="1">
        <v>1</v>
      </c>
    </row>
    <row r="929" spans="1:1" x14ac:dyDescent="0.25">
      <c r="A929" s="1">
        <v>1</v>
      </c>
    </row>
    <row r="930" spans="1:1" x14ac:dyDescent="0.25">
      <c r="A930" s="1">
        <v>1</v>
      </c>
    </row>
    <row r="931" spans="1:1" x14ac:dyDescent="0.25">
      <c r="A931" s="1">
        <v>1</v>
      </c>
    </row>
    <row r="932" spans="1:1" x14ac:dyDescent="0.25">
      <c r="A932" s="1">
        <v>2</v>
      </c>
    </row>
    <row r="933" spans="1:1" x14ac:dyDescent="0.25">
      <c r="A933" s="1">
        <v>2</v>
      </c>
    </row>
    <row r="934" spans="1:1" x14ac:dyDescent="0.25">
      <c r="A934" s="1">
        <v>1</v>
      </c>
    </row>
    <row r="935" spans="1:1" x14ac:dyDescent="0.25">
      <c r="A935" s="1">
        <v>1</v>
      </c>
    </row>
    <row r="936" spans="1:1" x14ac:dyDescent="0.25">
      <c r="A936" s="1">
        <v>1</v>
      </c>
    </row>
    <row r="937" spans="1:1" x14ac:dyDescent="0.25">
      <c r="A937" s="1">
        <v>1</v>
      </c>
    </row>
    <row r="938" spans="1:1" x14ac:dyDescent="0.25">
      <c r="A938" s="1">
        <v>1</v>
      </c>
    </row>
    <row r="939" spans="1:1" x14ac:dyDescent="0.25">
      <c r="A939" s="1">
        <v>1</v>
      </c>
    </row>
    <row r="940" spans="1:1" x14ac:dyDescent="0.25">
      <c r="A940" s="1">
        <v>1</v>
      </c>
    </row>
    <row r="941" spans="1:1" x14ac:dyDescent="0.25">
      <c r="A941" s="1">
        <v>1</v>
      </c>
    </row>
    <row r="942" spans="1:1" x14ac:dyDescent="0.25">
      <c r="A942" s="1">
        <v>1</v>
      </c>
    </row>
    <row r="943" spans="1:1" x14ac:dyDescent="0.25">
      <c r="A943" s="1">
        <v>1</v>
      </c>
    </row>
    <row r="944" spans="1:1" x14ac:dyDescent="0.25">
      <c r="A944" s="1">
        <v>2</v>
      </c>
    </row>
    <row r="945" spans="1:1" x14ac:dyDescent="0.25">
      <c r="A945" s="1">
        <v>2</v>
      </c>
    </row>
    <row r="946" spans="1:1" x14ac:dyDescent="0.25">
      <c r="A946" s="1">
        <v>3</v>
      </c>
    </row>
    <row r="947" spans="1:1" x14ac:dyDescent="0.25">
      <c r="A947" s="1">
        <v>1</v>
      </c>
    </row>
    <row r="948" spans="1:1" x14ac:dyDescent="0.25">
      <c r="A948" s="1">
        <v>3</v>
      </c>
    </row>
    <row r="949" spans="1:1" x14ac:dyDescent="0.25">
      <c r="A949" s="1">
        <v>2</v>
      </c>
    </row>
    <row r="950" spans="1:1" x14ac:dyDescent="0.25">
      <c r="A950" s="1">
        <v>1</v>
      </c>
    </row>
    <row r="951" spans="1:1" x14ac:dyDescent="0.25">
      <c r="A951" s="1">
        <v>1</v>
      </c>
    </row>
    <row r="952" spans="1:1" x14ac:dyDescent="0.25">
      <c r="A952" s="1">
        <v>1</v>
      </c>
    </row>
    <row r="953" spans="1:1" x14ac:dyDescent="0.25">
      <c r="A953" s="1">
        <v>1</v>
      </c>
    </row>
    <row r="954" spans="1:1" x14ac:dyDescent="0.25">
      <c r="A954" s="1">
        <v>1</v>
      </c>
    </row>
    <row r="955" spans="1:1" x14ac:dyDescent="0.25">
      <c r="A955" s="1">
        <v>1</v>
      </c>
    </row>
    <row r="956" spans="1:1" x14ac:dyDescent="0.25">
      <c r="A956" s="1">
        <v>1</v>
      </c>
    </row>
    <row r="957" spans="1:1" x14ac:dyDescent="0.25">
      <c r="A957" s="1">
        <v>1</v>
      </c>
    </row>
    <row r="958" spans="1:1" x14ac:dyDescent="0.25">
      <c r="A958" s="1">
        <v>2</v>
      </c>
    </row>
    <row r="959" spans="1:1" x14ac:dyDescent="0.25">
      <c r="A959" s="1">
        <v>4</v>
      </c>
    </row>
    <row r="960" spans="1:1" x14ac:dyDescent="0.25">
      <c r="A960" s="1">
        <v>1</v>
      </c>
    </row>
    <row r="961" spans="1:1" x14ac:dyDescent="0.25">
      <c r="A961" s="1">
        <v>1</v>
      </c>
    </row>
    <row r="962" spans="1:1" x14ac:dyDescent="0.25">
      <c r="A962" s="1">
        <v>1</v>
      </c>
    </row>
    <row r="963" spans="1:1" x14ac:dyDescent="0.25">
      <c r="A963" s="1">
        <v>1</v>
      </c>
    </row>
    <row r="964" spans="1:1" x14ac:dyDescent="0.25">
      <c r="A964" s="1">
        <v>1</v>
      </c>
    </row>
    <row r="965" spans="1:1" x14ac:dyDescent="0.25">
      <c r="A965" s="1">
        <v>1</v>
      </c>
    </row>
    <row r="966" spans="1:1" x14ac:dyDescent="0.25">
      <c r="A966" s="1">
        <v>1</v>
      </c>
    </row>
    <row r="967" spans="1:1" x14ac:dyDescent="0.25">
      <c r="A967" s="1">
        <v>1</v>
      </c>
    </row>
    <row r="968" spans="1:1" x14ac:dyDescent="0.25">
      <c r="A968" s="1">
        <v>3</v>
      </c>
    </row>
    <row r="969" spans="1:1" x14ac:dyDescent="0.25">
      <c r="A969" s="1">
        <v>1</v>
      </c>
    </row>
    <row r="970" spans="1:1" x14ac:dyDescent="0.25">
      <c r="A970" s="1">
        <v>2</v>
      </c>
    </row>
    <row r="971" spans="1:1" x14ac:dyDescent="0.25">
      <c r="A971" s="1">
        <v>1</v>
      </c>
    </row>
    <row r="972" spans="1:1" x14ac:dyDescent="0.25">
      <c r="A972" s="1">
        <v>2</v>
      </c>
    </row>
    <row r="973" spans="1:1" x14ac:dyDescent="0.25">
      <c r="A973" s="1">
        <v>4</v>
      </c>
    </row>
    <row r="974" spans="1:1" x14ac:dyDescent="0.25">
      <c r="A974" s="1">
        <v>1</v>
      </c>
    </row>
    <row r="975" spans="1:1" x14ac:dyDescent="0.25">
      <c r="A975" s="1">
        <v>1</v>
      </c>
    </row>
    <row r="976" spans="1:1" x14ac:dyDescent="0.25">
      <c r="A976" s="1">
        <v>2</v>
      </c>
    </row>
    <row r="977" spans="1:1" x14ac:dyDescent="0.25">
      <c r="A977" s="1">
        <v>4</v>
      </c>
    </row>
    <row r="978" spans="1:1" x14ac:dyDescent="0.25">
      <c r="A978" s="1">
        <v>1</v>
      </c>
    </row>
    <row r="979" spans="1:1" x14ac:dyDescent="0.25">
      <c r="A979" s="1">
        <v>1</v>
      </c>
    </row>
    <row r="980" spans="1:1" x14ac:dyDescent="0.25">
      <c r="A980" s="1">
        <v>1</v>
      </c>
    </row>
    <row r="981" spans="1:1" x14ac:dyDescent="0.25">
      <c r="A981" s="1">
        <v>3</v>
      </c>
    </row>
    <row r="982" spans="1:1" x14ac:dyDescent="0.25">
      <c r="A982" s="1">
        <v>1</v>
      </c>
    </row>
    <row r="983" spans="1:1" x14ac:dyDescent="0.25">
      <c r="A983" s="1">
        <v>1</v>
      </c>
    </row>
    <row r="984" spans="1:1" x14ac:dyDescent="0.25">
      <c r="A984" s="1">
        <v>2</v>
      </c>
    </row>
    <row r="985" spans="1:1" x14ac:dyDescent="0.25">
      <c r="A985" s="1">
        <v>1</v>
      </c>
    </row>
    <row r="986" spans="1:1" x14ac:dyDescent="0.25">
      <c r="A986" s="1">
        <v>1</v>
      </c>
    </row>
    <row r="987" spans="1:1" x14ac:dyDescent="0.25">
      <c r="A987" s="1">
        <v>1</v>
      </c>
    </row>
    <row r="988" spans="1:1" x14ac:dyDescent="0.25">
      <c r="A988" s="1">
        <v>1</v>
      </c>
    </row>
    <row r="989" spans="1:1" x14ac:dyDescent="0.25">
      <c r="A989" s="1">
        <v>3</v>
      </c>
    </row>
    <row r="990" spans="1:1" x14ac:dyDescent="0.25">
      <c r="A990" s="1">
        <v>1</v>
      </c>
    </row>
    <row r="991" spans="1:1" x14ac:dyDescent="0.25">
      <c r="A991" s="1">
        <v>1</v>
      </c>
    </row>
    <row r="992" spans="1:1" x14ac:dyDescent="0.25">
      <c r="A992" s="1">
        <v>3</v>
      </c>
    </row>
    <row r="993" spans="1:1" x14ac:dyDescent="0.25">
      <c r="A993" s="1">
        <v>1</v>
      </c>
    </row>
    <row r="994" spans="1:1" x14ac:dyDescent="0.25">
      <c r="A994" s="1">
        <v>2</v>
      </c>
    </row>
    <row r="995" spans="1:1" x14ac:dyDescent="0.25">
      <c r="A995" s="1">
        <v>1</v>
      </c>
    </row>
    <row r="996" spans="1:1" x14ac:dyDescent="0.25">
      <c r="A996" s="1">
        <v>1</v>
      </c>
    </row>
    <row r="997" spans="1:1" x14ac:dyDescent="0.25">
      <c r="A997" s="1">
        <v>1</v>
      </c>
    </row>
    <row r="998" spans="1:1" x14ac:dyDescent="0.25">
      <c r="A998" s="1">
        <v>1</v>
      </c>
    </row>
    <row r="999" spans="1:1" x14ac:dyDescent="0.25">
      <c r="A999" s="1">
        <v>2</v>
      </c>
    </row>
    <row r="1000" spans="1:1" x14ac:dyDescent="0.25">
      <c r="A1000" s="1">
        <v>1</v>
      </c>
    </row>
    <row r="1001" spans="1:1" x14ac:dyDescent="0.25">
      <c r="A1001" s="1">
        <v>1</v>
      </c>
    </row>
    <row r="1002" spans="1:1" x14ac:dyDescent="0.25">
      <c r="A1002" s="1">
        <v>1</v>
      </c>
    </row>
    <row r="1003" spans="1:1" x14ac:dyDescent="0.25">
      <c r="A1003" s="1">
        <v>1</v>
      </c>
    </row>
    <row r="1004" spans="1:1" x14ac:dyDescent="0.25">
      <c r="A1004" s="1">
        <v>1</v>
      </c>
    </row>
    <row r="1005" spans="1:1" x14ac:dyDescent="0.25">
      <c r="A1005" s="1">
        <v>1</v>
      </c>
    </row>
    <row r="1006" spans="1:1" x14ac:dyDescent="0.25">
      <c r="A1006" s="1">
        <v>3</v>
      </c>
    </row>
    <row r="1007" spans="1:1" x14ac:dyDescent="0.25">
      <c r="A1007" s="1">
        <v>1</v>
      </c>
    </row>
    <row r="1008" spans="1:1" x14ac:dyDescent="0.25">
      <c r="A1008" s="1">
        <v>1</v>
      </c>
    </row>
    <row r="1009" spans="1:1" x14ac:dyDescent="0.25">
      <c r="A1009" s="1">
        <v>1</v>
      </c>
    </row>
    <row r="1010" spans="1:1" x14ac:dyDescent="0.25">
      <c r="A1010" s="1">
        <v>1</v>
      </c>
    </row>
    <row r="1011" spans="1:1" x14ac:dyDescent="0.25">
      <c r="A1011" s="1">
        <v>1</v>
      </c>
    </row>
    <row r="1012" spans="1:1" x14ac:dyDescent="0.25">
      <c r="A1012" s="1">
        <v>2</v>
      </c>
    </row>
    <row r="1013" spans="1:1" x14ac:dyDescent="0.25">
      <c r="A1013" s="1">
        <v>1</v>
      </c>
    </row>
    <row r="1014" spans="1:1" x14ac:dyDescent="0.25">
      <c r="A1014" s="1">
        <v>1</v>
      </c>
    </row>
    <row r="1015" spans="1:1" x14ac:dyDescent="0.25">
      <c r="A1015" s="1">
        <v>3</v>
      </c>
    </row>
    <row r="1016" spans="1:1" x14ac:dyDescent="0.25">
      <c r="A1016" s="1">
        <v>1</v>
      </c>
    </row>
    <row r="1017" spans="1:1" x14ac:dyDescent="0.25">
      <c r="A1017" s="1">
        <v>1</v>
      </c>
    </row>
    <row r="1018" spans="1:1" x14ac:dyDescent="0.25">
      <c r="A1018" s="1">
        <v>2</v>
      </c>
    </row>
    <row r="1019" spans="1:1" x14ac:dyDescent="0.25">
      <c r="A1019" s="1">
        <v>1</v>
      </c>
    </row>
    <row r="1020" spans="1:1" x14ac:dyDescent="0.25">
      <c r="A1020" s="1">
        <v>1</v>
      </c>
    </row>
    <row r="1021" spans="1:1" x14ac:dyDescent="0.25">
      <c r="A1021" s="1">
        <v>1</v>
      </c>
    </row>
    <row r="1022" spans="1:1" x14ac:dyDescent="0.25">
      <c r="A1022" s="1">
        <v>1</v>
      </c>
    </row>
    <row r="1023" spans="1:1" x14ac:dyDescent="0.25">
      <c r="A1023" s="1">
        <v>1</v>
      </c>
    </row>
    <row r="1024" spans="1:1" x14ac:dyDescent="0.25">
      <c r="A1024" s="1">
        <v>3</v>
      </c>
    </row>
    <row r="1025" spans="1:1" x14ac:dyDescent="0.25">
      <c r="A1025" s="1">
        <v>1</v>
      </c>
    </row>
    <row r="1026" spans="1:1" x14ac:dyDescent="0.25">
      <c r="A1026" s="1">
        <v>1</v>
      </c>
    </row>
    <row r="1027" spans="1:1" x14ac:dyDescent="0.25">
      <c r="A1027" s="1">
        <v>1</v>
      </c>
    </row>
    <row r="1028" spans="1:1" x14ac:dyDescent="0.25">
      <c r="A1028" s="1">
        <v>2</v>
      </c>
    </row>
    <row r="1029" spans="1:1" x14ac:dyDescent="0.25">
      <c r="A1029" s="1">
        <v>1</v>
      </c>
    </row>
    <row r="1030" spans="1:1" x14ac:dyDescent="0.25">
      <c r="A1030" s="1">
        <v>1</v>
      </c>
    </row>
    <row r="1031" spans="1:1" x14ac:dyDescent="0.25">
      <c r="A1031" s="1">
        <v>1</v>
      </c>
    </row>
    <row r="1032" spans="1:1" x14ac:dyDescent="0.25">
      <c r="A1032" s="1">
        <v>1</v>
      </c>
    </row>
    <row r="1033" spans="1:1" x14ac:dyDescent="0.25">
      <c r="A1033" s="1">
        <v>1</v>
      </c>
    </row>
    <row r="1034" spans="1:1" x14ac:dyDescent="0.25">
      <c r="A1034" s="1">
        <v>1</v>
      </c>
    </row>
    <row r="1035" spans="1:1" x14ac:dyDescent="0.25">
      <c r="A1035" s="1">
        <v>1</v>
      </c>
    </row>
    <row r="1036" spans="1:1" x14ac:dyDescent="0.25">
      <c r="A1036" s="1">
        <v>1</v>
      </c>
    </row>
    <row r="1037" spans="1:1" x14ac:dyDescent="0.25">
      <c r="A1037" s="1">
        <v>1</v>
      </c>
    </row>
    <row r="1038" spans="1:1" x14ac:dyDescent="0.25">
      <c r="A1038" s="1">
        <v>3</v>
      </c>
    </row>
    <row r="1039" spans="1:1" x14ac:dyDescent="0.25">
      <c r="A1039" s="1">
        <v>5</v>
      </c>
    </row>
    <row r="1040" spans="1:1" x14ac:dyDescent="0.25">
      <c r="A1040" s="1">
        <v>2</v>
      </c>
    </row>
    <row r="1041" spans="1:1" x14ac:dyDescent="0.25">
      <c r="A1041" s="1">
        <v>1</v>
      </c>
    </row>
    <row r="1042" spans="1:1" x14ac:dyDescent="0.25">
      <c r="A1042" s="1">
        <v>2</v>
      </c>
    </row>
    <row r="1043" spans="1:1" x14ac:dyDescent="0.25">
      <c r="A1043" s="1">
        <v>1</v>
      </c>
    </row>
    <row r="1044" spans="1:1" x14ac:dyDescent="0.25">
      <c r="A1044" s="1">
        <v>1</v>
      </c>
    </row>
    <row r="1045" spans="1:1" x14ac:dyDescent="0.25">
      <c r="A1045" s="1">
        <v>1</v>
      </c>
    </row>
    <row r="1046" spans="1:1" x14ac:dyDescent="0.25">
      <c r="A1046" s="1">
        <v>1</v>
      </c>
    </row>
    <row r="1047" spans="1:1" x14ac:dyDescent="0.25">
      <c r="A1047" s="1">
        <v>2</v>
      </c>
    </row>
    <row r="1048" spans="1:1" x14ac:dyDescent="0.25">
      <c r="A1048" s="1">
        <v>1</v>
      </c>
    </row>
    <row r="1049" spans="1:1" x14ac:dyDescent="0.25">
      <c r="A1049" s="1">
        <v>1</v>
      </c>
    </row>
    <row r="1050" spans="1:1" x14ac:dyDescent="0.25">
      <c r="A1050" s="1">
        <v>1</v>
      </c>
    </row>
    <row r="1051" spans="1:1" x14ac:dyDescent="0.25">
      <c r="A1051" s="1">
        <v>1</v>
      </c>
    </row>
    <row r="1052" spans="1:1" x14ac:dyDescent="0.25">
      <c r="A1052" s="1">
        <v>2</v>
      </c>
    </row>
    <row r="1053" spans="1:1" x14ac:dyDescent="0.25">
      <c r="A1053" s="1">
        <v>1</v>
      </c>
    </row>
    <row r="1054" spans="1:1" x14ac:dyDescent="0.25">
      <c r="A1054" s="1">
        <v>1</v>
      </c>
    </row>
    <row r="1055" spans="1:1" x14ac:dyDescent="0.25">
      <c r="A1055" s="1">
        <v>1</v>
      </c>
    </row>
    <row r="1056" spans="1:1" x14ac:dyDescent="0.25">
      <c r="A1056" s="1">
        <v>2</v>
      </c>
    </row>
    <row r="1057" spans="1:1" x14ac:dyDescent="0.25">
      <c r="A1057" s="1">
        <v>1</v>
      </c>
    </row>
    <row r="1058" spans="1:1" x14ac:dyDescent="0.25">
      <c r="A1058" s="1">
        <v>1</v>
      </c>
    </row>
    <row r="1059" spans="1:1" x14ac:dyDescent="0.25">
      <c r="A1059" s="1">
        <v>1</v>
      </c>
    </row>
    <row r="1060" spans="1:1" x14ac:dyDescent="0.25">
      <c r="A1060" s="1">
        <v>3</v>
      </c>
    </row>
    <row r="1061" spans="1:1" x14ac:dyDescent="0.25">
      <c r="A1061" s="1">
        <v>3</v>
      </c>
    </row>
    <row r="1062" spans="1:1" x14ac:dyDescent="0.25">
      <c r="A1062" s="1">
        <v>1</v>
      </c>
    </row>
    <row r="1063" spans="1:1" x14ac:dyDescent="0.25">
      <c r="A1063" s="1">
        <v>1</v>
      </c>
    </row>
    <row r="1064" spans="1:1" x14ac:dyDescent="0.25">
      <c r="A1064" s="1">
        <v>3</v>
      </c>
    </row>
    <row r="1065" spans="1:1" x14ac:dyDescent="0.25">
      <c r="A1065" s="1">
        <v>3</v>
      </c>
    </row>
    <row r="1066" spans="1:1" x14ac:dyDescent="0.25">
      <c r="A1066" s="1">
        <v>3</v>
      </c>
    </row>
    <row r="1067" spans="1:1" x14ac:dyDescent="0.25">
      <c r="A1067" s="1">
        <v>4</v>
      </c>
    </row>
    <row r="1068" spans="1:1" x14ac:dyDescent="0.25">
      <c r="A1068" s="1">
        <v>2</v>
      </c>
    </row>
    <row r="1069" spans="1:1" x14ac:dyDescent="0.25">
      <c r="A1069" s="1">
        <v>3</v>
      </c>
    </row>
    <row r="1070" spans="1:1" x14ac:dyDescent="0.25">
      <c r="A1070" s="1">
        <v>4</v>
      </c>
    </row>
    <row r="1071" spans="1:1" x14ac:dyDescent="0.25">
      <c r="A1071" s="1">
        <v>1</v>
      </c>
    </row>
    <row r="1072" spans="1:1" x14ac:dyDescent="0.25">
      <c r="A1072" s="1">
        <v>1</v>
      </c>
    </row>
    <row r="1073" spans="1:1" x14ac:dyDescent="0.25">
      <c r="A1073" s="1">
        <v>1</v>
      </c>
    </row>
    <row r="1074" spans="1:1" x14ac:dyDescent="0.25">
      <c r="A1074" s="1">
        <v>3</v>
      </c>
    </row>
    <row r="1075" spans="1:1" x14ac:dyDescent="0.25">
      <c r="A1075" s="1">
        <v>2</v>
      </c>
    </row>
    <row r="1076" spans="1:1" x14ac:dyDescent="0.25">
      <c r="A1076" s="1">
        <v>4</v>
      </c>
    </row>
    <row r="1077" spans="1:1" x14ac:dyDescent="0.25">
      <c r="A1077" s="1">
        <v>4</v>
      </c>
    </row>
    <row r="1078" spans="1:1" x14ac:dyDescent="0.25">
      <c r="A1078" s="1">
        <v>4</v>
      </c>
    </row>
    <row r="1079" spans="1:1" x14ac:dyDescent="0.25">
      <c r="A1079" s="1">
        <v>1</v>
      </c>
    </row>
    <row r="1080" spans="1:1" x14ac:dyDescent="0.25">
      <c r="A1080" s="1">
        <v>1</v>
      </c>
    </row>
    <row r="1081" spans="1:1" x14ac:dyDescent="0.25">
      <c r="A1081" s="1">
        <v>1</v>
      </c>
    </row>
    <row r="1082" spans="1:1" x14ac:dyDescent="0.25">
      <c r="A1082" s="1">
        <v>1</v>
      </c>
    </row>
    <row r="1083" spans="1:1" x14ac:dyDescent="0.25">
      <c r="A1083" s="1">
        <v>2</v>
      </c>
    </row>
    <row r="1084" spans="1:1" x14ac:dyDescent="0.25">
      <c r="A1084" s="1">
        <v>1</v>
      </c>
    </row>
    <row r="1085" spans="1:1" x14ac:dyDescent="0.25">
      <c r="A1085" s="1">
        <v>3</v>
      </c>
    </row>
    <row r="1086" spans="1:1" x14ac:dyDescent="0.25">
      <c r="A1086" s="1">
        <v>1</v>
      </c>
    </row>
    <row r="1087" spans="1:1" x14ac:dyDescent="0.25">
      <c r="A1087" s="1">
        <v>1</v>
      </c>
    </row>
    <row r="1088" spans="1:1" x14ac:dyDescent="0.25">
      <c r="A1088" s="1">
        <v>1</v>
      </c>
    </row>
    <row r="1089" spans="1:1" x14ac:dyDescent="0.25">
      <c r="A1089" s="1">
        <v>2</v>
      </c>
    </row>
    <row r="1090" spans="1:1" x14ac:dyDescent="0.25">
      <c r="A1090" s="1">
        <v>2</v>
      </c>
    </row>
    <row r="1091" spans="1:1" x14ac:dyDescent="0.25">
      <c r="A1091" s="1">
        <v>2</v>
      </c>
    </row>
    <row r="1092" spans="1:1" x14ac:dyDescent="0.25">
      <c r="A1092" s="1">
        <v>1</v>
      </c>
    </row>
    <row r="1093" spans="1:1" x14ac:dyDescent="0.25">
      <c r="A1093" s="1">
        <v>1</v>
      </c>
    </row>
    <row r="1094" spans="1:1" x14ac:dyDescent="0.25">
      <c r="A1094" s="1">
        <v>1</v>
      </c>
    </row>
    <row r="1095" spans="1:1" x14ac:dyDescent="0.25">
      <c r="A1095" s="1">
        <v>1</v>
      </c>
    </row>
    <row r="1096" spans="1:1" x14ac:dyDescent="0.25">
      <c r="A1096" s="1">
        <v>1</v>
      </c>
    </row>
    <row r="1097" spans="1:1" x14ac:dyDescent="0.25">
      <c r="A1097" s="1">
        <v>1</v>
      </c>
    </row>
    <row r="1098" spans="1:1" x14ac:dyDescent="0.25">
      <c r="A1098" s="1">
        <v>2</v>
      </c>
    </row>
    <row r="1099" spans="1:1" x14ac:dyDescent="0.25">
      <c r="A1099" s="1">
        <v>2</v>
      </c>
    </row>
    <row r="1100" spans="1:1" x14ac:dyDescent="0.25">
      <c r="A1100" s="1">
        <v>2</v>
      </c>
    </row>
    <row r="1101" spans="1:1" x14ac:dyDescent="0.25">
      <c r="A1101" s="1">
        <v>1</v>
      </c>
    </row>
    <row r="1102" spans="1:1" x14ac:dyDescent="0.25">
      <c r="A1102" s="1">
        <v>3</v>
      </c>
    </row>
    <row r="1103" spans="1:1" x14ac:dyDescent="0.25">
      <c r="A1103" s="1">
        <v>1</v>
      </c>
    </row>
    <row r="1104" spans="1:1" x14ac:dyDescent="0.25">
      <c r="A1104" s="1">
        <v>1</v>
      </c>
    </row>
    <row r="1105" spans="1:1" x14ac:dyDescent="0.25">
      <c r="A1105" s="1">
        <v>1</v>
      </c>
    </row>
    <row r="1106" spans="1:1" x14ac:dyDescent="0.25">
      <c r="A1106" s="1">
        <v>1</v>
      </c>
    </row>
    <row r="1107" spans="1:1" x14ac:dyDescent="0.25">
      <c r="A1107" s="1">
        <v>2</v>
      </c>
    </row>
    <row r="1108" spans="1:1" x14ac:dyDescent="0.25">
      <c r="A1108" s="1">
        <v>1</v>
      </c>
    </row>
    <row r="1109" spans="1:1" x14ac:dyDescent="0.25">
      <c r="A1109" s="1">
        <v>2</v>
      </c>
    </row>
    <row r="1110" spans="1:1" x14ac:dyDescent="0.25">
      <c r="A1110" s="1">
        <v>1</v>
      </c>
    </row>
    <row r="1111" spans="1:1" x14ac:dyDescent="0.25">
      <c r="A1111" s="1">
        <v>1</v>
      </c>
    </row>
    <row r="1112" spans="1:1" x14ac:dyDescent="0.25">
      <c r="A1112" s="1">
        <v>1</v>
      </c>
    </row>
    <row r="1113" spans="1:1" x14ac:dyDescent="0.25">
      <c r="A1113" s="1">
        <v>2</v>
      </c>
    </row>
    <row r="1114" spans="1:1" x14ac:dyDescent="0.25">
      <c r="A1114" s="1">
        <v>1</v>
      </c>
    </row>
    <row r="1115" spans="1:1" x14ac:dyDescent="0.25">
      <c r="A1115" s="1">
        <v>1</v>
      </c>
    </row>
    <row r="1116" spans="1:1" x14ac:dyDescent="0.25">
      <c r="A1116" s="1">
        <v>3</v>
      </c>
    </row>
    <row r="1117" spans="1:1" x14ac:dyDescent="0.25">
      <c r="A1117" s="1">
        <v>1</v>
      </c>
    </row>
    <row r="1118" spans="1:1" x14ac:dyDescent="0.25">
      <c r="A1118" s="1">
        <v>2</v>
      </c>
    </row>
    <row r="1119" spans="1:1" x14ac:dyDescent="0.25">
      <c r="A1119" s="1">
        <v>2</v>
      </c>
    </row>
    <row r="1120" spans="1:1" x14ac:dyDescent="0.25">
      <c r="A1120" s="1">
        <v>3</v>
      </c>
    </row>
    <row r="1121" spans="1:1" x14ac:dyDescent="0.25">
      <c r="A1121" s="1">
        <v>1</v>
      </c>
    </row>
    <row r="1122" spans="1:1" x14ac:dyDescent="0.25">
      <c r="A1122" s="1">
        <v>1</v>
      </c>
    </row>
    <row r="1123" spans="1:1" x14ac:dyDescent="0.25">
      <c r="A1123" s="1">
        <v>3</v>
      </c>
    </row>
    <row r="1124" spans="1:1" x14ac:dyDescent="0.25">
      <c r="A1124" s="1">
        <v>1</v>
      </c>
    </row>
    <row r="1125" spans="1:1" x14ac:dyDescent="0.25">
      <c r="A1125" s="1">
        <v>1</v>
      </c>
    </row>
    <row r="1126" spans="1:1" x14ac:dyDescent="0.25">
      <c r="A1126" s="1">
        <v>2</v>
      </c>
    </row>
    <row r="1127" spans="1:1" x14ac:dyDescent="0.25">
      <c r="A1127" s="1">
        <v>1</v>
      </c>
    </row>
    <row r="1128" spans="1:1" x14ac:dyDescent="0.25">
      <c r="A1128" s="1">
        <v>1</v>
      </c>
    </row>
    <row r="1129" spans="1:1" x14ac:dyDescent="0.25">
      <c r="A1129" s="1">
        <v>4</v>
      </c>
    </row>
    <row r="1130" spans="1:1" x14ac:dyDescent="0.25">
      <c r="A1130" s="1">
        <v>1</v>
      </c>
    </row>
    <row r="1131" spans="1:1" x14ac:dyDescent="0.25">
      <c r="A1131" s="1">
        <v>1</v>
      </c>
    </row>
    <row r="1132" spans="1:1" x14ac:dyDescent="0.25">
      <c r="A1132" s="1">
        <v>4</v>
      </c>
    </row>
    <row r="1133" spans="1:1" x14ac:dyDescent="0.25">
      <c r="A1133" s="1">
        <v>2</v>
      </c>
    </row>
    <row r="1134" spans="1:1" x14ac:dyDescent="0.25">
      <c r="A1134" s="1">
        <v>2</v>
      </c>
    </row>
    <row r="1135" spans="1:1" x14ac:dyDescent="0.25">
      <c r="A1135" s="1">
        <v>4</v>
      </c>
    </row>
    <row r="1136" spans="1:1" x14ac:dyDescent="0.25">
      <c r="A1136" s="1">
        <v>2</v>
      </c>
    </row>
    <row r="1137" spans="1:1" x14ac:dyDescent="0.25">
      <c r="A1137" s="1">
        <v>2</v>
      </c>
    </row>
    <row r="1138" spans="1:1" x14ac:dyDescent="0.25">
      <c r="A1138" s="1">
        <v>1</v>
      </c>
    </row>
    <row r="1139" spans="1:1" x14ac:dyDescent="0.25">
      <c r="A1139" s="1">
        <v>5</v>
      </c>
    </row>
    <row r="1140" spans="1:1" x14ac:dyDescent="0.25">
      <c r="A1140" s="1">
        <v>2</v>
      </c>
    </row>
    <row r="1141" spans="1:1" x14ac:dyDescent="0.25">
      <c r="A1141" s="1">
        <v>1</v>
      </c>
    </row>
    <row r="1142" spans="1:1" x14ac:dyDescent="0.25">
      <c r="A1142" s="1">
        <v>1</v>
      </c>
    </row>
    <row r="1143" spans="1:1" x14ac:dyDescent="0.25">
      <c r="A1143" s="1">
        <v>1</v>
      </c>
    </row>
    <row r="1144" spans="1:1" x14ac:dyDescent="0.25">
      <c r="A1144" s="1">
        <v>4</v>
      </c>
    </row>
    <row r="1145" spans="1:1" x14ac:dyDescent="0.25">
      <c r="A1145" s="1">
        <v>1</v>
      </c>
    </row>
    <row r="1146" spans="1:1" x14ac:dyDescent="0.25">
      <c r="A1146" s="1">
        <v>3</v>
      </c>
    </row>
    <row r="1147" spans="1:1" x14ac:dyDescent="0.25">
      <c r="A1147" s="1">
        <v>1</v>
      </c>
    </row>
    <row r="1148" spans="1:1" x14ac:dyDescent="0.25">
      <c r="A1148" s="1">
        <v>2</v>
      </c>
    </row>
    <row r="1149" spans="1:1" x14ac:dyDescent="0.25">
      <c r="A1149" s="1">
        <v>1</v>
      </c>
    </row>
    <row r="1150" spans="1:1" x14ac:dyDescent="0.25">
      <c r="A1150" s="1">
        <v>1</v>
      </c>
    </row>
    <row r="1151" spans="1:1" x14ac:dyDescent="0.25">
      <c r="A1151" s="1">
        <v>1</v>
      </c>
    </row>
    <row r="1152" spans="1:1" x14ac:dyDescent="0.25">
      <c r="A1152" s="1">
        <v>1</v>
      </c>
    </row>
    <row r="1153" spans="1:1" x14ac:dyDescent="0.25">
      <c r="A1153" s="1">
        <v>1</v>
      </c>
    </row>
    <row r="1154" spans="1:1" x14ac:dyDescent="0.25">
      <c r="A1154" s="1">
        <v>1</v>
      </c>
    </row>
    <row r="1155" spans="1:1" x14ac:dyDescent="0.25">
      <c r="A1155" s="1">
        <v>3</v>
      </c>
    </row>
    <row r="1156" spans="1:1" x14ac:dyDescent="0.25">
      <c r="A1156" s="1">
        <v>3</v>
      </c>
    </row>
    <row r="1157" spans="1:1" x14ac:dyDescent="0.25">
      <c r="A1157" s="1">
        <v>1</v>
      </c>
    </row>
    <row r="1158" spans="1:1" x14ac:dyDescent="0.25">
      <c r="A1158" s="1">
        <v>1</v>
      </c>
    </row>
    <row r="1159" spans="1:1" x14ac:dyDescent="0.25">
      <c r="A1159" s="1">
        <v>1</v>
      </c>
    </row>
    <row r="1160" spans="1:1" x14ac:dyDescent="0.25">
      <c r="A1160" s="1">
        <v>3</v>
      </c>
    </row>
    <row r="1161" spans="1:1" x14ac:dyDescent="0.25">
      <c r="A1161" s="1">
        <v>1</v>
      </c>
    </row>
    <row r="1162" spans="1:1" x14ac:dyDescent="0.25">
      <c r="A1162" s="1">
        <v>2</v>
      </c>
    </row>
    <row r="1163" spans="1:1" x14ac:dyDescent="0.25">
      <c r="A1163" s="1">
        <v>1</v>
      </c>
    </row>
    <row r="1164" spans="1:1" x14ac:dyDescent="0.25">
      <c r="A1164" s="1">
        <v>1</v>
      </c>
    </row>
    <row r="1165" spans="1:1" x14ac:dyDescent="0.25">
      <c r="A1165" s="1">
        <v>1</v>
      </c>
    </row>
    <row r="1166" spans="1:1" x14ac:dyDescent="0.25">
      <c r="A1166" s="1">
        <v>1</v>
      </c>
    </row>
    <row r="1167" spans="1:1" x14ac:dyDescent="0.25">
      <c r="A1167" s="1">
        <v>1</v>
      </c>
    </row>
    <row r="1168" spans="1:1" x14ac:dyDescent="0.25">
      <c r="A1168" s="1">
        <v>1</v>
      </c>
    </row>
    <row r="1169" spans="1:1" x14ac:dyDescent="0.25">
      <c r="A1169" s="1">
        <v>1</v>
      </c>
    </row>
    <row r="1170" spans="1:1" x14ac:dyDescent="0.25">
      <c r="A1170" s="1">
        <v>1</v>
      </c>
    </row>
    <row r="1171" spans="1:1" x14ac:dyDescent="0.25">
      <c r="A1171" s="1">
        <v>1</v>
      </c>
    </row>
    <row r="1172" spans="1:1" x14ac:dyDescent="0.25">
      <c r="A1172" s="1">
        <v>1</v>
      </c>
    </row>
    <row r="1173" spans="1:1" x14ac:dyDescent="0.25">
      <c r="A1173" s="1">
        <v>1</v>
      </c>
    </row>
    <row r="1174" spans="1:1" x14ac:dyDescent="0.25">
      <c r="A1174" s="1">
        <v>3</v>
      </c>
    </row>
    <row r="1175" spans="1:1" x14ac:dyDescent="0.25">
      <c r="A1175" s="1">
        <v>1</v>
      </c>
    </row>
    <row r="1176" spans="1:1" x14ac:dyDescent="0.25">
      <c r="A1176" s="1">
        <v>1</v>
      </c>
    </row>
    <row r="1177" spans="1:1" x14ac:dyDescent="0.25">
      <c r="A1177" s="1">
        <v>3</v>
      </c>
    </row>
    <row r="1178" spans="1:1" x14ac:dyDescent="0.25">
      <c r="A1178" s="1">
        <v>1</v>
      </c>
    </row>
    <row r="1179" spans="1:1" x14ac:dyDescent="0.25">
      <c r="A1179" s="1">
        <v>1</v>
      </c>
    </row>
    <row r="1180" spans="1:1" x14ac:dyDescent="0.25">
      <c r="A1180" s="1">
        <v>1</v>
      </c>
    </row>
    <row r="1181" spans="1:1" x14ac:dyDescent="0.25">
      <c r="A1181" s="1">
        <v>1</v>
      </c>
    </row>
    <row r="1182" spans="1:1" x14ac:dyDescent="0.25">
      <c r="A1182" s="1">
        <v>3</v>
      </c>
    </row>
    <row r="1183" spans="1:1" x14ac:dyDescent="0.25">
      <c r="A1183" s="1">
        <v>4</v>
      </c>
    </row>
    <row r="1184" spans="1:1" x14ac:dyDescent="0.25">
      <c r="A1184" s="1">
        <v>3</v>
      </c>
    </row>
    <row r="1185" spans="1:1" x14ac:dyDescent="0.25">
      <c r="A1185" s="1">
        <v>2</v>
      </c>
    </row>
    <row r="1186" spans="1:1" x14ac:dyDescent="0.25">
      <c r="A1186" s="1">
        <v>4</v>
      </c>
    </row>
    <row r="1187" spans="1:1" x14ac:dyDescent="0.25">
      <c r="A1187" s="1">
        <v>2</v>
      </c>
    </row>
    <row r="1188" spans="1:1" x14ac:dyDescent="0.25">
      <c r="A1188" s="1">
        <v>4</v>
      </c>
    </row>
    <row r="1189" spans="1:1" x14ac:dyDescent="0.25">
      <c r="A1189" s="1">
        <v>1</v>
      </c>
    </row>
    <row r="1190" spans="1:1" x14ac:dyDescent="0.25">
      <c r="A1190" s="1">
        <v>1</v>
      </c>
    </row>
    <row r="1191" spans="1:1" x14ac:dyDescent="0.25">
      <c r="A1191" s="1">
        <v>4</v>
      </c>
    </row>
    <row r="1192" spans="1:1" x14ac:dyDescent="0.25">
      <c r="A1192" s="1">
        <v>1</v>
      </c>
    </row>
    <row r="1193" spans="1:1" x14ac:dyDescent="0.25">
      <c r="A1193" s="1">
        <v>1</v>
      </c>
    </row>
    <row r="1194" spans="1:1" x14ac:dyDescent="0.25">
      <c r="A1194" s="1">
        <v>1</v>
      </c>
    </row>
    <row r="1195" spans="1:1" x14ac:dyDescent="0.25">
      <c r="A1195" s="1">
        <v>1</v>
      </c>
    </row>
    <row r="1196" spans="1:1" x14ac:dyDescent="0.25">
      <c r="A1196" s="1">
        <v>3</v>
      </c>
    </row>
    <row r="1197" spans="1:1" x14ac:dyDescent="0.25">
      <c r="A1197" s="1">
        <v>3</v>
      </c>
    </row>
    <row r="1198" spans="1:1" x14ac:dyDescent="0.25">
      <c r="A1198" s="1">
        <v>1</v>
      </c>
    </row>
    <row r="1199" spans="1:1" x14ac:dyDescent="0.25">
      <c r="A1199" s="1">
        <v>3</v>
      </c>
    </row>
    <row r="1200" spans="1:1" x14ac:dyDescent="0.25">
      <c r="A1200" s="1">
        <v>1</v>
      </c>
    </row>
    <row r="1201" spans="1:1" x14ac:dyDescent="0.25">
      <c r="A1201" s="1">
        <v>2</v>
      </c>
    </row>
    <row r="1202" spans="1:1" x14ac:dyDescent="0.25">
      <c r="A1202" s="1">
        <v>2</v>
      </c>
    </row>
    <row r="1203" spans="1:1" x14ac:dyDescent="0.25">
      <c r="A1203" s="1">
        <v>2</v>
      </c>
    </row>
    <row r="1204" spans="1:1" x14ac:dyDescent="0.25">
      <c r="A1204" s="1">
        <v>2</v>
      </c>
    </row>
    <row r="1205" spans="1:1" x14ac:dyDescent="0.25">
      <c r="A1205" s="1">
        <v>2</v>
      </c>
    </row>
    <row r="1206" spans="1:1" x14ac:dyDescent="0.25">
      <c r="A1206" s="1">
        <v>1</v>
      </c>
    </row>
    <row r="1207" spans="1:1" x14ac:dyDescent="0.25">
      <c r="A1207" s="1">
        <v>2</v>
      </c>
    </row>
    <row r="1208" spans="1:1" x14ac:dyDescent="0.25">
      <c r="A1208" s="1">
        <v>1</v>
      </c>
    </row>
    <row r="1209" spans="1:1" x14ac:dyDescent="0.25">
      <c r="A1209" s="1">
        <v>1</v>
      </c>
    </row>
    <row r="1210" spans="1:1" x14ac:dyDescent="0.25">
      <c r="A1210" s="1">
        <v>1</v>
      </c>
    </row>
    <row r="1211" spans="1:1" x14ac:dyDescent="0.25">
      <c r="A1211" s="1">
        <v>1</v>
      </c>
    </row>
    <row r="1212" spans="1:1" x14ac:dyDescent="0.25">
      <c r="A1212" s="1">
        <v>1</v>
      </c>
    </row>
    <row r="1213" spans="1:1" x14ac:dyDescent="0.25">
      <c r="A1213" s="1">
        <v>1</v>
      </c>
    </row>
    <row r="1214" spans="1:1" x14ac:dyDescent="0.25">
      <c r="A1214" s="1">
        <v>1</v>
      </c>
    </row>
    <row r="1215" spans="1:1" x14ac:dyDescent="0.25">
      <c r="A1215" s="1">
        <v>1</v>
      </c>
    </row>
    <row r="1216" spans="1:1" x14ac:dyDescent="0.25">
      <c r="A1216" s="1">
        <v>2</v>
      </c>
    </row>
    <row r="1217" spans="1:1" x14ac:dyDescent="0.25">
      <c r="A1217" s="1">
        <v>1</v>
      </c>
    </row>
    <row r="1218" spans="1:1" x14ac:dyDescent="0.25">
      <c r="A1218" s="1">
        <v>2</v>
      </c>
    </row>
    <row r="1219" spans="1:1" x14ac:dyDescent="0.25">
      <c r="A1219" s="1">
        <v>1</v>
      </c>
    </row>
    <row r="1220" spans="1:1" x14ac:dyDescent="0.25">
      <c r="A1220" s="1">
        <v>1</v>
      </c>
    </row>
    <row r="1221" spans="1:1" x14ac:dyDescent="0.25">
      <c r="A1221" s="1">
        <v>1</v>
      </c>
    </row>
    <row r="1222" spans="1:1" x14ac:dyDescent="0.25">
      <c r="A1222" s="1">
        <v>1</v>
      </c>
    </row>
    <row r="1223" spans="1:1" x14ac:dyDescent="0.25">
      <c r="A1223" s="1">
        <v>1</v>
      </c>
    </row>
    <row r="1224" spans="1:1" x14ac:dyDescent="0.25">
      <c r="A1224" s="1">
        <v>1</v>
      </c>
    </row>
    <row r="1225" spans="1:1" x14ac:dyDescent="0.25">
      <c r="A1225" s="1">
        <v>1</v>
      </c>
    </row>
    <row r="1226" spans="1:1" x14ac:dyDescent="0.25">
      <c r="A1226" s="1">
        <v>1</v>
      </c>
    </row>
    <row r="1227" spans="1:1" x14ac:dyDescent="0.25">
      <c r="A1227" s="1">
        <v>1</v>
      </c>
    </row>
    <row r="1228" spans="1:1" x14ac:dyDescent="0.25">
      <c r="A1228" s="1">
        <v>3</v>
      </c>
    </row>
    <row r="1229" spans="1:1" x14ac:dyDescent="0.25">
      <c r="A1229" s="1">
        <v>1</v>
      </c>
    </row>
    <row r="1230" spans="1:1" x14ac:dyDescent="0.25">
      <c r="A1230" s="1">
        <v>1</v>
      </c>
    </row>
    <row r="1231" spans="1:1" x14ac:dyDescent="0.25">
      <c r="A1231" s="1">
        <v>1</v>
      </c>
    </row>
    <row r="1232" spans="1:1" x14ac:dyDescent="0.25">
      <c r="A1232" s="1">
        <v>1</v>
      </c>
    </row>
    <row r="1233" spans="1:1" x14ac:dyDescent="0.25">
      <c r="A1233" s="1">
        <v>3</v>
      </c>
    </row>
    <row r="1234" spans="1:1" x14ac:dyDescent="0.25">
      <c r="A1234" s="1">
        <v>3</v>
      </c>
    </row>
    <row r="1235" spans="1:1" x14ac:dyDescent="0.25">
      <c r="A1235" s="1">
        <v>1</v>
      </c>
    </row>
    <row r="1236" spans="1:1" x14ac:dyDescent="0.25">
      <c r="A1236" s="1">
        <v>1</v>
      </c>
    </row>
    <row r="1237" spans="1:1" x14ac:dyDescent="0.25">
      <c r="A1237" s="1">
        <v>4</v>
      </c>
    </row>
    <row r="1238" spans="1:1" x14ac:dyDescent="0.25">
      <c r="A1238" s="1">
        <v>2</v>
      </c>
    </row>
    <row r="1239" spans="1:1" x14ac:dyDescent="0.25">
      <c r="A1239" s="1">
        <v>1</v>
      </c>
    </row>
    <row r="1240" spans="1:1" x14ac:dyDescent="0.25">
      <c r="A1240" s="1">
        <v>2</v>
      </c>
    </row>
    <row r="1241" spans="1:1" x14ac:dyDescent="0.25">
      <c r="A1241" s="1">
        <v>2</v>
      </c>
    </row>
    <row r="1242" spans="1:1" x14ac:dyDescent="0.25">
      <c r="A1242" s="1">
        <v>1</v>
      </c>
    </row>
    <row r="1243" spans="1:1" x14ac:dyDescent="0.25">
      <c r="A1243" s="1">
        <v>1</v>
      </c>
    </row>
    <row r="1244" spans="1:1" x14ac:dyDescent="0.25">
      <c r="A1244" s="1">
        <v>3</v>
      </c>
    </row>
    <row r="1245" spans="1:1" x14ac:dyDescent="0.25">
      <c r="A1245" s="1">
        <v>2</v>
      </c>
    </row>
    <row r="1246" spans="1:1" x14ac:dyDescent="0.25">
      <c r="A1246" s="1">
        <v>1</v>
      </c>
    </row>
    <row r="1247" spans="1:1" x14ac:dyDescent="0.25">
      <c r="A1247" s="1">
        <v>4</v>
      </c>
    </row>
    <row r="1248" spans="1:1" x14ac:dyDescent="0.25">
      <c r="A1248" s="1">
        <v>1</v>
      </c>
    </row>
    <row r="1249" spans="1:1" x14ac:dyDescent="0.25">
      <c r="A1249" s="1">
        <v>1</v>
      </c>
    </row>
    <row r="1250" spans="1:1" x14ac:dyDescent="0.25">
      <c r="A1250" s="1">
        <v>1</v>
      </c>
    </row>
    <row r="1251" spans="1:1" x14ac:dyDescent="0.25">
      <c r="A1251" s="3">
        <v>3</v>
      </c>
    </row>
    <row r="1252" spans="1:1" x14ac:dyDescent="0.25">
      <c r="A1252" s="3">
        <v>3</v>
      </c>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sheetData>
  <mergeCells count="9">
    <mergeCell ref="B10:C10"/>
    <mergeCell ref="B11:C11"/>
    <mergeCell ref="C29:D29"/>
    <mergeCell ref="B30:H38"/>
    <mergeCell ref="B1:E3"/>
    <mergeCell ref="B6:C6"/>
    <mergeCell ref="B7:C7"/>
    <mergeCell ref="B8:C8"/>
    <mergeCell ref="B9:C9"/>
  </mergeCells>
  <conditionalFormatting sqref="D6:F10">
    <cfRule type="expression" dxfId="2" priority="1">
      <formula>MOD(ROW(),2)=0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861-D408-4A75-8CEF-3774C342D527}">
  <dimension ref="A1:W2063"/>
  <sheetViews>
    <sheetView topLeftCell="I1" workbookViewId="0">
      <selection activeCell="R34" sqref="R34"/>
    </sheetView>
  </sheetViews>
  <sheetFormatPr baseColWidth="10" defaultColWidth="9.140625" defaultRowHeight="15" x14ac:dyDescent="0.25"/>
  <cols>
    <col min="1" max="1" width="10.85546875" style="2"/>
    <col min="6" max="6" width="10.85546875" customWidth="1"/>
    <col min="7" max="7" width="11.85546875" customWidth="1"/>
    <col min="9" max="9" width="9.85546875" customWidth="1"/>
    <col min="19" max="23" width="9.140625" hidden="1" customWidth="1"/>
  </cols>
  <sheetData>
    <row r="1" spans="1:22" x14ac:dyDescent="0.25">
      <c r="A1" s="5" t="s">
        <v>13</v>
      </c>
      <c r="B1" s="128" t="s">
        <v>57</v>
      </c>
      <c r="C1" s="128"/>
      <c r="D1" s="128"/>
      <c r="E1" s="128"/>
    </row>
    <row r="2" spans="1:22" x14ac:dyDescent="0.25">
      <c r="A2" s="1">
        <v>2</v>
      </c>
      <c r="B2" s="128"/>
      <c r="C2" s="128"/>
      <c r="D2" s="128"/>
      <c r="E2" s="128"/>
      <c r="V2">
        <f>COUNTIF(A:A,9)</f>
        <v>0</v>
      </c>
    </row>
    <row r="3" spans="1:22" ht="15.75" thickBot="1" x14ac:dyDescent="0.3">
      <c r="A3" s="1">
        <v>1</v>
      </c>
      <c r="B3" s="128"/>
      <c r="C3" s="128"/>
      <c r="D3" s="128"/>
      <c r="E3" s="128"/>
      <c r="V3">
        <f>COUNTIF(A:A,10)</f>
        <v>1</v>
      </c>
    </row>
    <row r="4" spans="1:22" ht="27.75" customHeight="1" thickTop="1" thickBot="1" x14ac:dyDescent="0.3">
      <c r="A4" s="1">
        <v>1</v>
      </c>
      <c r="B4" s="169" t="s">
        <v>86</v>
      </c>
      <c r="C4" s="170"/>
      <c r="D4" s="171"/>
      <c r="E4" s="80" t="s">
        <v>69</v>
      </c>
      <c r="F4" s="81" t="s">
        <v>70</v>
      </c>
      <c r="G4" s="82" t="s">
        <v>71</v>
      </c>
      <c r="T4">
        <f>E5*(B5-$J$9)^2</f>
        <v>560.17306294113052</v>
      </c>
      <c r="V4">
        <f>COUNTIF(A:A,11)</f>
        <v>1</v>
      </c>
    </row>
    <row r="5" spans="1:22" x14ac:dyDescent="0.25">
      <c r="A5" s="1">
        <v>1</v>
      </c>
      <c r="B5" s="163">
        <v>1</v>
      </c>
      <c r="C5" s="164"/>
      <c r="D5" s="165"/>
      <c r="E5" s="77">
        <f>COUNTIF(A:A,1)</f>
        <v>288</v>
      </c>
      <c r="F5" s="78">
        <f>E5/$E$14</f>
        <v>0.24080267558528429</v>
      </c>
      <c r="G5" s="79">
        <f>(E5/$E$14)</f>
        <v>0.24080267558528429</v>
      </c>
      <c r="I5" s="98" t="s">
        <v>122</v>
      </c>
      <c r="J5" s="84" cm="1">
        <f t="array" ref="J5">_xlfn.MODE.MULT(A$2:A$1048576)</f>
        <v>2</v>
      </c>
      <c r="K5" s="172" t="s">
        <v>125</v>
      </c>
      <c r="L5" s="173"/>
      <c r="M5" s="173"/>
      <c r="N5" s="173"/>
      <c r="O5" s="173"/>
      <c r="P5" s="174"/>
      <c r="T5">
        <f>E6*(B6-$J$9)^2</f>
        <v>65.569781098645478</v>
      </c>
      <c r="V5">
        <f>COUNTIF(A:A,12)</f>
        <v>1</v>
      </c>
    </row>
    <row r="6" spans="1:22" x14ac:dyDescent="0.25">
      <c r="A6" s="1">
        <v>2</v>
      </c>
      <c r="B6" s="166">
        <v>2</v>
      </c>
      <c r="C6" s="167"/>
      <c r="D6" s="168"/>
      <c r="E6" s="74">
        <f>COUNTIF(A:A,2)</f>
        <v>421</v>
      </c>
      <c r="F6" s="69">
        <f t="shared" ref="F6:F13" si="0">E6/$E$14</f>
        <v>0.35200668896321069</v>
      </c>
      <c r="G6" s="71">
        <f>(E6/$E$14)+G5</f>
        <v>0.59280936454849498</v>
      </c>
      <c r="I6" s="84"/>
      <c r="J6" s="84"/>
      <c r="K6" s="172"/>
      <c r="L6" s="173"/>
      <c r="M6" s="173"/>
      <c r="N6" s="173"/>
      <c r="O6" s="173"/>
      <c r="P6" s="174"/>
      <c r="T6">
        <f t="shared" ref="T6:T11" si="1">E7*(B7-$J$9)^2</f>
        <v>122.76076330242384</v>
      </c>
      <c r="V6">
        <f>COUNTIF(A:A,13)</f>
        <v>0</v>
      </c>
    </row>
    <row r="7" spans="1:22" x14ac:dyDescent="0.25">
      <c r="A7" s="1">
        <v>1</v>
      </c>
      <c r="B7" s="166">
        <v>3</v>
      </c>
      <c r="C7" s="167"/>
      <c r="D7" s="168"/>
      <c r="E7" s="74">
        <f>COUNTIF(A:A,3)</f>
        <v>335</v>
      </c>
      <c r="F7" s="69">
        <f t="shared" si="0"/>
        <v>0.28010033444816052</v>
      </c>
      <c r="G7" s="71">
        <f t="shared" ref="G7:G13" si="2">(E7/$E$14)+G6</f>
        <v>0.87290969899665549</v>
      </c>
      <c r="I7" s="84"/>
      <c r="J7" s="84"/>
      <c r="K7" s="172"/>
      <c r="L7" s="173"/>
      <c r="M7" s="173"/>
      <c r="N7" s="173"/>
      <c r="O7" s="173"/>
      <c r="P7" s="174"/>
      <c r="T7">
        <f t="shared" si="1"/>
        <v>275.75530475050607</v>
      </c>
      <c r="V7">
        <f>COUNTIF(A:A,14)</f>
        <v>0</v>
      </c>
    </row>
    <row r="8" spans="1:22" x14ac:dyDescent="0.25">
      <c r="A8" s="1">
        <v>1</v>
      </c>
      <c r="B8" s="166">
        <v>4</v>
      </c>
      <c r="C8" s="167"/>
      <c r="D8" s="168"/>
      <c r="E8" s="74">
        <f>COUNTIF(A:A,4)</f>
        <v>107</v>
      </c>
      <c r="F8" s="69">
        <f t="shared" si="0"/>
        <v>8.9464882943143809E-2</v>
      </c>
      <c r="G8" s="71">
        <f t="shared" si="2"/>
        <v>0.9623745819397993</v>
      </c>
      <c r="I8" s="84"/>
      <c r="J8" s="84"/>
      <c r="K8" s="172"/>
      <c r="L8" s="173"/>
      <c r="M8" s="173"/>
      <c r="N8" s="173"/>
      <c r="O8" s="173"/>
      <c r="P8" s="174"/>
      <c r="T8">
        <f t="shared" si="1"/>
        <v>142.54494916164248</v>
      </c>
      <c r="V8">
        <f>COUNTIF(A:A,15)</f>
        <v>0</v>
      </c>
    </row>
    <row r="9" spans="1:22" x14ac:dyDescent="0.25">
      <c r="A9" s="1">
        <v>2</v>
      </c>
      <c r="B9" s="166">
        <v>5</v>
      </c>
      <c r="C9" s="167"/>
      <c r="D9" s="168"/>
      <c r="E9" s="74">
        <f>COUNTIF(A:A,5)</f>
        <v>21</v>
      </c>
      <c r="F9" s="69">
        <f t="shared" si="0"/>
        <v>1.7558528428093644E-2</v>
      </c>
      <c r="G9" s="71">
        <f t="shared" si="2"/>
        <v>0.97993311036789299</v>
      </c>
      <c r="I9" s="98" t="s">
        <v>123</v>
      </c>
      <c r="J9" s="84">
        <f>AVERAGE(A$2:A$1048576)</f>
        <v>2.3946488294314383</v>
      </c>
      <c r="K9" s="172" t="s">
        <v>126</v>
      </c>
      <c r="L9" s="173"/>
      <c r="M9" s="173"/>
      <c r="N9" s="173"/>
      <c r="O9" s="173"/>
      <c r="P9" s="174"/>
      <c r="T9">
        <f t="shared" si="1"/>
        <v>168.98124182056128</v>
      </c>
      <c r="V9">
        <f>COUNTIF(A:A,16)</f>
        <v>0</v>
      </c>
    </row>
    <row r="10" spans="1:22" x14ac:dyDescent="0.25">
      <c r="A10" s="1">
        <v>1</v>
      </c>
      <c r="B10" s="166">
        <v>6</v>
      </c>
      <c r="C10" s="167"/>
      <c r="D10" s="168"/>
      <c r="E10" s="74">
        <f>COUNTIF(A:A,6)</f>
        <v>13</v>
      </c>
      <c r="F10" s="69">
        <f t="shared" si="0"/>
        <v>1.0869565217391304E-2</v>
      </c>
      <c r="G10" s="71">
        <f t="shared" si="2"/>
        <v>0.99080267558528434</v>
      </c>
      <c r="I10" s="84"/>
      <c r="J10" s="84"/>
      <c r="K10" s="172"/>
      <c r="L10" s="173"/>
      <c r="M10" s="173"/>
      <c r="N10" s="173"/>
      <c r="O10" s="173"/>
      <c r="P10" s="174"/>
      <c r="T10">
        <f t="shared" si="1"/>
        <v>63.627778212771659</v>
      </c>
      <c r="V10">
        <f>COUNTIF(A:A,17)</f>
        <v>0</v>
      </c>
    </row>
    <row r="11" spans="1:22" x14ac:dyDescent="0.25">
      <c r="A11" s="1">
        <v>3</v>
      </c>
      <c r="B11" s="166">
        <v>7</v>
      </c>
      <c r="C11" s="167"/>
      <c r="D11" s="168"/>
      <c r="E11" s="74">
        <f>COUNTIF(A:A,7)</f>
        <v>3</v>
      </c>
      <c r="F11" s="69">
        <f t="shared" si="0"/>
        <v>2.508361204013378E-3</v>
      </c>
      <c r="G11" s="71">
        <f t="shared" si="2"/>
        <v>0.99331103678929777</v>
      </c>
      <c r="I11" s="84"/>
      <c r="J11" s="84"/>
      <c r="K11" s="172"/>
      <c r="L11" s="173"/>
      <c r="M11" s="173"/>
      <c r="N11" s="173"/>
      <c r="O11" s="173"/>
      <c r="P11" s="174"/>
      <c r="T11">
        <f t="shared" si="1"/>
        <v>94.259885236183038</v>
      </c>
      <c r="V11">
        <f>COUNTIF(A:A,18)</f>
        <v>0</v>
      </c>
    </row>
    <row r="12" spans="1:22" x14ac:dyDescent="0.25">
      <c r="A12" s="1">
        <v>2</v>
      </c>
      <c r="B12" s="166">
        <v>8</v>
      </c>
      <c r="C12" s="167"/>
      <c r="D12" s="168"/>
      <c r="E12" s="74">
        <f>COUNTIF(A:A,8)</f>
        <v>3</v>
      </c>
      <c r="F12" s="69">
        <f t="shared" si="0"/>
        <v>2.508361204013378E-3</v>
      </c>
      <c r="G12" s="71">
        <f t="shared" si="2"/>
        <v>0.99581939799331121</v>
      </c>
      <c r="I12" s="84"/>
      <c r="J12" s="84"/>
      <c r="K12" s="172"/>
      <c r="L12" s="173"/>
      <c r="M12" s="173"/>
      <c r="N12" s="173"/>
      <c r="O12" s="173"/>
      <c r="P12" s="174"/>
      <c r="T12">
        <f>V3*(10-$J$9)^2</f>
        <v>57.841366427668589</v>
      </c>
      <c r="V12">
        <f>COUNTIF(A:A,19)</f>
        <v>0</v>
      </c>
    </row>
    <row r="13" spans="1:22" ht="15.75" thickBot="1" x14ac:dyDescent="0.3">
      <c r="A13" s="1">
        <v>2</v>
      </c>
      <c r="B13" s="181" t="s">
        <v>85</v>
      </c>
      <c r="C13" s="182"/>
      <c r="D13" s="183"/>
      <c r="E13" s="75">
        <f>COUNTIF(A:A,"&gt;=9")</f>
        <v>5</v>
      </c>
      <c r="F13" s="70">
        <f t="shared" si="0"/>
        <v>4.180602006688963E-3</v>
      </c>
      <c r="G13" s="73">
        <f t="shared" si="2"/>
        <v>1.0000000000000002</v>
      </c>
      <c r="I13" s="98" t="s">
        <v>124</v>
      </c>
      <c r="J13" s="84">
        <f>MEDIAN(A$2:A$1048576)</f>
        <v>2</v>
      </c>
      <c r="K13" s="172" t="s">
        <v>127</v>
      </c>
      <c r="L13" s="173"/>
      <c r="M13" s="173"/>
      <c r="N13" s="173"/>
      <c r="O13" s="173"/>
      <c r="P13" s="174"/>
      <c r="T13">
        <f>V4*(11-$J$9)^2</f>
        <v>74.052068768805697</v>
      </c>
      <c r="V13">
        <f>COUNTIF(A:A,20)</f>
        <v>2</v>
      </c>
    </row>
    <row r="14" spans="1:22" ht="16.5" thickTop="1" thickBot="1" x14ac:dyDescent="0.3">
      <c r="A14" s="1">
        <v>2</v>
      </c>
      <c r="B14" s="178" t="s">
        <v>68</v>
      </c>
      <c r="C14" s="179"/>
      <c r="D14" s="180"/>
      <c r="E14" s="76">
        <f>SUM(E5:E13)</f>
        <v>1196</v>
      </c>
      <c r="F14" s="72">
        <f>SUM(F5:F13)</f>
        <v>1.0000000000000002</v>
      </c>
      <c r="K14" s="172"/>
      <c r="L14" s="173"/>
      <c r="M14" s="173"/>
      <c r="N14" s="173"/>
      <c r="O14" s="173"/>
      <c r="P14" s="174"/>
      <c r="T14">
        <f>V5*(12-$J$9)^2</f>
        <v>92.262771109942818</v>
      </c>
    </row>
    <row r="15" spans="1:22" ht="15.75" thickTop="1" x14ac:dyDescent="0.25">
      <c r="A15" s="1">
        <v>1</v>
      </c>
      <c r="K15" s="172"/>
      <c r="L15" s="173"/>
      <c r="M15" s="173"/>
      <c r="N15" s="173"/>
      <c r="O15" s="173"/>
      <c r="P15" s="174"/>
      <c r="T15">
        <f>V13*(20-$J$9)^2</f>
        <v>619.89677967807961</v>
      </c>
    </row>
    <row r="16" spans="1:22" x14ac:dyDescent="0.25">
      <c r="A16" s="1">
        <v>2</v>
      </c>
      <c r="K16" s="172"/>
      <c r="L16" s="173"/>
      <c r="M16" s="173"/>
      <c r="N16" s="173"/>
      <c r="O16" s="173"/>
      <c r="P16" s="174"/>
    </row>
    <row r="17" spans="1:20" x14ac:dyDescent="0.25">
      <c r="A17" s="1">
        <v>2</v>
      </c>
      <c r="T17">
        <f>SUM(T4:T15)/E14</f>
        <v>1.9546201944049846</v>
      </c>
    </row>
    <row r="18" spans="1:20" x14ac:dyDescent="0.25">
      <c r="A18" s="1">
        <v>2</v>
      </c>
    </row>
    <row r="19" spans="1:20" x14ac:dyDescent="0.25">
      <c r="A19" s="1">
        <v>1</v>
      </c>
      <c r="J19" s="6" t="s">
        <v>128</v>
      </c>
      <c r="T19">
        <f>SQRT(T17)</f>
        <v>1.398077320610339</v>
      </c>
    </row>
    <row r="20" spans="1:20" x14ac:dyDescent="0.25">
      <c r="A20" s="1">
        <v>1</v>
      </c>
      <c r="J20" s="175" t="s">
        <v>129</v>
      </c>
      <c r="K20" s="176"/>
      <c r="L20" s="176"/>
      <c r="M20" s="176"/>
      <c r="N20" s="176"/>
      <c r="O20" s="176"/>
      <c r="P20" s="177"/>
    </row>
    <row r="21" spans="1:20" x14ac:dyDescent="0.25">
      <c r="A21" s="1">
        <v>1</v>
      </c>
      <c r="J21" s="148"/>
      <c r="K21" s="149"/>
      <c r="L21" s="149"/>
      <c r="M21" s="149"/>
      <c r="N21" s="149"/>
      <c r="O21" s="149"/>
      <c r="P21" s="150"/>
    </row>
    <row r="22" spans="1:20" x14ac:dyDescent="0.25">
      <c r="A22" s="1">
        <v>2</v>
      </c>
      <c r="J22" s="148"/>
      <c r="K22" s="149"/>
      <c r="L22" s="149"/>
      <c r="M22" s="149"/>
      <c r="N22" s="149"/>
      <c r="O22" s="149"/>
      <c r="P22" s="150"/>
    </row>
    <row r="23" spans="1:20" x14ac:dyDescent="0.25">
      <c r="A23" s="1">
        <v>2</v>
      </c>
      <c r="J23" s="148"/>
      <c r="K23" s="149"/>
      <c r="L23" s="149"/>
      <c r="M23" s="149"/>
      <c r="N23" s="149"/>
      <c r="O23" s="149"/>
      <c r="P23" s="150"/>
    </row>
    <row r="24" spans="1:20" x14ac:dyDescent="0.25">
      <c r="A24" s="1"/>
      <c r="J24" s="148"/>
      <c r="K24" s="149"/>
      <c r="L24" s="149"/>
      <c r="M24" s="149"/>
      <c r="N24" s="149"/>
      <c r="O24" s="149"/>
      <c r="P24" s="150"/>
    </row>
    <row r="25" spans="1:20" x14ac:dyDescent="0.25">
      <c r="A25" s="1">
        <v>3</v>
      </c>
      <c r="J25" s="148"/>
      <c r="K25" s="149"/>
      <c r="L25" s="149"/>
      <c r="M25" s="149"/>
      <c r="N25" s="149"/>
      <c r="O25" s="149"/>
      <c r="P25" s="150"/>
    </row>
    <row r="26" spans="1:20" x14ac:dyDescent="0.25">
      <c r="A26" s="1">
        <v>4</v>
      </c>
      <c r="J26" s="148"/>
      <c r="K26" s="149"/>
      <c r="L26" s="149"/>
      <c r="M26" s="149"/>
      <c r="N26" s="149"/>
      <c r="O26" s="149"/>
      <c r="P26" s="150"/>
    </row>
    <row r="27" spans="1:20" x14ac:dyDescent="0.25">
      <c r="A27" s="1">
        <v>3</v>
      </c>
      <c r="J27" s="151"/>
      <c r="K27" s="152"/>
      <c r="L27" s="152"/>
      <c r="M27" s="152"/>
      <c r="N27" s="152"/>
      <c r="O27" s="152"/>
      <c r="P27" s="153"/>
    </row>
    <row r="28" spans="1:20" x14ac:dyDescent="0.25">
      <c r="A28" s="1">
        <v>3</v>
      </c>
    </row>
    <row r="29" spans="1:20" x14ac:dyDescent="0.25">
      <c r="A29" s="1">
        <v>1</v>
      </c>
    </row>
    <row r="30" spans="1:20" x14ac:dyDescent="0.25">
      <c r="A30" s="1"/>
      <c r="J30" s="6" t="s">
        <v>130</v>
      </c>
      <c r="K30" s="6"/>
      <c r="L30" s="6"/>
      <c r="M30" s="99">
        <f>100*(SQRT(T19)/J9)</f>
        <v>49.376893288449104</v>
      </c>
      <c r="N30" t="s">
        <v>131</v>
      </c>
    </row>
    <row r="31" spans="1:20" x14ac:dyDescent="0.25">
      <c r="A31" s="1">
        <v>20</v>
      </c>
      <c r="J31" s="175" t="s">
        <v>177</v>
      </c>
      <c r="K31" s="176"/>
      <c r="L31" s="176"/>
      <c r="M31" s="176"/>
      <c r="N31" s="176"/>
      <c r="O31" s="177"/>
    </row>
    <row r="32" spans="1:20" x14ac:dyDescent="0.25">
      <c r="A32" s="1">
        <v>4</v>
      </c>
      <c r="J32" s="148"/>
      <c r="K32" s="149"/>
      <c r="L32" s="149"/>
      <c r="M32" s="149"/>
      <c r="N32" s="149"/>
      <c r="O32" s="150"/>
    </row>
    <row r="33" spans="1:15" x14ac:dyDescent="0.25">
      <c r="A33" s="1">
        <v>2</v>
      </c>
      <c r="J33" s="148"/>
      <c r="K33" s="149"/>
      <c r="L33" s="149"/>
      <c r="M33" s="149"/>
      <c r="N33" s="149"/>
      <c r="O33" s="150"/>
    </row>
    <row r="34" spans="1:15" x14ac:dyDescent="0.25">
      <c r="A34" s="1">
        <v>2</v>
      </c>
      <c r="J34" s="148"/>
      <c r="K34" s="149"/>
      <c r="L34" s="149"/>
      <c r="M34" s="149"/>
      <c r="N34" s="149"/>
      <c r="O34" s="150"/>
    </row>
    <row r="35" spans="1:15" x14ac:dyDescent="0.25">
      <c r="A35" s="1">
        <v>10</v>
      </c>
      <c r="J35" s="151"/>
      <c r="K35" s="152"/>
      <c r="L35" s="152"/>
      <c r="M35" s="152"/>
      <c r="N35" s="152"/>
      <c r="O35" s="153"/>
    </row>
    <row r="36" spans="1:15" x14ac:dyDescent="0.25">
      <c r="A36" s="1">
        <v>2</v>
      </c>
    </row>
    <row r="37" spans="1:15" x14ac:dyDescent="0.25">
      <c r="A37" s="1">
        <v>2</v>
      </c>
      <c r="J37" s="6" t="s">
        <v>132</v>
      </c>
      <c r="K37" s="6"/>
      <c r="L37" s="6"/>
    </row>
    <row r="38" spans="1:15" x14ac:dyDescent="0.25">
      <c r="A38" s="1">
        <v>3</v>
      </c>
      <c r="J38" s="175" t="s">
        <v>133</v>
      </c>
      <c r="K38" s="176"/>
      <c r="L38" s="176"/>
      <c r="M38" s="176"/>
      <c r="N38" s="176"/>
      <c r="O38" s="177"/>
    </row>
    <row r="39" spans="1:15" x14ac:dyDescent="0.25">
      <c r="A39" s="1">
        <v>2</v>
      </c>
      <c r="J39" s="148"/>
      <c r="K39" s="149"/>
      <c r="L39" s="149"/>
      <c r="M39" s="149"/>
      <c r="N39" s="149"/>
      <c r="O39" s="150"/>
    </row>
    <row r="40" spans="1:15" x14ac:dyDescent="0.25">
      <c r="A40" s="1">
        <v>3</v>
      </c>
      <c r="J40" s="148"/>
      <c r="K40" s="149"/>
      <c r="L40" s="149"/>
      <c r="M40" s="149"/>
      <c r="N40" s="149"/>
      <c r="O40" s="150"/>
    </row>
    <row r="41" spans="1:15" x14ac:dyDescent="0.25">
      <c r="A41" s="1">
        <v>2</v>
      </c>
      <c r="J41" s="148"/>
      <c r="K41" s="149"/>
      <c r="L41" s="149"/>
      <c r="M41" s="149"/>
      <c r="N41" s="149"/>
      <c r="O41" s="150"/>
    </row>
    <row r="42" spans="1:15" x14ac:dyDescent="0.25">
      <c r="A42" s="1">
        <v>1</v>
      </c>
      <c r="J42" s="148"/>
      <c r="K42" s="149"/>
      <c r="L42" s="149"/>
      <c r="M42" s="149"/>
      <c r="N42" s="149"/>
      <c r="O42" s="150"/>
    </row>
    <row r="43" spans="1:15" x14ac:dyDescent="0.25">
      <c r="A43" s="1">
        <v>3</v>
      </c>
      <c r="J43" s="148"/>
      <c r="K43" s="149"/>
      <c r="L43" s="149"/>
      <c r="M43" s="149"/>
      <c r="N43" s="149"/>
      <c r="O43" s="150"/>
    </row>
    <row r="44" spans="1:15" x14ac:dyDescent="0.25">
      <c r="A44" s="1"/>
      <c r="J44" s="151"/>
      <c r="K44" s="152"/>
      <c r="L44" s="152"/>
      <c r="M44" s="152"/>
      <c r="N44" s="152"/>
      <c r="O44" s="153"/>
    </row>
    <row r="45" spans="1:15" x14ac:dyDescent="0.25">
      <c r="A45" s="1">
        <v>2</v>
      </c>
    </row>
    <row r="46" spans="1:15" x14ac:dyDescent="0.25">
      <c r="A46" s="1">
        <v>3</v>
      </c>
    </row>
    <row r="47" spans="1:15" x14ac:dyDescent="0.25">
      <c r="A47" s="1">
        <v>2</v>
      </c>
    </row>
    <row r="48" spans="1:15" x14ac:dyDescent="0.25">
      <c r="A48" s="1">
        <v>3</v>
      </c>
    </row>
    <row r="49" spans="1:1" x14ac:dyDescent="0.25">
      <c r="A49" s="1">
        <v>2</v>
      </c>
    </row>
    <row r="50" spans="1:1" x14ac:dyDescent="0.25">
      <c r="A50" s="1">
        <v>2</v>
      </c>
    </row>
    <row r="51" spans="1:1" x14ac:dyDescent="0.25">
      <c r="A51" s="1">
        <v>1</v>
      </c>
    </row>
    <row r="52" spans="1:1" x14ac:dyDescent="0.25">
      <c r="A52" s="1">
        <v>1</v>
      </c>
    </row>
    <row r="53" spans="1:1" x14ac:dyDescent="0.25">
      <c r="A53" s="1">
        <v>4</v>
      </c>
    </row>
    <row r="54" spans="1:1" x14ac:dyDescent="0.25">
      <c r="A54" s="1">
        <v>3</v>
      </c>
    </row>
    <row r="55" spans="1:1" x14ac:dyDescent="0.25">
      <c r="A55" s="1">
        <v>2</v>
      </c>
    </row>
    <row r="56" spans="1:1" x14ac:dyDescent="0.25">
      <c r="A56" s="1">
        <v>2</v>
      </c>
    </row>
    <row r="57" spans="1:1" x14ac:dyDescent="0.25">
      <c r="A57" s="1">
        <v>1</v>
      </c>
    </row>
    <row r="58" spans="1:1" x14ac:dyDescent="0.25">
      <c r="A58" s="1">
        <v>3</v>
      </c>
    </row>
    <row r="59" spans="1:1" x14ac:dyDescent="0.25">
      <c r="A59" s="1">
        <v>2</v>
      </c>
    </row>
    <row r="60" spans="1:1" x14ac:dyDescent="0.25">
      <c r="A60" s="1">
        <v>3</v>
      </c>
    </row>
    <row r="61" spans="1:1" x14ac:dyDescent="0.25">
      <c r="A61" s="1">
        <v>4</v>
      </c>
    </row>
    <row r="62" spans="1:1" x14ac:dyDescent="0.25">
      <c r="A62" s="1">
        <v>1</v>
      </c>
    </row>
    <row r="63" spans="1:1" x14ac:dyDescent="0.25">
      <c r="A63" s="1">
        <v>1</v>
      </c>
    </row>
    <row r="64" spans="1:1" x14ac:dyDescent="0.25">
      <c r="A64" s="1">
        <v>1</v>
      </c>
    </row>
    <row r="65" spans="1:1" x14ac:dyDescent="0.25">
      <c r="A65" s="1">
        <v>2</v>
      </c>
    </row>
    <row r="66" spans="1:1" x14ac:dyDescent="0.25">
      <c r="A66" s="1">
        <v>2</v>
      </c>
    </row>
    <row r="67" spans="1:1" x14ac:dyDescent="0.25">
      <c r="A67" s="1">
        <v>1</v>
      </c>
    </row>
    <row r="68" spans="1:1" x14ac:dyDescent="0.25">
      <c r="A68" s="1">
        <v>1</v>
      </c>
    </row>
    <row r="69" spans="1:1" x14ac:dyDescent="0.25">
      <c r="A69" s="1">
        <v>2</v>
      </c>
    </row>
    <row r="70" spans="1:1" x14ac:dyDescent="0.25">
      <c r="A70" s="1">
        <v>4</v>
      </c>
    </row>
    <row r="71" spans="1:1" x14ac:dyDescent="0.25">
      <c r="A71" s="1">
        <v>2</v>
      </c>
    </row>
    <row r="72" spans="1:1" x14ac:dyDescent="0.25">
      <c r="A72" s="1">
        <v>2</v>
      </c>
    </row>
    <row r="73" spans="1:1" x14ac:dyDescent="0.25">
      <c r="A73" s="1">
        <v>1</v>
      </c>
    </row>
    <row r="74" spans="1:1" x14ac:dyDescent="0.25">
      <c r="A74" s="1">
        <v>1</v>
      </c>
    </row>
    <row r="75" spans="1:1" x14ac:dyDescent="0.25">
      <c r="A75" s="1">
        <v>2</v>
      </c>
    </row>
    <row r="76" spans="1:1" x14ac:dyDescent="0.25">
      <c r="A76" s="1">
        <v>2</v>
      </c>
    </row>
    <row r="77" spans="1:1" x14ac:dyDescent="0.25">
      <c r="A77" s="1">
        <v>3</v>
      </c>
    </row>
    <row r="78" spans="1:1" x14ac:dyDescent="0.25">
      <c r="A78" s="1">
        <v>3</v>
      </c>
    </row>
    <row r="79" spans="1:1" x14ac:dyDescent="0.25">
      <c r="A79" s="1">
        <v>1</v>
      </c>
    </row>
    <row r="80" spans="1:1" x14ac:dyDescent="0.25">
      <c r="A80" s="1">
        <v>4</v>
      </c>
    </row>
    <row r="81" spans="1:1" x14ac:dyDescent="0.25">
      <c r="A81" s="1">
        <v>1</v>
      </c>
    </row>
    <row r="82" spans="1:1" x14ac:dyDescent="0.25">
      <c r="A82" s="1">
        <v>3</v>
      </c>
    </row>
    <row r="83" spans="1:1" x14ac:dyDescent="0.25">
      <c r="A83" s="1">
        <v>3</v>
      </c>
    </row>
    <row r="84" spans="1:1" x14ac:dyDescent="0.25">
      <c r="A84" s="1">
        <v>2</v>
      </c>
    </row>
    <row r="85" spans="1:1" x14ac:dyDescent="0.25">
      <c r="A85" s="1">
        <v>6</v>
      </c>
    </row>
    <row r="86" spans="1:1" x14ac:dyDescent="0.25">
      <c r="A86" s="1">
        <v>1</v>
      </c>
    </row>
    <row r="87" spans="1:1" x14ac:dyDescent="0.25">
      <c r="A87" s="1">
        <v>3</v>
      </c>
    </row>
    <row r="88" spans="1:1" x14ac:dyDescent="0.25">
      <c r="A88" s="1">
        <v>1</v>
      </c>
    </row>
    <row r="89" spans="1:1" x14ac:dyDescent="0.25">
      <c r="A89" s="1">
        <v>2</v>
      </c>
    </row>
    <row r="90" spans="1:1" x14ac:dyDescent="0.25">
      <c r="A90" s="1">
        <v>2</v>
      </c>
    </row>
    <row r="91" spans="1:1" x14ac:dyDescent="0.25">
      <c r="A91" s="1">
        <v>1</v>
      </c>
    </row>
    <row r="92" spans="1:1" x14ac:dyDescent="0.25">
      <c r="A92" s="1">
        <v>2</v>
      </c>
    </row>
    <row r="93" spans="1:1" x14ac:dyDescent="0.25">
      <c r="A93" s="1">
        <v>1</v>
      </c>
    </row>
    <row r="94" spans="1:1" x14ac:dyDescent="0.25">
      <c r="A94" s="1">
        <v>2</v>
      </c>
    </row>
    <row r="95" spans="1:1" x14ac:dyDescent="0.25">
      <c r="A95" s="1"/>
    </row>
    <row r="96" spans="1:1" x14ac:dyDescent="0.25">
      <c r="A96" s="1">
        <v>1</v>
      </c>
    </row>
    <row r="97" spans="1:1" x14ac:dyDescent="0.25">
      <c r="A97" s="1">
        <v>1</v>
      </c>
    </row>
    <row r="98" spans="1:1" x14ac:dyDescent="0.25">
      <c r="A98" s="1">
        <v>4</v>
      </c>
    </row>
    <row r="99" spans="1:1" x14ac:dyDescent="0.25">
      <c r="A99" s="1">
        <v>2</v>
      </c>
    </row>
    <row r="100" spans="1:1" x14ac:dyDescent="0.25">
      <c r="A100" s="1">
        <v>3</v>
      </c>
    </row>
    <row r="101" spans="1:1" x14ac:dyDescent="0.25">
      <c r="A101" s="1"/>
    </row>
    <row r="102" spans="1:1" x14ac:dyDescent="0.25">
      <c r="A102" s="1">
        <v>4</v>
      </c>
    </row>
    <row r="103" spans="1:1" x14ac:dyDescent="0.25">
      <c r="A103" s="1">
        <v>2</v>
      </c>
    </row>
    <row r="104" spans="1:1" x14ac:dyDescent="0.25">
      <c r="A104" s="1">
        <v>2</v>
      </c>
    </row>
    <row r="105" spans="1:1" x14ac:dyDescent="0.25">
      <c r="A105" s="1">
        <v>2</v>
      </c>
    </row>
    <row r="106" spans="1:1" x14ac:dyDescent="0.25">
      <c r="A106" s="1">
        <v>4</v>
      </c>
    </row>
    <row r="107" spans="1:1" x14ac:dyDescent="0.25">
      <c r="A107" s="1">
        <v>1</v>
      </c>
    </row>
    <row r="108" spans="1:1" x14ac:dyDescent="0.25">
      <c r="A108" s="1">
        <v>1</v>
      </c>
    </row>
    <row r="109" spans="1:1" x14ac:dyDescent="0.25">
      <c r="A109" s="1">
        <v>1</v>
      </c>
    </row>
    <row r="110" spans="1:1" x14ac:dyDescent="0.25">
      <c r="A110" s="1">
        <v>6</v>
      </c>
    </row>
    <row r="111" spans="1:1" x14ac:dyDescent="0.25">
      <c r="A111" s="1">
        <v>2</v>
      </c>
    </row>
    <row r="112" spans="1:1" x14ac:dyDescent="0.25">
      <c r="A112" s="1">
        <v>3</v>
      </c>
    </row>
    <row r="113" spans="1:1" x14ac:dyDescent="0.25">
      <c r="A113" s="1">
        <v>2</v>
      </c>
    </row>
    <row r="114" spans="1:1" x14ac:dyDescent="0.25">
      <c r="A114" s="1">
        <v>1</v>
      </c>
    </row>
    <row r="115" spans="1:1" x14ac:dyDescent="0.25">
      <c r="A115" s="1"/>
    </row>
    <row r="116" spans="1:1" x14ac:dyDescent="0.25">
      <c r="A116" s="1"/>
    </row>
    <row r="117" spans="1:1" x14ac:dyDescent="0.25">
      <c r="A117" s="1">
        <v>3</v>
      </c>
    </row>
    <row r="118" spans="1:1" x14ac:dyDescent="0.25">
      <c r="A118" s="1">
        <v>3</v>
      </c>
    </row>
    <row r="119" spans="1:1" x14ac:dyDescent="0.25">
      <c r="A119" s="1">
        <v>1</v>
      </c>
    </row>
    <row r="120" spans="1:1" x14ac:dyDescent="0.25">
      <c r="A120" s="1">
        <v>1</v>
      </c>
    </row>
    <row r="121" spans="1:1" x14ac:dyDescent="0.25">
      <c r="A121" s="1">
        <v>3</v>
      </c>
    </row>
    <row r="122" spans="1:1" x14ac:dyDescent="0.25">
      <c r="A122" s="1">
        <v>2</v>
      </c>
    </row>
    <row r="123" spans="1:1" x14ac:dyDescent="0.25">
      <c r="A123" s="1">
        <v>3</v>
      </c>
    </row>
    <row r="124" spans="1:1" x14ac:dyDescent="0.25">
      <c r="A124" s="1">
        <v>1</v>
      </c>
    </row>
    <row r="125" spans="1:1" x14ac:dyDescent="0.25">
      <c r="A125" s="1">
        <v>1</v>
      </c>
    </row>
    <row r="126" spans="1:1" x14ac:dyDescent="0.25">
      <c r="A126" s="1">
        <v>2</v>
      </c>
    </row>
    <row r="127" spans="1:1" x14ac:dyDescent="0.25">
      <c r="A127" s="1">
        <v>1</v>
      </c>
    </row>
    <row r="128" spans="1:1" x14ac:dyDescent="0.25">
      <c r="A128" s="1">
        <v>4</v>
      </c>
    </row>
    <row r="129" spans="1:1" x14ac:dyDescent="0.25">
      <c r="A129" s="1">
        <v>2</v>
      </c>
    </row>
    <row r="130" spans="1:1" x14ac:dyDescent="0.25">
      <c r="A130" s="1">
        <v>3</v>
      </c>
    </row>
    <row r="131" spans="1:1" x14ac:dyDescent="0.25">
      <c r="A131" s="1">
        <v>2</v>
      </c>
    </row>
    <row r="132" spans="1:1" x14ac:dyDescent="0.25">
      <c r="A132" s="1">
        <v>1</v>
      </c>
    </row>
    <row r="133" spans="1:1" x14ac:dyDescent="0.25">
      <c r="A133" s="1">
        <v>2</v>
      </c>
    </row>
    <row r="134" spans="1:1" x14ac:dyDescent="0.25">
      <c r="A134" s="1">
        <v>3</v>
      </c>
    </row>
    <row r="135" spans="1:1" x14ac:dyDescent="0.25">
      <c r="A135" s="1">
        <v>2</v>
      </c>
    </row>
    <row r="136" spans="1:1" x14ac:dyDescent="0.25">
      <c r="A136" s="1">
        <v>2</v>
      </c>
    </row>
    <row r="137" spans="1:1" x14ac:dyDescent="0.25">
      <c r="A137" s="1">
        <v>2</v>
      </c>
    </row>
    <row r="138" spans="1:1" x14ac:dyDescent="0.25">
      <c r="A138" s="1">
        <v>2</v>
      </c>
    </row>
    <row r="139" spans="1:1" x14ac:dyDescent="0.25">
      <c r="A139" s="1">
        <v>3</v>
      </c>
    </row>
    <row r="140" spans="1:1" x14ac:dyDescent="0.25">
      <c r="A140" s="1">
        <v>4</v>
      </c>
    </row>
    <row r="141" spans="1:1" x14ac:dyDescent="0.25">
      <c r="A141" s="1">
        <v>5</v>
      </c>
    </row>
    <row r="142" spans="1:1" x14ac:dyDescent="0.25">
      <c r="A142" s="1">
        <v>3</v>
      </c>
    </row>
    <row r="143" spans="1:1" x14ac:dyDescent="0.25">
      <c r="A143" s="1">
        <v>3</v>
      </c>
    </row>
    <row r="144" spans="1:1" x14ac:dyDescent="0.25">
      <c r="A144" s="1">
        <v>2</v>
      </c>
    </row>
    <row r="145" spans="1:1" x14ac:dyDescent="0.25">
      <c r="A145" s="1">
        <v>2</v>
      </c>
    </row>
    <row r="146" spans="1:1" x14ac:dyDescent="0.25">
      <c r="A146" s="1">
        <v>2</v>
      </c>
    </row>
    <row r="147" spans="1:1" x14ac:dyDescent="0.25">
      <c r="A147" s="1">
        <v>1</v>
      </c>
    </row>
    <row r="148" spans="1:1" x14ac:dyDescent="0.25">
      <c r="A148" s="1">
        <v>3</v>
      </c>
    </row>
    <row r="149" spans="1:1" x14ac:dyDescent="0.25">
      <c r="A149" s="1"/>
    </row>
    <row r="150" spans="1:1" x14ac:dyDescent="0.25">
      <c r="A150" s="1">
        <v>4</v>
      </c>
    </row>
    <row r="151" spans="1:1" x14ac:dyDescent="0.25">
      <c r="A151" s="1">
        <v>1</v>
      </c>
    </row>
    <row r="152" spans="1:1" x14ac:dyDescent="0.25">
      <c r="A152" s="1">
        <v>2</v>
      </c>
    </row>
    <row r="153" spans="1:1" x14ac:dyDescent="0.25">
      <c r="A153" s="1">
        <v>2</v>
      </c>
    </row>
    <row r="154" spans="1:1" x14ac:dyDescent="0.25">
      <c r="A154" s="1">
        <v>1</v>
      </c>
    </row>
    <row r="155" spans="1:1" x14ac:dyDescent="0.25">
      <c r="A155" s="1">
        <v>3</v>
      </c>
    </row>
    <row r="156" spans="1:1" x14ac:dyDescent="0.25">
      <c r="A156" s="1">
        <v>1</v>
      </c>
    </row>
    <row r="157" spans="1:1" x14ac:dyDescent="0.25">
      <c r="A157" s="1">
        <v>1</v>
      </c>
    </row>
    <row r="158" spans="1:1" x14ac:dyDescent="0.25">
      <c r="A158" s="1">
        <v>2</v>
      </c>
    </row>
    <row r="159" spans="1:1" x14ac:dyDescent="0.25">
      <c r="A159" s="1">
        <v>3</v>
      </c>
    </row>
    <row r="160" spans="1:1" x14ac:dyDescent="0.25">
      <c r="A160" s="1">
        <v>1</v>
      </c>
    </row>
    <row r="161" spans="1:1" x14ac:dyDescent="0.25">
      <c r="A161" s="1">
        <v>4</v>
      </c>
    </row>
    <row r="162" spans="1:1" x14ac:dyDescent="0.25">
      <c r="A162" s="1">
        <v>2</v>
      </c>
    </row>
    <row r="163" spans="1:1" x14ac:dyDescent="0.25">
      <c r="A163" s="1">
        <v>2</v>
      </c>
    </row>
    <row r="164" spans="1:1" x14ac:dyDescent="0.25">
      <c r="A164" s="1">
        <v>2</v>
      </c>
    </row>
    <row r="165" spans="1:1" x14ac:dyDescent="0.25">
      <c r="A165" s="1">
        <v>1</v>
      </c>
    </row>
    <row r="166" spans="1:1" x14ac:dyDescent="0.25">
      <c r="A166" s="1">
        <v>3</v>
      </c>
    </row>
    <row r="167" spans="1:1" x14ac:dyDescent="0.25">
      <c r="A167" s="1">
        <v>1</v>
      </c>
    </row>
    <row r="168" spans="1:1" x14ac:dyDescent="0.25">
      <c r="A168" s="1">
        <v>1</v>
      </c>
    </row>
    <row r="169" spans="1:1" x14ac:dyDescent="0.25">
      <c r="A169" s="1">
        <v>2</v>
      </c>
    </row>
    <row r="170" spans="1:1" x14ac:dyDescent="0.25">
      <c r="A170" s="1">
        <v>4</v>
      </c>
    </row>
    <row r="171" spans="1:1" x14ac:dyDescent="0.25">
      <c r="A171" s="1">
        <v>2</v>
      </c>
    </row>
    <row r="172" spans="1:1" x14ac:dyDescent="0.25">
      <c r="A172" s="1">
        <v>2</v>
      </c>
    </row>
    <row r="173" spans="1:1" x14ac:dyDescent="0.25">
      <c r="A173" s="1">
        <v>2</v>
      </c>
    </row>
    <row r="174" spans="1:1" x14ac:dyDescent="0.25">
      <c r="A174" s="1">
        <v>5</v>
      </c>
    </row>
    <row r="175" spans="1:1" x14ac:dyDescent="0.25">
      <c r="A175" s="1">
        <v>4</v>
      </c>
    </row>
    <row r="176" spans="1:1" x14ac:dyDescent="0.25">
      <c r="A176" s="1">
        <v>3</v>
      </c>
    </row>
    <row r="177" spans="1:1" x14ac:dyDescent="0.25">
      <c r="A177" s="1">
        <v>2</v>
      </c>
    </row>
    <row r="178" spans="1:1" x14ac:dyDescent="0.25">
      <c r="A178" s="1">
        <v>1</v>
      </c>
    </row>
    <row r="179" spans="1:1" x14ac:dyDescent="0.25">
      <c r="A179" s="1">
        <v>1</v>
      </c>
    </row>
    <row r="180" spans="1:1" x14ac:dyDescent="0.25">
      <c r="A180" s="1">
        <v>2</v>
      </c>
    </row>
    <row r="181" spans="1:1" x14ac:dyDescent="0.25">
      <c r="A181" s="1">
        <v>4</v>
      </c>
    </row>
    <row r="182" spans="1:1" x14ac:dyDescent="0.25">
      <c r="A182" s="1">
        <v>2</v>
      </c>
    </row>
    <row r="183" spans="1:1" x14ac:dyDescent="0.25">
      <c r="A183" s="1">
        <v>3</v>
      </c>
    </row>
    <row r="184" spans="1:1" x14ac:dyDescent="0.25">
      <c r="A184" s="1">
        <v>2</v>
      </c>
    </row>
    <row r="185" spans="1:1" x14ac:dyDescent="0.25">
      <c r="A185" s="1">
        <v>1</v>
      </c>
    </row>
    <row r="186" spans="1:1" x14ac:dyDescent="0.25">
      <c r="A186" s="1">
        <v>3</v>
      </c>
    </row>
    <row r="187" spans="1:1" x14ac:dyDescent="0.25">
      <c r="A187" s="1">
        <v>3</v>
      </c>
    </row>
    <row r="188" spans="1:1" x14ac:dyDescent="0.25">
      <c r="A188" s="1">
        <v>1</v>
      </c>
    </row>
    <row r="189" spans="1:1" x14ac:dyDescent="0.25">
      <c r="A189" s="1">
        <v>3</v>
      </c>
    </row>
    <row r="190" spans="1:1" x14ac:dyDescent="0.25">
      <c r="A190" s="1">
        <v>2</v>
      </c>
    </row>
    <row r="191" spans="1:1" x14ac:dyDescent="0.25">
      <c r="A191" s="1">
        <v>2</v>
      </c>
    </row>
    <row r="192" spans="1:1" x14ac:dyDescent="0.25">
      <c r="A192" s="1">
        <v>2</v>
      </c>
    </row>
    <row r="193" spans="1:1" x14ac:dyDescent="0.25">
      <c r="A193" s="1">
        <v>2</v>
      </c>
    </row>
    <row r="194" spans="1:1" x14ac:dyDescent="0.25">
      <c r="A194" s="1"/>
    </row>
    <row r="195" spans="1:1" x14ac:dyDescent="0.25">
      <c r="A195" s="1">
        <v>2</v>
      </c>
    </row>
    <row r="196" spans="1:1" x14ac:dyDescent="0.25">
      <c r="A196" s="1">
        <v>2</v>
      </c>
    </row>
    <row r="197" spans="1:1" x14ac:dyDescent="0.25">
      <c r="A197" s="1">
        <v>2</v>
      </c>
    </row>
    <row r="198" spans="1:1" x14ac:dyDescent="0.25">
      <c r="A198" s="1">
        <v>8</v>
      </c>
    </row>
    <row r="199" spans="1:1" x14ac:dyDescent="0.25">
      <c r="A199" s="1">
        <v>2</v>
      </c>
    </row>
    <row r="200" spans="1:1" x14ac:dyDescent="0.25">
      <c r="A200" s="1">
        <v>2</v>
      </c>
    </row>
    <row r="201" spans="1:1" x14ac:dyDescent="0.25">
      <c r="A201" s="1">
        <v>3</v>
      </c>
    </row>
    <row r="202" spans="1:1" x14ac:dyDescent="0.25">
      <c r="A202" s="1">
        <v>1</v>
      </c>
    </row>
    <row r="203" spans="1:1" x14ac:dyDescent="0.25">
      <c r="A203" s="1">
        <v>2</v>
      </c>
    </row>
    <row r="204" spans="1:1" x14ac:dyDescent="0.25">
      <c r="A204" s="1">
        <v>1</v>
      </c>
    </row>
    <row r="205" spans="1:1" x14ac:dyDescent="0.25">
      <c r="A205" s="1">
        <v>1</v>
      </c>
    </row>
    <row r="206" spans="1:1" x14ac:dyDescent="0.25">
      <c r="A206" s="1">
        <v>2</v>
      </c>
    </row>
    <row r="207" spans="1:1" x14ac:dyDescent="0.25">
      <c r="A207" s="1">
        <v>1</v>
      </c>
    </row>
    <row r="208" spans="1:1" x14ac:dyDescent="0.25">
      <c r="A208" s="1">
        <v>2</v>
      </c>
    </row>
    <row r="209" spans="1:1" x14ac:dyDescent="0.25">
      <c r="A209" s="1">
        <v>2</v>
      </c>
    </row>
    <row r="210" spans="1:1" x14ac:dyDescent="0.25">
      <c r="A210" s="1">
        <v>1</v>
      </c>
    </row>
    <row r="211" spans="1:1" x14ac:dyDescent="0.25">
      <c r="A211" s="1">
        <v>2</v>
      </c>
    </row>
    <row r="212" spans="1:1" x14ac:dyDescent="0.25">
      <c r="A212" s="1">
        <v>2</v>
      </c>
    </row>
    <row r="213" spans="1:1" x14ac:dyDescent="0.25">
      <c r="A213" s="1">
        <v>3</v>
      </c>
    </row>
    <row r="214" spans="1:1" x14ac:dyDescent="0.25">
      <c r="A214" s="1">
        <v>1</v>
      </c>
    </row>
    <row r="215" spans="1:1" x14ac:dyDescent="0.25">
      <c r="A215" s="1">
        <v>1</v>
      </c>
    </row>
    <row r="216" spans="1:1" x14ac:dyDescent="0.25">
      <c r="A216" s="1">
        <v>2</v>
      </c>
    </row>
    <row r="217" spans="1:1" x14ac:dyDescent="0.25">
      <c r="A217" s="1">
        <v>1</v>
      </c>
    </row>
    <row r="218" spans="1:1" x14ac:dyDescent="0.25">
      <c r="A218" s="1">
        <v>3</v>
      </c>
    </row>
    <row r="219" spans="1:1" x14ac:dyDescent="0.25">
      <c r="A219" s="1">
        <v>3</v>
      </c>
    </row>
    <row r="220" spans="1:1" x14ac:dyDescent="0.25">
      <c r="A220" s="1">
        <v>2</v>
      </c>
    </row>
    <row r="221" spans="1:1" x14ac:dyDescent="0.25">
      <c r="A221" s="1">
        <v>2</v>
      </c>
    </row>
    <row r="222" spans="1:1" x14ac:dyDescent="0.25">
      <c r="A222" s="1">
        <v>1</v>
      </c>
    </row>
    <row r="223" spans="1:1" x14ac:dyDescent="0.25">
      <c r="A223" s="1"/>
    </row>
    <row r="224" spans="1:1" x14ac:dyDescent="0.25">
      <c r="A224" s="1">
        <v>1</v>
      </c>
    </row>
    <row r="225" spans="1:1" x14ac:dyDescent="0.25">
      <c r="A225" s="1">
        <v>3</v>
      </c>
    </row>
    <row r="226" spans="1:1" x14ac:dyDescent="0.25">
      <c r="A226" s="1">
        <v>2</v>
      </c>
    </row>
    <row r="227" spans="1:1" x14ac:dyDescent="0.25">
      <c r="A227" s="1">
        <v>1</v>
      </c>
    </row>
    <row r="228" spans="1:1" x14ac:dyDescent="0.25">
      <c r="A228" s="1">
        <v>3</v>
      </c>
    </row>
    <row r="229" spans="1:1" x14ac:dyDescent="0.25">
      <c r="A229" s="1">
        <v>2</v>
      </c>
    </row>
    <row r="230" spans="1:1" x14ac:dyDescent="0.25">
      <c r="A230" s="1">
        <v>3</v>
      </c>
    </row>
    <row r="231" spans="1:1" x14ac:dyDescent="0.25">
      <c r="A231" s="1">
        <v>1</v>
      </c>
    </row>
    <row r="232" spans="1:1" x14ac:dyDescent="0.25">
      <c r="A232" s="1">
        <v>1</v>
      </c>
    </row>
    <row r="233" spans="1:1" x14ac:dyDescent="0.25">
      <c r="A233" s="1">
        <v>1</v>
      </c>
    </row>
    <row r="234" spans="1:1" x14ac:dyDescent="0.25">
      <c r="A234" s="1">
        <v>6</v>
      </c>
    </row>
    <row r="235" spans="1:1" x14ac:dyDescent="0.25">
      <c r="A235" s="1">
        <v>2</v>
      </c>
    </row>
    <row r="236" spans="1:1" x14ac:dyDescent="0.25">
      <c r="A236" s="1">
        <v>3</v>
      </c>
    </row>
    <row r="237" spans="1:1" x14ac:dyDescent="0.25">
      <c r="A237" s="1">
        <v>2</v>
      </c>
    </row>
    <row r="238" spans="1:1" x14ac:dyDescent="0.25">
      <c r="A238" s="1">
        <v>3</v>
      </c>
    </row>
    <row r="239" spans="1:1" x14ac:dyDescent="0.25">
      <c r="A239" s="1">
        <v>3</v>
      </c>
    </row>
    <row r="240" spans="1:1" x14ac:dyDescent="0.25">
      <c r="A240" s="1">
        <v>1</v>
      </c>
    </row>
    <row r="241" spans="1:1" x14ac:dyDescent="0.25">
      <c r="A241" s="1">
        <v>1</v>
      </c>
    </row>
    <row r="242" spans="1:1" x14ac:dyDescent="0.25">
      <c r="A242" s="1">
        <v>1</v>
      </c>
    </row>
    <row r="243" spans="1:1" x14ac:dyDescent="0.25">
      <c r="A243" s="1">
        <v>2</v>
      </c>
    </row>
    <row r="244" spans="1:1" x14ac:dyDescent="0.25">
      <c r="A244" s="1">
        <v>3</v>
      </c>
    </row>
    <row r="245" spans="1:1" x14ac:dyDescent="0.25">
      <c r="A245" s="1">
        <v>3</v>
      </c>
    </row>
    <row r="246" spans="1:1" x14ac:dyDescent="0.25">
      <c r="A246" s="1">
        <v>3</v>
      </c>
    </row>
    <row r="247" spans="1:1" x14ac:dyDescent="0.25">
      <c r="A247" s="1">
        <v>2</v>
      </c>
    </row>
    <row r="248" spans="1:1" x14ac:dyDescent="0.25">
      <c r="A248" s="1">
        <v>1</v>
      </c>
    </row>
    <row r="249" spans="1:1" x14ac:dyDescent="0.25">
      <c r="A249" s="1">
        <v>2</v>
      </c>
    </row>
    <row r="250" spans="1:1" x14ac:dyDescent="0.25">
      <c r="A250" s="1">
        <v>1</v>
      </c>
    </row>
    <row r="251" spans="1:1" x14ac:dyDescent="0.25">
      <c r="A251" s="1">
        <v>1</v>
      </c>
    </row>
    <row r="252" spans="1:1" x14ac:dyDescent="0.25">
      <c r="A252" s="1">
        <v>3</v>
      </c>
    </row>
    <row r="253" spans="1:1" x14ac:dyDescent="0.25">
      <c r="A253" s="1">
        <v>2</v>
      </c>
    </row>
    <row r="254" spans="1:1" x14ac:dyDescent="0.25">
      <c r="A254" s="1">
        <v>2</v>
      </c>
    </row>
    <row r="255" spans="1:1" x14ac:dyDescent="0.25">
      <c r="A255" s="1">
        <v>3</v>
      </c>
    </row>
    <row r="256" spans="1:1" x14ac:dyDescent="0.25">
      <c r="A256" s="1">
        <v>2</v>
      </c>
    </row>
    <row r="257" spans="1:1" x14ac:dyDescent="0.25">
      <c r="A257" s="1">
        <v>2</v>
      </c>
    </row>
    <row r="258" spans="1:1" x14ac:dyDescent="0.25">
      <c r="A258" s="1">
        <v>2</v>
      </c>
    </row>
    <row r="259" spans="1:1" x14ac:dyDescent="0.25">
      <c r="A259" s="1">
        <v>4</v>
      </c>
    </row>
    <row r="260" spans="1:1" x14ac:dyDescent="0.25">
      <c r="A260" s="1">
        <v>2</v>
      </c>
    </row>
    <row r="261" spans="1:1" x14ac:dyDescent="0.25">
      <c r="A261" s="1">
        <v>3</v>
      </c>
    </row>
    <row r="262" spans="1:1" x14ac:dyDescent="0.25">
      <c r="A262" s="1">
        <v>1</v>
      </c>
    </row>
    <row r="263" spans="1:1" x14ac:dyDescent="0.25">
      <c r="A263" s="1">
        <v>2</v>
      </c>
    </row>
    <row r="264" spans="1:1" x14ac:dyDescent="0.25">
      <c r="A264" s="1">
        <v>4</v>
      </c>
    </row>
    <row r="265" spans="1:1" x14ac:dyDescent="0.25">
      <c r="A265" s="1">
        <v>2</v>
      </c>
    </row>
    <row r="266" spans="1:1" x14ac:dyDescent="0.25">
      <c r="A266" s="1">
        <v>2</v>
      </c>
    </row>
    <row r="267" spans="1:1" x14ac:dyDescent="0.25">
      <c r="A267" s="1">
        <v>2</v>
      </c>
    </row>
    <row r="268" spans="1:1" x14ac:dyDescent="0.25">
      <c r="A268" s="1">
        <v>2</v>
      </c>
    </row>
    <row r="269" spans="1:1" x14ac:dyDescent="0.25">
      <c r="A269" s="1">
        <v>2</v>
      </c>
    </row>
    <row r="270" spans="1:1" x14ac:dyDescent="0.25">
      <c r="A270" s="1">
        <v>2</v>
      </c>
    </row>
    <row r="271" spans="1:1" x14ac:dyDescent="0.25">
      <c r="A271" s="1">
        <v>2</v>
      </c>
    </row>
    <row r="272" spans="1:1" x14ac:dyDescent="0.25">
      <c r="A272" s="1">
        <v>2</v>
      </c>
    </row>
    <row r="273" spans="1:1" x14ac:dyDescent="0.25">
      <c r="A273" s="1">
        <v>3</v>
      </c>
    </row>
    <row r="274" spans="1:1" x14ac:dyDescent="0.25">
      <c r="A274" s="1">
        <v>3</v>
      </c>
    </row>
    <row r="275" spans="1:1" x14ac:dyDescent="0.25">
      <c r="A275" s="1">
        <v>2</v>
      </c>
    </row>
    <row r="276" spans="1:1" x14ac:dyDescent="0.25">
      <c r="A276" s="1">
        <v>2</v>
      </c>
    </row>
    <row r="277" spans="1:1" x14ac:dyDescent="0.25">
      <c r="A277" s="1">
        <v>1</v>
      </c>
    </row>
    <row r="278" spans="1:1" x14ac:dyDescent="0.25">
      <c r="A278" s="1">
        <v>2</v>
      </c>
    </row>
    <row r="279" spans="1:1" x14ac:dyDescent="0.25">
      <c r="A279" s="1">
        <v>3</v>
      </c>
    </row>
    <row r="280" spans="1:1" x14ac:dyDescent="0.25">
      <c r="A280" s="1">
        <v>2</v>
      </c>
    </row>
    <row r="281" spans="1:1" x14ac:dyDescent="0.25">
      <c r="A281" s="1">
        <v>3</v>
      </c>
    </row>
    <row r="282" spans="1:1" x14ac:dyDescent="0.25">
      <c r="A282" s="1">
        <v>3</v>
      </c>
    </row>
    <row r="283" spans="1:1" x14ac:dyDescent="0.25">
      <c r="A283" s="1">
        <v>2</v>
      </c>
    </row>
    <row r="284" spans="1:1" x14ac:dyDescent="0.25">
      <c r="A284" s="1">
        <v>3</v>
      </c>
    </row>
    <row r="285" spans="1:1" x14ac:dyDescent="0.25">
      <c r="A285" s="1">
        <v>2</v>
      </c>
    </row>
    <row r="286" spans="1:1" x14ac:dyDescent="0.25">
      <c r="A286" s="1">
        <v>2</v>
      </c>
    </row>
    <row r="287" spans="1:1" x14ac:dyDescent="0.25">
      <c r="A287" s="1">
        <v>2</v>
      </c>
    </row>
    <row r="288" spans="1:1" x14ac:dyDescent="0.25">
      <c r="A288" s="1">
        <v>4</v>
      </c>
    </row>
    <row r="289" spans="1:1" x14ac:dyDescent="0.25">
      <c r="A289" s="1">
        <v>2</v>
      </c>
    </row>
    <row r="290" spans="1:1" x14ac:dyDescent="0.25">
      <c r="A290" s="1">
        <v>3</v>
      </c>
    </row>
    <row r="291" spans="1:1" x14ac:dyDescent="0.25">
      <c r="A291" s="1">
        <v>3</v>
      </c>
    </row>
    <row r="292" spans="1:1" x14ac:dyDescent="0.25">
      <c r="A292" s="1">
        <v>2</v>
      </c>
    </row>
    <row r="293" spans="1:1" x14ac:dyDescent="0.25">
      <c r="A293" s="1">
        <v>3</v>
      </c>
    </row>
    <row r="294" spans="1:1" x14ac:dyDescent="0.25">
      <c r="A294" s="1">
        <v>3</v>
      </c>
    </row>
    <row r="295" spans="1:1" x14ac:dyDescent="0.25">
      <c r="A295" s="1">
        <v>2</v>
      </c>
    </row>
    <row r="296" spans="1:1" x14ac:dyDescent="0.25">
      <c r="A296" s="1">
        <v>2</v>
      </c>
    </row>
    <row r="297" spans="1:1" x14ac:dyDescent="0.25">
      <c r="A297" s="1">
        <v>2</v>
      </c>
    </row>
    <row r="298" spans="1:1" x14ac:dyDescent="0.25">
      <c r="A298" s="1">
        <v>2</v>
      </c>
    </row>
    <row r="299" spans="1:1" x14ac:dyDescent="0.25">
      <c r="A299" s="1">
        <v>1</v>
      </c>
    </row>
    <row r="300" spans="1:1" x14ac:dyDescent="0.25">
      <c r="A300" s="1">
        <v>1</v>
      </c>
    </row>
    <row r="301" spans="1:1" x14ac:dyDescent="0.25">
      <c r="A301" s="1">
        <v>1</v>
      </c>
    </row>
    <row r="302" spans="1:1" x14ac:dyDescent="0.25">
      <c r="A302" s="1">
        <v>2</v>
      </c>
    </row>
    <row r="303" spans="1:1" x14ac:dyDescent="0.25">
      <c r="A303" s="1">
        <v>2</v>
      </c>
    </row>
    <row r="304" spans="1:1" x14ac:dyDescent="0.25">
      <c r="A304" s="1">
        <v>4</v>
      </c>
    </row>
    <row r="305" spans="1:1" x14ac:dyDescent="0.25">
      <c r="A305" s="1">
        <v>2</v>
      </c>
    </row>
    <row r="306" spans="1:1" x14ac:dyDescent="0.25">
      <c r="A306" s="1">
        <v>3</v>
      </c>
    </row>
    <row r="307" spans="1:1" x14ac:dyDescent="0.25">
      <c r="A307" s="1">
        <v>3</v>
      </c>
    </row>
    <row r="308" spans="1:1" x14ac:dyDescent="0.25">
      <c r="A308" s="1">
        <v>1</v>
      </c>
    </row>
    <row r="309" spans="1:1" x14ac:dyDescent="0.25">
      <c r="A309" s="1">
        <v>2</v>
      </c>
    </row>
    <row r="310" spans="1:1" x14ac:dyDescent="0.25">
      <c r="A310" s="1">
        <v>1</v>
      </c>
    </row>
    <row r="311" spans="1:1" x14ac:dyDescent="0.25">
      <c r="A311" s="1">
        <v>1</v>
      </c>
    </row>
    <row r="312" spans="1:1" x14ac:dyDescent="0.25">
      <c r="A312" s="1">
        <v>2</v>
      </c>
    </row>
    <row r="313" spans="1:1" x14ac:dyDescent="0.25">
      <c r="A313" s="1">
        <v>2</v>
      </c>
    </row>
    <row r="314" spans="1:1" x14ac:dyDescent="0.25">
      <c r="A314" s="1">
        <v>2</v>
      </c>
    </row>
    <row r="315" spans="1:1" x14ac:dyDescent="0.25">
      <c r="A315" s="1">
        <v>2</v>
      </c>
    </row>
    <row r="316" spans="1:1" x14ac:dyDescent="0.25">
      <c r="A316" s="1">
        <v>2</v>
      </c>
    </row>
    <row r="317" spans="1:1" x14ac:dyDescent="0.25">
      <c r="A317" s="1"/>
    </row>
    <row r="318" spans="1:1" x14ac:dyDescent="0.25">
      <c r="A318" s="1">
        <v>11</v>
      </c>
    </row>
    <row r="319" spans="1:1" x14ac:dyDescent="0.25">
      <c r="A319" s="1">
        <v>4</v>
      </c>
    </row>
    <row r="320" spans="1:1" x14ac:dyDescent="0.25">
      <c r="A320" s="1">
        <v>4</v>
      </c>
    </row>
    <row r="321" spans="1:1" x14ac:dyDescent="0.25">
      <c r="A321" s="1">
        <v>4</v>
      </c>
    </row>
    <row r="322" spans="1:1" x14ac:dyDescent="0.25">
      <c r="A322" s="1">
        <v>1</v>
      </c>
    </row>
    <row r="323" spans="1:1" x14ac:dyDescent="0.25">
      <c r="A323" s="1"/>
    </row>
    <row r="324" spans="1:1" x14ac:dyDescent="0.25">
      <c r="A324" s="1">
        <v>3</v>
      </c>
    </row>
    <row r="325" spans="1:1" x14ac:dyDescent="0.25">
      <c r="A325" s="1">
        <v>4</v>
      </c>
    </row>
    <row r="326" spans="1:1" x14ac:dyDescent="0.25">
      <c r="A326" s="1">
        <v>2</v>
      </c>
    </row>
    <row r="327" spans="1:1" x14ac:dyDescent="0.25">
      <c r="A327" s="1">
        <v>2</v>
      </c>
    </row>
    <row r="328" spans="1:1" x14ac:dyDescent="0.25">
      <c r="A328" s="1">
        <v>3</v>
      </c>
    </row>
    <row r="329" spans="1:1" x14ac:dyDescent="0.25">
      <c r="A329" s="1">
        <v>3</v>
      </c>
    </row>
    <row r="330" spans="1:1" x14ac:dyDescent="0.25">
      <c r="A330" s="1">
        <v>3</v>
      </c>
    </row>
    <row r="331" spans="1:1" x14ac:dyDescent="0.25">
      <c r="A331" s="1">
        <v>2</v>
      </c>
    </row>
    <row r="332" spans="1:1" x14ac:dyDescent="0.25">
      <c r="A332" s="1">
        <v>1</v>
      </c>
    </row>
    <row r="333" spans="1:1" x14ac:dyDescent="0.25">
      <c r="A333" s="1">
        <v>1</v>
      </c>
    </row>
    <row r="334" spans="1:1" x14ac:dyDescent="0.25">
      <c r="A334" s="1">
        <v>1</v>
      </c>
    </row>
    <row r="335" spans="1:1" x14ac:dyDescent="0.25">
      <c r="A335" s="1">
        <v>2</v>
      </c>
    </row>
    <row r="336" spans="1:1" x14ac:dyDescent="0.25">
      <c r="A336" s="1">
        <v>3</v>
      </c>
    </row>
    <row r="337" spans="1:1" x14ac:dyDescent="0.25">
      <c r="A337" s="1">
        <v>3</v>
      </c>
    </row>
    <row r="338" spans="1:1" x14ac:dyDescent="0.25">
      <c r="A338" s="1">
        <v>2</v>
      </c>
    </row>
    <row r="339" spans="1:1" x14ac:dyDescent="0.25">
      <c r="A339" s="1">
        <v>1</v>
      </c>
    </row>
    <row r="340" spans="1:1" x14ac:dyDescent="0.25">
      <c r="A340" s="1">
        <v>3</v>
      </c>
    </row>
    <row r="341" spans="1:1" x14ac:dyDescent="0.25">
      <c r="A341" s="1">
        <v>1</v>
      </c>
    </row>
    <row r="342" spans="1:1" x14ac:dyDescent="0.25">
      <c r="A342" s="1">
        <v>2</v>
      </c>
    </row>
    <row r="343" spans="1:1" x14ac:dyDescent="0.25">
      <c r="A343" s="1">
        <v>1</v>
      </c>
    </row>
    <row r="344" spans="1:1" x14ac:dyDescent="0.25">
      <c r="A344" s="1">
        <v>3</v>
      </c>
    </row>
    <row r="345" spans="1:1" x14ac:dyDescent="0.25">
      <c r="A345" s="1">
        <v>3</v>
      </c>
    </row>
    <row r="346" spans="1:1" x14ac:dyDescent="0.25">
      <c r="A346" s="1">
        <v>2</v>
      </c>
    </row>
    <row r="347" spans="1:1" x14ac:dyDescent="0.25">
      <c r="A347" s="1"/>
    </row>
    <row r="348" spans="1:1" x14ac:dyDescent="0.25">
      <c r="A348" s="1">
        <v>1</v>
      </c>
    </row>
    <row r="349" spans="1:1" x14ac:dyDescent="0.25">
      <c r="A349" s="1">
        <v>4</v>
      </c>
    </row>
    <row r="350" spans="1:1" x14ac:dyDescent="0.25">
      <c r="A350" s="1">
        <v>2</v>
      </c>
    </row>
    <row r="351" spans="1:1" x14ac:dyDescent="0.25">
      <c r="A351" s="1">
        <v>3</v>
      </c>
    </row>
    <row r="352" spans="1:1" x14ac:dyDescent="0.25">
      <c r="A352" s="1">
        <v>1</v>
      </c>
    </row>
    <row r="353" spans="1:1" x14ac:dyDescent="0.25">
      <c r="A353" s="1">
        <v>3</v>
      </c>
    </row>
    <row r="354" spans="1:1" x14ac:dyDescent="0.25">
      <c r="A354" s="1">
        <v>3</v>
      </c>
    </row>
    <row r="355" spans="1:1" x14ac:dyDescent="0.25">
      <c r="A355" s="1"/>
    </row>
    <row r="356" spans="1:1" x14ac:dyDescent="0.25">
      <c r="A356" s="1">
        <v>1</v>
      </c>
    </row>
    <row r="357" spans="1:1" x14ac:dyDescent="0.25">
      <c r="A357" s="1">
        <v>2</v>
      </c>
    </row>
    <row r="358" spans="1:1" x14ac:dyDescent="0.25">
      <c r="A358" s="1">
        <v>2</v>
      </c>
    </row>
    <row r="359" spans="1:1" x14ac:dyDescent="0.25">
      <c r="A359" s="1">
        <v>2</v>
      </c>
    </row>
    <row r="360" spans="1:1" x14ac:dyDescent="0.25">
      <c r="A360" s="1">
        <v>2</v>
      </c>
    </row>
    <row r="361" spans="1:1" x14ac:dyDescent="0.25">
      <c r="A361" s="1">
        <v>2</v>
      </c>
    </row>
    <row r="362" spans="1:1" x14ac:dyDescent="0.25">
      <c r="A362" s="1">
        <v>2</v>
      </c>
    </row>
    <row r="363" spans="1:1" x14ac:dyDescent="0.25">
      <c r="A363" s="1">
        <v>2</v>
      </c>
    </row>
    <row r="364" spans="1:1" x14ac:dyDescent="0.25">
      <c r="A364" s="1">
        <v>3</v>
      </c>
    </row>
    <row r="365" spans="1:1" x14ac:dyDescent="0.25">
      <c r="A365" s="1">
        <v>1</v>
      </c>
    </row>
    <row r="366" spans="1:1" x14ac:dyDescent="0.25">
      <c r="A366" s="1">
        <v>1</v>
      </c>
    </row>
    <row r="367" spans="1:1" x14ac:dyDescent="0.25">
      <c r="A367" s="1">
        <v>1</v>
      </c>
    </row>
    <row r="368" spans="1:1" x14ac:dyDescent="0.25">
      <c r="A368" s="1">
        <v>1</v>
      </c>
    </row>
    <row r="369" spans="1:1" x14ac:dyDescent="0.25">
      <c r="A369" s="1">
        <v>2</v>
      </c>
    </row>
    <row r="370" spans="1:1" x14ac:dyDescent="0.25">
      <c r="A370" s="1">
        <v>2</v>
      </c>
    </row>
    <row r="371" spans="1:1" x14ac:dyDescent="0.25">
      <c r="A371" s="1">
        <v>3</v>
      </c>
    </row>
    <row r="372" spans="1:1" x14ac:dyDescent="0.25">
      <c r="A372" s="1">
        <v>1</v>
      </c>
    </row>
    <row r="373" spans="1:1" x14ac:dyDescent="0.25">
      <c r="A373" s="1">
        <v>3</v>
      </c>
    </row>
    <row r="374" spans="1:1" x14ac:dyDescent="0.25">
      <c r="A374" s="1"/>
    </row>
    <row r="375" spans="1:1" x14ac:dyDescent="0.25">
      <c r="A375" s="1">
        <v>3</v>
      </c>
    </row>
    <row r="376" spans="1:1" x14ac:dyDescent="0.25">
      <c r="A376" s="1">
        <v>2</v>
      </c>
    </row>
    <row r="377" spans="1:1" x14ac:dyDescent="0.25">
      <c r="A377" s="1">
        <v>3</v>
      </c>
    </row>
    <row r="378" spans="1:1" x14ac:dyDescent="0.25">
      <c r="A378" s="1"/>
    </row>
    <row r="379" spans="1:1" x14ac:dyDescent="0.25">
      <c r="A379" s="1">
        <v>1</v>
      </c>
    </row>
    <row r="380" spans="1:1" x14ac:dyDescent="0.25">
      <c r="A380" s="1">
        <v>5</v>
      </c>
    </row>
    <row r="381" spans="1:1" x14ac:dyDescent="0.25">
      <c r="A381" s="1">
        <v>1</v>
      </c>
    </row>
    <row r="382" spans="1:1" x14ac:dyDescent="0.25">
      <c r="A382" s="1">
        <v>2</v>
      </c>
    </row>
    <row r="383" spans="1:1" x14ac:dyDescent="0.25">
      <c r="A383" s="1">
        <v>3</v>
      </c>
    </row>
    <row r="384" spans="1:1" x14ac:dyDescent="0.25">
      <c r="A384" s="1">
        <v>1</v>
      </c>
    </row>
    <row r="385" spans="1:1" x14ac:dyDescent="0.25">
      <c r="A385" s="1">
        <v>1</v>
      </c>
    </row>
    <row r="386" spans="1:1" x14ac:dyDescent="0.25">
      <c r="A386" s="1"/>
    </row>
    <row r="387" spans="1:1" x14ac:dyDescent="0.25">
      <c r="A387" s="1">
        <v>3</v>
      </c>
    </row>
    <row r="388" spans="1:1" x14ac:dyDescent="0.25">
      <c r="A388" s="1">
        <v>3</v>
      </c>
    </row>
    <row r="389" spans="1:1" x14ac:dyDescent="0.25">
      <c r="A389" s="1">
        <v>4</v>
      </c>
    </row>
    <row r="390" spans="1:1" x14ac:dyDescent="0.25">
      <c r="A390" s="1">
        <v>3</v>
      </c>
    </row>
    <row r="391" spans="1:1" x14ac:dyDescent="0.25">
      <c r="A391" s="1">
        <v>3</v>
      </c>
    </row>
    <row r="392" spans="1:1" x14ac:dyDescent="0.25">
      <c r="A392" s="1">
        <v>2</v>
      </c>
    </row>
    <row r="393" spans="1:1" x14ac:dyDescent="0.25">
      <c r="A393" s="1">
        <v>3</v>
      </c>
    </row>
    <row r="394" spans="1:1" x14ac:dyDescent="0.25">
      <c r="A394" s="1">
        <v>1</v>
      </c>
    </row>
    <row r="395" spans="1:1" x14ac:dyDescent="0.25">
      <c r="A395" s="1">
        <v>3</v>
      </c>
    </row>
    <row r="396" spans="1:1" x14ac:dyDescent="0.25">
      <c r="A396" s="1">
        <v>5</v>
      </c>
    </row>
    <row r="397" spans="1:1" x14ac:dyDescent="0.25">
      <c r="A397" s="1">
        <v>3</v>
      </c>
    </row>
    <row r="398" spans="1:1" x14ac:dyDescent="0.25">
      <c r="A398" s="1">
        <v>3</v>
      </c>
    </row>
    <row r="399" spans="1:1" x14ac:dyDescent="0.25">
      <c r="A399" s="1">
        <v>4</v>
      </c>
    </row>
    <row r="400" spans="1:1" x14ac:dyDescent="0.25">
      <c r="A400" s="1">
        <v>4</v>
      </c>
    </row>
    <row r="401" spans="1:1" x14ac:dyDescent="0.25">
      <c r="A401" s="1"/>
    </row>
    <row r="402" spans="1:1" x14ac:dyDescent="0.25">
      <c r="A402" s="1">
        <v>1</v>
      </c>
    </row>
    <row r="403" spans="1:1" x14ac:dyDescent="0.25">
      <c r="A403" s="1">
        <v>3</v>
      </c>
    </row>
    <row r="404" spans="1:1" x14ac:dyDescent="0.25">
      <c r="A404" s="1">
        <v>1</v>
      </c>
    </row>
    <row r="405" spans="1:1" x14ac:dyDescent="0.25">
      <c r="A405" s="1">
        <v>2</v>
      </c>
    </row>
    <row r="406" spans="1:1" x14ac:dyDescent="0.25">
      <c r="A406" s="1">
        <v>3</v>
      </c>
    </row>
    <row r="407" spans="1:1" x14ac:dyDescent="0.25">
      <c r="A407" s="1">
        <v>3</v>
      </c>
    </row>
    <row r="408" spans="1:1" x14ac:dyDescent="0.25">
      <c r="A408" s="1">
        <v>4</v>
      </c>
    </row>
    <row r="409" spans="1:1" x14ac:dyDescent="0.25">
      <c r="A409" s="1">
        <v>2</v>
      </c>
    </row>
    <row r="410" spans="1:1" x14ac:dyDescent="0.25">
      <c r="A410" s="1">
        <v>3</v>
      </c>
    </row>
    <row r="411" spans="1:1" x14ac:dyDescent="0.25">
      <c r="A411" s="1">
        <v>3</v>
      </c>
    </row>
    <row r="412" spans="1:1" x14ac:dyDescent="0.25">
      <c r="A412" s="1">
        <v>3</v>
      </c>
    </row>
    <row r="413" spans="1:1" x14ac:dyDescent="0.25">
      <c r="A413" s="1">
        <v>2</v>
      </c>
    </row>
    <row r="414" spans="1:1" x14ac:dyDescent="0.25">
      <c r="A414" s="1">
        <v>4</v>
      </c>
    </row>
    <row r="415" spans="1:1" x14ac:dyDescent="0.25">
      <c r="A415" s="1">
        <v>1</v>
      </c>
    </row>
    <row r="416" spans="1:1" x14ac:dyDescent="0.25">
      <c r="A416" s="1">
        <v>2</v>
      </c>
    </row>
    <row r="417" spans="1:1" x14ac:dyDescent="0.25">
      <c r="A417" s="1">
        <v>1</v>
      </c>
    </row>
    <row r="418" spans="1:1" x14ac:dyDescent="0.25">
      <c r="A418" s="1">
        <v>2</v>
      </c>
    </row>
    <row r="419" spans="1:1" x14ac:dyDescent="0.25">
      <c r="A419" s="1">
        <v>1</v>
      </c>
    </row>
    <row r="420" spans="1:1" x14ac:dyDescent="0.25">
      <c r="A420" s="1">
        <v>3</v>
      </c>
    </row>
    <row r="421" spans="1:1" x14ac:dyDescent="0.25">
      <c r="A421" s="1">
        <v>2</v>
      </c>
    </row>
    <row r="422" spans="1:1" x14ac:dyDescent="0.25">
      <c r="A422" s="1">
        <v>3</v>
      </c>
    </row>
    <row r="423" spans="1:1" x14ac:dyDescent="0.25">
      <c r="A423" s="1">
        <v>3</v>
      </c>
    </row>
    <row r="424" spans="1:1" x14ac:dyDescent="0.25">
      <c r="A424" s="1">
        <v>1</v>
      </c>
    </row>
    <row r="425" spans="1:1" x14ac:dyDescent="0.25">
      <c r="A425" s="1">
        <v>1</v>
      </c>
    </row>
    <row r="426" spans="1:1" x14ac:dyDescent="0.25">
      <c r="A426" s="1">
        <v>4</v>
      </c>
    </row>
    <row r="427" spans="1:1" x14ac:dyDescent="0.25">
      <c r="A427" s="1">
        <v>4</v>
      </c>
    </row>
    <row r="428" spans="1:1" x14ac:dyDescent="0.25">
      <c r="A428" s="1">
        <v>1</v>
      </c>
    </row>
    <row r="429" spans="1:1" x14ac:dyDescent="0.25">
      <c r="A429" s="1">
        <v>3</v>
      </c>
    </row>
    <row r="430" spans="1:1" x14ac:dyDescent="0.25">
      <c r="A430" s="1">
        <v>3</v>
      </c>
    </row>
    <row r="431" spans="1:1" x14ac:dyDescent="0.25">
      <c r="A431" s="1">
        <v>3</v>
      </c>
    </row>
    <row r="432" spans="1:1" x14ac:dyDescent="0.25">
      <c r="A432" s="1">
        <v>4</v>
      </c>
    </row>
    <row r="433" spans="1:1" x14ac:dyDescent="0.25">
      <c r="A433" s="1">
        <v>1</v>
      </c>
    </row>
    <row r="434" spans="1:1" x14ac:dyDescent="0.25">
      <c r="A434" s="1">
        <v>3</v>
      </c>
    </row>
    <row r="435" spans="1:1" x14ac:dyDescent="0.25">
      <c r="A435" s="1">
        <v>4</v>
      </c>
    </row>
    <row r="436" spans="1:1" x14ac:dyDescent="0.25">
      <c r="A436" s="1">
        <v>2</v>
      </c>
    </row>
    <row r="437" spans="1:1" x14ac:dyDescent="0.25">
      <c r="A437" s="1">
        <v>1</v>
      </c>
    </row>
    <row r="438" spans="1:1" x14ac:dyDescent="0.25">
      <c r="A438" s="1">
        <v>5</v>
      </c>
    </row>
    <row r="439" spans="1:1" x14ac:dyDescent="0.25">
      <c r="A439" s="1">
        <v>3</v>
      </c>
    </row>
    <row r="440" spans="1:1" x14ac:dyDescent="0.25">
      <c r="A440" s="1">
        <v>5</v>
      </c>
    </row>
    <row r="441" spans="1:1" x14ac:dyDescent="0.25">
      <c r="A441" s="1">
        <v>2</v>
      </c>
    </row>
    <row r="442" spans="1:1" x14ac:dyDescent="0.25">
      <c r="A442" s="1">
        <v>3</v>
      </c>
    </row>
    <row r="443" spans="1:1" x14ac:dyDescent="0.25">
      <c r="A443" s="1">
        <v>3</v>
      </c>
    </row>
    <row r="444" spans="1:1" x14ac:dyDescent="0.25">
      <c r="A444" s="1">
        <v>3</v>
      </c>
    </row>
    <row r="445" spans="1:1" x14ac:dyDescent="0.25">
      <c r="A445" s="1">
        <v>3</v>
      </c>
    </row>
    <row r="446" spans="1:1" x14ac:dyDescent="0.25">
      <c r="A446" s="1">
        <v>1</v>
      </c>
    </row>
    <row r="447" spans="1:1" x14ac:dyDescent="0.25">
      <c r="A447" s="1">
        <v>2</v>
      </c>
    </row>
    <row r="448" spans="1:1" x14ac:dyDescent="0.25">
      <c r="A448" s="1">
        <v>1</v>
      </c>
    </row>
    <row r="449" spans="1:1" x14ac:dyDescent="0.25">
      <c r="A449" s="1">
        <v>3</v>
      </c>
    </row>
    <row r="450" spans="1:1" x14ac:dyDescent="0.25">
      <c r="A450" s="1">
        <v>1</v>
      </c>
    </row>
    <row r="451" spans="1:1" x14ac:dyDescent="0.25">
      <c r="A451" s="1">
        <v>1</v>
      </c>
    </row>
    <row r="452" spans="1:1" x14ac:dyDescent="0.25">
      <c r="A452" s="1"/>
    </row>
    <row r="453" spans="1:1" x14ac:dyDescent="0.25">
      <c r="A453" s="1">
        <v>1</v>
      </c>
    </row>
    <row r="454" spans="1:1" x14ac:dyDescent="0.25">
      <c r="A454" s="1">
        <v>1</v>
      </c>
    </row>
    <row r="455" spans="1:1" x14ac:dyDescent="0.25">
      <c r="A455" s="1">
        <v>3</v>
      </c>
    </row>
    <row r="456" spans="1:1" x14ac:dyDescent="0.25">
      <c r="A456" s="1">
        <v>2</v>
      </c>
    </row>
    <row r="457" spans="1:1" x14ac:dyDescent="0.25">
      <c r="A457" s="1">
        <v>1</v>
      </c>
    </row>
    <row r="458" spans="1:1" x14ac:dyDescent="0.25">
      <c r="A458" s="1">
        <v>3</v>
      </c>
    </row>
    <row r="459" spans="1:1" x14ac:dyDescent="0.25">
      <c r="A459" s="1">
        <v>3</v>
      </c>
    </row>
    <row r="460" spans="1:1" x14ac:dyDescent="0.25">
      <c r="A460" s="1">
        <v>4</v>
      </c>
    </row>
    <row r="461" spans="1:1" x14ac:dyDescent="0.25">
      <c r="A461" s="1">
        <v>5</v>
      </c>
    </row>
    <row r="462" spans="1:1" x14ac:dyDescent="0.25">
      <c r="A462" s="1">
        <v>4</v>
      </c>
    </row>
    <row r="463" spans="1:1" x14ac:dyDescent="0.25">
      <c r="A463" s="1">
        <v>3</v>
      </c>
    </row>
    <row r="464" spans="1:1" x14ac:dyDescent="0.25">
      <c r="A464" s="1">
        <v>2</v>
      </c>
    </row>
    <row r="465" spans="1:1" x14ac:dyDescent="0.25">
      <c r="A465" s="1">
        <v>3</v>
      </c>
    </row>
    <row r="466" spans="1:1" x14ac:dyDescent="0.25">
      <c r="A466" s="1">
        <v>2</v>
      </c>
    </row>
    <row r="467" spans="1:1" x14ac:dyDescent="0.25">
      <c r="A467" s="1">
        <v>3</v>
      </c>
    </row>
    <row r="468" spans="1:1" x14ac:dyDescent="0.25">
      <c r="A468" s="1"/>
    </row>
    <row r="469" spans="1:1" x14ac:dyDescent="0.25">
      <c r="A469" s="1">
        <v>1</v>
      </c>
    </row>
    <row r="470" spans="1:1" x14ac:dyDescent="0.25">
      <c r="A470" s="1">
        <v>3</v>
      </c>
    </row>
    <row r="471" spans="1:1" x14ac:dyDescent="0.25">
      <c r="A471" s="1">
        <v>4</v>
      </c>
    </row>
    <row r="472" spans="1:1" x14ac:dyDescent="0.25">
      <c r="A472" s="1">
        <v>2</v>
      </c>
    </row>
    <row r="473" spans="1:1" x14ac:dyDescent="0.25">
      <c r="A473" s="1">
        <v>3</v>
      </c>
    </row>
    <row r="474" spans="1:1" x14ac:dyDescent="0.25">
      <c r="A474" s="1">
        <v>2</v>
      </c>
    </row>
    <row r="475" spans="1:1" x14ac:dyDescent="0.25">
      <c r="A475" s="1">
        <v>2</v>
      </c>
    </row>
    <row r="476" spans="1:1" x14ac:dyDescent="0.25">
      <c r="A476" s="1">
        <v>4</v>
      </c>
    </row>
    <row r="477" spans="1:1" x14ac:dyDescent="0.25">
      <c r="A477" s="1">
        <v>1</v>
      </c>
    </row>
    <row r="478" spans="1:1" x14ac:dyDescent="0.25">
      <c r="A478" s="1">
        <v>1</v>
      </c>
    </row>
    <row r="479" spans="1:1" x14ac:dyDescent="0.25">
      <c r="A479" s="1">
        <v>2</v>
      </c>
    </row>
    <row r="480" spans="1:1" x14ac:dyDescent="0.25">
      <c r="A480" s="1">
        <v>2</v>
      </c>
    </row>
    <row r="481" spans="1:1" x14ac:dyDescent="0.25">
      <c r="A481" s="1">
        <v>2</v>
      </c>
    </row>
    <row r="482" spans="1:1" x14ac:dyDescent="0.25">
      <c r="A482" s="1">
        <v>2</v>
      </c>
    </row>
    <row r="483" spans="1:1" x14ac:dyDescent="0.25">
      <c r="A483" s="1">
        <v>2</v>
      </c>
    </row>
    <row r="484" spans="1:1" x14ac:dyDescent="0.25">
      <c r="A484" s="1">
        <v>2</v>
      </c>
    </row>
    <row r="485" spans="1:1" x14ac:dyDescent="0.25">
      <c r="A485" s="1">
        <v>5</v>
      </c>
    </row>
    <row r="486" spans="1:1" x14ac:dyDescent="0.25">
      <c r="A486" s="1">
        <v>2</v>
      </c>
    </row>
    <row r="487" spans="1:1" x14ac:dyDescent="0.25">
      <c r="A487" s="1">
        <v>3</v>
      </c>
    </row>
    <row r="488" spans="1:1" x14ac:dyDescent="0.25">
      <c r="A488" s="1">
        <v>3</v>
      </c>
    </row>
    <row r="489" spans="1:1" x14ac:dyDescent="0.25">
      <c r="A489" s="1">
        <v>3</v>
      </c>
    </row>
    <row r="490" spans="1:1" x14ac:dyDescent="0.25">
      <c r="A490" s="1">
        <v>1</v>
      </c>
    </row>
    <row r="491" spans="1:1" x14ac:dyDescent="0.25">
      <c r="A491" s="1">
        <v>2</v>
      </c>
    </row>
    <row r="492" spans="1:1" x14ac:dyDescent="0.25">
      <c r="A492" s="1">
        <v>2</v>
      </c>
    </row>
    <row r="493" spans="1:1" x14ac:dyDescent="0.25">
      <c r="A493" s="1">
        <v>4</v>
      </c>
    </row>
    <row r="494" spans="1:1" x14ac:dyDescent="0.25">
      <c r="A494" s="1">
        <v>3</v>
      </c>
    </row>
    <row r="495" spans="1:1" x14ac:dyDescent="0.25">
      <c r="A495" s="1">
        <v>3</v>
      </c>
    </row>
    <row r="496" spans="1:1" x14ac:dyDescent="0.25">
      <c r="A496" s="1">
        <v>4</v>
      </c>
    </row>
    <row r="497" spans="1:1" x14ac:dyDescent="0.25">
      <c r="A497" s="1">
        <v>2</v>
      </c>
    </row>
    <row r="498" spans="1:1" x14ac:dyDescent="0.25">
      <c r="A498" s="1">
        <v>1</v>
      </c>
    </row>
    <row r="499" spans="1:1" x14ac:dyDescent="0.25">
      <c r="A499" s="1">
        <v>1</v>
      </c>
    </row>
    <row r="500" spans="1:1" x14ac:dyDescent="0.25">
      <c r="A500" s="1">
        <v>3</v>
      </c>
    </row>
    <row r="501" spans="1:1" x14ac:dyDescent="0.25">
      <c r="A501" s="1">
        <v>1</v>
      </c>
    </row>
    <row r="502" spans="1:1" x14ac:dyDescent="0.25">
      <c r="A502" s="1">
        <v>1</v>
      </c>
    </row>
    <row r="503" spans="1:1" x14ac:dyDescent="0.25">
      <c r="A503" s="1">
        <v>1</v>
      </c>
    </row>
    <row r="504" spans="1:1" x14ac:dyDescent="0.25">
      <c r="A504" s="1"/>
    </row>
    <row r="505" spans="1:1" x14ac:dyDescent="0.25">
      <c r="A505" s="1">
        <v>3</v>
      </c>
    </row>
    <row r="506" spans="1:1" x14ac:dyDescent="0.25">
      <c r="A506" s="1">
        <v>2</v>
      </c>
    </row>
    <row r="507" spans="1:1" x14ac:dyDescent="0.25">
      <c r="A507" s="1">
        <v>2</v>
      </c>
    </row>
    <row r="508" spans="1:1" x14ac:dyDescent="0.25">
      <c r="A508" s="1">
        <v>4</v>
      </c>
    </row>
    <row r="509" spans="1:1" x14ac:dyDescent="0.25">
      <c r="A509" s="1">
        <v>1</v>
      </c>
    </row>
    <row r="510" spans="1:1" x14ac:dyDescent="0.25">
      <c r="A510" s="1">
        <v>1</v>
      </c>
    </row>
    <row r="511" spans="1:1" x14ac:dyDescent="0.25">
      <c r="A511" s="1">
        <v>4</v>
      </c>
    </row>
    <row r="512" spans="1:1" x14ac:dyDescent="0.25">
      <c r="A512" s="1">
        <v>4</v>
      </c>
    </row>
    <row r="513" spans="1:1" x14ac:dyDescent="0.25">
      <c r="A513" s="1">
        <v>5</v>
      </c>
    </row>
    <row r="514" spans="1:1" x14ac:dyDescent="0.25">
      <c r="A514" s="1">
        <v>2</v>
      </c>
    </row>
    <row r="515" spans="1:1" x14ac:dyDescent="0.25">
      <c r="A515" s="1">
        <v>2</v>
      </c>
    </row>
    <row r="516" spans="1:1" x14ac:dyDescent="0.25">
      <c r="A516" s="1">
        <v>2</v>
      </c>
    </row>
    <row r="517" spans="1:1" x14ac:dyDescent="0.25">
      <c r="A517" s="1">
        <v>1</v>
      </c>
    </row>
    <row r="518" spans="1:1" x14ac:dyDescent="0.25">
      <c r="A518" s="1">
        <v>4</v>
      </c>
    </row>
    <row r="519" spans="1:1" x14ac:dyDescent="0.25">
      <c r="A519" s="1">
        <v>2</v>
      </c>
    </row>
    <row r="520" spans="1:1" x14ac:dyDescent="0.25">
      <c r="A520" s="1">
        <v>7</v>
      </c>
    </row>
    <row r="521" spans="1:1" x14ac:dyDescent="0.25">
      <c r="A521" s="1">
        <v>2</v>
      </c>
    </row>
    <row r="522" spans="1:1" x14ac:dyDescent="0.25">
      <c r="A522" s="1">
        <v>3</v>
      </c>
    </row>
    <row r="523" spans="1:1" x14ac:dyDescent="0.25">
      <c r="A523" s="1">
        <v>2</v>
      </c>
    </row>
    <row r="524" spans="1:1" x14ac:dyDescent="0.25">
      <c r="A524" s="1">
        <v>2</v>
      </c>
    </row>
    <row r="525" spans="1:1" x14ac:dyDescent="0.25">
      <c r="A525" s="1"/>
    </row>
    <row r="526" spans="1:1" x14ac:dyDescent="0.25">
      <c r="A526" s="1">
        <v>5</v>
      </c>
    </row>
    <row r="527" spans="1:1" x14ac:dyDescent="0.25">
      <c r="A527" s="1">
        <v>3</v>
      </c>
    </row>
    <row r="528" spans="1:1" x14ac:dyDescent="0.25">
      <c r="A528" s="1">
        <v>1</v>
      </c>
    </row>
    <row r="529" spans="1:1" x14ac:dyDescent="0.25">
      <c r="A529" s="1">
        <v>2</v>
      </c>
    </row>
    <row r="530" spans="1:1" x14ac:dyDescent="0.25">
      <c r="A530" s="1">
        <v>3</v>
      </c>
    </row>
    <row r="531" spans="1:1" x14ac:dyDescent="0.25">
      <c r="A531" s="1">
        <v>3</v>
      </c>
    </row>
    <row r="532" spans="1:1" x14ac:dyDescent="0.25">
      <c r="A532" s="1">
        <v>1</v>
      </c>
    </row>
    <row r="533" spans="1:1" x14ac:dyDescent="0.25">
      <c r="A533" s="1">
        <v>2</v>
      </c>
    </row>
    <row r="534" spans="1:1" x14ac:dyDescent="0.25">
      <c r="A534" s="1"/>
    </row>
    <row r="535" spans="1:1" x14ac:dyDescent="0.25">
      <c r="A535" s="1">
        <v>1</v>
      </c>
    </row>
    <row r="536" spans="1:1" x14ac:dyDescent="0.25">
      <c r="A536" s="1">
        <v>3</v>
      </c>
    </row>
    <row r="537" spans="1:1" x14ac:dyDescent="0.25">
      <c r="A537" s="1">
        <v>3</v>
      </c>
    </row>
    <row r="538" spans="1:1" x14ac:dyDescent="0.25">
      <c r="A538" s="1">
        <v>2</v>
      </c>
    </row>
    <row r="539" spans="1:1" x14ac:dyDescent="0.25">
      <c r="A539" s="1">
        <v>1</v>
      </c>
    </row>
    <row r="540" spans="1:1" x14ac:dyDescent="0.25">
      <c r="A540" s="1">
        <v>2</v>
      </c>
    </row>
    <row r="541" spans="1:1" x14ac:dyDescent="0.25">
      <c r="A541" s="1">
        <v>3</v>
      </c>
    </row>
    <row r="542" spans="1:1" x14ac:dyDescent="0.25">
      <c r="A542" s="1">
        <v>1</v>
      </c>
    </row>
    <row r="543" spans="1:1" x14ac:dyDescent="0.25">
      <c r="A543" s="1">
        <v>3</v>
      </c>
    </row>
    <row r="544" spans="1:1" x14ac:dyDescent="0.25">
      <c r="A544" s="1">
        <v>1</v>
      </c>
    </row>
    <row r="545" spans="1:1" x14ac:dyDescent="0.25">
      <c r="A545" s="1">
        <v>5</v>
      </c>
    </row>
    <row r="546" spans="1:1" x14ac:dyDescent="0.25">
      <c r="A546" s="1">
        <v>2</v>
      </c>
    </row>
    <row r="547" spans="1:1" x14ac:dyDescent="0.25">
      <c r="A547" s="1">
        <v>1</v>
      </c>
    </row>
    <row r="548" spans="1:1" x14ac:dyDescent="0.25">
      <c r="A548" s="1">
        <v>5</v>
      </c>
    </row>
    <row r="549" spans="1:1" x14ac:dyDescent="0.25">
      <c r="A549" s="1">
        <v>1</v>
      </c>
    </row>
    <row r="550" spans="1:1" x14ac:dyDescent="0.25">
      <c r="A550" s="1">
        <v>2</v>
      </c>
    </row>
    <row r="551" spans="1:1" x14ac:dyDescent="0.25">
      <c r="A551" s="1">
        <v>3</v>
      </c>
    </row>
    <row r="552" spans="1:1" x14ac:dyDescent="0.25">
      <c r="A552" s="1">
        <v>2</v>
      </c>
    </row>
    <row r="553" spans="1:1" x14ac:dyDescent="0.25">
      <c r="A553" s="1">
        <v>4</v>
      </c>
    </row>
    <row r="554" spans="1:1" x14ac:dyDescent="0.25">
      <c r="A554" s="1">
        <v>2</v>
      </c>
    </row>
    <row r="555" spans="1:1" x14ac:dyDescent="0.25">
      <c r="A555" s="1">
        <v>3</v>
      </c>
    </row>
    <row r="556" spans="1:1" x14ac:dyDescent="0.25">
      <c r="A556" s="1">
        <v>2</v>
      </c>
    </row>
    <row r="557" spans="1:1" x14ac:dyDescent="0.25">
      <c r="A557" s="1">
        <v>1</v>
      </c>
    </row>
    <row r="558" spans="1:1" x14ac:dyDescent="0.25">
      <c r="A558" s="1">
        <v>3</v>
      </c>
    </row>
    <row r="559" spans="1:1" x14ac:dyDescent="0.25">
      <c r="A559" s="1">
        <v>2</v>
      </c>
    </row>
    <row r="560" spans="1:1" x14ac:dyDescent="0.25">
      <c r="A560" s="1"/>
    </row>
    <row r="561" spans="1:1" x14ac:dyDescent="0.25">
      <c r="A561" s="1">
        <v>5</v>
      </c>
    </row>
    <row r="562" spans="1:1" x14ac:dyDescent="0.25">
      <c r="A562" s="1">
        <v>2</v>
      </c>
    </row>
    <row r="563" spans="1:1" x14ac:dyDescent="0.25">
      <c r="A563" s="1">
        <v>1</v>
      </c>
    </row>
    <row r="564" spans="1:1" x14ac:dyDescent="0.25">
      <c r="A564" s="1">
        <v>3</v>
      </c>
    </row>
    <row r="565" spans="1:1" x14ac:dyDescent="0.25">
      <c r="A565" s="1">
        <v>3</v>
      </c>
    </row>
    <row r="566" spans="1:1" x14ac:dyDescent="0.25">
      <c r="A566" s="1">
        <v>2</v>
      </c>
    </row>
    <row r="567" spans="1:1" x14ac:dyDescent="0.25">
      <c r="A567" s="1">
        <v>3</v>
      </c>
    </row>
    <row r="568" spans="1:1" x14ac:dyDescent="0.25">
      <c r="A568" s="1">
        <v>1</v>
      </c>
    </row>
    <row r="569" spans="1:1" x14ac:dyDescent="0.25">
      <c r="A569" s="1">
        <v>4</v>
      </c>
    </row>
    <row r="570" spans="1:1" x14ac:dyDescent="0.25">
      <c r="A570" s="1">
        <v>2</v>
      </c>
    </row>
    <row r="571" spans="1:1" x14ac:dyDescent="0.25">
      <c r="A571" s="1">
        <v>2</v>
      </c>
    </row>
    <row r="572" spans="1:1" x14ac:dyDescent="0.25">
      <c r="A572" s="1">
        <v>1</v>
      </c>
    </row>
    <row r="573" spans="1:1" x14ac:dyDescent="0.25">
      <c r="A573" s="1">
        <v>1</v>
      </c>
    </row>
    <row r="574" spans="1:1" x14ac:dyDescent="0.25">
      <c r="A574" s="1">
        <v>1</v>
      </c>
    </row>
    <row r="575" spans="1:1" x14ac:dyDescent="0.25">
      <c r="A575" s="1">
        <v>1</v>
      </c>
    </row>
    <row r="576" spans="1:1" x14ac:dyDescent="0.25">
      <c r="A576" s="1">
        <v>3</v>
      </c>
    </row>
    <row r="577" spans="1:1" x14ac:dyDescent="0.25">
      <c r="A577" s="1">
        <v>2</v>
      </c>
    </row>
    <row r="578" spans="1:1" x14ac:dyDescent="0.25">
      <c r="A578" s="1">
        <v>4</v>
      </c>
    </row>
    <row r="579" spans="1:1" x14ac:dyDescent="0.25">
      <c r="A579" s="1"/>
    </row>
    <row r="580" spans="1:1" x14ac:dyDescent="0.25">
      <c r="A580" s="1">
        <v>2</v>
      </c>
    </row>
    <row r="581" spans="1:1" x14ac:dyDescent="0.25">
      <c r="A581" s="1">
        <v>2</v>
      </c>
    </row>
    <row r="582" spans="1:1" x14ac:dyDescent="0.25">
      <c r="A582" s="1">
        <v>4</v>
      </c>
    </row>
    <row r="583" spans="1:1" x14ac:dyDescent="0.25">
      <c r="A583" s="1">
        <v>1</v>
      </c>
    </row>
    <row r="584" spans="1:1" x14ac:dyDescent="0.25">
      <c r="A584" s="1">
        <v>2</v>
      </c>
    </row>
    <row r="585" spans="1:1" x14ac:dyDescent="0.25">
      <c r="A585" s="1">
        <v>3</v>
      </c>
    </row>
    <row r="586" spans="1:1" x14ac:dyDescent="0.25">
      <c r="A586" s="1">
        <v>4</v>
      </c>
    </row>
    <row r="587" spans="1:1" x14ac:dyDescent="0.25">
      <c r="A587" s="1"/>
    </row>
    <row r="588" spans="1:1" x14ac:dyDescent="0.25">
      <c r="A588" s="1">
        <v>2</v>
      </c>
    </row>
    <row r="589" spans="1:1" x14ac:dyDescent="0.25">
      <c r="A589" s="1">
        <v>4</v>
      </c>
    </row>
    <row r="590" spans="1:1" x14ac:dyDescent="0.25">
      <c r="A590" s="1">
        <v>3</v>
      </c>
    </row>
    <row r="591" spans="1:1" x14ac:dyDescent="0.25">
      <c r="A591" s="1">
        <v>2</v>
      </c>
    </row>
    <row r="592" spans="1:1" x14ac:dyDescent="0.25">
      <c r="A592" s="1">
        <v>2</v>
      </c>
    </row>
    <row r="593" spans="1:1" x14ac:dyDescent="0.25">
      <c r="A593" s="1">
        <v>1</v>
      </c>
    </row>
    <row r="594" spans="1:1" x14ac:dyDescent="0.25">
      <c r="A594" s="1">
        <v>1</v>
      </c>
    </row>
    <row r="595" spans="1:1" x14ac:dyDescent="0.25">
      <c r="A595" s="1">
        <v>4</v>
      </c>
    </row>
    <row r="596" spans="1:1" x14ac:dyDescent="0.25">
      <c r="A596" s="1">
        <v>2</v>
      </c>
    </row>
    <row r="597" spans="1:1" x14ac:dyDescent="0.25">
      <c r="A597" s="1">
        <v>1</v>
      </c>
    </row>
    <row r="598" spans="1:1" x14ac:dyDescent="0.25">
      <c r="A598" s="1">
        <v>3</v>
      </c>
    </row>
    <row r="599" spans="1:1" x14ac:dyDescent="0.25">
      <c r="A599" s="1">
        <v>3</v>
      </c>
    </row>
    <row r="600" spans="1:1" x14ac:dyDescent="0.25">
      <c r="A600" s="1">
        <v>3</v>
      </c>
    </row>
    <row r="601" spans="1:1" x14ac:dyDescent="0.25">
      <c r="A601" s="1">
        <v>3</v>
      </c>
    </row>
    <row r="602" spans="1:1" x14ac:dyDescent="0.25">
      <c r="A602" s="1">
        <v>3</v>
      </c>
    </row>
    <row r="603" spans="1:1" x14ac:dyDescent="0.25">
      <c r="A603" s="1">
        <v>3</v>
      </c>
    </row>
    <row r="604" spans="1:1" x14ac:dyDescent="0.25">
      <c r="A604" s="1"/>
    </row>
    <row r="605" spans="1:1" x14ac:dyDescent="0.25">
      <c r="A605" s="1">
        <v>4</v>
      </c>
    </row>
    <row r="606" spans="1:1" x14ac:dyDescent="0.25">
      <c r="A606" s="1">
        <v>2</v>
      </c>
    </row>
    <row r="607" spans="1:1" x14ac:dyDescent="0.25">
      <c r="A607" s="1">
        <v>6</v>
      </c>
    </row>
    <row r="608" spans="1:1" x14ac:dyDescent="0.25">
      <c r="A608" s="1">
        <v>1</v>
      </c>
    </row>
    <row r="609" spans="1:1" x14ac:dyDescent="0.25">
      <c r="A609" s="1">
        <v>3</v>
      </c>
    </row>
    <row r="610" spans="1:1" x14ac:dyDescent="0.25">
      <c r="A610" s="1">
        <v>1</v>
      </c>
    </row>
    <row r="611" spans="1:1" x14ac:dyDescent="0.25">
      <c r="A611" s="1">
        <v>2</v>
      </c>
    </row>
    <row r="612" spans="1:1" x14ac:dyDescent="0.25">
      <c r="A612" s="1">
        <v>1</v>
      </c>
    </row>
    <row r="613" spans="1:1" x14ac:dyDescent="0.25">
      <c r="A613" s="1">
        <v>3</v>
      </c>
    </row>
    <row r="614" spans="1:1" x14ac:dyDescent="0.25">
      <c r="A614" s="1">
        <v>1</v>
      </c>
    </row>
    <row r="615" spans="1:1" x14ac:dyDescent="0.25">
      <c r="A615" s="1"/>
    </row>
    <row r="616" spans="1:1" x14ac:dyDescent="0.25">
      <c r="A616" s="1">
        <v>3</v>
      </c>
    </row>
    <row r="617" spans="1:1" x14ac:dyDescent="0.25">
      <c r="A617" s="1">
        <v>2</v>
      </c>
    </row>
    <row r="618" spans="1:1" x14ac:dyDescent="0.25">
      <c r="A618" s="1">
        <v>2</v>
      </c>
    </row>
    <row r="619" spans="1:1" x14ac:dyDescent="0.25">
      <c r="A619" s="1">
        <v>3</v>
      </c>
    </row>
    <row r="620" spans="1:1" x14ac:dyDescent="0.25">
      <c r="A620" s="1"/>
    </row>
    <row r="621" spans="1:1" x14ac:dyDescent="0.25">
      <c r="A621" s="1">
        <v>3</v>
      </c>
    </row>
    <row r="622" spans="1:1" x14ac:dyDescent="0.25">
      <c r="A622" s="1">
        <v>1</v>
      </c>
    </row>
    <row r="623" spans="1:1" x14ac:dyDescent="0.25">
      <c r="A623" s="1">
        <v>3</v>
      </c>
    </row>
    <row r="624" spans="1:1" x14ac:dyDescent="0.25">
      <c r="A624" s="1">
        <v>2</v>
      </c>
    </row>
    <row r="625" spans="1:1" x14ac:dyDescent="0.25">
      <c r="A625" s="1">
        <v>1</v>
      </c>
    </row>
    <row r="626" spans="1:1" x14ac:dyDescent="0.25">
      <c r="A626" s="1">
        <v>2</v>
      </c>
    </row>
    <row r="627" spans="1:1" x14ac:dyDescent="0.25">
      <c r="A627" s="1">
        <v>3</v>
      </c>
    </row>
    <row r="628" spans="1:1" x14ac:dyDescent="0.25">
      <c r="A628" s="1">
        <v>2</v>
      </c>
    </row>
    <row r="629" spans="1:1" x14ac:dyDescent="0.25">
      <c r="A629" s="1">
        <v>2</v>
      </c>
    </row>
    <row r="630" spans="1:1" x14ac:dyDescent="0.25">
      <c r="A630" s="1">
        <v>2</v>
      </c>
    </row>
    <row r="631" spans="1:1" x14ac:dyDescent="0.25">
      <c r="A631" s="1">
        <v>4</v>
      </c>
    </row>
    <row r="632" spans="1:1" x14ac:dyDescent="0.25">
      <c r="A632" s="1">
        <v>2</v>
      </c>
    </row>
    <row r="633" spans="1:1" x14ac:dyDescent="0.25">
      <c r="A633" s="1">
        <v>2</v>
      </c>
    </row>
    <row r="634" spans="1:1" x14ac:dyDescent="0.25">
      <c r="A634" s="1">
        <v>3</v>
      </c>
    </row>
    <row r="635" spans="1:1" x14ac:dyDescent="0.25">
      <c r="A635" s="1">
        <v>2</v>
      </c>
    </row>
    <row r="636" spans="1:1" x14ac:dyDescent="0.25">
      <c r="A636" s="1">
        <v>2</v>
      </c>
    </row>
    <row r="637" spans="1:1" x14ac:dyDescent="0.25">
      <c r="A637" s="1">
        <v>4</v>
      </c>
    </row>
    <row r="638" spans="1:1" x14ac:dyDescent="0.25">
      <c r="A638" s="1">
        <v>1</v>
      </c>
    </row>
    <row r="639" spans="1:1" x14ac:dyDescent="0.25">
      <c r="A639" s="1">
        <v>3</v>
      </c>
    </row>
    <row r="640" spans="1:1" x14ac:dyDescent="0.25">
      <c r="A640" s="1">
        <v>2</v>
      </c>
    </row>
    <row r="641" spans="1:1" x14ac:dyDescent="0.25">
      <c r="A641" s="1">
        <v>2</v>
      </c>
    </row>
    <row r="642" spans="1:1" x14ac:dyDescent="0.25">
      <c r="A642" s="1">
        <v>1</v>
      </c>
    </row>
    <row r="643" spans="1:1" x14ac:dyDescent="0.25">
      <c r="A643" s="1">
        <v>1</v>
      </c>
    </row>
    <row r="644" spans="1:1" x14ac:dyDescent="0.25">
      <c r="A644" s="1">
        <v>2</v>
      </c>
    </row>
    <row r="645" spans="1:1" x14ac:dyDescent="0.25">
      <c r="A645" s="1">
        <v>3</v>
      </c>
    </row>
    <row r="646" spans="1:1" x14ac:dyDescent="0.25">
      <c r="A646" s="1">
        <v>3</v>
      </c>
    </row>
    <row r="647" spans="1:1" x14ac:dyDescent="0.25">
      <c r="A647" s="1">
        <v>6</v>
      </c>
    </row>
    <row r="648" spans="1:1" x14ac:dyDescent="0.25">
      <c r="A648" s="1">
        <v>2</v>
      </c>
    </row>
    <row r="649" spans="1:1" x14ac:dyDescent="0.25">
      <c r="A649" s="1">
        <v>1</v>
      </c>
    </row>
    <row r="650" spans="1:1" x14ac:dyDescent="0.25">
      <c r="A650" s="1">
        <v>3</v>
      </c>
    </row>
    <row r="651" spans="1:1" x14ac:dyDescent="0.25">
      <c r="A651" s="1">
        <v>3</v>
      </c>
    </row>
    <row r="652" spans="1:1" x14ac:dyDescent="0.25">
      <c r="A652" s="1">
        <v>2</v>
      </c>
    </row>
    <row r="653" spans="1:1" x14ac:dyDescent="0.25">
      <c r="A653" s="1">
        <v>7</v>
      </c>
    </row>
    <row r="654" spans="1:1" x14ac:dyDescent="0.25">
      <c r="A654" s="1">
        <v>3</v>
      </c>
    </row>
    <row r="655" spans="1:1" x14ac:dyDescent="0.25">
      <c r="A655" s="1">
        <v>2</v>
      </c>
    </row>
    <row r="656" spans="1:1" x14ac:dyDescent="0.25">
      <c r="A656" s="1">
        <v>1</v>
      </c>
    </row>
    <row r="657" spans="1:1" x14ac:dyDescent="0.25">
      <c r="A657" s="1">
        <v>2</v>
      </c>
    </row>
    <row r="658" spans="1:1" x14ac:dyDescent="0.25">
      <c r="A658" s="1">
        <v>2</v>
      </c>
    </row>
    <row r="659" spans="1:1" x14ac:dyDescent="0.25">
      <c r="A659" s="1">
        <v>2</v>
      </c>
    </row>
    <row r="660" spans="1:1" x14ac:dyDescent="0.25">
      <c r="A660" s="1"/>
    </row>
    <row r="661" spans="1:1" x14ac:dyDescent="0.25">
      <c r="A661" s="1">
        <v>3</v>
      </c>
    </row>
    <row r="662" spans="1:1" x14ac:dyDescent="0.25">
      <c r="A662" s="1">
        <v>2</v>
      </c>
    </row>
    <row r="663" spans="1:1" x14ac:dyDescent="0.25">
      <c r="A663" s="1">
        <v>2</v>
      </c>
    </row>
    <row r="664" spans="1:1" x14ac:dyDescent="0.25">
      <c r="A664" s="1">
        <v>1</v>
      </c>
    </row>
    <row r="665" spans="1:1" x14ac:dyDescent="0.25">
      <c r="A665" s="1">
        <v>3</v>
      </c>
    </row>
    <row r="666" spans="1:1" x14ac:dyDescent="0.25">
      <c r="A666" s="1">
        <v>1</v>
      </c>
    </row>
    <row r="667" spans="1:1" x14ac:dyDescent="0.25">
      <c r="A667" s="1">
        <v>1</v>
      </c>
    </row>
    <row r="668" spans="1:1" x14ac:dyDescent="0.25">
      <c r="A668" s="1">
        <v>2</v>
      </c>
    </row>
    <row r="669" spans="1:1" x14ac:dyDescent="0.25">
      <c r="A669" s="1">
        <v>3</v>
      </c>
    </row>
    <row r="670" spans="1:1" x14ac:dyDescent="0.25">
      <c r="A670" s="1">
        <v>4</v>
      </c>
    </row>
    <row r="671" spans="1:1" x14ac:dyDescent="0.25">
      <c r="A671" s="1">
        <v>4</v>
      </c>
    </row>
    <row r="672" spans="1:1" x14ac:dyDescent="0.25">
      <c r="A672" s="1">
        <v>2</v>
      </c>
    </row>
    <row r="673" spans="1:1" x14ac:dyDescent="0.25">
      <c r="A673" s="1">
        <v>2</v>
      </c>
    </row>
    <row r="674" spans="1:1" x14ac:dyDescent="0.25">
      <c r="A674" s="1">
        <v>3</v>
      </c>
    </row>
    <row r="675" spans="1:1" x14ac:dyDescent="0.25">
      <c r="A675" s="1">
        <v>2</v>
      </c>
    </row>
    <row r="676" spans="1:1" x14ac:dyDescent="0.25">
      <c r="A676" s="1">
        <v>2</v>
      </c>
    </row>
    <row r="677" spans="1:1" x14ac:dyDescent="0.25">
      <c r="A677" s="1">
        <v>6</v>
      </c>
    </row>
    <row r="678" spans="1:1" x14ac:dyDescent="0.25">
      <c r="A678" s="1">
        <v>3</v>
      </c>
    </row>
    <row r="679" spans="1:1" x14ac:dyDescent="0.25">
      <c r="A679" s="1">
        <v>3</v>
      </c>
    </row>
    <row r="680" spans="1:1" x14ac:dyDescent="0.25">
      <c r="A680" s="1">
        <v>3</v>
      </c>
    </row>
    <row r="681" spans="1:1" x14ac:dyDescent="0.25">
      <c r="A681" s="1">
        <v>2</v>
      </c>
    </row>
    <row r="682" spans="1:1" x14ac:dyDescent="0.25">
      <c r="A682" s="1">
        <v>2</v>
      </c>
    </row>
    <row r="683" spans="1:1" x14ac:dyDescent="0.25">
      <c r="A683" s="1">
        <v>3</v>
      </c>
    </row>
    <row r="684" spans="1:1" x14ac:dyDescent="0.25">
      <c r="A684" s="1">
        <v>4</v>
      </c>
    </row>
    <row r="685" spans="1:1" x14ac:dyDescent="0.25">
      <c r="A685" s="1">
        <v>2</v>
      </c>
    </row>
    <row r="686" spans="1:1" x14ac:dyDescent="0.25">
      <c r="A686" s="1">
        <v>3</v>
      </c>
    </row>
    <row r="687" spans="1:1" x14ac:dyDescent="0.25">
      <c r="A687" s="1">
        <v>1</v>
      </c>
    </row>
    <row r="688" spans="1:1" x14ac:dyDescent="0.25">
      <c r="A688" s="1">
        <v>3</v>
      </c>
    </row>
    <row r="689" spans="1:1" x14ac:dyDescent="0.25">
      <c r="A689" s="1">
        <v>5</v>
      </c>
    </row>
    <row r="690" spans="1:1" x14ac:dyDescent="0.25">
      <c r="A690" s="1">
        <v>5</v>
      </c>
    </row>
    <row r="691" spans="1:1" x14ac:dyDescent="0.25">
      <c r="A691" s="1">
        <v>2</v>
      </c>
    </row>
    <row r="692" spans="1:1" x14ac:dyDescent="0.25">
      <c r="A692" s="1">
        <v>1</v>
      </c>
    </row>
    <row r="693" spans="1:1" x14ac:dyDescent="0.25">
      <c r="A693" s="1">
        <v>3</v>
      </c>
    </row>
    <row r="694" spans="1:1" x14ac:dyDescent="0.25">
      <c r="A694" s="1">
        <v>3</v>
      </c>
    </row>
    <row r="695" spans="1:1" x14ac:dyDescent="0.25">
      <c r="A695" s="1">
        <v>3</v>
      </c>
    </row>
    <row r="696" spans="1:1" x14ac:dyDescent="0.25">
      <c r="A696" s="1">
        <v>1</v>
      </c>
    </row>
    <row r="697" spans="1:1" x14ac:dyDescent="0.25">
      <c r="A697" s="1">
        <v>1</v>
      </c>
    </row>
    <row r="698" spans="1:1" x14ac:dyDescent="0.25">
      <c r="A698" s="1">
        <v>2</v>
      </c>
    </row>
    <row r="699" spans="1:1" x14ac:dyDescent="0.25">
      <c r="A699" s="1">
        <v>2</v>
      </c>
    </row>
    <row r="700" spans="1:1" x14ac:dyDescent="0.25">
      <c r="A700" s="1">
        <v>1</v>
      </c>
    </row>
    <row r="701" spans="1:1" x14ac:dyDescent="0.25">
      <c r="A701" s="1">
        <v>3</v>
      </c>
    </row>
    <row r="702" spans="1:1" x14ac:dyDescent="0.25">
      <c r="A702" s="1">
        <v>4</v>
      </c>
    </row>
    <row r="703" spans="1:1" x14ac:dyDescent="0.25">
      <c r="A703" s="1">
        <v>2</v>
      </c>
    </row>
    <row r="704" spans="1:1" x14ac:dyDescent="0.25">
      <c r="A704" s="1">
        <v>1</v>
      </c>
    </row>
    <row r="705" spans="1:1" x14ac:dyDescent="0.25">
      <c r="A705" s="1">
        <v>1</v>
      </c>
    </row>
    <row r="706" spans="1:1" x14ac:dyDescent="0.25">
      <c r="A706" s="1">
        <v>3</v>
      </c>
    </row>
    <row r="707" spans="1:1" x14ac:dyDescent="0.25">
      <c r="A707" s="1">
        <v>3</v>
      </c>
    </row>
    <row r="708" spans="1:1" x14ac:dyDescent="0.25">
      <c r="A708" s="1">
        <v>1</v>
      </c>
    </row>
    <row r="709" spans="1:1" x14ac:dyDescent="0.25">
      <c r="A709" s="1">
        <v>1</v>
      </c>
    </row>
    <row r="710" spans="1:1" x14ac:dyDescent="0.25">
      <c r="A710" s="1">
        <v>2</v>
      </c>
    </row>
    <row r="711" spans="1:1" x14ac:dyDescent="0.25">
      <c r="A711" s="1">
        <v>2</v>
      </c>
    </row>
    <row r="712" spans="1:1" x14ac:dyDescent="0.25">
      <c r="A712" s="1">
        <v>1</v>
      </c>
    </row>
    <row r="713" spans="1:1" x14ac:dyDescent="0.25">
      <c r="A713" s="1">
        <v>2</v>
      </c>
    </row>
    <row r="714" spans="1:1" x14ac:dyDescent="0.25">
      <c r="A714" s="1"/>
    </row>
    <row r="715" spans="1:1" x14ac:dyDescent="0.25">
      <c r="A715" s="1">
        <v>2</v>
      </c>
    </row>
    <row r="716" spans="1:1" x14ac:dyDescent="0.25">
      <c r="A716" s="1">
        <v>1</v>
      </c>
    </row>
    <row r="717" spans="1:1" x14ac:dyDescent="0.25">
      <c r="A717" s="1">
        <v>3</v>
      </c>
    </row>
    <row r="718" spans="1:1" x14ac:dyDescent="0.25">
      <c r="A718" s="1">
        <v>1</v>
      </c>
    </row>
    <row r="719" spans="1:1" x14ac:dyDescent="0.25">
      <c r="A719" s="1">
        <v>3</v>
      </c>
    </row>
    <row r="720" spans="1:1" x14ac:dyDescent="0.25">
      <c r="A720" s="1">
        <v>3</v>
      </c>
    </row>
    <row r="721" spans="1:1" x14ac:dyDescent="0.25">
      <c r="A721" s="1">
        <v>2</v>
      </c>
    </row>
    <row r="722" spans="1:1" x14ac:dyDescent="0.25">
      <c r="A722" s="1">
        <v>1</v>
      </c>
    </row>
    <row r="723" spans="1:1" x14ac:dyDescent="0.25">
      <c r="A723" s="1">
        <v>2</v>
      </c>
    </row>
    <row r="724" spans="1:1" x14ac:dyDescent="0.25">
      <c r="A724" s="1">
        <v>1</v>
      </c>
    </row>
    <row r="725" spans="1:1" x14ac:dyDescent="0.25">
      <c r="A725" s="1">
        <v>3</v>
      </c>
    </row>
    <row r="726" spans="1:1" x14ac:dyDescent="0.25">
      <c r="A726" s="1">
        <v>3</v>
      </c>
    </row>
    <row r="727" spans="1:1" x14ac:dyDescent="0.25">
      <c r="A727" s="1">
        <v>1</v>
      </c>
    </row>
    <row r="728" spans="1:1" x14ac:dyDescent="0.25">
      <c r="A728" s="1">
        <v>3</v>
      </c>
    </row>
    <row r="729" spans="1:1" x14ac:dyDescent="0.25">
      <c r="A729" s="1">
        <v>3</v>
      </c>
    </row>
    <row r="730" spans="1:1" x14ac:dyDescent="0.25">
      <c r="A730" s="1">
        <v>2</v>
      </c>
    </row>
    <row r="731" spans="1:1" x14ac:dyDescent="0.25">
      <c r="A731" s="1">
        <v>3</v>
      </c>
    </row>
    <row r="732" spans="1:1" x14ac:dyDescent="0.25">
      <c r="A732" s="1">
        <v>4</v>
      </c>
    </row>
    <row r="733" spans="1:1" x14ac:dyDescent="0.25">
      <c r="A733" s="1"/>
    </row>
    <row r="734" spans="1:1" x14ac:dyDescent="0.25">
      <c r="A734" s="1">
        <v>1</v>
      </c>
    </row>
    <row r="735" spans="1:1" x14ac:dyDescent="0.25">
      <c r="A735" s="1">
        <v>1</v>
      </c>
    </row>
    <row r="736" spans="1:1" x14ac:dyDescent="0.25">
      <c r="A736" s="1">
        <v>3</v>
      </c>
    </row>
    <row r="737" spans="1:1" x14ac:dyDescent="0.25">
      <c r="A737" s="1">
        <v>2</v>
      </c>
    </row>
    <row r="738" spans="1:1" x14ac:dyDescent="0.25">
      <c r="A738" s="1">
        <v>3</v>
      </c>
    </row>
    <row r="739" spans="1:1" x14ac:dyDescent="0.25">
      <c r="A739" s="1">
        <v>3</v>
      </c>
    </row>
    <row r="740" spans="1:1" x14ac:dyDescent="0.25">
      <c r="A740" s="1">
        <v>2</v>
      </c>
    </row>
    <row r="741" spans="1:1" x14ac:dyDescent="0.25">
      <c r="A741" s="1">
        <v>1</v>
      </c>
    </row>
    <row r="742" spans="1:1" x14ac:dyDescent="0.25">
      <c r="A742" s="1">
        <v>2</v>
      </c>
    </row>
    <row r="743" spans="1:1" x14ac:dyDescent="0.25">
      <c r="A743" s="1">
        <v>3</v>
      </c>
    </row>
    <row r="744" spans="1:1" x14ac:dyDescent="0.25">
      <c r="A744" s="1">
        <v>2</v>
      </c>
    </row>
    <row r="745" spans="1:1" x14ac:dyDescent="0.25">
      <c r="A745" s="1">
        <v>1</v>
      </c>
    </row>
    <row r="746" spans="1:1" x14ac:dyDescent="0.25">
      <c r="A746" s="1">
        <v>2</v>
      </c>
    </row>
    <row r="747" spans="1:1" x14ac:dyDescent="0.25">
      <c r="A747" s="1">
        <v>2</v>
      </c>
    </row>
    <row r="748" spans="1:1" x14ac:dyDescent="0.25">
      <c r="A748" s="1">
        <v>3</v>
      </c>
    </row>
    <row r="749" spans="1:1" x14ac:dyDescent="0.25">
      <c r="A749" s="1">
        <v>2</v>
      </c>
    </row>
    <row r="750" spans="1:1" x14ac:dyDescent="0.25">
      <c r="A750" s="1">
        <v>3</v>
      </c>
    </row>
    <row r="751" spans="1:1" x14ac:dyDescent="0.25">
      <c r="A751" s="1">
        <v>3</v>
      </c>
    </row>
    <row r="752" spans="1:1" x14ac:dyDescent="0.25">
      <c r="A752" s="1">
        <v>2</v>
      </c>
    </row>
    <row r="753" spans="1:1" x14ac:dyDescent="0.25">
      <c r="A753" s="1">
        <v>1</v>
      </c>
    </row>
    <row r="754" spans="1:1" x14ac:dyDescent="0.25">
      <c r="A754" s="1">
        <v>1</v>
      </c>
    </row>
    <row r="755" spans="1:1" x14ac:dyDescent="0.25">
      <c r="A755" s="1">
        <v>6</v>
      </c>
    </row>
    <row r="756" spans="1:1" x14ac:dyDescent="0.25">
      <c r="A756" s="1">
        <v>1</v>
      </c>
    </row>
    <row r="757" spans="1:1" x14ac:dyDescent="0.25">
      <c r="A757" s="1">
        <v>3</v>
      </c>
    </row>
    <row r="758" spans="1:1" x14ac:dyDescent="0.25">
      <c r="A758" s="1">
        <v>2</v>
      </c>
    </row>
    <row r="759" spans="1:1" x14ac:dyDescent="0.25">
      <c r="A759" s="1">
        <v>1</v>
      </c>
    </row>
    <row r="760" spans="1:1" x14ac:dyDescent="0.25">
      <c r="A760" s="1">
        <v>2</v>
      </c>
    </row>
    <row r="761" spans="1:1" x14ac:dyDescent="0.25">
      <c r="A761" s="1">
        <v>3</v>
      </c>
    </row>
    <row r="762" spans="1:1" x14ac:dyDescent="0.25">
      <c r="A762" s="1">
        <v>4</v>
      </c>
    </row>
    <row r="763" spans="1:1" x14ac:dyDescent="0.25">
      <c r="A763" s="1"/>
    </row>
    <row r="764" spans="1:1" x14ac:dyDescent="0.25">
      <c r="A764" s="1">
        <v>2</v>
      </c>
    </row>
    <row r="765" spans="1:1" x14ac:dyDescent="0.25">
      <c r="A765" s="1">
        <v>2</v>
      </c>
    </row>
    <row r="766" spans="1:1" x14ac:dyDescent="0.25">
      <c r="A766" s="1">
        <v>3</v>
      </c>
    </row>
    <row r="767" spans="1:1" x14ac:dyDescent="0.25">
      <c r="A767" s="1">
        <v>1</v>
      </c>
    </row>
    <row r="768" spans="1:1" x14ac:dyDescent="0.25">
      <c r="A768" s="1">
        <v>2</v>
      </c>
    </row>
    <row r="769" spans="1:1" x14ac:dyDescent="0.25">
      <c r="A769" s="1">
        <v>2</v>
      </c>
    </row>
    <row r="770" spans="1:1" x14ac:dyDescent="0.25">
      <c r="A770" s="1">
        <v>1</v>
      </c>
    </row>
    <row r="771" spans="1:1" x14ac:dyDescent="0.25">
      <c r="A771" s="1">
        <v>3</v>
      </c>
    </row>
    <row r="772" spans="1:1" x14ac:dyDescent="0.25">
      <c r="A772" s="1">
        <v>3</v>
      </c>
    </row>
    <row r="773" spans="1:1" x14ac:dyDescent="0.25">
      <c r="A773" s="1">
        <v>3</v>
      </c>
    </row>
    <row r="774" spans="1:1" x14ac:dyDescent="0.25">
      <c r="A774" s="1">
        <v>2</v>
      </c>
    </row>
    <row r="775" spans="1:1" x14ac:dyDescent="0.25">
      <c r="A775" s="1">
        <v>1</v>
      </c>
    </row>
    <row r="776" spans="1:1" x14ac:dyDescent="0.25">
      <c r="A776" s="1">
        <v>3</v>
      </c>
    </row>
    <row r="777" spans="1:1" x14ac:dyDescent="0.25">
      <c r="A777" s="1"/>
    </row>
    <row r="778" spans="1:1" x14ac:dyDescent="0.25">
      <c r="A778" s="1">
        <v>3</v>
      </c>
    </row>
    <row r="779" spans="1:1" x14ac:dyDescent="0.25">
      <c r="A779" s="1"/>
    </row>
    <row r="780" spans="1:1" x14ac:dyDescent="0.25">
      <c r="A780" s="1">
        <v>1</v>
      </c>
    </row>
    <row r="781" spans="1:1" x14ac:dyDescent="0.25">
      <c r="A781" s="1">
        <v>3</v>
      </c>
    </row>
    <row r="782" spans="1:1" x14ac:dyDescent="0.25">
      <c r="A782" s="1">
        <v>1</v>
      </c>
    </row>
    <row r="783" spans="1:1" x14ac:dyDescent="0.25">
      <c r="A783" s="1">
        <v>3</v>
      </c>
    </row>
    <row r="784" spans="1:1" x14ac:dyDescent="0.25">
      <c r="A784" s="1">
        <v>1</v>
      </c>
    </row>
    <row r="785" spans="1:1" x14ac:dyDescent="0.25">
      <c r="A785" s="1">
        <v>1</v>
      </c>
    </row>
    <row r="786" spans="1:1" x14ac:dyDescent="0.25">
      <c r="A786" s="1">
        <v>2</v>
      </c>
    </row>
    <row r="787" spans="1:1" x14ac:dyDescent="0.25">
      <c r="A787" s="1">
        <v>3</v>
      </c>
    </row>
    <row r="788" spans="1:1" x14ac:dyDescent="0.25">
      <c r="A788" s="1">
        <v>3</v>
      </c>
    </row>
    <row r="789" spans="1:1" x14ac:dyDescent="0.25">
      <c r="A789" s="1">
        <v>3</v>
      </c>
    </row>
    <row r="790" spans="1:1" x14ac:dyDescent="0.25">
      <c r="A790" s="1">
        <v>2</v>
      </c>
    </row>
    <row r="791" spans="1:1" x14ac:dyDescent="0.25">
      <c r="A791" s="1">
        <v>2</v>
      </c>
    </row>
    <row r="792" spans="1:1" x14ac:dyDescent="0.25">
      <c r="A792" s="1">
        <v>2</v>
      </c>
    </row>
    <row r="793" spans="1:1" x14ac:dyDescent="0.25">
      <c r="A793" s="1">
        <v>4</v>
      </c>
    </row>
    <row r="794" spans="1:1" x14ac:dyDescent="0.25">
      <c r="A794" s="1">
        <v>2</v>
      </c>
    </row>
    <row r="795" spans="1:1" x14ac:dyDescent="0.25">
      <c r="A795" s="1">
        <v>2</v>
      </c>
    </row>
    <row r="796" spans="1:1" x14ac:dyDescent="0.25">
      <c r="A796" s="1">
        <v>4</v>
      </c>
    </row>
    <row r="797" spans="1:1" x14ac:dyDescent="0.25">
      <c r="A797" s="1">
        <v>2</v>
      </c>
    </row>
    <row r="798" spans="1:1" x14ac:dyDescent="0.25">
      <c r="A798" s="1">
        <v>5</v>
      </c>
    </row>
    <row r="799" spans="1:1" x14ac:dyDescent="0.25">
      <c r="A799" s="1">
        <v>2</v>
      </c>
    </row>
    <row r="800" spans="1:1" x14ac:dyDescent="0.25">
      <c r="A800" s="1">
        <v>1</v>
      </c>
    </row>
    <row r="801" spans="1:1" x14ac:dyDescent="0.25">
      <c r="A801" s="1">
        <v>1</v>
      </c>
    </row>
    <row r="802" spans="1:1" x14ac:dyDescent="0.25">
      <c r="A802" s="1">
        <v>4</v>
      </c>
    </row>
    <row r="803" spans="1:1" x14ac:dyDescent="0.25">
      <c r="A803" s="1">
        <v>2</v>
      </c>
    </row>
    <row r="804" spans="1:1" x14ac:dyDescent="0.25">
      <c r="A804" s="1">
        <v>2</v>
      </c>
    </row>
    <row r="805" spans="1:1" x14ac:dyDescent="0.25">
      <c r="A805" s="1">
        <v>1</v>
      </c>
    </row>
    <row r="806" spans="1:1" x14ac:dyDescent="0.25">
      <c r="A806" s="1">
        <v>1</v>
      </c>
    </row>
    <row r="807" spans="1:1" x14ac:dyDescent="0.25">
      <c r="A807" s="1">
        <v>3</v>
      </c>
    </row>
    <row r="808" spans="1:1" x14ac:dyDescent="0.25">
      <c r="A808" s="1">
        <v>3</v>
      </c>
    </row>
    <row r="809" spans="1:1" x14ac:dyDescent="0.25">
      <c r="A809" s="1">
        <v>3</v>
      </c>
    </row>
    <row r="810" spans="1:1" x14ac:dyDescent="0.25">
      <c r="A810" s="1">
        <v>3</v>
      </c>
    </row>
    <row r="811" spans="1:1" x14ac:dyDescent="0.25">
      <c r="A811" s="1"/>
    </row>
    <row r="812" spans="1:1" x14ac:dyDescent="0.25">
      <c r="A812" s="1">
        <v>1</v>
      </c>
    </row>
    <row r="813" spans="1:1" x14ac:dyDescent="0.25">
      <c r="A813" s="1">
        <v>2</v>
      </c>
    </row>
    <row r="814" spans="1:1" x14ac:dyDescent="0.25">
      <c r="A814" s="1">
        <v>4</v>
      </c>
    </row>
    <row r="815" spans="1:1" x14ac:dyDescent="0.25">
      <c r="A815" s="1">
        <v>1</v>
      </c>
    </row>
    <row r="816" spans="1:1" x14ac:dyDescent="0.25">
      <c r="A816" s="1">
        <v>3</v>
      </c>
    </row>
    <row r="817" spans="1:1" x14ac:dyDescent="0.25">
      <c r="A817" s="1"/>
    </row>
    <row r="818" spans="1:1" x14ac:dyDescent="0.25">
      <c r="A818" s="1">
        <v>3</v>
      </c>
    </row>
    <row r="819" spans="1:1" x14ac:dyDescent="0.25">
      <c r="A819" s="1">
        <v>3</v>
      </c>
    </row>
    <row r="820" spans="1:1" x14ac:dyDescent="0.25">
      <c r="A820" s="1">
        <v>2</v>
      </c>
    </row>
    <row r="821" spans="1:1" x14ac:dyDescent="0.25">
      <c r="A821" s="1">
        <v>3</v>
      </c>
    </row>
    <row r="822" spans="1:1" x14ac:dyDescent="0.25">
      <c r="A822" s="1">
        <v>2</v>
      </c>
    </row>
    <row r="823" spans="1:1" x14ac:dyDescent="0.25">
      <c r="A823" s="1">
        <v>2</v>
      </c>
    </row>
    <row r="824" spans="1:1" x14ac:dyDescent="0.25">
      <c r="A824" s="1">
        <v>2</v>
      </c>
    </row>
    <row r="825" spans="1:1" x14ac:dyDescent="0.25">
      <c r="A825" s="1">
        <v>6</v>
      </c>
    </row>
    <row r="826" spans="1:1" x14ac:dyDescent="0.25">
      <c r="A826" s="1">
        <v>4</v>
      </c>
    </row>
    <row r="827" spans="1:1" x14ac:dyDescent="0.25">
      <c r="A827" s="1"/>
    </row>
    <row r="828" spans="1:1" x14ac:dyDescent="0.25">
      <c r="A828" s="1">
        <v>1</v>
      </c>
    </row>
    <row r="829" spans="1:1" x14ac:dyDescent="0.25">
      <c r="A829" s="1">
        <v>1</v>
      </c>
    </row>
    <row r="830" spans="1:1" x14ac:dyDescent="0.25">
      <c r="A830" s="1">
        <v>3</v>
      </c>
    </row>
    <row r="831" spans="1:1" x14ac:dyDescent="0.25">
      <c r="A831" s="1">
        <v>4</v>
      </c>
    </row>
    <row r="832" spans="1:1" x14ac:dyDescent="0.25">
      <c r="A832" s="1">
        <v>2</v>
      </c>
    </row>
    <row r="833" spans="1:1" x14ac:dyDescent="0.25">
      <c r="A833" s="1">
        <v>2</v>
      </c>
    </row>
    <row r="834" spans="1:1" x14ac:dyDescent="0.25">
      <c r="A834" s="1">
        <v>1</v>
      </c>
    </row>
    <row r="835" spans="1:1" x14ac:dyDescent="0.25">
      <c r="A835" s="1">
        <v>3</v>
      </c>
    </row>
    <row r="836" spans="1:1" x14ac:dyDescent="0.25">
      <c r="A836" s="1">
        <v>2</v>
      </c>
    </row>
    <row r="837" spans="1:1" x14ac:dyDescent="0.25">
      <c r="A837" s="1">
        <v>3</v>
      </c>
    </row>
    <row r="838" spans="1:1" x14ac:dyDescent="0.25">
      <c r="A838" s="1">
        <v>6</v>
      </c>
    </row>
    <row r="839" spans="1:1" x14ac:dyDescent="0.25">
      <c r="A839" s="1">
        <v>2</v>
      </c>
    </row>
    <row r="840" spans="1:1" x14ac:dyDescent="0.25">
      <c r="A840" s="1">
        <v>2</v>
      </c>
    </row>
    <row r="841" spans="1:1" x14ac:dyDescent="0.25">
      <c r="A841" s="1">
        <v>4</v>
      </c>
    </row>
    <row r="842" spans="1:1" x14ac:dyDescent="0.25">
      <c r="A842" s="1">
        <v>2</v>
      </c>
    </row>
    <row r="843" spans="1:1" x14ac:dyDescent="0.25">
      <c r="A843" s="1">
        <v>2</v>
      </c>
    </row>
    <row r="844" spans="1:1" x14ac:dyDescent="0.25">
      <c r="A844" s="1">
        <v>2</v>
      </c>
    </row>
    <row r="845" spans="1:1" x14ac:dyDescent="0.25">
      <c r="A845" s="1">
        <v>3</v>
      </c>
    </row>
    <row r="846" spans="1:1" x14ac:dyDescent="0.25">
      <c r="A846" s="1">
        <v>2</v>
      </c>
    </row>
    <row r="847" spans="1:1" x14ac:dyDescent="0.25">
      <c r="A847" s="1">
        <v>2</v>
      </c>
    </row>
    <row r="848" spans="1:1" x14ac:dyDescent="0.25">
      <c r="A848" s="1">
        <v>2</v>
      </c>
    </row>
    <row r="849" spans="1:1" x14ac:dyDescent="0.25">
      <c r="A849" s="1">
        <v>6</v>
      </c>
    </row>
    <row r="850" spans="1:1" x14ac:dyDescent="0.25">
      <c r="A850" s="1">
        <v>3</v>
      </c>
    </row>
    <row r="851" spans="1:1" x14ac:dyDescent="0.25">
      <c r="A851" s="1">
        <v>3</v>
      </c>
    </row>
    <row r="852" spans="1:1" x14ac:dyDescent="0.25">
      <c r="A852" s="1">
        <v>2</v>
      </c>
    </row>
    <row r="853" spans="1:1" x14ac:dyDescent="0.25">
      <c r="A853" s="1">
        <v>3</v>
      </c>
    </row>
    <row r="854" spans="1:1" x14ac:dyDescent="0.25">
      <c r="A854" s="1">
        <v>2</v>
      </c>
    </row>
    <row r="855" spans="1:1" x14ac:dyDescent="0.25">
      <c r="A855" s="1">
        <v>4</v>
      </c>
    </row>
    <row r="856" spans="1:1" x14ac:dyDescent="0.25">
      <c r="A856" s="1">
        <v>4</v>
      </c>
    </row>
    <row r="857" spans="1:1" x14ac:dyDescent="0.25">
      <c r="A857" s="1">
        <v>4</v>
      </c>
    </row>
    <row r="858" spans="1:1" x14ac:dyDescent="0.25">
      <c r="A858" s="1">
        <v>2</v>
      </c>
    </row>
    <row r="859" spans="1:1" x14ac:dyDescent="0.25">
      <c r="A859" s="1">
        <v>2</v>
      </c>
    </row>
    <row r="860" spans="1:1" x14ac:dyDescent="0.25">
      <c r="A860" s="1">
        <v>2</v>
      </c>
    </row>
    <row r="861" spans="1:1" x14ac:dyDescent="0.25">
      <c r="A861" s="1">
        <v>12</v>
      </c>
    </row>
    <row r="862" spans="1:1" x14ac:dyDescent="0.25">
      <c r="A862" s="1"/>
    </row>
    <row r="863" spans="1:1" x14ac:dyDescent="0.25">
      <c r="A863" s="1">
        <v>2</v>
      </c>
    </row>
    <row r="864" spans="1:1" x14ac:dyDescent="0.25">
      <c r="A864" s="1">
        <v>1</v>
      </c>
    </row>
    <row r="865" spans="1:1" x14ac:dyDescent="0.25">
      <c r="A865" s="1">
        <v>3</v>
      </c>
    </row>
    <row r="866" spans="1:1" x14ac:dyDescent="0.25">
      <c r="A866" s="1">
        <v>4</v>
      </c>
    </row>
    <row r="867" spans="1:1" x14ac:dyDescent="0.25">
      <c r="A867" s="1">
        <v>2</v>
      </c>
    </row>
    <row r="868" spans="1:1" x14ac:dyDescent="0.25">
      <c r="A868" s="1">
        <v>8</v>
      </c>
    </row>
    <row r="869" spans="1:1" x14ac:dyDescent="0.25">
      <c r="A869" s="1">
        <v>4</v>
      </c>
    </row>
    <row r="870" spans="1:1" x14ac:dyDescent="0.25">
      <c r="A870" s="1">
        <v>1</v>
      </c>
    </row>
    <row r="871" spans="1:1" x14ac:dyDescent="0.25">
      <c r="A871" s="1">
        <v>1</v>
      </c>
    </row>
    <row r="872" spans="1:1" x14ac:dyDescent="0.25">
      <c r="A872" s="1">
        <v>3</v>
      </c>
    </row>
    <row r="873" spans="1:1" x14ac:dyDescent="0.25">
      <c r="A873" s="1">
        <v>1</v>
      </c>
    </row>
    <row r="874" spans="1:1" x14ac:dyDescent="0.25">
      <c r="A874" s="1">
        <v>4</v>
      </c>
    </row>
    <row r="875" spans="1:1" x14ac:dyDescent="0.25">
      <c r="A875" s="1">
        <v>6</v>
      </c>
    </row>
    <row r="876" spans="1:1" x14ac:dyDescent="0.25">
      <c r="A876" s="1">
        <v>2</v>
      </c>
    </row>
    <row r="877" spans="1:1" x14ac:dyDescent="0.25">
      <c r="A877" s="1">
        <v>2</v>
      </c>
    </row>
    <row r="878" spans="1:1" x14ac:dyDescent="0.25">
      <c r="A878" s="1">
        <v>2</v>
      </c>
    </row>
    <row r="879" spans="1:1" x14ac:dyDescent="0.25">
      <c r="A879" s="1">
        <v>2</v>
      </c>
    </row>
    <row r="880" spans="1:1" x14ac:dyDescent="0.25">
      <c r="A880" s="1">
        <v>2</v>
      </c>
    </row>
    <row r="881" spans="1:1" x14ac:dyDescent="0.25">
      <c r="A881" s="1">
        <v>2</v>
      </c>
    </row>
    <row r="882" spans="1:1" x14ac:dyDescent="0.25">
      <c r="A882" s="1">
        <v>1</v>
      </c>
    </row>
    <row r="883" spans="1:1" x14ac:dyDescent="0.25">
      <c r="A883" s="1">
        <v>3</v>
      </c>
    </row>
    <row r="884" spans="1:1" x14ac:dyDescent="0.25">
      <c r="A884" s="1"/>
    </row>
    <row r="885" spans="1:1" x14ac:dyDescent="0.25">
      <c r="A885" s="1">
        <v>1</v>
      </c>
    </row>
    <row r="886" spans="1:1" x14ac:dyDescent="0.25">
      <c r="A886" s="1">
        <v>2</v>
      </c>
    </row>
    <row r="887" spans="1:1" x14ac:dyDescent="0.25">
      <c r="A887" s="1">
        <v>1</v>
      </c>
    </row>
    <row r="888" spans="1:1" x14ac:dyDescent="0.25">
      <c r="A888" s="1">
        <v>2</v>
      </c>
    </row>
    <row r="889" spans="1:1" x14ac:dyDescent="0.25">
      <c r="A889" s="1">
        <v>3</v>
      </c>
    </row>
    <row r="890" spans="1:1" x14ac:dyDescent="0.25">
      <c r="A890" s="1"/>
    </row>
    <row r="891" spans="1:1" x14ac:dyDescent="0.25">
      <c r="A891" s="1">
        <v>3</v>
      </c>
    </row>
    <row r="892" spans="1:1" x14ac:dyDescent="0.25">
      <c r="A892" s="1">
        <v>3</v>
      </c>
    </row>
    <row r="893" spans="1:1" x14ac:dyDescent="0.25">
      <c r="A893" s="1">
        <v>1</v>
      </c>
    </row>
    <row r="894" spans="1:1" x14ac:dyDescent="0.25">
      <c r="A894" s="1">
        <v>3</v>
      </c>
    </row>
    <row r="895" spans="1:1" x14ac:dyDescent="0.25">
      <c r="A895" s="1">
        <v>4</v>
      </c>
    </row>
    <row r="896" spans="1:1" x14ac:dyDescent="0.25">
      <c r="A896" s="1">
        <v>3</v>
      </c>
    </row>
    <row r="897" spans="1:1" x14ac:dyDescent="0.25">
      <c r="A897" s="1">
        <v>1</v>
      </c>
    </row>
    <row r="898" spans="1:1" x14ac:dyDescent="0.25">
      <c r="A898" s="1">
        <v>8</v>
      </c>
    </row>
    <row r="899" spans="1:1" x14ac:dyDescent="0.25">
      <c r="A899" s="1">
        <v>2</v>
      </c>
    </row>
    <row r="900" spans="1:1" x14ac:dyDescent="0.25">
      <c r="A900" s="1">
        <v>2</v>
      </c>
    </row>
    <row r="901" spans="1:1" x14ac:dyDescent="0.25">
      <c r="A901" s="1">
        <v>2</v>
      </c>
    </row>
    <row r="902" spans="1:1" x14ac:dyDescent="0.25">
      <c r="A902" s="1">
        <v>3</v>
      </c>
    </row>
    <row r="903" spans="1:1" x14ac:dyDescent="0.25">
      <c r="A903" s="1">
        <v>1</v>
      </c>
    </row>
    <row r="904" spans="1:1" x14ac:dyDescent="0.25">
      <c r="A904" s="1">
        <v>1</v>
      </c>
    </row>
    <row r="905" spans="1:1" x14ac:dyDescent="0.25">
      <c r="A905" s="1">
        <v>2</v>
      </c>
    </row>
    <row r="906" spans="1:1" x14ac:dyDescent="0.25">
      <c r="A906" s="1">
        <v>2</v>
      </c>
    </row>
    <row r="907" spans="1:1" x14ac:dyDescent="0.25">
      <c r="A907" s="1">
        <v>2</v>
      </c>
    </row>
    <row r="908" spans="1:1" x14ac:dyDescent="0.25">
      <c r="A908" s="1">
        <v>1</v>
      </c>
    </row>
    <row r="909" spans="1:1" x14ac:dyDescent="0.25">
      <c r="A909" s="1">
        <v>2</v>
      </c>
    </row>
    <row r="910" spans="1:1" x14ac:dyDescent="0.25">
      <c r="A910" s="1">
        <v>3</v>
      </c>
    </row>
    <row r="911" spans="1:1" x14ac:dyDescent="0.25">
      <c r="A911" s="1">
        <v>6</v>
      </c>
    </row>
    <row r="912" spans="1:1" x14ac:dyDescent="0.25">
      <c r="A912" s="1">
        <v>3</v>
      </c>
    </row>
    <row r="913" spans="1:1" x14ac:dyDescent="0.25">
      <c r="A913" s="1">
        <v>3</v>
      </c>
    </row>
    <row r="914" spans="1:1" x14ac:dyDescent="0.25">
      <c r="A914" s="1">
        <v>3</v>
      </c>
    </row>
    <row r="915" spans="1:1" x14ac:dyDescent="0.25">
      <c r="A915" s="1">
        <v>3</v>
      </c>
    </row>
    <row r="916" spans="1:1" x14ac:dyDescent="0.25">
      <c r="A916" s="1">
        <v>3</v>
      </c>
    </row>
    <row r="917" spans="1:1" x14ac:dyDescent="0.25">
      <c r="A917" s="1">
        <v>1</v>
      </c>
    </row>
    <row r="918" spans="1:1" x14ac:dyDescent="0.25">
      <c r="A918" s="1">
        <v>2</v>
      </c>
    </row>
    <row r="919" spans="1:1" x14ac:dyDescent="0.25">
      <c r="A919" s="1">
        <v>3</v>
      </c>
    </row>
    <row r="920" spans="1:1" x14ac:dyDescent="0.25">
      <c r="A920" s="1">
        <v>1</v>
      </c>
    </row>
    <row r="921" spans="1:1" x14ac:dyDescent="0.25">
      <c r="A921" s="1">
        <v>1</v>
      </c>
    </row>
    <row r="922" spans="1:1" x14ac:dyDescent="0.25">
      <c r="A922" s="1">
        <v>1</v>
      </c>
    </row>
    <row r="923" spans="1:1" x14ac:dyDescent="0.25">
      <c r="A923" s="1">
        <v>2</v>
      </c>
    </row>
    <row r="924" spans="1:1" x14ac:dyDescent="0.25">
      <c r="A924" s="1">
        <v>3</v>
      </c>
    </row>
    <row r="925" spans="1:1" x14ac:dyDescent="0.25">
      <c r="A925" s="1">
        <v>1</v>
      </c>
    </row>
    <row r="926" spans="1:1" x14ac:dyDescent="0.25">
      <c r="A926" s="1">
        <v>2</v>
      </c>
    </row>
    <row r="927" spans="1:1" x14ac:dyDescent="0.25">
      <c r="A927" s="1">
        <v>3</v>
      </c>
    </row>
    <row r="928" spans="1:1" x14ac:dyDescent="0.25">
      <c r="A928" s="1">
        <v>3</v>
      </c>
    </row>
    <row r="929" spans="1:1" x14ac:dyDescent="0.25">
      <c r="A929" s="1">
        <v>3</v>
      </c>
    </row>
    <row r="930" spans="1:1" x14ac:dyDescent="0.25">
      <c r="A930" s="1">
        <v>3</v>
      </c>
    </row>
    <row r="931" spans="1:1" x14ac:dyDescent="0.25">
      <c r="A931" s="1">
        <v>1</v>
      </c>
    </row>
    <row r="932" spans="1:1" x14ac:dyDescent="0.25">
      <c r="A932" s="1">
        <v>3</v>
      </c>
    </row>
    <row r="933" spans="1:1" x14ac:dyDescent="0.25">
      <c r="A933" s="1">
        <v>4</v>
      </c>
    </row>
    <row r="934" spans="1:1" x14ac:dyDescent="0.25">
      <c r="A934" s="1">
        <v>1</v>
      </c>
    </row>
    <row r="935" spans="1:1" x14ac:dyDescent="0.25">
      <c r="A935" s="1">
        <v>1</v>
      </c>
    </row>
    <row r="936" spans="1:1" x14ac:dyDescent="0.25">
      <c r="A936" s="1">
        <v>1</v>
      </c>
    </row>
    <row r="937" spans="1:1" x14ac:dyDescent="0.25">
      <c r="A937" s="1">
        <v>2</v>
      </c>
    </row>
    <row r="938" spans="1:1" x14ac:dyDescent="0.25">
      <c r="A938" s="1">
        <v>3</v>
      </c>
    </row>
    <row r="939" spans="1:1" x14ac:dyDescent="0.25">
      <c r="A939" s="1">
        <v>2</v>
      </c>
    </row>
    <row r="940" spans="1:1" x14ac:dyDescent="0.25">
      <c r="A940" s="1">
        <v>3</v>
      </c>
    </row>
    <row r="941" spans="1:1" x14ac:dyDescent="0.25">
      <c r="A941" s="1">
        <v>2</v>
      </c>
    </row>
    <row r="942" spans="1:1" x14ac:dyDescent="0.25">
      <c r="A942" s="1">
        <v>4</v>
      </c>
    </row>
    <row r="943" spans="1:1" x14ac:dyDescent="0.25">
      <c r="A943" s="1">
        <v>3</v>
      </c>
    </row>
    <row r="944" spans="1:1" x14ac:dyDescent="0.25">
      <c r="A944" s="1">
        <v>1</v>
      </c>
    </row>
    <row r="945" spans="1:1" x14ac:dyDescent="0.25">
      <c r="A945" s="1">
        <v>3</v>
      </c>
    </row>
    <row r="946" spans="1:1" x14ac:dyDescent="0.25">
      <c r="A946" s="1">
        <v>1</v>
      </c>
    </row>
    <row r="947" spans="1:1" x14ac:dyDescent="0.25">
      <c r="A947" s="1">
        <v>2</v>
      </c>
    </row>
    <row r="948" spans="1:1" x14ac:dyDescent="0.25">
      <c r="A948" s="1"/>
    </row>
    <row r="949" spans="1:1" x14ac:dyDescent="0.25">
      <c r="A949" s="1">
        <v>4</v>
      </c>
    </row>
    <row r="950" spans="1:1" x14ac:dyDescent="0.25">
      <c r="A950" s="1">
        <v>3</v>
      </c>
    </row>
    <row r="951" spans="1:1" x14ac:dyDescent="0.25">
      <c r="A951" s="1">
        <v>3</v>
      </c>
    </row>
    <row r="952" spans="1:1" x14ac:dyDescent="0.25">
      <c r="A952" s="1">
        <v>1</v>
      </c>
    </row>
    <row r="953" spans="1:1" x14ac:dyDescent="0.25">
      <c r="A953" s="1">
        <v>1</v>
      </c>
    </row>
    <row r="954" spans="1:1" x14ac:dyDescent="0.25">
      <c r="A954" s="1">
        <v>1</v>
      </c>
    </row>
    <row r="955" spans="1:1" x14ac:dyDescent="0.25">
      <c r="A955" s="1">
        <v>1</v>
      </c>
    </row>
    <row r="956" spans="1:1" x14ac:dyDescent="0.25">
      <c r="A956" s="1">
        <v>1</v>
      </c>
    </row>
    <row r="957" spans="1:1" x14ac:dyDescent="0.25">
      <c r="A957" s="1">
        <v>1</v>
      </c>
    </row>
    <row r="958" spans="1:1" x14ac:dyDescent="0.25">
      <c r="A958" s="1">
        <v>2</v>
      </c>
    </row>
    <row r="959" spans="1:1" x14ac:dyDescent="0.25">
      <c r="A959" s="1">
        <v>3</v>
      </c>
    </row>
    <row r="960" spans="1:1" x14ac:dyDescent="0.25">
      <c r="A960" s="1">
        <v>1</v>
      </c>
    </row>
    <row r="961" spans="1:1" x14ac:dyDescent="0.25">
      <c r="A961" s="1">
        <v>2</v>
      </c>
    </row>
    <row r="962" spans="1:1" x14ac:dyDescent="0.25">
      <c r="A962" s="1">
        <v>3</v>
      </c>
    </row>
    <row r="963" spans="1:1" x14ac:dyDescent="0.25">
      <c r="A963" s="1">
        <v>1</v>
      </c>
    </row>
    <row r="964" spans="1:1" x14ac:dyDescent="0.25">
      <c r="A964" s="1">
        <v>1</v>
      </c>
    </row>
    <row r="965" spans="1:1" x14ac:dyDescent="0.25">
      <c r="A965" s="1">
        <v>2</v>
      </c>
    </row>
    <row r="966" spans="1:1" x14ac:dyDescent="0.25">
      <c r="A966" s="1"/>
    </row>
    <row r="967" spans="1:1" x14ac:dyDescent="0.25">
      <c r="A967" s="1">
        <v>3</v>
      </c>
    </row>
    <row r="968" spans="1:1" x14ac:dyDescent="0.25">
      <c r="A968" s="1">
        <v>3</v>
      </c>
    </row>
    <row r="969" spans="1:1" x14ac:dyDescent="0.25">
      <c r="A969" s="1">
        <v>4</v>
      </c>
    </row>
    <row r="970" spans="1:1" x14ac:dyDescent="0.25">
      <c r="A970" s="1">
        <v>3</v>
      </c>
    </row>
    <row r="971" spans="1:1" x14ac:dyDescent="0.25">
      <c r="A971" s="1">
        <v>3</v>
      </c>
    </row>
    <row r="972" spans="1:1" x14ac:dyDescent="0.25">
      <c r="A972" s="1">
        <v>4</v>
      </c>
    </row>
    <row r="973" spans="1:1" x14ac:dyDescent="0.25">
      <c r="A973" s="1">
        <v>2</v>
      </c>
    </row>
    <row r="974" spans="1:1" x14ac:dyDescent="0.25">
      <c r="A974" s="1">
        <v>2</v>
      </c>
    </row>
    <row r="975" spans="1:1" x14ac:dyDescent="0.25">
      <c r="A975" s="1">
        <v>3</v>
      </c>
    </row>
    <row r="976" spans="1:1" x14ac:dyDescent="0.25">
      <c r="A976" s="1">
        <v>3</v>
      </c>
    </row>
    <row r="977" spans="1:1" x14ac:dyDescent="0.25">
      <c r="A977" s="1">
        <v>1</v>
      </c>
    </row>
    <row r="978" spans="1:1" x14ac:dyDescent="0.25">
      <c r="A978" s="1">
        <v>3</v>
      </c>
    </row>
    <row r="979" spans="1:1" x14ac:dyDescent="0.25">
      <c r="A979" s="1">
        <v>4</v>
      </c>
    </row>
    <row r="980" spans="1:1" x14ac:dyDescent="0.25">
      <c r="A980" s="1">
        <v>1</v>
      </c>
    </row>
    <row r="981" spans="1:1" x14ac:dyDescent="0.25">
      <c r="A981" s="1">
        <v>1</v>
      </c>
    </row>
    <row r="982" spans="1:1" x14ac:dyDescent="0.25">
      <c r="A982" s="1">
        <v>2</v>
      </c>
    </row>
    <row r="983" spans="1:1" x14ac:dyDescent="0.25">
      <c r="A983" s="1">
        <v>3</v>
      </c>
    </row>
    <row r="984" spans="1:1" x14ac:dyDescent="0.25">
      <c r="A984" s="1">
        <v>2</v>
      </c>
    </row>
    <row r="985" spans="1:1" x14ac:dyDescent="0.25">
      <c r="A985" s="1">
        <v>3</v>
      </c>
    </row>
    <row r="986" spans="1:1" x14ac:dyDescent="0.25">
      <c r="A986" s="1">
        <v>3</v>
      </c>
    </row>
    <row r="987" spans="1:1" x14ac:dyDescent="0.25">
      <c r="A987" s="1">
        <v>1</v>
      </c>
    </row>
    <row r="988" spans="1:1" x14ac:dyDescent="0.25">
      <c r="A988" s="1">
        <v>1</v>
      </c>
    </row>
    <row r="989" spans="1:1" x14ac:dyDescent="0.25">
      <c r="A989" s="1">
        <v>3</v>
      </c>
    </row>
    <row r="990" spans="1:1" x14ac:dyDescent="0.25">
      <c r="A990" s="1">
        <v>2</v>
      </c>
    </row>
    <row r="991" spans="1:1" x14ac:dyDescent="0.25">
      <c r="A991" s="1">
        <v>2</v>
      </c>
    </row>
    <row r="992" spans="1:1" x14ac:dyDescent="0.25">
      <c r="A992" s="1">
        <v>3</v>
      </c>
    </row>
    <row r="993" spans="1:1" x14ac:dyDescent="0.25">
      <c r="A993" s="1">
        <v>2</v>
      </c>
    </row>
    <row r="994" spans="1:1" x14ac:dyDescent="0.25">
      <c r="A994" s="1">
        <v>2</v>
      </c>
    </row>
    <row r="995" spans="1:1" x14ac:dyDescent="0.25">
      <c r="A995" s="1">
        <v>1</v>
      </c>
    </row>
    <row r="996" spans="1:1" x14ac:dyDescent="0.25">
      <c r="A996" s="1">
        <v>1</v>
      </c>
    </row>
    <row r="997" spans="1:1" x14ac:dyDescent="0.25">
      <c r="A997" s="1">
        <v>1</v>
      </c>
    </row>
    <row r="998" spans="1:1" x14ac:dyDescent="0.25">
      <c r="A998" s="1">
        <v>3</v>
      </c>
    </row>
    <row r="999" spans="1:1" x14ac:dyDescent="0.25">
      <c r="A999" s="1">
        <v>1</v>
      </c>
    </row>
    <row r="1000" spans="1:1" x14ac:dyDescent="0.25">
      <c r="A1000" s="1">
        <v>3</v>
      </c>
    </row>
    <row r="1001" spans="1:1" x14ac:dyDescent="0.25">
      <c r="A1001" s="1">
        <v>3</v>
      </c>
    </row>
    <row r="1002" spans="1:1" x14ac:dyDescent="0.25">
      <c r="A1002" s="1">
        <v>4</v>
      </c>
    </row>
    <row r="1003" spans="1:1" x14ac:dyDescent="0.25">
      <c r="A1003" s="1">
        <v>3</v>
      </c>
    </row>
    <row r="1004" spans="1:1" x14ac:dyDescent="0.25">
      <c r="A1004" s="1">
        <v>1</v>
      </c>
    </row>
    <row r="1005" spans="1:1" x14ac:dyDescent="0.25">
      <c r="A1005" s="1">
        <v>3</v>
      </c>
    </row>
    <row r="1006" spans="1:1" x14ac:dyDescent="0.25">
      <c r="A1006" s="1">
        <v>2</v>
      </c>
    </row>
    <row r="1007" spans="1:1" x14ac:dyDescent="0.25">
      <c r="A1007" s="1"/>
    </row>
    <row r="1008" spans="1:1" x14ac:dyDescent="0.25">
      <c r="A1008" s="1">
        <v>4</v>
      </c>
    </row>
    <row r="1009" spans="1:1" x14ac:dyDescent="0.25">
      <c r="A1009" s="1">
        <v>4</v>
      </c>
    </row>
    <row r="1010" spans="1:1" x14ac:dyDescent="0.25">
      <c r="A1010" s="1">
        <v>2</v>
      </c>
    </row>
    <row r="1011" spans="1:1" x14ac:dyDescent="0.25">
      <c r="A1011" s="1">
        <v>2</v>
      </c>
    </row>
    <row r="1012" spans="1:1" x14ac:dyDescent="0.25">
      <c r="A1012" s="1">
        <v>2</v>
      </c>
    </row>
    <row r="1013" spans="1:1" x14ac:dyDescent="0.25">
      <c r="A1013" s="1">
        <v>3</v>
      </c>
    </row>
    <row r="1014" spans="1:1" x14ac:dyDescent="0.25">
      <c r="A1014" s="1">
        <v>3</v>
      </c>
    </row>
    <row r="1015" spans="1:1" x14ac:dyDescent="0.25">
      <c r="A1015" s="1">
        <v>3</v>
      </c>
    </row>
    <row r="1016" spans="1:1" x14ac:dyDescent="0.25">
      <c r="A1016" s="1">
        <v>1</v>
      </c>
    </row>
    <row r="1017" spans="1:1" x14ac:dyDescent="0.25">
      <c r="A1017" s="1">
        <v>3</v>
      </c>
    </row>
    <row r="1018" spans="1:1" x14ac:dyDescent="0.25">
      <c r="A1018" s="1">
        <v>3</v>
      </c>
    </row>
    <row r="1019" spans="1:1" x14ac:dyDescent="0.25">
      <c r="A1019" s="1">
        <v>3</v>
      </c>
    </row>
    <row r="1020" spans="1:1" x14ac:dyDescent="0.25">
      <c r="A1020" s="1">
        <v>2</v>
      </c>
    </row>
    <row r="1021" spans="1:1" x14ac:dyDescent="0.25">
      <c r="A1021" s="1">
        <v>2</v>
      </c>
    </row>
    <row r="1022" spans="1:1" x14ac:dyDescent="0.25">
      <c r="A1022" s="1">
        <v>2</v>
      </c>
    </row>
    <row r="1023" spans="1:1" x14ac:dyDescent="0.25">
      <c r="A1023" s="1">
        <v>2</v>
      </c>
    </row>
    <row r="1024" spans="1:1" x14ac:dyDescent="0.25">
      <c r="A1024" s="1">
        <v>2</v>
      </c>
    </row>
    <row r="1025" spans="1:1" x14ac:dyDescent="0.25">
      <c r="A1025" s="1">
        <v>1</v>
      </c>
    </row>
    <row r="1026" spans="1:1" x14ac:dyDescent="0.25">
      <c r="A1026" s="1">
        <v>5</v>
      </c>
    </row>
    <row r="1027" spans="1:1" x14ac:dyDescent="0.25">
      <c r="A1027" s="1">
        <v>2</v>
      </c>
    </row>
    <row r="1028" spans="1:1" x14ac:dyDescent="0.25">
      <c r="A1028" s="1">
        <v>3</v>
      </c>
    </row>
    <row r="1029" spans="1:1" x14ac:dyDescent="0.25">
      <c r="A1029" s="1">
        <v>3</v>
      </c>
    </row>
    <row r="1030" spans="1:1" x14ac:dyDescent="0.25">
      <c r="A1030" s="1">
        <v>2</v>
      </c>
    </row>
    <row r="1031" spans="1:1" x14ac:dyDescent="0.25">
      <c r="A1031" s="1">
        <v>2</v>
      </c>
    </row>
    <row r="1032" spans="1:1" x14ac:dyDescent="0.25">
      <c r="A1032" s="1">
        <v>2</v>
      </c>
    </row>
    <row r="1033" spans="1:1" x14ac:dyDescent="0.25">
      <c r="A1033" s="1">
        <v>2</v>
      </c>
    </row>
    <row r="1034" spans="1:1" x14ac:dyDescent="0.25">
      <c r="A1034" s="1">
        <v>3</v>
      </c>
    </row>
    <row r="1035" spans="1:1" x14ac:dyDescent="0.25">
      <c r="A1035" s="1">
        <v>2</v>
      </c>
    </row>
    <row r="1036" spans="1:1" x14ac:dyDescent="0.25">
      <c r="A1036" s="1">
        <v>4</v>
      </c>
    </row>
    <row r="1037" spans="1:1" x14ac:dyDescent="0.25">
      <c r="A1037" s="1">
        <v>3</v>
      </c>
    </row>
    <row r="1038" spans="1:1" x14ac:dyDescent="0.25">
      <c r="A1038" s="1">
        <v>7</v>
      </c>
    </row>
    <row r="1039" spans="1:1" x14ac:dyDescent="0.25">
      <c r="A1039" s="1"/>
    </row>
    <row r="1040" spans="1:1" x14ac:dyDescent="0.25">
      <c r="A1040" s="1">
        <v>2</v>
      </c>
    </row>
    <row r="1041" spans="1:1" x14ac:dyDescent="0.25">
      <c r="A1041" s="1">
        <v>1</v>
      </c>
    </row>
    <row r="1042" spans="1:1" x14ac:dyDescent="0.25">
      <c r="A1042" s="1">
        <v>2</v>
      </c>
    </row>
    <row r="1043" spans="1:1" x14ac:dyDescent="0.25">
      <c r="A1043" s="1">
        <v>2</v>
      </c>
    </row>
    <row r="1044" spans="1:1" x14ac:dyDescent="0.25">
      <c r="A1044" s="1">
        <v>3</v>
      </c>
    </row>
    <row r="1045" spans="1:1" x14ac:dyDescent="0.25">
      <c r="A1045" s="1">
        <v>3</v>
      </c>
    </row>
    <row r="1046" spans="1:1" x14ac:dyDescent="0.25">
      <c r="A1046" s="1">
        <v>3</v>
      </c>
    </row>
    <row r="1047" spans="1:1" x14ac:dyDescent="0.25">
      <c r="A1047" s="1">
        <v>2</v>
      </c>
    </row>
    <row r="1048" spans="1:1" x14ac:dyDescent="0.25">
      <c r="A1048" s="1">
        <v>3</v>
      </c>
    </row>
    <row r="1049" spans="1:1" x14ac:dyDescent="0.25">
      <c r="A1049" s="1">
        <v>3</v>
      </c>
    </row>
    <row r="1050" spans="1:1" x14ac:dyDescent="0.25">
      <c r="A1050" s="1">
        <v>1</v>
      </c>
    </row>
    <row r="1051" spans="1:1" x14ac:dyDescent="0.25">
      <c r="A1051" s="1">
        <v>3</v>
      </c>
    </row>
    <row r="1052" spans="1:1" x14ac:dyDescent="0.25">
      <c r="A1052" s="1">
        <v>3</v>
      </c>
    </row>
    <row r="1053" spans="1:1" x14ac:dyDescent="0.25">
      <c r="A1053" s="1">
        <v>2</v>
      </c>
    </row>
    <row r="1054" spans="1:1" x14ac:dyDescent="0.25">
      <c r="A1054" s="1">
        <v>1</v>
      </c>
    </row>
    <row r="1055" spans="1:1" x14ac:dyDescent="0.25">
      <c r="A1055" s="1">
        <v>1</v>
      </c>
    </row>
    <row r="1056" spans="1:1" x14ac:dyDescent="0.25">
      <c r="A1056" s="1">
        <v>2</v>
      </c>
    </row>
    <row r="1057" spans="1:1" x14ac:dyDescent="0.25">
      <c r="A1057" s="1"/>
    </row>
    <row r="1058" spans="1:1" x14ac:dyDescent="0.25">
      <c r="A1058" s="1">
        <v>4</v>
      </c>
    </row>
    <row r="1059" spans="1:1" x14ac:dyDescent="0.25">
      <c r="A1059" s="1">
        <v>2</v>
      </c>
    </row>
    <row r="1060" spans="1:1" x14ac:dyDescent="0.25">
      <c r="A1060" s="1">
        <v>2</v>
      </c>
    </row>
    <row r="1061" spans="1:1" x14ac:dyDescent="0.25">
      <c r="A1061" s="1">
        <v>2</v>
      </c>
    </row>
    <row r="1062" spans="1:1" x14ac:dyDescent="0.25">
      <c r="A1062" s="1">
        <v>2</v>
      </c>
    </row>
    <row r="1063" spans="1:1" x14ac:dyDescent="0.25">
      <c r="A1063" s="1">
        <v>3</v>
      </c>
    </row>
    <row r="1064" spans="1:1" x14ac:dyDescent="0.25">
      <c r="A1064" s="1">
        <v>4</v>
      </c>
    </row>
    <row r="1065" spans="1:1" x14ac:dyDescent="0.25">
      <c r="A1065" s="1">
        <v>2</v>
      </c>
    </row>
    <row r="1066" spans="1:1" x14ac:dyDescent="0.25">
      <c r="A1066" s="1">
        <v>2</v>
      </c>
    </row>
    <row r="1067" spans="1:1" x14ac:dyDescent="0.25">
      <c r="A1067" s="1">
        <v>1</v>
      </c>
    </row>
    <row r="1068" spans="1:1" x14ac:dyDescent="0.25">
      <c r="A1068" s="1">
        <v>3</v>
      </c>
    </row>
    <row r="1069" spans="1:1" x14ac:dyDescent="0.25">
      <c r="A1069" s="1">
        <v>4</v>
      </c>
    </row>
    <row r="1070" spans="1:1" x14ac:dyDescent="0.25">
      <c r="A1070" s="1">
        <v>4</v>
      </c>
    </row>
    <row r="1071" spans="1:1" x14ac:dyDescent="0.25">
      <c r="A1071" s="1"/>
    </row>
    <row r="1072" spans="1:1" x14ac:dyDescent="0.25">
      <c r="A1072" s="1">
        <v>2</v>
      </c>
    </row>
    <row r="1073" spans="1:1" x14ac:dyDescent="0.25">
      <c r="A1073" s="1">
        <v>1</v>
      </c>
    </row>
    <row r="1074" spans="1:1" x14ac:dyDescent="0.25">
      <c r="A1074" s="1">
        <v>3</v>
      </c>
    </row>
    <row r="1075" spans="1:1" x14ac:dyDescent="0.25">
      <c r="A1075" s="1">
        <v>4</v>
      </c>
    </row>
    <row r="1076" spans="1:1" x14ac:dyDescent="0.25">
      <c r="A1076" s="1">
        <v>1</v>
      </c>
    </row>
    <row r="1077" spans="1:1" x14ac:dyDescent="0.25">
      <c r="A1077" s="1">
        <v>2</v>
      </c>
    </row>
    <row r="1078" spans="1:1" x14ac:dyDescent="0.25">
      <c r="A1078" s="1">
        <v>1</v>
      </c>
    </row>
    <row r="1079" spans="1:1" x14ac:dyDescent="0.25">
      <c r="A1079" s="1">
        <v>3</v>
      </c>
    </row>
    <row r="1080" spans="1:1" x14ac:dyDescent="0.25">
      <c r="A1080" s="1">
        <v>4</v>
      </c>
    </row>
    <row r="1081" spans="1:1" x14ac:dyDescent="0.25">
      <c r="A1081" s="1">
        <v>2</v>
      </c>
    </row>
    <row r="1082" spans="1:1" x14ac:dyDescent="0.25">
      <c r="A1082" s="1">
        <v>1</v>
      </c>
    </row>
    <row r="1083" spans="1:1" x14ac:dyDescent="0.25">
      <c r="A1083" s="1">
        <v>2</v>
      </c>
    </row>
    <row r="1084" spans="1:1" x14ac:dyDescent="0.25">
      <c r="A1084" s="1">
        <v>1</v>
      </c>
    </row>
    <row r="1085" spans="1:1" x14ac:dyDescent="0.25">
      <c r="A1085" s="1">
        <v>2</v>
      </c>
    </row>
    <row r="1086" spans="1:1" x14ac:dyDescent="0.25">
      <c r="A1086" s="1">
        <v>20</v>
      </c>
    </row>
    <row r="1087" spans="1:1" x14ac:dyDescent="0.25">
      <c r="A1087" s="1">
        <v>1</v>
      </c>
    </row>
    <row r="1088" spans="1:1" x14ac:dyDescent="0.25">
      <c r="A1088" s="1"/>
    </row>
    <row r="1089" spans="1:1" x14ac:dyDescent="0.25">
      <c r="A1089" s="1">
        <v>4</v>
      </c>
    </row>
    <row r="1090" spans="1:1" x14ac:dyDescent="0.25">
      <c r="A1090" s="1">
        <v>2</v>
      </c>
    </row>
    <row r="1091" spans="1:1" x14ac:dyDescent="0.25">
      <c r="A1091" s="1">
        <v>3</v>
      </c>
    </row>
    <row r="1092" spans="1:1" x14ac:dyDescent="0.25">
      <c r="A1092" s="1">
        <v>2</v>
      </c>
    </row>
    <row r="1093" spans="1:1" x14ac:dyDescent="0.25">
      <c r="A1093" s="1">
        <v>3</v>
      </c>
    </row>
    <row r="1094" spans="1:1" x14ac:dyDescent="0.25">
      <c r="A1094" s="1">
        <v>2</v>
      </c>
    </row>
    <row r="1095" spans="1:1" x14ac:dyDescent="0.25">
      <c r="A1095" s="1">
        <v>2</v>
      </c>
    </row>
    <row r="1096" spans="1:1" x14ac:dyDescent="0.25">
      <c r="A1096" s="1">
        <v>3</v>
      </c>
    </row>
    <row r="1097" spans="1:1" x14ac:dyDescent="0.25">
      <c r="A1097" s="1">
        <v>1</v>
      </c>
    </row>
    <row r="1098" spans="1:1" x14ac:dyDescent="0.25">
      <c r="A1098" s="1">
        <v>3</v>
      </c>
    </row>
    <row r="1099" spans="1:1" x14ac:dyDescent="0.25">
      <c r="A1099" s="1"/>
    </row>
    <row r="1100" spans="1:1" x14ac:dyDescent="0.25">
      <c r="A1100" s="1">
        <v>1</v>
      </c>
    </row>
    <row r="1101" spans="1:1" x14ac:dyDescent="0.25">
      <c r="A1101" s="1">
        <v>3</v>
      </c>
    </row>
    <row r="1102" spans="1:1" x14ac:dyDescent="0.25">
      <c r="A1102" s="1"/>
    </row>
    <row r="1103" spans="1:1" x14ac:dyDescent="0.25">
      <c r="A1103" s="1">
        <v>2</v>
      </c>
    </row>
    <row r="1104" spans="1:1" x14ac:dyDescent="0.25">
      <c r="A1104" s="1">
        <v>3</v>
      </c>
    </row>
    <row r="1105" spans="1:1" x14ac:dyDescent="0.25">
      <c r="A1105" s="1">
        <v>1</v>
      </c>
    </row>
    <row r="1106" spans="1:1" x14ac:dyDescent="0.25">
      <c r="A1106" s="1">
        <v>2</v>
      </c>
    </row>
    <row r="1107" spans="1:1" x14ac:dyDescent="0.25">
      <c r="A1107" s="1">
        <v>3</v>
      </c>
    </row>
    <row r="1108" spans="1:1" x14ac:dyDescent="0.25">
      <c r="A1108" s="1">
        <v>2</v>
      </c>
    </row>
    <row r="1109" spans="1:1" x14ac:dyDescent="0.25">
      <c r="A1109" s="1">
        <v>2</v>
      </c>
    </row>
    <row r="1110" spans="1:1" x14ac:dyDescent="0.25">
      <c r="A1110" s="1">
        <v>2</v>
      </c>
    </row>
    <row r="1111" spans="1:1" x14ac:dyDescent="0.25">
      <c r="A1111" s="1">
        <v>1</v>
      </c>
    </row>
    <row r="1112" spans="1:1" x14ac:dyDescent="0.25">
      <c r="A1112" s="1">
        <v>2</v>
      </c>
    </row>
    <row r="1113" spans="1:1" x14ac:dyDescent="0.25">
      <c r="A1113" s="1">
        <v>3</v>
      </c>
    </row>
    <row r="1114" spans="1:1" x14ac:dyDescent="0.25">
      <c r="A1114" s="1">
        <v>2</v>
      </c>
    </row>
    <row r="1115" spans="1:1" x14ac:dyDescent="0.25">
      <c r="A1115" s="1">
        <v>3</v>
      </c>
    </row>
    <row r="1116" spans="1:1" x14ac:dyDescent="0.25">
      <c r="A1116" s="1">
        <v>2</v>
      </c>
    </row>
    <row r="1117" spans="1:1" x14ac:dyDescent="0.25">
      <c r="A1117" s="1">
        <v>1</v>
      </c>
    </row>
    <row r="1118" spans="1:1" x14ac:dyDescent="0.25">
      <c r="A1118" s="1"/>
    </row>
    <row r="1119" spans="1:1" x14ac:dyDescent="0.25">
      <c r="A1119" s="1">
        <v>1</v>
      </c>
    </row>
    <row r="1120" spans="1:1" x14ac:dyDescent="0.25">
      <c r="A1120" s="1">
        <v>5</v>
      </c>
    </row>
    <row r="1121" spans="1:1" x14ac:dyDescent="0.25">
      <c r="A1121" s="1">
        <v>3</v>
      </c>
    </row>
    <row r="1122" spans="1:1" x14ac:dyDescent="0.25">
      <c r="A1122" s="1">
        <v>2</v>
      </c>
    </row>
    <row r="1123" spans="1:1" x14ac:dyDescent="0.25">
      <c r="A1123" s="1">
        <v>3</v>
      </c>
    </row>
    <row r="1124" spans="1:1" x14ac:dyDescent="0.25">
      <c r="A1124" s="1">
        <v>1</v>
      </c>
    </row>
    <row r="1125" spans="1:1" x14ac:dyDescent="0.25">
      <c r="A1125" s="1"/>
    </row>
    <row r="1126" spans="1:1" x14ac:dyDescent="0.25">
      <c r="A1126" s="1">
        <v>3</v>
      </c>
    </row>
    <row r="1127" spans="1:1" x14ac:dyDescent="0.25">
      <c r="A1127" s="1">
        <v>1</v>
      </c>
    </row>
    <row r="1128" spans="1:1" x14ac:dyDescent="0.25">
      <c r="A1128" s="1">
        <v>2</v>
      </c>
    </row>
    <row r="1129" spans="1:1" x14ac:dyDescent="0.25">
      <c r="A1129" s="1">
        <v>1</v>
      </c>
    </row>
    <row r="1130" spans="1:1" x14ac:dyDescent="0.25">
      <c r="A1130" s="1">
        <v>2</v>
      </c>
    </row>
    <row r="1131" spans="1:1" x14ac:dyDescent="0.25">
      <c r="A1131" s="1">
        <v>3</v>
      </c>
    </row>
    <row r="1132" spans="1:1" x14ac:dyDescent="0.25">
      <c r="A1132" s="1">
        <v>2</v>
      </c>
    </row>
    <row r="1133" spans="1:1" x14ac:dyDescent="0.25">
      <c r="A1133" s="1">
        <v>2</v>
      </c>
    </row>
    <row r="1134" spans="1:1" x14ac:dyDescent="0.25">
      <c r="A1134" s="1">
        <v>2</v>
      </c>
    </row>
    <row r="1135" spans="1:1" x14ac:dyDescent="0.25">
      <c r="A1135" s="1">
        <v>3</v>
      </c>
    </row>
    <row r="1136" spans="1:1" x14ac:dyDescent="0.25">
      <c r="A1136" s="1">
        <v>3</v>
      </c>
    </row>
    <row r="1137" spans="1:1" x14ac:dyDescent="0.25">
      <c r="A1137" s="1">
        <v>3</v>
      </c>
    </row>
    <row r="1138" spans="1:1" x14ac:dyDescent="0.25">
      <c r="A1138" s="1">
        <v>1</v>
      </c>
    </row>
    <row r="1139" spans="1:1" x14ac:dyDescent="0.25">
      <c r="A1139" s="1">
        <v>3</v>
      </c>
    </row>
    <row r="1140" spans="1:1" x14ac:dyDescent="0.25">
      <c r="A1140" s="1">
        <v>2</v>
      </c>
    </row>
    <row r="1141" spans="1:1" x14ac:dyDescent="0.25">
      <c r="A1141" s="1">
        <v>3</v>
      </c>
    </row>
    <row r="1142" spans="1:1" x14ac:dyDescent="0.25">
      <c r="A1142" s="1">
        <v>2</v>
      </c>
    </row>
    <row r="1143" spans="1:1" x14ac:dyDescent="0.25">
      <c r="A1143" s="1">
        <v>3</v>
      </c>
    </row>
    <row r="1144" spans="1:1" x14ac:dyDescent="0.25">
      <c r="A1144" s="1">
        <v>2</v>
      </c>
    </row>
    <row r="1145" spans="1:1" x14ac:dyDescent="0.25">
      <c r="A1145" s="1">
        <v>1</v>
      </c>
    </row>
    <row r="1146" spans="1:1" x14ac:dyDescent="0.25">
      <c r="A1146" s="1">
        <v>1</v>
      </c>
    </row>
    <row r="1147" spans="1:1" x14ac:dyDescent="0.25">
      <c r="A1147" s="1"/>
    </row>
    <row r="1148" spans="1:1" x14ac:dyDescent="0.25">
      <c r="A1148" s="1">
        <v>4</v>
      </c>
    </row>
    <row r="1149" spans="1:1" x14ac:dyDescent="0.25">
      <c r="A1149" s="1">
        <v>1</v>
      </c>
    </row>
    <row r="1150" spans="1:1" x14ac:dyDescent="0.25">
      <c r="A1150" s="1">
        <v>2</v>
      </c>
    </row>
    <row r="1151" spans="1:1" x14ac:dyDescent="0.25">
      <c r="A1151" s="1">
        <v>2</v>
      </c>
    </row>
    <row r="1152" spans="1:1" x14ac:dyDescent="0.25">
      <c r="A1152" s="1">
        <v>2</v>
      </c>
    </row>
    <row r="1153" spans="1:1" x14ac:dyDescent="0.25">
      <c r="A1153" s="1">
        <v>2</v>
      </c>
    </row>
    <row r="1154" spans="1:1" x14ac:dyDescent="0.25">
      <c r="A1154" s="1">
        <v>2</v>
      </c>
    </row>
    <row r="1155" spans="1:1" x14ac:dyDescent="0.25">
      <c r="A1155" s="1">
        <v>2</v>
      </c>
    </row>
    <row r="1156" spans="1:1" x14ac:dyDescent="0.25">
      <c r="A1156" s="1">
        <v>3</v>
      </c>
    </row>
    <row r="1157" spans="1:1" x14ac:dyDescent="0.25">
      <c r="A1157" s="1">
        <v>2</v>
      </c>
    </row>
    <row r="1158" spans="1:1" x14ac:dyDescent="0.25">
      <c r="A1158" s="1">
        <v>3</v>
      </c>
    </row>
    <row r="1159" spans="1:1" x14ac:dyDescent="0.25">
      <c r="A1159" s="1">
        <v>3</v>
      </c>
    </row>
    <row r="1160" spans="1:1" x14ac:dyDescent="0.25">
      <c r="A1160" s="1">
        <v>3</v>
      </c>
    </row>
    <row r="1161" spans="1:1" x14ac:dyDescent="0.25">
      <c r="A1161" s="1">
        <v>1</v>
      </c>
    </row>
    <row r="1162" spans="1:1" x14ac:dyDescent="0.25">
      <c r="A1162" s="1">
        <v>2</v>
      </c>
    </row>
    <row r="1163" spans="1:1" x14ac:dyDescent="0.25">
      <c r="A1163" s="1">
        <v>2</v>
      </c>
    </row>
    <row r="1164" spans="1:1" x14ac:dyDescent="0.25">
      <c r="A1164" s="1">
        <v>1</v>
      </c>
    </row>
    <row r="1165" spans="1:1" x14ac:dyDescent="0.25">
      <c r="A1165" s="1">
        <v>4</v>
      </c>
    </row>
    <row r="1166" spans="1:1" x14ac:dyDescent="0.25">
      <c r="A1166" s="1">
        <v>5</v>
      </c>
    </row>
    <row r="1167" spans="1:1" x14ac:dyDescent="0.25">
      <c r="A1167" s="1">
        <v>4</v>
      </c>
    </row>
    <row r="1168" spans="1:1" x14ac:dyDescent="0.25">
      <c r="A1168" s="1">
        <v>3</v>
      </c>
    </row>
    <row r="1169" spans="1:1" x14ac:dyDescent="0.25">
      <c r="A1169" s="1">
        <v>1</v>
      </c>
    </row>
    <row r="1170" spans="1:1" x14ac:dyDescent="0.25">
      <c r="A1170" s="1">
        <v>5</v>
      </c>
    </row>
    <row r="1171" spans="1:1" x14ac:dyDescent="0.25">
      <c r="A1171" s="1">
        <v>2</v>
      </c>
    </row>
    <row r="1172" spans="1:1" x14ac:dyDescent="0.25">
      <c r="A1172" s="1">
        <v>4</v>
      </c>
    </row>
    <row r="1173" spans="1:1" x14ac:dyDescent="0.25">
      <c r="A1173" s="1">
        <v>2</v>
      </c>
    </row>
    <row r="1174" spans="1:1" x14ac:dyDescent="0.25">
      <c r="A1174" s="1">
        <v>4</v>
      </c>
    </row>
    <row r="1175" spans="1:1" x14ac:dyDescent="0.25">
      <c r="A1175" s="1">
        <v>2</v>
      </c>
    </row>
    <row r="1176" spans="1:1" x14ac:dyDescent="0.25">
      <c r="A1176" s="1">
        <v>2</v>
      </c>
    </row>
    <row r="1177" spans="1:1" x14ac:dyDescent="0.25">
      <c r="A1177" s="1">
        <v>2</v>
      </c>
    </row>
    <row r="1178" spans="1:1" x14ac:dyDescent="0.25">
      <c r="A1178" s="1">
        <v>3</v>
      </c>
    </row>
    <row r="1179" spans="1:1" x14ac:dyDescent="0.25">
      <c r="A1179" s="1">
        <v>4</v>
      </c>
    </row>
    <row r="1180" spans="1:1" x14ac:dyDescent="0.25">
      <c r="A1180" s="1">
        <v>3</v>
      </c>
    </row>
    <row r="1181" spans="1:1" x14ac:dyDescent="0.25">
      <c r="A1181" s="1">
        <v>1</v>
      </c>
    </row>
    <row r="1182" spans="1:1" x14ac:dyDescent="0.25">
      <c r="A1182" s="1">
        <v>4</v>
      </c>
    </row>
    <row r="1183" spans="1:1" x14ac:dyDescent="0.25">
      <c r="A1183" s="1">
        <v>1</v>
      </c>
    </row>
    <row r="1184" spans="1:1" x14ac:dyDescent="0.25">
      <c r="A1184" s="1">
        <v>2</v>
      </c>
    </row>
    <row r="1185" spans="1:1" x14ac:dyDescent="0.25">
      <c r="A1185" s="1">
        <v>1</v>
      </c>
    </row>
    <row r="1186" spans="1:1" x14ac:dyDescent="0.25">
      <c r="A1186" s="1">
        <v>2</v>
      </c>
    </row>
    <row r="1187" spans="1:1" x14ac:dyDescent="0.25">
      <c r="A1187" s="1">
        <v>4</v>
      </c>
    </row>
    <row r="1188" spans="1:1" x14ac:dyDescent="0.25">
      <c r="A1188" s="1">
        <v>2</v>
      </c>
    </row>
    <row r="1189" spans="1:1" x14ac:dyDescent="0.25">
      <c r="A1189" s="1">
        <v>3</v>
      </c>
    </row>
    <row r="1190" spans="1:1" x14ac:dyDescent="0.25">
      <c r="A1190" s="1">
        <v>4</v>
      </c>
    </row>
    <row r="1191" spans="1:1" x14ac:dyDescent="0.25">
      <c r="A1191" s="1">
        <v>2</v>
      </c>
    </row>
    <row r="1192" spans="1:1" x14ac:dyDescent="0.25">
      <c r="A1192" s="1">
        <v>3</v>
      </c>
    </row>
    <row r="1193" spans="1:1" x14ac:dyDescent="0.25">
      <c r="A1193" s="1">
        <v>3</v>
      </c>
    </row>
    <row r="1194" spans="1:1" x14ac:dyDescent="0.25">
      <c r="A1194" s="1">
        <v>1</v>
      </c>
    </row>
    <row r="1195" spans="1:1" x14ac:dyDescent="0.25">
      <c r="A1195" s="1">
        <v>3</v>
      </c>
    </row>
    <row r="1196" spans="1:1" x14ac:dyDescent="0.25">
      <c r="A1196" s="1">
        <v>3</v>
      </c>
    </row>
    <row r="1197" spans="1:1" x14ac:dyDescent="0.25">
      <c r="A1197" s="1">
        <v>2</v>
      </c>
    </row>
    <row r="1198" spans="1:1" x14ac:dyDescent="0.25">
      <c r="A1198" s="1">
        <v>2</v>
      </c>
    </row>
    <row r="1199" spans="1:1" x14ac:dyDescent="0.25">
      <c r="A1199" s="1">
        <v>2</v>
      </c>
    </row>
    <row r="1200" spans="1:1" x14ac:dyDescent="0.25">
      <c r="A1200" s="1">
        <v>3</v>
      </c>
    </row>
    <row r="1201" spans="1:1" x14ac:dyDescent="0.25">
      <c r="A1201" s="1">
        <v>3</v>
      </c>
    </row>
    <row r="1202" spans="1:1" x14ac:dyDescent="0.25">
      <c r="A1202" s="1">
        <v>3</v>
      </c>
    </row>
    <row r="1203" spans="1:1" x14ac:dyDescent="0.25">
      <c r="A1203" s="1">
        <v>2</v>
      </c>
    </row>
    <row r="1204" spans="1:1" x14ac:dyDescent="0.25">
      <c r="A1204" s="1">
        <v>4</v>
      </c>
    </row>
    <row r="1205" spans="1:1" x14ac:dyDescent="0.25">
      <c r="A1205" s="1">
        <v>3</v>
      </c>
    </row>
    <row r="1206" spans="1:1" x14ac:dyDescent="0.25">
      <c r="A1206" s="1">
        <v>4</v>
      </c>
    </row>
    <row r="1207" spans="1:1" x14ac:dyDescent="0.25">
      <c r="A1207" s="1">
        <v>3</v>
      </c>
    </row>
    <row r="1208" spans="1:1" x14ac:dyDescent="0.25">
      <c r="A1208" s="1">
        <v>2</v>
      </c>
    </row>
    <row r="1209" spans="1:1" x14ac:dyDescent="0.25">
      <c r="A1209" s="1">
        <v>6</v>
      </c>
    </row>
    <row r="1210" spans="1:1" x14ac:dyDescent="0.25">
      <c r="A1210" s="1">
        <v>1</v>
      </c>
    </row>
    <row r="1211" spans="1:1" x14ac:dyDescent="0.25">
      <c r="A1211" s="1">
        <v>1</v>
      </c>
    </row>
    <row r="1212" spans="1:1" x14ac:dyDescent="0.25">
      <c r="A1212" s="1">
        <v>2</v>
      </c>
    </row>
    <row r="1213" spans="1:1" x14ac:dyDescent="0.25">
      <c r="A1213" s="1">
        <v>1</v>
      </c>
    </row>
    <row r="1214" spans="1:1" x14ac:dyDescent="0.25">
      <c r="A1214" s="1">
        <v>4</v>
      </c>
    </row>
    <row r="1215" spans="1:1" x14ac:dyDescent="0.25">
      <c r="A1215" s="1">
        <v>2</v>
      </c>
    </row>
    <row r="1216" spans="1:1" x14ac:dyDescent="0.25">
      <c r="A1216" s="1">
        <v>3</v>
      </c>
    </row>
    <row r="1217" spans="1:1" x14ac:dyDescent="0.25">
      <c r="A1217" s="1"/>
    </row>
    <row r="1218" spans="1:1" x14ac:dyDescent="0.25">
      <c r="A1218" s="1">
        <v>4</v>
      </c>
    </row>
    <row r="1219" spans="1:1" x14ac:dyDescent="0.25">
      <c r="A1219" s="1">
        <v>3</v>
      </c>
    </row>
    <row r="1220" spans="1:1" x14ac:dyDescent="0.25">
      <c r="A1220" s="1">
        <v>2</v>
      </c>
    </row>
    <row r="1221" spans="1:1" x14ac:dyDescent="0.25">
      <c r="A1221" s="1">
        <v>3</v>
      </c>
    </row>
    <row r="1222" spans="1:1" x14ac:dyDescent="0.25">
      <c r="A1222" s="1">
        <v>2</v>
      </c>
    </row>
    <row r="1223" spans="1:1" x14ac:dyDescent="0.25">
      <c r="A1223" s="1">
        <v>3</v>
      </c>
    </row>
    <row r="1224" spans="1:1" x14ac:dyDescent="0.25">
      <c r="A1224" s="1">
        <v>2</v>
      </c>
    </row>
    <row r="1225" spans="1:1" x14ac:dyDescent="0.25">
      <c r="A1225" s="1">
        <v>2</v>
      </c>
    </row>
    <row r="1226" spans="1:1" x14ac:dyDescent="0.25">
      <c r="A1226" s="1">
        <v>2</v>
      </c>
    </row>
    <row r="1227" spans="1:1" x14ac:dyDescent="0.25">
      <c r="A1227" s="1">
        <v>4</v>
      </c>
    </row>
    <row r="1228" spans="1:1" x14ac:dyDescent="0.25">
      <c r="A1228" s="1">
        <v>3</v>
      </c>
    </row>
    <row r="1229" spans="1:1" x14ac:dyDescent="0.25">
      <c r="A1229" s="1">
        <v>1</v>
      </c>
    </row>
    <row r="1230" spans="1:1" x14ac:dyDescent="0.25">
      <c r="A1230" s="1">
        <v>2</v>
      </c>
    </row>
    <row r="1231" spans="1:1" x14ac:dyDescent="0.25">
      <c r="A1231" s="1">
        <v>2</v>
      </c>
    </row>
    <row r="1232" spans="1:1" x14ac:dyDescent="0.25">
      <c r="A1232" s="1">
        <v>1</v>
      </c>
    </row>
    <row r="1233" spans="1:1" x14ac:dyDescent="0.25">
      <c r="A1233" s="1">
        <v>1</v>
      </c>
    </row>
    <row r="1234" spans="1:1" x14ac:dyDescent="0.25">
      <c r="A1234" s="1">
        <v>1</v>
      </c>
    </row>
    <row r="1235" spans="1:1" x14ac:dyDescent="0.25">
      <c r="A1235" s="1">
        <v>2</v>
      </c>
    </row>
    <row r="1236" spans="1:1" x14ac:dyDescent="0.25">
      <c r="A1236" s="1">
        <v>1</v>
      </c>
    </row>
    <row r="1237" spans="1:1" x14ac:dyDescent="0.25">
      <c r="A1237" s="1">
        <v>1</v>
      </c>
    </row>
    <row r="1238" spans="1:1" x14ac:dyDescent="0.25">
      <c r="A1238" s="1">
        <v>3</v>
      </c>
    </row>
    <row r="1239" spans="1:1" x14ac:dyDescent="0.25">
      <c r="A1239" s="1">
        <v>3</v>
      </c>
    </row>
    <row r="1240" spans="1:1" x14ac:dyDescent="0.25">
      <c r="A1240" s="1">
        <v>2</v>
      </c>
    </row>
    <row r="1241" spans="1:1" x14ac:dyDescent="0.25">
      <c r="A1241" s="1"/>
    </row>
    <row r="1242" spans="1:1" x14ac:dyDescent="0.25">
      <c r="A1242" s="1">
        <v>4</v>
      </c>
    </row>
    <row r="1243" spans="1:1" x14ac:dyDescent="0.25">
      <c r="A1243" s="1">
        <v>2</v>
      </c>
    </row>
    <row r="1244" spans="1:1" x14ac:dyDescent="0.25">
      <c r="A1244" s="1">
        <v>3</v>
      </c>
    </row>
    <row r="1245" spans="1:1" x14ac:dyDescent="0.25">
      <c r="A1245" s="1">
        <v>5</v>
      </c>
    </row>
    <row r="1246" spans="1:1" x14ac:dyDescent="0.25">
      <c r="A1246" s="1">
        <v>3</v>
      </c>
    </row>
    <row r="1247" spans="1:1" x14ac:dyDescent="0.25">
      <c r="A1247" s="1">
        <v>1</v>
      </c>
    </row>
    <row r="1248" spans="1:1" x14ac:dyDescent="0.25">
      <c r="A1248" s="1">
        <v>3</v>
      </c>
    </row>
    <row r="1249" spans="1:1" x14ac:dyDescent="0.25">
      <c r="A1249" s="1">
        <v>2</v>
      </c>
    </row>
    <row r="1250" spans="1:1" x14ac:dyDescent="0.25">
      <c r="A1250" s="1">
        <v>1</v>
      </c>
    </row>
    <row r="1251" spans="1:1" x14ac:dyDescent="0.25">
      <c r="A1251" s="3">
        <v>2</v>
      </c>
    </row>
    <row r="1252" spans="1:1" x14ac:dyDescent="0.25">
      <c r="A1252" s="3">
        <v>4</v>
      </c>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sheetData>
  <mergeCells count="18">
    <mergeCell ref="J38:O44"/>
    <mergeCell ref="K13:P16"/>
    <mergeCell ref="J20:P27"/>
    <mergeCell ref="B14:D14"/>
    <mergeCell ref="B13:D13"/>
    <mergeCell ref="J31:O35"/>
    <mergeCell ref="B9:D9"/>
    <mergeCell ref="B10:D10"/>
    <mergeCell ref="B11:D11"/>
    <mergeCell ref="B12:D12"/>
    <mergeCell ref="K5:P8"/>
    <mergeCell ref="K9:P12"/>
    <mergeCell ref="B1:E3"/>
    <mergeCell ref="B5:D5"/>
    <mergeCell ref="B6:D6"/>
    <mergeCell ref="B7:D7"/>
    <mergeCell ref="B8:D8"/>
    <mergeCell ref="B4:D4"/>
  </mergeCells>
  <phoneticPr fontId="7" type="noConversion"/>
  <conditionalFormatting sqref="E5:G13">
    <cfRule type="expression" dxfId="1" priority="1">
      <formula>MOD(ROW(),2)=1</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E35-A4EB-4087-9713-E2BB036584E8}">
  <dimension ref="A1:AJ2063"/>
  <sheetViews>
    <sheetView zoomScaleNormal="100" workbookViewId="0">
      <selection activeCell="AM26" sqref="AM26"/>
    </sheetView>
  </sheetViews>
  <sheetFormatPr baseColWidth="10" defaultColWidth="9.140625" defaultRowHeight="15" x14ac:dyDescent="0.25"/>
  <cols>
    <col min="1" max="1" width="10.85546875" style="2"/>
    <col min="3" max="3" width="9.5703125" bestFit="1" customWidth="1"/>
    <col min="5" max="5" width="12.7109375" customWidth="1"/>
    <col min="6" max="6" width="9.140625" customWidth="1"/>
    <col min="7" max="7" width="10.7109375" customWidth="1"/>
    <col min="16" max="36" width="9.140625" hidden="1" customWidth="1"/>
  </cols>
  <sheetData>
    <row r="1" spans="1:36" x14ac:dyDescent="0.25">
      <c r="A1" s="5" t="s">
        <v>12</v>
      </c>
      <c r="B1" s="128" t="s">
        <v>53</v>
      </c>
      <c r="C1" s="128"/>
      <c r="D1" s="128"/>
      <c r="E1" s="128"/>
    </row>
    <row r="2" spans="1:36" x14ac:dyDescent="0.25">
      <c r="A2" s="1">
        <v>968</v>
      </c>
      <c r="B2" s="128"/>
      <c r="C2" s="128"/>
      <c r="D2" s="128"/>
      <c r="E2" s="128"/>
    </row>
    <row r="3" spans="1:36" x14ac:dyDescent="0.25">
      <c r="A3" s="1">
        <v>780</v>
      </c>
      <c r="B3" s="128"/>
      <c r="C3" s="128"/>
      <c r="D3" s="128"/>
      <c r="E3" s="128"/>
      <c r="P3">
        <f>SUM(R3:R77)</f>
        <v>991</v>
      </c>
      <c r="Q3">
        <f t="shared" ref="Q3:Q34" si="0">$T$3*S3</f>
        <v>200</v>
      </c>
      <c r="R3">
        <f>COUNTIF(A:A,"&lt;=200")</f>
        <v>22</v>
      </c>
      <c r="S3">
        <v>1</v>
      </c>
      <c r="T3">
        <v>200</v>
      </c>
      <c r="W3">
        <v>0</v>
      </c>
    </row>
    <row r="4" spans="1:36" x14ac:dyDescent="0.25">
      <c r="A4" s="1">
        <v>620</v>
      </c>
      <c r="Q4">
        <f t="shared" si="0"/>
        <v>400</v>
      </c>
      <c r="R4">
        <f t="shared" ref="R4:R35" si="1">COUNTIF(A:A,"&gt;"&amp;$T$3*S3)-COUNTIF(A:A,"&gt;"&amp;$T$3*S4)</f>
        <v>46</v>
      </c>
      <c r="S4">
        <v>2</v>
      </c>
      <c r="V4">
        <v>0</v>
      </c>
      <c r="W4">
        <v>200</v>
      </c>
      <c r="X4">
        <f t="shared" ref="X4:X35" si="2">R3</f>
        <v>22</v>
      </c>
      <c r="Z4" s="36">
        <f t="shared" ref="Z4:Z35" si="3">X4/$P$3</f>
        <v>2.2199798183652877E-2</v>
      </c>
      <c r="AA4" s="36">
        <f>X4/$P$3</f>
        <v>2.2199798183652877E-2</v>
      </c>
      <c r="AC4" t="s">
        <v>135</v>
      </c>
      <c r="AD4" t="s">
        <v>136</v>
      </c>
      <c r="AF4" t="s">
        <v>137</v>
      </c>
      <c r="AH4" t="s">
        <v>144</v>
      </c>
      <c r="AI4" t="s">
        <v>145</v>
      </c>
      <c r="AJ4" t="s">
        <v>82</v>
      </c>
    </row>
    <row r="5" spans="1:36" ht="15.75" thickBot="1" x14ac:dyDescent="0.3">
      <c r="A5" s="1">
        <v>950</v>
      </c>
      <c r="Q5">
        <f t="shared" si="0"/>
        <v>600</v>
      </c>
      <c r="R5">
        <f t="shared" si="1"/>
        <v>105</v>
      </c>
      <c r="S5">
        <v>3</v>
      </c>
      <c r="V5">
        <f t="shared" ref="V5:V36" si="4">$T$3*S3</f>
        <v>200</v>
      </c>
      <c r="W5">
        <f t="shared" ref="W5:W36" si="5">$T$3*S4</f>
        <v>400</v>
      </c>
      <c r="X5">
        <f t="shared" si="2"/>
        <v>46</v>
      </c>
      <c r="Z5" s="36">
        <f t="shared" si="3"/>
        <v>4.6417759838546922E-2</v>
      </c>
      <c r="AA5" s="36">
        <f t="shared" ref="AA5:AA36" si="6">X5/$P$3+AA4</f>
        <v>6.8617558022199793E-2</v>
      </c>
      <c r="AC5">
        <v>100</v>
      </c>
      <c r="AD5">
        <f>R3</f>
        <v>22</v>
      </c>
      <c r="AF5">
        <f>AC5*AD5</f>
        <v>2200</v>
      </c>
      <c r="AH5">
        <f>(F45-(800+600/2))/AI5</f>
        <v>-2.2105588123687171E-2</v>
      </c>
      <c r="AI5">
        <f>SQRT(SUM(AJ$5:AJ$1048576)/P3)</f>
        <v>1031.6507797676848</v>
      </c>
      <c r="AJ5">
        <f>AD5*(AC5-$F$45)^2</f>
        <v>21008010.866720773</v>
      </c>
    </row>
    <row r="6" spans="1:36" ht="46.5" thickTop="1" thickBot="1" x14ac:dyDescent="0.3">
      <c r="A6" s="1">
        <v>1100</v>
      </c>
      <c r="C6" s="188" t="s">
        <v>118</v>
      </c>
      <c r="D6" s="189"/>
      <c r="E6" s="95" t="s">
        <v>119</v>
      </c>
      <c r="F6" s="96" t="s">
        <v>121</v>
      </c>
      <c r="G6" s="97" t="s">
        <v>71</v>
      </c>
      <c r="Q6">
        <f t="shared" si="0"/>
        <v>800</v>
      </c>
      <c r="R6">
        <f t="shared" si="1"/>
        <v>233</v>
      </c>
      <c r="S6">
        <v>4</v>
      </c>
      <c r="V6">
        <f t="shared" si="4"/>
        <v>400</v>
      </c>
      <c r="W6">
        <f t="shared" si="5"/>
        <v>600</v>
      </c>
      <c r="X6">
        <f t="shared" si="2"/>
        <v>105</v>
      </c>
      <c r="Z6" s="36">
        <f t="shared" si="3"/>
        <v>0.10595358224016145</v>
      </c>
      <c r="AA6" s="36">
        <f t="shared" si="6"/>
        <v>0.17457114026236126</v>
      </c>
      <c r="AC6">
        <v>300</v>
      </c>
      <c r="AD6">
        <f>R4</f>
        <v>46</v>
      </c>
      <c r="AF6">
        <f>AC6*AD6</f>
        <v>13800</v>
      </c>
      <c r="AH6" s="104" t="s">
        <v>147</v>
      </c>
      <c r="AJ6">
        <f t="shared" ref="AJ6:AJ69" si="7">AD6*(AC6-$F$45)^2</f>
        <v>27785457.452083897</v>
      </c>
    </row>
    <row r="7" spans="1:36" x14ac:dyDescent="0.25">
      <c r="A7" s="1">
        <v>565</v>
      </c>
      <c r="C7" s="192" t="s">
        <v>89</v>
      </c>
      <c r="D7" s="193"/>
      <c r="E7" s="92">
        <f t="shared" ref="E7:E22" si="8">R3</f>
        <v>22</v>
      </c>
      <c r="F7" s="93">
        <f t="shared" ref="F7:F22" si="9">E7/$P$3</f>
        <v>2.2199798183652877E-2</v>
      </c>
      <c r="G7" s="94">
        <f>E7/$P$3</f>
        <v>2.2199798183652877E-2</v>
      </c>
      <c r="Q7">
        <f t="shared" si="0"/>
        <v>1000</v>
      </c>
      <c r="R7">
        <f t="shared" si="1"/>
        <v>214</v>
      </c>
      <c r="S7">
        <v>5</v>
      </c>
      <c r="V7">
        <f t="shared" si="4"/>
        <v>600</v>
      </c>
      <c r="W7">
        <f t="shared" si="5"/>
        <v>800</v>
      </c>
      <c r="X7">
        <f t="shared" si="2"/>
        <v>233</v>
      </c>
      <c r="Z7" s="36">
        <f t="shared" si="3"/>
        <v>0.23511604439959638</v>
      </c>
      <c r="AA7" s="36">
        <f t="shared" si="6"/>
        <v>0.40968718466195764</v>
      </c>
      <c r="AC7">
        <v>500</v>
      </c>
      <c r="AD7">
        <f t="shared" ref="AD7:AD70" si="10">R5</f>
        <v>105</v>
      </c>
      <c r="AF7">
        <f t="shared" ref="AF7:AF70" si="11">AC7*AD7</f>
        <v>52500</v>
      </c>
      <c r="AJ7">
        <f t="shared" si="7"/>
        <v>34981147.176251255</v>
      </c>
    </row>
    <row r="8" spans="1:36" x14ac:dyDescent="0.25">
      <c r="A8" s="1">
        <v>540</v>
      </c>
      <c r="C8" s="184" t="s">
        <v>88</v>
      </c>
      <c r="D8" s="185"/>
      <c r="E8" s="89">
        <f t="shared" si="8"/>
        <v>46</v>
      </c>
      <c r="F8" s="85">
        <f t="shared" si="9"/>
        <v>4.6417759838546922E-2</v>
      </c>
      <c r="G8" s="86">
        <f t="shared" ref="G8:G36" si="12">E8/$P$3+G7</f>
        <v>6.8617558022199793E-2</v>
      </c>
      <c r="Q8">
        <f t="shared" si="0"/>
        <v>1200</v>
      </c>
      <c r="R8">
        <f t="shared" si="1"/>
        <v>110</v>
      </c>
      <c r="S8">
        <v>6</v>
      </c>
      <c r="V8">
        <f t="shared" si="4"/>
        <v>800</v>
      </c>
      <c r="W8">
        <f t="shared" si="5"/>
        <v>1000</v>
      </c>
      <c r="X8">
        <f t="shared" si="2"/>
        <v>214</v>
      </c>
      <c r="Z8" s="36">
        <f t="shared" si="3"/>
        <v>0.21594349142280525</v>
      </c>
      <c r="AA8" s="36">
        <f t="shared" si="6"/>
        <v>0.62563067608476286</v>
      </c>
      <c r="AC8">
        <v>700</v>
      </c>
      <c r="AD8">
        <f t="shared" si="10"/>
        <v>233</v>
      </c>
      <c r="AF8">
        <f t="shared" si="11"/>
        <v>163100</v>
      </c>
      <c r="AJ8">
        <f t="shared" si="7"/>
        <v>33150280.394387033</v>
      </c>
    </row>
    <row r="9" spans="1:36" x14ac:dyDescent="0.25">
      <c r="A9" s="1">
        <v>1300</v>
      </c>
      <c r="C9" s="184" t="s">
        <v>90</v>
      </c>
      <c r="D9" s="185"/>
      <c r="E9" s="89">
        <f t="shared" si="8"/>
        <v>105</v>
      </c>
      <c r="F9" s="85">
        <f t="shared" si="9"/>
        <v>0.10595358224016145</v>
      </c>
      <c r="G9" s="86">
        <f t="shared" si="12"/>
        <v>0.17457114026236126</v>
      </c>
      <c r="Q9">
        <f t="shared" si="0"/>
        <v>1400</v>
      </c>
      <c r="R9">
        <f t="shared" si="1"/>
        <v>84</v>
      </c>
      <c r="S9">
        <v>7</v>
      </c>
      <c r="V9">
        <f t="shared" si="4"/>
        <v>1000</v>
      </c>
      <c r="W9">
        <f t="shared" si="5"/>
        <v>1200</v>
      </c>
      <c r="X9">
        <f t="shared" si="2"/>
        <v>110</v>
      </c>
      <c r="Z9" s="36">
        <f t="shared" si="3"/>
        <v>0.11099899091826437</v>
      </c>
      <c r="AA9" s="36">
        <f t="shared" si="6"/>
        <v>0.73662966700302723</v>
      </c>
      <c r="AC9">
        <v>900</v>
      </c>
      <c r="AD9">
        <f t="shared" si="10"/>
        <v>214</v>
      </c>
      <c r="AF9">
        <f t="shared" si="11"/>
        <v>192600</v>
      </c>
      <c r="AJ9">
        <f t="shared" si="7"/>
        <v>6719167.8079506746</v>
      </c>
    </row>
    <row r="10" spans="1:36" x14ac:dyDescent="0.25">
      <c r="A10" s="1">
        <v>689</v>
      </c>
      <c r="C10" s="184" t="s">
        <v>91</v>
      </c>
      <c r="D10" s="185"/>
      <c r="E10" s="89">
        <f t="shared" si="8"/>
        <v>233</v>
      </c>
      <c r="F10" s="85">
        <f t="shared" si="9"/>
        <v>0.23511604439959638</v>
      </c>
      <c r="G10" s="86">
        <f t="shared" si="12"/>
        <v>0.40968718466195764</v>
      </c>
      <c r="Q10">
        <f t="shared" si="0"/>
        <v>1600</v>
      </c>
      <c r="R10">
        <f t="shared" si="1"/>
        <v>67</v>
      </c>
      <c r="S10">
        <v>8</v>
      </c>
      <c r="V10">
        <f t="shared" si="4"/>
        <v>1200</v>
      </c>
      <c r="W10">
        <f t="shared" si="5"/>
        <v>1400</v>
      </c>
      <c r="X10">
        <f t="shared" si="2"/>
        <v>84</v>
      </c>
      <c r="Z10" s="36">
        <f t="shared" si="3"/>
        <v>8.4762865792129161E-2</v>
      </c>
      <c r="AA10" s="36">
        <f t="shared" si="6"/>
        <v>0.82139253279515634</v>
      </c>
      <c r="AC10">
        <v>1100</v>
      </c>
      <c r="AD10">
        <f t="shared" si="10"/>
        <v>110</v>
      </c>
      <c r="AF10">
        <f t="shared" si="11"/>
        <v>121000</v>
      </c>
      <c r="AJ10">
        <f t="shared" si="7"/>
        <v>57208.723109396858</v>
      </c>
    </row>
    <row r="11" spans="1:36" x14ac:dyDescent="0.25">
      <c r="A11" s="1"/>
      <c r="C11" s="184" t="s">
        <v>92</v>
      </c>
      <c r="D11" s="185"/>
      <c r="E11" s="89">
        <f t="shared" si="8"/>
        <v>214</v>
      </c>
      <c r="F11" s="85">
        <f t="shared" si="9"/>
        <v>0.21594349142280525</v>
      </c>
      <c r="G11" s="86">
        <f t="shared" si="12"/>
        <v>0.62563067608476286</v>
      </c>
      <c r="Q11">
        <f t="shared" si="0"/>
        <v>1800</v>
      </c>
      <c r="R11">
        <f t="shared" si="1"/>
        <v>26</v>
      </c>
      <c r="S11">
        <v>9</v>
      </c>
      <c r="V11">
        <f t="shared" si="4"/>
        <v>1400</v>
      </c>
      <c r="W11">
        <f t="shared" si="5"/>
        <v>1600</v>
      </c>
      <c r="X11">
        <f t="shared" si="2"/>
        <v>67</v>
      </c>
      <c r="Z11" s="36">
        <f t="shared" si="3"/>
        <v>6.7608476286579219E-2</v>
      </c>
      <c r="AA11" s="36">
        <f t="shared" si="6"/>
        <v>0.88900100908173552</v>
      </c>
      <c r="AC11">
        <v>1300</v>
      </c>
      <c r="AD11">
        <f t="shared" si="10"/>
        <v>84</v>
      </c>
      <c r="AF11">
        <f t="shared" si="11"/>
        <v>109200</v>
      </c>
      <c r="AJ11">
        <f t="shared" si="7"/>
        <v>4169942.9680443844</v>
      </c>
    </row>
    <row r="12" spans="1:36" x14ac:dyDescent="0.25">
      <c r="A12" s="1">
        <v>1000</v>
      </c>
      <c r="C12" s="184" t="s">
        <v>93</v>
      </c>
      <c r="D12" s="185"/>
      <c r="E12" s="89">
        <f t="shared" si="8"/>
        <v>110</v>
      </c>
      <c r="F12" s="85">
        <f t="shared" si="9"/>
        <v>0.11099899091826437</v>
      </c>
      <c r="G12" s="86">
        <f t="shared" si="12"/>
        <v>0.73662966700302723</v>
      </c>
      <c r="Q12">
        <f t="shared" si="0"/>
        <v>2000</v>
      </c>
      <c r="R12">
        <f t="shared" si="1"/>
        <v>30</v>
      </c>
      <c r="S12">
        <v>10</v>
      </c>
      <c r="V12">
        <f t="shared" si="4"/>
        <v>1600</v>
      </c>
      <c r="W12">
        <f t="shared" si="5"/>
        <v>1800</v>
      </c>
      <c r="X12">
        <f t="shared" si="2"/>
        <v>26</v>
      </c>
      <c r="Z12" s="36">
        <f t="shared" si="3"/>
        <v>2.6236125126135216E-2</v>
      </c>
      <c r="AA12" s="36">
        <f t="shared" si="6"/>
        <v>0.91523713420787078</v>
      </c>
      <c r="AC12">
        <v>1500</v>
      </c>
      <c r="AD12">
        <f t="shared" si="10"/>
        <v>67</v>
      </c>
      <c r="AF12">
        <f t="shared" si="11"/>
        <v>100500</v>
      </c>
      <c r="AJ12">
        <f t="shared" si="7"/>
        <v>11977206.564427979</v>
      </c>
    </row>
    <row r="13" spans="1:36" x14ac:dyDescent="0.25">
      <c r="A13" s="1">
        <v>1000</v>
      </c>
      <c r="C13" s="184" t="s">
        <v>94</v>
      </c>
      <c r="D13" s="185"/>
      <c r="E13" s="89">
        <f t="shared" si="8"/>
        <v>84</v>
      </c>
      <c r="F13" s="85">
        <f t="shared" si="9"/>
        <v>8.4762865792129161E-2</v>
      </c>
      <c r="G13" s="86">
        <f t="shared" si="12"/>
        <v>0.82139253279515634</v>
      </c>
      <c r="Q13">
        <f t="shared" si="0"/>
        <v>2200</v>
      </c>
      <c r="R13">
        <f t="shared" si="1"/>
        <v>14</v>
      </c>
      <c r="S13">
        <v>11</v>
      </c>
      <c r="V13">
        <f t="shared" si="4"/>
        <v>1800</v>
      </c>
      <c r="W13">
        <f t="shared" si="5"/>
        <v>2000</v>
      </c>
      <c r="X13">
        <f t="shared" si="2"/>
        <v>30</v>
      </c>
      <c r="Z13" s="36">
        <f t="shared" si="3"/>
        <v>3.0272452068617558E-2</v>
      </c>
      <c r="AA13" s="36">
        <f t="shared" si="6"/>
        <v>0.94550958627648829</v>
      </c>
      <c r="AC13">
        <v>1700</v>
      </c>
      <c r="AD13">
        <f t="shared" si="10"/>
        <v>26</v>
      </c>
      <c r="AF13">
        <f t="shared" si="11"/>
        <v>44200</v>
      </c>
      <c r="AJ13">
        <f t="shared" si="7"/>
        <v>10085045.775246643</v>
      </c>
    </row>
    <row r="14" spans="1:36" x14ac:dyDescent="0.25">
      <c r="A14" s="1">
        <v>1000</v>
      </c>
      <c r="C14" s="184" t="s">
        <v>95</v>
      </c>
      <c r="D14" s="185"/>
      <c r="E14" s="89">
        <f t="shared" si="8"/>
        <v>67</v>
      </c>
      <c r="F14" s="85">
        <f t="shared" si="9"/>
        <v>6.7608476286579219E-2</v>
      </c>
      <c r="G14" s="86">
        <f t="shared" si="12"/>
        <v>0.88900100908173552</v>
      </c>
      <c r="Q14">
        <f t="shared" si="0"/>
        <v>2400</v>
      </c>
      <c r="R14">
        <f t="shared" si="1"/>
        <v>6</v>
      </c>
      <c r="S14">
        <v>12</v>
      </c>
      <c r="V14">
        <f t="shared" si="4"/>
        <v>2000</v>
      </c>
      <c r="W14">
        <f t="shared" si="5"/>
        <v>2200</v>
      </c>
      <c r="X14">
        <f t="shared" si="2"/>
        <v>14</v>
      </c>
      <c r="Z14" s="36">
        <f t="shared" si="3"/>
        <v>1.4127144298688193E-2</v>
      </c>
      <c r="AA14" s="36">
        <f t="shared" si="6"/>
        <v>0.95963673057517651</v>
      </c>
      <c r="AC14">
        <v>1900</v>
      </c>
      <c r="AD14">
        <f t="shared" si="10"/>
        <v>30</v>
      </c>
      <c r="AF14">
        <f t="shared" si="11"/>
        <v>57000</v>
      </c>
      <c r="AJ14">
        <f t="shared" si="7"/>
        <v>20310254.245831043</v>
      </c>
    </row>
    <row r="15" spans="1:36" x14ac:dyDescent="0.25">
      <c r="A15" s="1">
        <v>815</v>
      </c>
      <c r="C15" s="184" t="s">
        <v>96</v>
      </c>
      <c r="D15" s="185"/>
      <c r="E15" s="89">
        <f t="shared" si="8"/>
        <v>26</v>
      </c>
      <c r="F15" s="85">
        <f t="shared" si="9"/>
        <v>2.6236125126135216E-2</v>
      </c>
      <c r="G15" s="86">
        <f t="shared" si="12"/>
        <v>0.91523713420787078</v>
      </c>
      <c r="Q15">
        <f t="shared" si="0"/>
        <v>2600</v>
      </c>
      <c r="R15">
        <f t="shared" si="1"/>
        <v>8</v>
      </c>
      <c r="S15">
        <v>13</v>
      </c>
      <c r="V15">
        <f t="shared" si="4"/>
        <v>2200</v>
      </c>
      <c r="W15">
        <f t="shared" si="5"/>
        <v>2400</v>
      </c>
      <c r="X15">
        <f t="shared" si="2"/>
        <v>6</v>
      </c>
      <c r="Z15" s="36">
        <f t="shared" si="3"/>
        <v>6.0544904137235112E-3</v>
      </c>
      <c r="AA15" s="36">
        <f t="shared" si="6"/>
        <v>0.96569122098890003</v>
      </c>
      <c r="AC15">
        <v>2100</v>
      </c>
      <c r="AD15">
        <f t="shared" si="10"/>
        <v>14</v>
      </c>
      <c r="AF15">
        <f t="shared" si="11"/>
        <v>29400</v>
      </c>
      <c r="AJ15">
        <f t="shared" si="7"/>
        <v>14645828.032514628</v>
      </c>
    </row>
    <row r="16" spans="1:36" x14ac:dyDescent="0.25">
      <c r="A16" s="1"/>
      <c r="C16" s="184" t="s">
        <v>97</v>
      </c>
      <c r="D16" s="185"/>
      <c r="E16" s="89">
        <f t="shared" si="8"/>
        <v>30</v>
      </c>
      <c r="F16" s="85">
        <f t="shared" si="9"/>
        <v>3.0272452068617558E-2</v>
      </c>
      <c r="G16" s="86">
        <f t="shared" si="12"/>
        <v>0.94550958627648829</v>
      </c>
      <c r="Q16">
        <f t="shared" si="0"/>
        <v>2800</v>
      </c>
      <c r="R16">
        <f t="shared" si="1"/>
        <v>2</v>
      </c>
      <c r="S16">
        <v>14</v>
      </c>
      <c r="V16">
        <f t="shared" si="4"/>
        <v>2400</v>
      </c>
      <c r="W16">
        <f t="shared" si="5"/>
        <v>2600</v>
      </c>
      <c r="X16">
        <f t="shared" si="2"/>
        <v>8</v>
      </c>
      <c r="Z16" s="36">
        <f t="shared" si="3"/>
        <v>8.0726538849646822E-3</v>
      </c>
      <c r="AA16" s="36">
        <f t="shared" si="6"/>
        <v>0.97376387487386473</v>
      </c>
      <c r="AC16">
        <v>2300</v>
      </c>
      <c r="AD16">
        <f t="shared" si="10"/>
        <v>6</v>
      </c>
      <c r="AF16">
        <f t="shared" si="11"/>
        <v>13800</v>
      </c>
      <c r="AJ16">
        <f t="shared" si="7"/>
        <v>8971516.0358463302</v>
      </c>
    </row>
    <row r="17" spans="1:36" x14ac:dyDescent="0.25">
      <c r="A17" s="1">
        <v>1500</v>
      </c>
      <c r="C17" s="184" t="s">
        <v>98</v>
      </c>
      <c r="D17" s="185"/>
      <c r="E17" s="89">
        <f t="shared" si="8"/>
        <v>14</v>
      </c>
      <c r="F17" s="85">
        <f t="shared" si="9"/>
        <v>1.4127144298688193E-2</v>
      </c>
      <c r="G17" s="86">
        <f t="shared" si="12"/>
        <v>0.95963673057517651</v>
      </c>
      <c r="Q17">
        <f t="shared" si="0"/>
        <v>3000</v>
      </c>
      <c r="R17">
        <f t="shared" si="1"/>
        <v>6</v>
      </c>
      <c r="S17">
        <v>15</v>
      </c>
      <c r="V17">
        <f t="shared" si="4"/>
        <v>2600</v>
      </c>
      <c r="W17">
        <f t="shared" si="5"/>
        <v>2800</v>
      </c>
      <c r="X17">
        <f t="shared" si="2"/>
        <v>2</v>
      </c>
      <c r="Z17" s="36">
        <f t="shared" si="3"/>
        <v>2.0181634712411706E-3</v>
      </c>
      <c r="AA17" s="36">
        <f t="shared" si="6"/>
        <v>0.97578203834510591</v>
      </c>
      <c r="AC17">
        <v>2500</v>
      </c>
      <c r="AD17">
        <f t="shared" si="10"/>
        <v>8</v>
      </c>
      <c r="AF17">
        <f t="shared" si="11"/>
        <v>20000</v>
      </c>
      <c r="AJ17">
        <f t="shared" si="7"/>
        <v>16194998.17224852</v>
      </c>
    </row>
    <row r="18" spans="1:36" x14ac:dyDescent="0.25">
      <c r="A18" s="1"/>
      <c r="C18" s="184" t="s">
        <v>99</v>
      </c>
      <c r="D18" s="185"/>
      <c r="E18" s="89">
        <f t="shared" si="8"/>
        <v>6</v>
      </c>
      <c r="F18" s="85">
        <f t="shared" si="9"/>
        <v>6.0544904137235112E-3</v>
      </c>
      <c r="G18" s="86">
        <f t="shared" si="12"/>
        <v>0.96569122098890003</v>
      </c>
      <c r="Q18">
        <f t="shared" si="0"/>
        <v>3200</v>
      </c>
      <c r="R18">
        <f t="shared" si="1"/>
        <v>3</v>
      </c>
      <c r="S18">
        <v>16</v>
      </c>
      <c r="V18">
        <f t="shared" si="4"/>
        <v>2800</v>
      </c>
      <c r="W18">
        <f t="shared" si="5"/>
        <v>3000</v>
      </c>
      <c r="X18">
        <f t="shared" si="2"/>
        <v>6</v>
      </c>
      <c r="Z18" s="36">
        <f t="shared" si="3"/>
        <v>6.0544904137235112E-3</v>
      </c>
      <c r="AA18" s="36">
        <f t="shared" si="6"/>
        <v>0.98183652875882943</v>
      </c>
      <c r="AC18">
        <v>2700</v>
      </c>
      <c r="AD18">
        <f t="shared" si="10"/>
        <v>2</v>
      </c>
      <c r="AF18">
        <f t="shared" si="11"/>
        <v>5400</v>
      </c>
      <c r="AJ18">
        <f t="shared" si="7"/>
        <v>5266993.7408421496</v>
      </c>
    </row>
    <row r="19" spans="1:36" x14ac:dyDescent="0.25">
      <c r="A19" s="1">
        <v>565</v>
      </c>
      <c r="C19" s="184" t="s">
        <v>100</v>
      </c>
      <c r="D19" s="185"/>
      <c r="E19" s="89">
        <f t="shared" si="8"/>
        <v>8</v>
      </c>
      <c r="F19" s="85">
        <f t="shared" si="9"/>
        <v>8.0726538849646822E-3</v>
      </c>
      <c r="G19" s="86">
        <f t="shared" si="12"/>
        <v>0.97376387487386473</v>
      </c>
      <c r="Q19">
        <f t="shared" si="0"/>
        <v>3400</v>
      </c>
      <c r="R19">
        <f t="shared" si="1"/>
        <v>0</v>
      </c>
      <c r="S19">
        <v>17</v>
      </c>
      <c r="V19">
        <f t="shared" si="4"/>
        <v>3000</v>
      </c>
      <c r="W19">
        <f t="shared" si="5"/>
        <v>3200</v>
      </c>
      <c r="X19">
        <f t="shared" si="2"/>
        <v>3</v>
      </c>
      <c r="Z19" s="36">
        <f t="shared" si="3"/>
        <v>3.0272452068617556E-3</v>
      </c>
      <c r="AA19" s="36">
        <f t="shared" si="6"/>
        <v>0.98486377396569114</v>
      </c>
      <c r="AC19">
        <v>2900</v>
      </c>
      <c r="AD19">
        <f t="shared" si="10"/>
        <v>6</v>
      </c>
      <c r="AF19">
        <f t="shared" si="11"/>
        <v>17400</v>
      </c>
      <c r="AJ19">
        <f t="shared" si="7"/>
        <v>19935713.815866511</v>
      </c>
    </row>
    <row r="20" spans="1:36" x14ac:dyDescent="0.25">
      <c r="A20" s="1">
        <v>695</v>
      </c>
      <c r="C20" s="184" t="s">
        <v>101</v>
      </c>
      <c r="D20" s="185"/>
      <c r="E20" s="89">
        <f t="shared" si="8"/>
        <v>2</v>
      </c>
      <c r="F20" s="85">
        <f t="shared" si="9"/>
        <v>2.0181634712411706E-3</v>
      </c>
      <c r="G20" s="86">
        <f t="shared" si="12"/>
        <v>0.97578203834510591</v>
      </c>
      <c r="Q20">
        <f t="shared" si="0"/>
        <v>3600</v>
      </c>
      <c r="R20">
        <f t="shared" si="1"/>
        <v>0</v>
      </c>
      <c r="S20">
        <v>18</v>
      </c>
      <c r="V20">
        <f t="shared" si="4"/>
        <v>3200</v>
      </c>
      <c r="W20">
        <f t="shared" si="5"/>
        <v>3400</v>
      </c>
      <c r="X20">
        <f t="shared" si="2"/>
        <v>0</v>
      </c>
      <c r="Z20" s="36">
        <f t="shared" si="3"/>
        <v>0</v>
      </c>
      <c r="AA20" s="36">
        <f t="shared" si="6"/>
        <v>0.98486377396569114</v>
      </c>
      <c r="AC20">
        <v>3100</v>
      </c>
      <c r="AD20">
        <f t="shared" si="10"/>
        <v>3</v>
      </c>
      <c r="AF20">
        <f t="shared" si="11"/>
        <v>9300</v>
      </c>
      <c r="AJ20">
        <f t="shared" si="7"/>
        <v>12275223.204603285</v>
      </c>
    </row>
    <row r="21" spans="1:36" x14ac:dyDescent="0.25">
      <c r="A21" s="1">
        <v>0</v>
      </c>
      <c r="C21" s="184" t="s">
        <v>102</v>
      </c>
      <c r="D21" s="185"/>
      <c r="E21" s="89">
        <f t="shared" si="8"/>
        <v>6</v>
      </c>
      <c r="F21" s="85">
        <f t="shared" si="9"/>
        <v>6.0544904137235112E-3</v>
      </c>
      <c r="G21" s="86">
        <f t="shared" si="12"/>
        <v>0.98183652875882943</v>
      </c>
      <c r="Q21">
        <f t="shared" si="0"/>
        <v>3800</v>
      </c>
      <c r="R21">
        <f t="shared" si="1"/>
        <v>0</v>
      </c>
      <c r="S21">
        <v>19</v>
      </c>
      <c r="V21">
        <f t="shared" si="4"/>
        <v>3400</v>
      </c>
      <c r="W21">
        <f t="shared" si="5"/>
        <v>3600</v>
      </c>
      <c r="X21">
        <f t="shared" si="2"/>
        <v>0</v>
      </c>
      <c r="Z21" s="36">
        <f t="shared" si="3"/>
        <v>0</v>
      </c>
      <c r="AA21" s="36">
        <f t="shared" si="6"/>
        <v>0.98486377396569114</v>
      </c>
      <c r="AC21">
        <v>3300</v>
      </c>
      <c r="AD21">
        <f t="shared" si="10"/>
        <v>0</v>
      </c>
      <c r="AF21">
        <f t="shared" si="11"/>
        <v>0</v>
      </c>
      <c r="AJ21">
        <f t="shared" si="7"/>
        <v>0</v>
      </c>
    </row>
    <row r="22" spans="1:36" x14ac:dyDescent="0.25">
      <c r="A22" s="1"/>
      <c r="C22" s="184" t="s">
        <v>103</v>
      </c>
      <c r="D22" s="185"/>
      <c r="E22" s="89">
        <f t="shared" si="8"/>
        <v>3</v>
      </c>
      <c r="F22" s="85">
        <f t="shared" si="9"/>
        <v>3.0272452068617556E-3</v>
      </c>
      <c r="G22" s="86">
        <f t="shared" si="12"/>
        <v>0.98486377396569114</v>
      </c>
      <c r="Q22">
        <f t="shared" si="0"/>
        <v>4000</v>
      </c>
      <c r="R22">
        <f t="shared" si="1"/>
        <v>2</v>
      </c>
      <c r="S22">
        <v>20</v>
      </c>
      <c r="V22">
        <f t="shared" si="4"/>
        <v>3600</v>
      </c>
      <c r="W22">
        <f t="shared" si="5"/>
        <v>3800</v>
      </c>
      <c r="X22">
        <f t="shared" si="2"/>
        <v>0</v>
      </c>
      <c r="Z22" s="36">
        <f t="shared" si="3"/>
        <v>0</v>
      </c>
      <c r="AA22" s="36">
        <f t="shared" si="6"/>
        <v>0.98486377396569114</v>
      </c>
      <c r="AC22">
        <v>3500</v>
      </c>
      <c r="AD22">
        <f t="shared" si="10"/>
        <v>0</v>
      </c>
      <c r="AF22">
        <f t="shared" si="11"/>
        <v>0</v>
      </c>
      <c r="AJ22">
        <f t="shared" si="7"/>
        <v>0</v>
      </c>
    </row>
    <row r="23" spans="1:36" x14ac:dyDescent="0.25">
      <c r="A23" s="1">
        <v>1000</v>
      </c>
      <c r="C23" s="184" t="s">
        <v>104</v>
      </c>
      <c r="D23" s="185"/>
      <c r="E23" s="89">
        <v>0</v>
      </c>
      <c r="F23" s="85" t="s">
        <v>120</v>
      </c>
      <c r="G23" s="86">
        <f t="shared" si="12"/>
        <v>0.98486377396569114</v>
      </c>
      <c r="Q23">
        <f t="shared" si="0"/>
        <v>4200</v>
      </c>
      <c r="R23">
        <f t="shared" si="1"/>
        <v>0</v>
      </c>
      <c r="S23">
        <v>21</v>
      </c>
      <c r="V23">
        <f t="shared" si="4"/>
        <v>3800</v>
      </c>
      <c r="W23">
        <f t="shared" si="5"/>
        <v>4000</v>
      </c>
      <c r="X23">
        <f t="shared" si="2"/>
        <v>2</v>
      </c>
      <c r="Z23" s="36">
        <f t="shared" si="3"/>
        <v>2.0181634712411706E-3</v>
      </c>
      <c r="AA23" s="36">
        <f t="shared" si="6"/>
        <v>0.98688193743693231</v>
      </c>
      <c r="AC23">
        <v>3700</v>
      </c>
      <c r="AD23">
        <f t="shared" si="10"/>
        <v>0</v>
      </c>
      <c r="AF23">
        <f t="shared" si="11"/>
        <v>0</v>
      </c>
      <c r="AJ23">
        <f t="shared" si="7"/>
        <v>0</v>
      </c>
    </row>
    <row r="24" spans="1:36" x14ac:dyDescent="0.25">
      <c r="A24" s="1">
        <v>1200</v>
      </c>
      <c r="C24" s="184" t="s">
        <v>105</v>
      </c>
      <c r="D24" s="185"/>
      <c r="E24" s="89">
        <v>2</v>
      </c>
      <c r="F24" s="85">
        <f>E24/$P$3</f>
        <v>2.0181634712411706E-3</v>
      </c>
      <c r="G24" s="86">
        <f t="shared" si="12"/>
        <v>0.98688193743693231</v>
      </c>
      <c r="Q24">
        <f t="shared" si="0"/>
        <v>4400</v>
      </c>
      <c r="R24">
        <f t="shared" si="1"/>
        <v>0</v>
      </c>
      <c r="S24">
        <v>22</v>
      </c>
      <c r="V24">
        <f t="shared" si="4"/>
        <v>4000</v>
      </c>
      <c r="W24">
        <f t="shared" si="5"/>
        <v>4200</v>
      </c>
      <c r="X24">
        <f t="shared" si="2"/>
        <v>0</v>
      </c>
      <c r="Z24" s="36">
        <f t="shared" si="3"/>
        <v>0</v>
      </c>
      <c r="AA24" s="36">
        <f t="shared" si="6"/>
        <v>0.98688193743693231</v>
      </c>
      <c r="AC24">
        <v>3900</v>
      </c>
      <c r="AD24">
        <f t="shared" si="10"/>
        <v>2</v>
      </c>
      <c r="AF24">
        <f t="shared" si="11"/>
        <v>7800</v>
      </c>
      <c r="AJ24">
        <f t="shared" si="7"/>
        <v>15936458.92752227</v>
      </c>
    </row>
    <row r="25" spans="1:36" x14ac:dyDescent="0.25">
      <c r="A25" s="1">
        <v>700</v>
      </c>
      <c r="C25" s="184" t="s">
        <v>106</v>
      </c>
      <c r="D25" s="185"/>
      <c r="E25" s="89">
        <v>0</v>
      </c>
      <c r="F25" s="85" t="s">
        <v>120</v>
      </c>
      <c r="G25" s="86">
        <f t="shared" si="12"/>
        <v>0.98688193743693231</v>
      </c>
      <c r="Q25">
        <f t="shared" si="0"/>
        <v>4600</v>
      </c>
      <c r="R25">
        <f t="shared" si="1"/>
        <v>0</v>
      </c>
      <c r="S25">
        <v>23</v>
      </c>
      <c r="V25">
        <f t="shared" si="4"/>
        <v>4200</v>
      </c>
      <c r="W25">
        <f t="shared" si="5"/>
        <v>4400</v>
      </c>
      <c r="X25">
        <f t="shared" si="2"/>
        <v>0</v>
      </c>
      <c r="Z25" s="36">
        <f t="shared" si="3"/>
        <v>0</v>
      </c>
      <c r="AA25" s="36">
        <f t="shared" si="6"/>
        <v>0.98688193743693231</v>
      </c>
      <c r="AC25">
        <v>4100</v>
      </c>
      <c r="AD25">
        <f t="shared" si="10"/>
        <v>0</v>
      </c>
      <c r="AF25">
        <f t="shared" si="11"/>
        <v>0</v>
      </c>
      <c r="AJ25">
        <f t="shared" si="7"/>
        <v>0</v>
      </c>
    </row>
    <row r="26" spans="1:36" x14ac:dyDescent="0.25">
      <c r="A26" s="1">
        <v>5000</v>
      </c>
      <c r="C26" s="184" t="s">
        <v>107</v>
      </c>
      <c r="D26" s="185"/>
      <c r="E26" s="89">
        <v>4</v>
      </c>
      <c r="F26" s="85">
        <f>E26/$P$3</f>
        <v>4.0363269424823411E-3</v>
      </c>
      <c r="G26" s="86">
        <f t="shared" si="12"/>
        <v>0.99091826437941466</v>
      </c>
      <c r="Q26">
        <f t="shared" si="0"/>
        <v>4800</v>
      </c>
      <c r="R26">
        <f t="shared" si="1"/>
        <v>0</v>
      </c>
      <c r="S26">
        <v>24</v>
      </c>
      <c r="V26">
        <f t="shared" si="4"/>
        <v>4400</v>
      </c>
      <c r="W26">
        <f t="shared" si="5"/>
        <v>4600</v>
      </c>
      <c r="X26">
        <f t="shared" si="2"/>
        <v>0</v>
      </c>
      <c r="Z26" s="36">
        <f t="shared" si="3"/>
        <v>0</v>
      </c>
      <c r="AA26" s="36">
        <f t="shared" si="6"/>
        <v>0.98688193743693231</v>
      </c>
      <c r="AC26">
        <v>4300</v>
      </c>
      <c r="AD26">
        <f t="shared" si="10"/>
        <v>0</v>
      </c>
      <c r="AF26">
        <f t="shared" si="11"/>
        <v>0</v>
      </c>
      <c r="AJ26">
        <f t="shared" si="7"/>
        <v>0</v>
      </c>
    </row>
    <row r="27" spans="1:36" x14ac:dyDescent="0.25">
      <c r="A27" s="1">
        <v>1032</v>
      </c>
      <c r="C27" s="184" t="s">
        <v>108</v>
      </c>
      <c r="D27" s="185"/>
      <c r="E27" s="89">
        <v>0</v>
      </c>
      <c r="F27" s="85" t="s">
        <v>120</v>
      </c>
      <c r="G27" s="86">
        <f t="shared" si="12"/>
        <v>0.99091826437941466</v>
      </c>
      <c r="Q27">
        <f t="shared" si="0"/>
        <v>5000</v>
      </c>
      <c r="R27">
        <f t="shared" si="1"/>
        <v>4</v>
      </c>
      <c r="S27">
        <v>25</v>
      </c>
      <c r="V27">
        <f t="shared" si="4"/>
        <v>4600</v>
      </c>
      <c r="W27">
        <f t="shared" si="5"/>
        <v>4800</v>
      </c>
      <c r="X27">
        <f t="shared" si="2"/>
        <v>0</v>
      </c>
      <c r="Z27" s="36">
        <f t="shared" si="3"/>
        <v>0</v>
      </c>
      <c r="AA27" s="36">
        <f t="shared" si="6"/>
        <v>0.98688193743693231</v>
      </c>
      <c r="AC27">
        <v>4500</v>
      </c>
      <c r="AD27">
        <f t="shared" si="10"/>
        <v>0</v>
      </c>
      <c r="AF27">
        <f t="shared" si="11"/>
        <v>0</v>
      </c>
      <c r="AJ27">
        <f t="shared" si="7"/>
        <v>0</v>
      </c>
    </row>
    <row r="28" spans="1:36" x14ac:dyDescent="0.25">
      <c r="A28" s="1">
        <v>900</v>
      </c>
      <c r="C28" s="184" t="s">
        <v>109</v>
      </c>
      <c r="D28" s="185"/>
      <c r="E28" s="89">
        <v>1</v>
      </c>
      <c r="F28" s="85">
        <f>E28/$P$3</f>
        <v>1.0090817356205853E-3</v>
      </c>
      <c r="G28" s="86">
        <f t="shared" si="12"/>
        <v>0.99192734611503519</v>
      </c>
      <c r="Q28">
        <f t="shared" si="0"/>
        <v>5200</v>
      </c>
      <c r="R28">
        <f t="shared" si="1"/>
        <v>0</v>
      </c>
      <c r="S28">
        <v>26</v>
      </c>
      <c r="V28">
        <f t="shared" si="4"/>
        <v>4800</v>
      </c>
      <c r="W28">
        <f t="shared" si="5"/>
        <v>5000</v>
      </c>
      <c r="X28">
        <f t="shared" si="2"/>
        <v>4</v>
      </c>
      <c r="Z28" s="36">
        <f t="shared" si="3"/>
        <v>4.0363269424823411E-3</v>
      </c>
      <c r="AA28" s="36">
        <f t="shared" si="6"/>
        <v>0.99091826437941466</v>
      </c>
      <c r="AC28">
        <v>4700</v>
      </c>
      <c r="AD28">
        <f t="shared" si="10"/>
        <v>0</v>
      </c>
      <c r="AF28">
        <f t="shared" si="11"/>
        <v>0</v>
      </c>
      <c r="AJ28">
        <f t="shared" si="7"/>
        <v>0</v>
      </c>
    </row>
    <row r="29" spans="1:36" x14ac:dyDescent="0.25">
      <c r="A29" s="1">
        <v>965</v>
      </c>
      <c r="C29" s="184" t="s">
        <v>110</v>
      </c>
      <c r="D29" s="185"/>
      <c r="E29" s="89">
        <v>0</v>
      </c>
      <c r="F29" s="85" t="s">
        <v>120</v>
      </c>
      <c r="G29" s="86">
        <f t="shared" si="12"/>
        <v>0.99192734611503519</v>
      </c>
      <c r="Q29">
        <f t="shared" si="0"/>
        <v>5400</v>
      </c>
      <c r="R29">
        <f t="shared" si="1"/>
        <v>0</v>
      </c>
      <c r="S29">
        <v>27</v>
      </c>
      <c r="V29">
        <f t="shared" si="4"/>
        <v>5000</v>
      </c>
      <c r="W29">
        <f t="shared" si="5"/>
        <v>5200</v>
      </c>
      <c r="X29">
        <f t="shared" si="2"/>
        <v>0</v>
      </c>
      <c r="Z29" s="36">
        <f t="shared" si="3"/>
        <v>0</v>
      </c>
      <c r="AA29" s="36">
        <f t="shared" si="6"/>
        <v>0.99091826437941466</v>
      </c>
      <c r="AC29">
        <v>4900</v>
      </c>
      <c r="AD29">
        <f t="shared" si="10"/>
        <v>4</v>
      </c>
      <c r="AF29">
        <f t="shared" si="11"/>
        <v>19600</v>
      </c>
      <c r="AJ29">
        <f t="shared" si="7"/>
        <v>58455359.832844742</v>
      </c>
    </row>
    <row r="30" spans="1:36" x14ac:dyDescent="0.25">
      <c r="A30" s="1">
        <v>0</v>
      </c>
      <c r="C30" s="184" t="s">
        <v>111</v>
      </c>
      <c r="D30" s="185"/>
      <c r="E30" s="89">
        <v>1</v>
      </c>
      <c r="F30" s="85">
        <f>E30/$P$3</f>
        <v>1.0090817356205853E-3</v>
      </c>
      <c r="G30" s="86">
        <f t="shared" si="12"/>
        <v>0.99293642785065572</v>
      </c>
      <c r="Q30">
        <f t="shared" si="0"/>
        <v>5600</v>
      </c>
      <c r="R30">
        <f t="shared" si="1"/>
        <v>0</v>
      </c>
      <c r="S30">
        <v>28</v>
      </c>
      <c r="V30">
        <f t="shared" si="4"/>
        <v>5200</v>
      </c>
      <c r="W30">
        <f t="shared" si="5"/>
        <v>5400</v>
      </c>
      <c r="X30">
        <f t="shared" si="2"/>
        <v>0</v>
      </c>
      <c r="Z30" s="36">
        <f t="shared" si="3"/>
        <v>0</v>
      </c>
      <c r="AA30" s="36">
        <f t="shared" si="6"/>
        <v>0.99091826437941466</v>
      </c>
      <c r="AC30">
        <v>5100</v>
      </c>
      <c r="AD30">
        <f t="shared" si="10"/>
        <v>0</v>
      </c>
      <c r="AF30">
        <f t="shared" si="11"/>
        <v>0</v>
      </c>
      <c r="AJ30">
        <f t="shared" si="7"/>
        <v>0</v>
      </c>
    </row>
    <row r="31" spans="1:36" x14ac:dyDescent="0.25">
      <c r="A31" s="1"/>
      <c r="C31" s="184" t="s">
        <v>112</v>
      </c>
      <c r="D31" s="185"/>
      <c r="E31" s="89">
        <v>0</v>
      </c>
      <c r="F31" s="85" t="s">
        <v>120</v>
      </c>
      <c r="G31" s="86">
        <f t="shared" si="12"/>
        <v>0.99293642785065572</v>
      </c>
      <c r="Q31">
        <f t="shared" si="0"/>
        <v>5800</v>
      </c>
      <c r="R31">
        <f t="shared" si="1"/>
        <v>0</v>
      </c>
      <c r="S31">
        <v>29</v>
      </c>
      <c r="V31">
        <f t="shared" si="4"/>
        <v>5400</v>
      </c>
      <c r="W31">
        <f t="shared" si="5"/>
        <v>5600</v>
      </c>
      <c r="X31">
        <f t="shared" si="2"/>
        <v>0</v>
      </c>
      <c r="Z31" s="36">
        <f t="shared" si="3"/>
        <v>0</v>
      </c>
      <c r="AA31" s="36">
        <f t="shared" si="6"/>
        <v>0.99091826437941466</v>
      </c>
      <c r="AC31">
        <v>5300</v>
      </c>
      <c r="AD31">
        <f t="shared" si="10"/>
        <v>0</v>
      </c>
      <c r="AF31">
        <f t="shared" si="11"/>
        <v>0</v>
      </c>
      <c r="AJ31">
        <f t="shared" si="7"/>
        <v>0</v>
      </c>
    </row>
    <row r="32" spans="1:36" x14ac:dyDescent="0.25">
      <c r="A32" s="1">
        <v>1600</v>
      </c>
      <c r="C32" s="184" t="s">
        <v>113</v>
      </c>
      <c r="D32" s="185"/>
      <c r="E32" s="89">
        <v>1</v>
      </c>
      <c r="F32" s="85">
        <f>E32/$P$3</f>
        <v>1.0090817356205853E-3</v>
      </c>
      <c r="G32" s="86">
        <f t="shared" si="12"/>
        <v>0.99394550958627625</v>
      </c>
      <c r="Q32">
        <f t="shared" si="0"/>
        <v>6000</v>
      </c>
      <c r="R32">
        <f t="shared" si="1"/>
        <v>0</v>
      </c>
      <c r="S32">
        <v>30</v>
      </c>
      <c r="V32">
        <f t="shared" si="4"/>
        <v>5600</v>
      </c>
      <c r="W32">
        <f t="shared" si="5"/>
        <v>5800</v>
      </c>
      <c r="X32">
        <f t="shared" si="2"/>
        <v>0</v>
      </c>
      <c r="Z32" s="36">
        <f t="shared" si="3"/>
        <v>0</v>
      </c>
      <c r="AA32" s="36">
        <f t="shared" si="6"/>
        <v>0.99091826437941466</v>
      </c>
      <c r="AC32">
        <v>5500</v>
      </c>
      <c r="AD32">
        <f t="shared" si="10"/>
        <v>0</v>
      </c>
      <c r="AF32">
        <f t="shared" si="11"/>
        <v>0</v>
      </c>
      <c r="AJ32">
        <f t="shared" si="7"/>
        <v>0</v>
      </c>
    </row>
    <row r="33" spans="1:36" x14ac:dyDescent="0.25">
      <c r="A33" s="1"/>
      <c r="C33" s="184" t="s">
        <v>114</v>
      </c>
      <c r="D33" s="185"/>
      <c r="E33" s="89">
        <v>0</v>
      </c>
      <c r="F33" s="85" t="s">
        <v>120</v>
      </c>
      <c r="G33" s="86">
        <f t="shared" si="12"/>
        <v>0.99394550958627625</v>
      </c>
      <c r="Q33">
        <f t="shared" si="0"/>
        <v>6200</v>
      </c>
      <c r="R33">
        <f t="shared" si="1"/>
        <v>0</v>
      </c>
      <c r="S33">
        <v>31</v>
      </c>
      <c r="V33">
        <f t="shared" si="4"/>
        <v>5800</v>
      </c>
      <c r="W33">
        <f t="shared" si="5"/>
        <v>6000</v>
      </c>
      <c r="X33">
        <f t="shared" si="2"/>
        <v>0</v>
      </c>
      <c r="Z33" s="36">
        <f t="shared" si="3"/>
        <v>0</v>
      </c>
      <c r="AA33" s="36">
        <f t="shared" si="6"/>
        <v>0.99091826437941466</v>
      </c>
      <c r="AC33">
        <v>5700</v>
      </c>
      <c r="AD33">
        <f t="shared" si="10"/>
        <v>0</v>
      </c>
      <c r="AF33">
        <f t="shared" si="11"/>
        <v>0</v>
      </c>
      <c r="AJ33">
        <f t="shared" si="7"/>
        <v>0</v>
      </c>
    </row>
    <row r="34" spans="1:36" x14ac:dyDescent="0.25">
      <c r="A34" s="1">
        <v>775</v>
      </c>
      <c r="C34" s="184" t="s">
        <v>115</v>
      </c>
      <c r="D34" s="185"/>
      <c r="E34" s="89">
        <v>5</v>
      </c>
      <c r="F34" s="85">
        <f>E34/$P$3</f>
        <v>5.0454086781029266E-3</v>
      </c>
      <c r="G34" s="86">
        <f t="shared" si="12"/>
        <v>0.99899091826437914</v>
      </c>
      <c r="Q34">
        <f t="shared" si="0"/>
        <v>6400</v>
      </c>
      <c r="R34">
        <f t="shared" si="1"/>
        <v>0</v>
      </c>
      <c r="S34">
        <v>32</v>
      </c>
      <c r="V34">
        <f t="shared" si="4"/>
        <v>6000</v>
      </c>
      <c r="W34">
        <f t="shared" si="5"/>
        <v>6200</v>
      </c>
      <c r="X34">
        <f t="shared" si="2"/>
        <v>0</v>
      </c>
      <c r="Z34" s="36">
        <f t="shared" si="3"/>
        <v>0</v>
      </c>
      <c r="AA34" s="36">
        <f t="shared" si="6"/>
        <v>0.99091826437941466</v>
      </c>
      <c r="AC34">
        <v>5900</v>
      </c>
      <c r="AD34">
        <f t="shared" si="10"/>
        <v>0</v>
      </c>
      <c r="AF34">
        <f t="shared" si="11"/>
        <v>0</v>
      </c>
      <c r="AJ34">
        <f t="shared" si="7"/>
        <v>0</v>
      </c>
    </row>
    <row r="35" spans="1:36" x14ac:dyDescent="0.25">
      <c r="A35" s="1"/>
      <c r="C35" s="184" t="s">
        <v>116</v>
      </c>
      <c r="D35" s="185"/>
      <c r="E35" s="89">
        <v>0</v>
      </c>
      <c r="F35" s="85" t="s">
        <v>120</v>
      </c>
      <c r="G35" s="86">
        <f t="shared" si="12"/>
        <v>0.99899091826437914</v>
      </c>
      <c r="Q35">
        <f t="shared" ref="Q35:Q66" si="13">$T$3*S35</f>
        <v>6600</v>
      </c>
      <c r="R35">
        <f t="shared" si="1"/>
        <v>1</v>
      </c>
      <c r="S35">
        <v>33</v>
      </c>
      <c r="V35">
        <f t="shared" si="4"/>
        <v>6200</v>
      </c>
      <c r="W35">
        <f t="shared" si="5"/>
        <v>6400</v>
      </c>
      <c r="X35">
        <f t="shared" si="2"/>
        <v>0</v>
      </c>
      <c r="Z35" s="36">
        <f t="shared" si="3"/>
        <v>0</v>
      </c>
      <c r="AA35" s="36">
        <f t="shared" si="6"/>
        <v>0.99091826437941466</v>
      </c>
      <c r="AC35">
        <v>6100</v>
      </c>
      <c r="AD35">
        <f t="shared" si="10"/>
        <v>0</v>
      </c>
      <c r="AF35">
        <f t="shared" si="11"/>
        <v>0</v>
      </c>
      <c r="AJ35">
        <f t="shared" si="7"/>
        <v>0</v>
      </c>
    </row>
    <row r="36" spans="1:36" ht="15.75" thickBot="1" x14ac:dyDescent="0.3">
      <c r="A36" s="1">
        <v>1125</v>
      </c>
      <c r="C36" s="186" t="s">
        <v>117</v>
      </c>
      <c r="D36" s="187"/>
      <c r="E36" s="90">
        <v>1</v>
      </c>
      <c r="F36" s="87">
        <f>E36/$P$3</f>
        <v>1.0090817356205853E-3</v>
      </c>
      <c r="G36" s="88">
        <f t="shared" si="12"/>
        <v>0.99999999999999967</v>
      </c>
      <c r="Q36">
        <f t="shared" si="13"/>
        <v>6800</v>
      </c>
      <c r="R36">
        <f t="shared" ref="R36:R67" si="14">COUNTIF(A:A,"&gt;"&amp;$T$3*S35)-COUNTIF(A:A,"&gt;"&amp;$T$3*S36)</f>
        <v>0</v>
      </c>
      <c r="S36">
        <v>34</v>
      </c>
      <c r="V36">
        <f t="shared" si="4"/>
        <v>6400</v>
      </c>
      <c r="W36">
        <f t="shared" si="5"/>
        <v>6600</v>
      </c>
      <c r="X36">
        <f t="shared" ref="X36:X67" si="15">R35</f>
        <v>1</v>
      </c>
      <c r="Z36" s="36">
        <f t="shared" ref="Z36:Z67" si="16">X36/$P$3</f>
        <v>1.0090817356205853E-3</v>
      </c>
      <c r="AA36" s="36">
        <f t="shared" si="6"/>
        <v>0.99192734611503519</v>
      </c>
      <c r="AC36">
        <v>6300</v>
      </c>
      <c r="AD36">
        <f t="shared" si="10"/>
        <v>0</v>
      </c>
      <c r="AF36">
        <f t="shared" si="11"/>
        <v>0</v>
      </c>
      <c r="AJ36">
        <f t="shared" si="7"/>
        <v>0</v>
      </c>
    </row>
    <row r="37" spans="1:36" ht="16.5" thickTop="1" thickBot="1" x14ac:dyDescent="0.3">
      <c r="A37" s="1"/>
      <c r="C37" s="190" t="s">
        <v>68</v>
      </c>
      <c r="D37" s="191"/>
      <c r="E37" s="91">
        <f>SUM(E7:E36)</f>
        <v>991</v>
      </c>
      <c r="F37" s="88">
        <f>SUM(F7:F36)</f>
        <v>0.99999999999999967</v>
      </c>
      <c r="G37" s="83"/>
      <c r="Q37">
        <f t="shared" si="13"/>
        <v>7000</v>
      </c>
      <c r="R37">
        <f t="shared" si="14"/>
        <v>0</v>
      </c>
      <c r="S37">
        <v>35</v>
      </c>
      <c r="V37">
        <f t="shared" ref="V37:V68" si="17">$T$3*S35</f>
        <v>6600</v>
      </c>
      <c r="W37">
        <f t="shared" ref="W37:W68" si="18">$T$3*S36</f>
        <v>6800</v>
      </c>
      <c r="X37">
        <f t="shared" si="15"/>
        <v>0</v>
      </c>
      <c r="Z37" s="36">
        <f t="shared" si="16"/>
        <v>0</v>
      </c>
      <c r="AA37" s="36">
        <f t="shared" ref="AA37:AA68" si="19">X37/$P$3+AA36</f>
        <v>0.99192734611503519</v>
      </c>
      <c r="AC37">
        <v>6500</v>
      </c>
      <c r="AD37">
        <f t="shared" si="10"/>
        <v>1</v>
      </c>
      <c r="AF37">
        <f t="shared" si="11"/>
        <v>6500</v>
      </c>
      <c r="AJ37">
        <f t="shared" si="7"/>
        <v>29406816.749331269</v>
      </c>
    </row>
    <row r="38" spans="1:36" ht="15.75" thickTop="1" x14ac:dyDescent="0.25">
      <c r="A38" s="1">
        <v>1500</v>
      </c>
      <c r="Q38">
        <f t="shared" si="13"/>
        <v>7200</v>
      </c>
      <c r="R38">
        <f t="shared" si="14"/>
        <v>0</v>
      </c>
      <c r="S38">
        <v>36</v>
      </c>
      <c r="V38">
        <f t="shared" si="17"/>
        <v>6800</v>
      </c>
      <c r="W38">
        <f t="shared" si="18"/>
        <v>7000</v>
      </c>
      <c r="X38">
        <f t="shared" si="15"/>
        <v>0</v>
      </c>
      <c r="Z38" s="36">
        <f t="shared" si="16"/>
        <v>0</v>
      </c>
      <c r="AA38" s="36">
        <f t="shared" si="19"/>
        <v>0.99192734611503519</v>
      </c>
      <c r="AC38">
        <v>6700</v>
      </c>
      <c r="AD38">
        <f t="shared" si="10"/>
        <v>0</v>
      </c>
      <c r="AF38">
        <f t="shared" si="11"/>
        <v>0</v>
      </c>
      <c r="AJ38">
        <f t="shared" si="7"/>
        <v>0</v>
      </c>
    </row>
    <row r="39" spans="1:36" x14ac:dyDescent="0.25">
      <c r="A39" s="1">
        <v>1700</v>
      </c>
      <c r="Q39">
        <f t="shared" si="13"/>
        <v>7400</v>
      </c>
      <c r="R39">
        <f t="shared" si="14"/>
        <v>0</v>
      </c>
      <c r="S39">
        <v>37</v>
      </c>
      <c r="V39">
        <f t="shared" si="17"/>
        <v>7000</v>
      </c>
      <c r="W39">
        <f t="shared" si="18"/>
        <v>7200</v>
      </c>
      <c r="X39">
        <f t="shared" si="15"/>
        <v>0</v>
      </c>
      <c r="Z39" s="36">
        <f t="shared" si="16"/>
        <v>0</v>
      </c>
      <c r="AA39" s="36">
        <f t="shared" si="19"/>
        <v>0.99192734611503519</v>
      </c>
      <c r="AC39">
        <v>6900</v>
      </c>
      <c r="AD39">
        <f t="shared" si="10"/>
        <v>0</v>
      </c>
      <c r="AF39">
        <f t="shared" si="11"/>
        <v>0</v>
      </c>
      <c r="AJ39">
        <f t="shared" si="7"/>
        <v>0</v>
      </c>
    </row>
    <row r="40" spans="1:36" x14ac:dyDescent="0.25">
      <c r="A40" s="1">
        <v>800</v>
      </c>
      <c r="Q40">
        <f t="shared" si="13"/>
        <v>7600</v>
      </c>
      <c r="R40">
        <f t="shared" si="14"/>
        <v>0</v>
      </c>
      <c r="S40">
        <v>38</v>
      </c>
      <c r="V40">
        <f t="shared" si="17"/>
        <v>7200</v>
      </c>
      <c r="W40">
        <f t="shared" si="18"/>
        <v>7400</v>
      </c>
      <c r="X40">
        <f t="shared" si="15"/>
        <v>0</v>
      </c>
      <c r="Z40" s="36">
        <f t="shared" si="16"/>
        <v>0</v>
      </c>
      <c r="AA40" s="36">
        <f t="shared" si="19"/>
        <v>0.99192734611503519</v>
      </c>
      <c r="AC40">
        <v>7100</v>
      </c>
      <c r="AD40">
        <f t="shared" si="10"/>
        <v>0</v>
      </c>
      <c r="AF40">
        <f t="shared" si="11"/>
        <v>0</v>
      </c>
      <c r="AJ40">
        <f t="shared" si="7"/>
        <v>0</v>
      </c>
    </row>
    <row r="41" spans="1:36" x14ac:dyDescent="0.25">
      <c r="A41" s="1">
        <v>1175</v>
      </c>
      <c r="C41" s="98" t="s">
        <v>122</v>
      </c>
      <c r="D41" cm="1">
        <f t="array" ref="D41">_xlfn.MODE.MULT(A$2:A$1048576)</f>
        <v>1000</v>
      </c>
      <c r="E41" t="s">
        <v>134</v>
      </c>
      <c r="Q41">
        <f t="shared" si="13"/>
        <v>7800</v>
      </c>
      <c r="R41">
        <f t="shared" si="14"/>
        <v>0</v>
      </c>
      <c r="S41">
        <v>39</v>
      </c>
      <c r="V41">
        <f t="shared" si="17"/>
        <v>7400</v>
      </c>
      <c r="W41">
        <f t="shared" si="18"/>
        <v>7600</v>
      </c>
      <c r="X41">
        <f t="shared" si="15"/>
        <v>0</v>
      </c>
      <c r="Z41" s="36">
        <f t="shared" si="16"/>
        <v>0</v>
      </c>
      <c r="AA41" s="36">
        <f t="shared" si="19"/>
        <v>0.99192734611503519</v>
      </c>
      <c r="AC41">
        <v>7300</v>
      </c>
      <c r="AD41">
        <f t="shared" si="10"/>
        <v>0</v>
      </c>
      <c r="AF41">
        <f t="shared" si="11"/>
        <v>0</v>
      </c>
      <c r="AJ41">
        <f t="shared" si="7"/>
        <v>0</v>
      </c>
    </row>
    <row r="42" spans="1:36" x14ac:dyDescent="0.25">
      <c r="A42" s="1">
        <v>1300</v>
      </c>
      <c r="C42" s="100"/>
      <c r="D42" s="194" t="s">
        <v>141</v>
      </c>
      <c r="E42" s="195"/>
      <c r="F42" s="195"/>
      <c r="G42" s="195"/>
      <c r="H42" s="195"/>
      <c r="I42" s="195"/>
      <c r="J42" s="195"/>
      <c r="K42" s="195"/>
      <c r="L42" s="195"/>
      <c r="M42" s="196"/>
      <c r="Q42">
        <f t="shared" si="13"/>
        <v>8000</v>
      </c>
      <c r="R42">
        <f t="shared" si="14"/>
        <v>0</v>
      </c>
      <c r="S42">
        <v>40</v>
      </c>
      <c r="V42">
        <f t="shared" si="17"/>
        <v>7600</v>
      </c>
      <c r="W42">
        <f t="shared" si="18"/>
        <v>7800</v>
      </c>
      <c r="X42">
        <f t="shared" si="15"/>
        <v>0</v>
      </c>
      <c r="Z42" s="36">
        <f t="shared" si="16"/>
        <v>0</v>
      </c>
      <c r="AA42" s="36">
        <f t="shared" si="19"/>
        <v>0.99192734611503519</v>
      </c>
      <c r="AC42">
        <v>7500</v>
      </c>
      <c r="AD42">
        <f t="shared" si="10"/>
        <v>0</v>
      </c>
      <c r="AF42">
        <f t="shared" si="11"/>
        <v>0</v>
      </c>
      <c r="AJ42">
        <f t="shared" si="7"/>
        <v>0</v>
      </c>
    </row>
    <row r="43" spans="1:36" x14ac:dyDescent="0.25">
      <c r="A43" s="1"/>
      <c r="C43" s="100"/>
      <c r="D43" s="197"/>
      <c r="E43" s="198"/>
      <c r="F43" s="198"/>
      <c r="G43" s="198"/>
      <c r="H43" s="198"/>
      <c r="I43" s="198"/>
      <c r="J43" s="198"/>
      <c r="K43" s="198"/>
      <c r="L43" s="198"/>
      <c r="M43" s="199"/>
      <c r="Q43">
        <f t="shared" si="13"/>
        <v>8200</v>
      </c>
      <c r="R43">
        <f t="shared" si="14"/>
        <v>0</v>
      </c>
      <c r="S43">
        <v>41</v>
      </c>
      <c r="V43">
        <f t="shared" si="17"/>
        <v>7800</v>
      </c>
      <c r="W43">
        <f t="shared" si="18"/>
        <v>8000</v>
      </c>
      <c r="X43">
        <f t="shared" si="15"/>
        <v>0</v>
      </c>
      <c r="Z43" s="36">
        <f t="shared" si="16"/>
        <v>0</v>
      </c>
      <c r="AA43" s="36">
        <f t="shared" si="19"/>
        <v>0.99192734611503519</v>
      </c>
      <c r="AC43">
        <v>7700</v>
      </c>
      <c r="AD43">
        <f t="shared" si="10"/>
        <v>0</v>
      </c>
      <c r="AF43">
        <f t="shared" si="11"/>
        <v>0</v>
      </c>
      <c r="AJ43">
        <f t="shared" si="7"/>
        <v>0</v>
      </c>
    </row>
    <row r="44" spans="1:36" x14ac:dyDescent="0.25">
      <c r="A44" s="1">
        <v>161</v>
      </c>
      <c r="C44" s="100"/>
      <c r="D44" s="200"/>
      <c r="E44" s="201"/>
      <c r="F44" s="201"/>
      <c r="G44" s="201"/>
      <c r="H44" s="201"/>
      <c r="I44" s="201"/>
      <c r="J44" s="201"/>
      <c r="K44" s="201"/>
      <c r="L44" s="201"/>
      <c r="M44" s="202"/>
      <c r="Q44">
        <f t="shared" si="13"/>
        <v>8400</v>
      </c>
      <c r="R44">
        <f t="shared" si="14"/>
        <v>1</v>
      </c>
      <c r="S44">
        <v>42</v>
      </c>
      <c r="V44">
        <f t="shared" si="17"/>
        <v>8000</v>
      </c>
      <c r="W44">
        <f t="shared" si="18"/>
        <v>8200</v>
      </c>
      <c r="X44">
        <f t="shared" si="15"/>
        <v>0</v>
      </c>
      <c r="Z44" s="36">
        <f t="shared" si="16"/>
        <v>0</v>
      </c>
      <c r="AA44" s="36">
        <f t="shared" si="19"/>
        <v>0.99192734611503519</v>
      </c>
      <c r="AC44">
        <v>7900</v>
      </c>
      <c r="AD44">
        <f t="shared" si="10"/>
        <v>0</v>
      </c>
      <c r="AF44">
        <f t="shared" si="11"/>
        <v>0</v>
      </c>
      <c r="AJ44">
        <f t="shared" si="7"/>
        <v>0</v>
      </c>
    </row>
    <row r="45" spans="1:36" x14ac:dyDescent="0.25">
      <c r="A45" s="1">
        <v>1500</v>
      </c>
      <c r="C45" s="98" t="s">
        <v>123</v>
      </c>
      <c r="D45" s="103">
        <f>AVERAGE(A$2:A$1048576)</f>
        <v>1104.4046417759839</v>
      </c>
      <c r="E45" s="102" t="s">
        <v>140</v>
      </c>
      <c r="F45" s="103">
        <f>SUM(AF$5:AF$1048576)/P3</f>
        <v>1077.1947527749749</v>
      </c>
      <c r="Q45">
        <f t="shared" si="13"/>
        <v>8600</v>
      </c>
      <c r="R45">
        <f t="shared" si="14"/>
        <v>0</v>
      </c>
      <c r="S45">
        <v>43</v>
      </c>
      <c r="V45">
        <f t="shared" si="17"/>
        <v>8200</v>
      </c>
      <c r="W45">
        <f t="shared" si="18"/>
        <v>8400</v>
      </c>
      <c r="X45">
        <f t="shared" si="15"/>
        <v>1</v>
      </c>
      <c r="Z45" s="36">
        <f t="shared" si="16"/>
        <v>1.0090817356205853E-3</v>
      </c>
      <c r="AA45" s="36">
        <f t="shared" si="19"/>
        <v>0.99293642785065572</v>
      </c>
      <c r="AC45">
        <v>8100</v>
      </c>
      <c r="AD45">
        <f t="shared" si="10"/>
        <v>0</v>
      </c>
      <c r="AF45">
        <f t="shared" si="11"/>
        <v>0</v>
      </c>
      <c r="AJ45">
        <f t="shared" si="7"/>
        <v>0</v>
      </c>
    </row>
    <row r="46" spans="1:36" x14ac:dyDescent="0.25">
      <c r="A46" s="1">
        <v>1000</v>
      </c>
      <c r="C46" s="100"/>
      <c r="D46" s="204" t="s">
        <v>138</v>
      </c>
      <c r="E46" s="205"/>
      <c r="F46" s="205"/>
      <c r="G46" s="205"/>
      <c r="H46" s="205"/>
      <c r="I46" s="205"/>
      <c r="J46" s="205"/>
      <c r="K46" s="205"/>
      <c r="L46" s="205"/>
      <c r="M46" s="205"/>
      <c r="N46" s="206"/>
      <c r="Q46">
        <f t="shared" si="13"/>
        <v>8800</v>
      </c>
      <c r="R46">
        <f t="shared" si="14"/>
        <v>0</v>
      </c>
      <c r="S46">
        <v>44</v>
      </c>
      <c r="V46">
        <f t="shared" si="17"/>
        <v>8400</v>
      </c>
      <c r="W46">
        <f t="shared" si="18"/>
        <v>8600</v>
      </c>
      <c r="X46">
        <f t="shared" si="15"/>
        <v>0</v>
      </c>
      <c r="Z46" s="36">
        <f t="shared" si="16"/>
        <v>0</v>
      </c>
      <c r="AA46" s="36">
        <f t="shared" si="19"/>
        <v>0.99293642785065572</v>
      </c>
      <c r="AC46">
        <v>8300</v>
      </c>
      <c r="AD46">
        <f t="shared" si="10"/>
        <v>1</v>
      </c>
      <c r="AF46">
        <f t="shared" si="11"/>
        <v>8300</v>
      </c>
      <c r="AJ46">
        <f t="shared" si="7"/>
        <v>52168915.639341362</v>
      </c>
    </row>
    <row r="47" spans="1:36" x14ac:dyDescent="0.25">
      <c r="A47" s="1">
        <v>950</v>
      </c>
      <c r="C47" s="100"/>
      <c r="D47" s="207"/>
      <c r="E47" s="208"/>
      <c r="F47" s="208"/>
      <c r="G47" s="208"/>
      <c r="H47" s="208"/>
      <c r="I47" s="208"/>
      <c r="J47" s="208"/>
      <c r="K47" s="208"/>
      <c r="L47" s="208"/>
      <c r="M47" s="208"/>
      <c r="N47" s="209"/>
      <c r="Q47">
        <f t="shared" si="13"/>
        <v>9000</v>
      </c>
      <c r="R47">
        <f t="shared" si="14"/>
        <v>0</v>
      </c>
      <c r="S47">
        <v>45</v>
      </c>
      <c r="V47">
        <f t="shared" si="17"/>
        <v>8600</v>
      </c>
      <c r="W47">
        <f t="shared" si="18"/>
        <v>8800</v>
      </c>
      <c r="X47">
        <f t="shared" si="15"/>
        <v>0</v>
      </c>
      <c r="Z47" s="36">
        <f t="shared" si="16"/>
        <v>0</v>
      </c>
      <c r="AA47" s="36">
        <f t="shared" si="19"/>
        <v>0.99293642785065572</v>
      </c>
      <c r="AC47">
        <v>8500</v>
      </c>
      <c r="AD47">
        <f t="shared" si="10"/>
        <v>0</v>
      </c>
      <c r="AF47">
        <f t="shared" si="11"/>
        <v>0</v>
      </c>
      <c r="AJ47">
        <f t="shared" si="7"/>
        <v>0</v>
      </c>
    </row>
    <row r="48" spans="1:36" x14ac:dyDescent="0.25">
      <c r="A48" s="1">
        <v>940</v>
      </c>
      <c r="C48" s="100"/>
      <c r="D48" s="210"/>
      <c r="E48" s="211"/>
      <c r="F48" s="211"/>
      <c r="G48" s="211"/>
      <c r="H48" s="211"/>
      <c r="I48" s="211"/>
      <c r="J48" s="211"/>
      <c r="K48" s="211"/>
      <c r="L48" s="211"/>
      <c r="M48" s="211"/>
      <c r="N48" s="212"/>
      <c r="Q48">
        <f t="shared" si="13"/>
        <v>9200</v>
      </c>
      <c r="R48">
        <f t="shared" si="14"/>
        <v>0</v>
      </c>
      <c r="S48">
        <v>46</v>
      </c>
      <c r="V48">
        <f t="shared" si="17"/>
        <v>8800</v>
      </c>
      <c r="W48">
        <f t="shared" si="18"/>
        <v>9000</v>
      </c>
      <c r="X48">
        <f t="shared" si="15"/>
        <v>0</v>
      </c>
      <c r="Z48" s="36">
        <f t="shared" si="16"/>
        <v>0</v>
      </c>
      <c r="AA48" s="36">
        <f t="shared" si="19"/>
        <v>0.99293642785065572</v>
      </c>
      <c r="AC48">
        <v>8700</v>
      </c>
      <c r="AD48">
        <f t="shared" si="10"/>
        <v>0</v>
      </c>
      <c r="AF48">
        <f t="shared" si="11"/>
        <v>0</v>
      </c>
      <c r="AJ48">
        <f t="shared" si="7"/>
        <v>0</v>
      </c>
    </row>
    <row r="49" spans="1:36" x14ac:dyDescent="0.25">
      <c r="A49" s="1">
        <v>1000</v>
      </c>
      <c r="C49" s="98" t="s">
        <v>124</v>
      </c>
      <c r="D49">
        <f>MEDIAN(A$2:A$1048576)</f>
        <v>900</v>
      </c>
      <c r="E49" s="1" t="s">
        <v>139</v>
      </c>
      <c r="F49" s="103">
        <f>800+((0.5-G10)/F11)*(1000-800)</f>
        <v>883.64485981308405</v>
      </c>
      <c r="Q49">
        <f t="shared" si="13"/>
        <v>9400</v>
      </c>
      <c r="R49">
        <f t="shared" si="14"/>
        <v>0</v>
      </c>
      <c r="S49">
        <v>47</v>
      </c>
      <c r="V49">
        <f t="shared" si="17"/>
        <v>9000</v>
      </c>
      <c r="W49">
        <f t="shared" si="18"/>
        <v>9200</v>
      </c>
      <c r="X49">
        <f t="shared" si="15"/>
        <v>0</v>
      </c>
      <c r="Z49" s="36">
        <f t="shared" si="16"/>
        <v>0</v>
      </c>
      <c r="AA49" s="36">
        <f t="shared" si="19"/>
        <v>0.99293642785065572</v>
      </c>
      <c r="AC49">
        <v>8900</v>
      </c>
      <c r="AD49">
        <f t="shared" si="10"/>
        <v>0</v>
      </c>
      <c r="AF49">
        <f t="shared" si="11"/>
        <v>0</v>
      </c>
      <c r="AJ49">
        <f t="shared" si="7"/>
        <v>0</v>
      </c>
    </row>
    <row r="50" spans="1:36" x14ac:dyDescent="0.25">
      <c r="A50" s="1">
        <v>1250</v>
      </c>
      <c r="D50" s="194" t="s">
        <v>142</v>
      </c>
      <c r="E50" s="195"/>
      <c r="F50" s="195"/>
      <c r="G50" s="195"/>
      <c r="H50" s="195"/>
      <c r="I50" s="195"/>
      <c r="J50" s="195"/>
      <c r="K50" s="195"/>
      <c r="L50" s="195"/>
      <c r="M50" s="195"/>
      <c r="N50" s="196"/>
      <c r="Q50">
        <f t="shared" si="13"/>
        <v>9600</v>
      </c>
      <c r="R50">
        <f t="shared" si="14"/>
        <v>1</v>
      </c>
      <c r="S50">
        <v>48</v>
      </c>
      <c r="V50">
        <f t="shared" si="17"/>
        <v>9200</v>
      </c>
      <c r="W50">
        <f t="shared" si="18"/>
        <v>9400</v>
      </c>
      <c r="X50">
        <f t="shared" si="15"/>
        <v>0</v>
      </c>
      <c r="Z50" s="36">
        <f t="shared" si="16"/>
        <v>0</v>
      </c>
      <c r="AA50" s="36">
        <f t="shared" si="19"/>
        <v>0.99293642785065572</v>
      </c>
      <c r="AC50">
        <v>9100</v>
      </c>
      <c r="AD50">
        <f t="shared" si="10"/>
        <v>0</v>
      </c>
      <c r="AF50">
        <f t="shared" si="11"/>
        <v>0</v>
      </c>
      <c r="AJ50">
        <f t="shared" si="7"/>
        <v>0</v>
      </c>
    </row>
    <row r="51" spans="1:36" x14ac:dyDescent="0.25">
      <c r="A51" s="1">
        <v>750</v>
      </c>
      <c r="D51" s="197"/>
      <c r="E51" s="198"/>
      <c r="F51" s="198"/>
      <c r="G51" s="198"/>
      <c r="H51" s="198"/>
      <c r="I51" s="198"/>
      <c r="J51" s="198"/>
      <c r="K51" s="198"/>
      <c r="L51" s="198"/>
      <c r="M51" s="198"/>
      <c r="N51" s="199"/>
      <c r="Q51">
        <f t="shared" si="13"/>
        <v>9800</v>
      </c>
      <c r="R51">
        <f t="shared" si="14"/>
        <v>0</v>
      </c>
      <c r="S51">
        <v>49</v>
      </c>
      <c r="V51">
        <f t="shared" si="17"/>
        <v>9400</v>
      </c>
      <c r="W51">
        <f t="shared" si="18"/>
        <v>9600</v>
      </c>
      <c r="X51">
        <f t="shared" si="15"/>
        <v>1</v>
      </c>
      <c r="Z51" s="36">
        <f t="shared" si="16"/>
        <v>1.0090817356205853E-3</v>
      </c>
      <c r="AA51" s="36">
        <f t="shared" si="19"/>
        <v>0.99394550958627625</v>
      </c>
      <c r="AC51">
        <v>9300</v>
      </c>
      <c r="AD51">
        <f t="shared" si="10"/>
        <v>0</v>
      </c>
      <c r="AF51">
        <f t="shared" si="11"/>
        <v>0</v>
      </c>
      <c r="AJ51">
        <f t="shared" si="7"/>
        <v>0</v>
      </c>
    </row>
    <row r="52" spans="1:36" x14ac:dyDescent="0.25">
      <c r="A52" s="1">
        <v>780</v>
      </c>
      <c r="D52" s="200"/>
      <c r="E52" s="201"/>
      <c r="F52" s="201"/>
      <c r="G52" s="201"/>
      <c r="H52" s="201"/>
      <c r="I52" s="201"/>
      <c r="J52" s="201"/>
      <c r="K52" s="201"/>
      <c r="L52" s="201"/>
      <c r="M52" s="201"/>
      <c r="N52" s="202"/>
      <c r="Q52">
        <f t="shared" si="13"/>
        <v>10000</v>
      </c>
      <c r="R52">
        <f t="shared" si="14"/>
        <v>5</v>
      </c>
      <c r="S52">
        <v>50</v>
      </c>
      <c r="V52">
        <f t="shared" si="17"/>
        <v>9600</v>
      </c>
      <c r="W52">
        <f t="shared" si="18"/>
        <v>9800</v>
      </c>
      <c r="X52">
        <f t="shared" si="15"/>
        <v>0</v>
      </c>
      <c r="Z52" s="36">
        <f t="shared" si="16"/>
        <v>0</v>
      </c>
      <c r="AA52" s="36">
        <f t="shared" si="19"/>
        <v>0.99394550958627625</v>
      </c>
      <c r="AC52">
        <v>9500</v>
      </c>
      <c r="AD52">
        <f t="shared" si="10"/>
        <v>1</v>
      </c>
      <c r="AF52">
        <f t="shared" si="11"/>
        <v>9500</v>
      </c>
      <c r="AJ52">
        <f t="shared" si="7"/>
        <v>70943648.232681423</v>
      </c>
    </row>
    <row r="53" spans="1:36" x14ac:dyDescent="0.25">
      <c r="A53" s="1">
        <v>2300</v>
      </c>
      <c r="Q53">
        <f t="shared" si="13"/>
        <v>10200</v>
      </c>
      <c r="R53">
        <f t="shared" si="14"/>
        <v>0</v>
      </c>
      <c r="S53">
        <v>51</v>
      </c>
      <c r="V53">
        <f t="shared" si="17"/>
        <v>9800</v>
      </c>
      <c r="W53">
        <f t="shared" si="18"/>
        <v>10000</v>
      </c>
      <c r="X53">
        <f t="shared" si="15"/>
        <v>5</v>
      </c>
      <c r="Z53" s="36">
        <f t="shared" si="16"/>
        <v>5.0454086781029266E-3</v>
      </c>
      <c r="AA53" s="36">
        <f t="shared" si="19"/>
        <v>0.99899091826437914</v>
      </c>
      <c r="AC53">
        <v>9700</v>
      </c>
      <c r="AD53">
        <f t="shared" si="10"/>
        <v>0</v>
      </c>
      <c r="AF53">
        <f t="shared" si="11"/>
        <v>0</v>
      </c>
      <c r="AJ53">
        <f t="shared" si="7"/>
        <v>0</v>
      </c>
    </row>
    <row r="54" spans="1:36" x14ac:dyDescent="0.25">
      <c r="A54" s="1">
        <v>410</v>
      </c>
      <c r="Q54">
        <f t="shared" si="13"/>
        <v>10400</v>
      </c>
      <c r="R54">
        <f t="shared" si="14"/>
        <v>0</v>
      </c>
      <c r="S54">
        <v>52</v>
      </c>
      <c r="V54">
        <f t="shared" si="17"/>
        <v>10000</v>
      </c>
      <c r="W54">
        <f t="shared" si="18"/>
        <v>10200</v>
      </c>
      <c r="X54">
        <f t="shared" si="15"/>
        <v>0</v>
      </c>
      <c r="Z54" s="36">
        <f t="shared" si="16"/>
        <v>0</v>
      </c>
      <c r="AA54" s="36">
        <f t="shared" si="19"/>
        <v>0.99899091826437914</v>
      </c>
      <c r="AC54">
        <v>9900</v>
      </c>
      <c r="AD54">
        <f t="shared" si="10"/>
        <v>5</v>
      </c>
      <c r="AF54">
        <f t="shared" si="11"/>
        <v>49500</v>
      </c>
      <c r="AJ54">
        <f t="shared" si="7"/>
        <v>389209462.15230727</v>
      </c>
    </row>
    <row r="55" spans="1:36" x14ac:dyDescent="0.25">
      <c r="A55" s="1">
        <v>697</v>
      </c>
      <c r="C55" s="6" t="s">
        <v>143</v>
      </c>
      <c r="Q55">
        <f t="shared" si="13"/>
        <v>10600</v>
      </c>
      <c r="R55">
        <f t="shared" si="14"/>
        <v>0</v>
      </c>
      <c r="S55">
        <v>53</v>
      </c>
      <c r="V55">
        <f t="shared" si="17"/>
        <v>10200</v>
      </c>
      <c r="W55">
        <f t="shared" si="18"/>
        <v>10400</v>
      </c>
      <c r="X55">
        <f t="shared" si="15"/>
        <v>0</v>
      </c>
      <c r="Z55" s="36">
        <f t="shared" si="16"/>
        <v>0</v>
      </c>
      <c r="AA55" s="36">
        <f t="shared" si="19"/>
        <v>0.99899091826437914</v>
      </c>
      <c r="AC55">
        <v>10100</v>
      </c>
      <c r="AD55">
        <f t="shared" si="10"/>
        <v>0</v>
      </c>
      <c r="AF55">
        <f t="shared" si="11"/>
        <v>0</v>
      </c>
      <c r="AJ55">
        <f t="shared" si="7"/>
        <v>0</v>
      </c>
    </row>
    <row r="56" spans="1:36" x14ac:dyDescent="0.25">
      <c r="A56" s="1">
        <v>1165</v>
      </c>
      <c r="C56" s="175" t="s">
        <v>146</v>
      </c>
      <c r="D56" s="176"/>
      <c r="E56" s="176"/>
      <c r="F56" s="176"/>
      <c r="G56" s="176"/>
      <c r="H56" s="176"/>
      <c r="I56" s="176"/>
      <c r="J56" s="176"/>
      <c r="K56" s="177"/>
      <c r="Q56">
        <f t="shared" si="13"/>
        <v>10800</v>
      </c>
      <c r="R56">
        <f t="shared" si="14"/>
        <v>0</v>
      </c>
      <c r="S56">
        <v>54</v>
      </c>
      <c r="V56">
        <f t="shared" si="17"/>
        <v>10400</v>
      </c>
      <c r="W56">
        <f t="shared" si="18"/>
        <v>10600</v>
      </c>
      <c r="X56">
        <f t="shared" si="15"/>
        <v>0</v>
      </c>
      <c r="Z56" s="36">
        <f t="shared" si="16"/>
        <v>0</v>
      </c>
      <c r="AA56" s="36">
        <f t="shared" si="19"/>
        <v>0.99899091826437914</v>
      </c>
      <c r="AC56">
        <v>10300</v>
      </c>
      <c r="AD56">
        <f t="shared" si="10"/>
        <v>0</v>
      </c>
      <c r="AF56">
        <f t="shared" si="11"/>
        <v>0</v>
      </c>
      <c r="AJ56">
        <f t="shared" si="7"/>
        <v>0</v>
      </c>
    </row>
    <row r="57" spans="1:36" x14ac:dyDescent="0.25">
      <c r="A57" s="1">
        <v>560</v>
      </c>
      <c r="C57" s="148"/>
      <c r="D57" s="149"/>
      <c r="E57" s="149"/>
      <c r="F57" s="149"/>
      <c r="G57" s="149"/>
      <c r="H57" s="149"/>
      <c r="I57" s="149"/>
      <c r="J57" s="149"/>
      <c r="K57" s="150"/>
      <c r="Q57">
        <f t="shared" si="13"/>
        <v>11000</v>
      </c>
      <c r="R57">
        <f t="shared" si="14"/>
        <v>0</v>
      </c>
      <c r="S57">
        <v>55</v>
      </c>
      <c r="V57">
        <f t="shared" si="17"/>
        <v>10600</v>
      </c>
      <c r="W57">
        <f t="shared" si="18"/>
        <v>10800</v>
      </c>
      <c r="X57">
        <f t="shared" si="15"/>
        <v>0</v>
      </c>
      <c r="Z57" s="36">
        <f t="shared" si="16"/>
        <v>0</v>
      </c>
      <c r="AA57" s="36">
        <f t="shared" si="19"/>
        <v>0.99899091826437914</v>
      </c>
      <c r="AC57">
        <v>10500</v>
      </c>
      <c r="AD57">
        <f t="shared" si="10"/>
        <v>0</v>
      </c>
      <c r="AF57">
        <f t="shared" si="11"/>
        <v>0</v>
      </c>
      <c r="AJ57">
        <f t="shared" si="7"/>
        <v>0</v>
      </c>
    </row>
    <row r="58" spans="1:36" x14ac:dyDescent="0.25">
      <c r="A58" s="1">
        <v>1200</v>
      </c>
      <c r="C58" s="148"/>
      <c r="D58" s="149"/>
      <c r="E58" s="149"/>
      <c r="F58" s="149"/>
      <c r="G58" s="149"/>
      <c r="H58" s="149"/>
      <c r="I58" s="149"/>
      <c r="J58" s="149"/>
      <c r="K58" s="150"/>
      <c r="Q58">
        <f t="shared" si="13"/>
        <v>11200</v>
      </c>
      <c r="R58">
        <f t="shared" si="14"/>
        <v>0</v>
      </c>
      <c r="S58">
        <v>56</v>
      </c>
      <c r="V58">
        <f t="shared" si="17"/>
        <v>10800</v>
      </c>
      <c r="W58">
        <f t="shared" si="18"/>
        <v>11000</v>
      </c>
      <c r="X58">
        <f t="shared" si="15"/>
        <v>0</v>
      </c>
      <c r="Z58" s="36">
        <f t="shared" si="16"/>
        <v>0</v>
      </c>
      <c r="AA58" s="36">
        <f t="shared" si="19"/>
        <v>0.99899091826437914</v>
      </c>
      <c r="AC58">
        <v>10700</v>
      </c>
      <c r="AD58">
        <f t="shared" si="10"/>
        <v>0</v>
      </c>
      <c r="AF58">
        <f t="shared" si="11"/>
        <v>0</v>
      </c>
      <c r="AJ58">
        <f t="shared" si="7"/>
        <v>0</v>
      </c>
    </row>
    <row r="59" spans="1:36" x14ac:dyDescent="0.25">
      <c r="A59" s="1">
        <v>610</v>
      </c>
      <c r="C59" s="151"/>
      <c r="D59" s="152"/>
      <c r="E59" s="152"/>
      <c r="F59" s="152"/>
      <c r="G59" s="152"/>
      <c r="H59" s="152"/>
      <c r="I59" s="152"/>
      <c r="J59" s="152"/>
      <c r="K59" s="153"/>
      <c r="Q59">
        <f t="shared" si="13"/>
        <v>11400</v>
      </c>
      <c r="R59">
        <f t="shared" si="14"/>
        <v>0</v>
      </c>
      <c r="S59">
        <v>57</v>
      </c>
      <c r="V59">
        <f t="shared" si="17"/>
        <v>11000</v>
      </c>
      <c r="W59">
        <f t="shared" si="18"/>
        <v>11200</v>
      </c>
      <c r="X59">
        <f t="shared" si="15"/>
        <v>0</v>
      </c>
      <c r="Z59" s="36">
        <f t="shared" si="16"/>
        <v>0</v>
      </c>
      <c r="AA59" s="36">
        <f t="shared" si="19"/>
        <v>0.99899091826437914</v>
      </c>
      <c r="AC59">
        <v>10900</v>
      </c>
      <c r="AD59">
        <f t="shared" si="10"/>
        <v>0</v>
      </c>
      <c r="AF59">
        <f t="shared" si="11"/>
        <v>0</v>
      </c>
      <c r="AJ59">
        <f t="shared" si="7"/>
        <v>0</v>
      </c>
    </row>
    <row r="60" spans="1:36" x14ac:dyDescent="0.25">
      <c r="A60" s="1">
        <v>1500</v>
      </c>
      <c r="Q60">
        <f t="shared" si="13"/>
        <v>11600</v>
      </c>
      <c r="R60">
        <f t="shared" si="14"/>
        <v>0</v>
      </c>
      <c r="S60">
        <v>58</v>
      </c>
      <c r="V60">
        <f t="shared" si="17"/>
        <v>11200</v>
      </c>
      <c r="W60">
        <f t="shared" si="18"/>
        <v>11400</v>
      </c>
      <c r="X60">
        <f t="shared" si="15"/>
        <v>0</v>
      </c>
      <c r="Z60" s="36">
        <f t="shared" si="16"/>
        <v>0</v>
      </c>
      <c r="AA60" s="36">
        <f t="shared" si="19"/>
        <v>0.99899091826437914</v>
      </c>
      <c r="AC60">
        <v>11100</v>
      </c>
      <c r="AD60">
        <f t="shared" si="10"/>
        <v>0</v>
      </c>
      <c r="AF60">
        <f t="shared" si="11"/>
        <v>0</v>
      </c>
      <c r="AJ60">
        <f t="shared" si="7"/>
        <v>0</v>
      </c>
    </row>
    <row r="61" spans="1:36" x14ac:dyDescent="0.25">
      <c r="A61" s="1"/>
      <c r="B61" s="203" t="s">
        <v>148</v>
      </c>
      <c r="C61" s="203"/>
      <c r="D61" s="103">
        <f>AI5</f>
        <v>1031.6507797676848</v>
      </c>
      <c r="Q61">
        <f t="shared" si="13"/>
        <v>11800</v>
      </c>
      <c r="R61">
        <f t="shared" si="14"/>
        <v>0</v>
      </c>
      <c r="S61">
        <v>59</v>
      </c>
      <c r="V61">
        <f t="shared" si="17"/>
        <v>11400</v>
      </c>
      <c r="W61">
        <f t="shared" si="18"/>
        <v>11600</v>
      </c>
      <c r="X61">
        <f t="shared" si="15"/>
        <v>0</v>
      </c>
      <c r="Z61" s="36">
        <f t="shared" si="16"/>
        <v>0</v>
      </c>
      <c r="AA61" s="36">
        <f t="shared" si="19"/>
        <v>0.99899091826437914</v>
      </c>
      <c r="AC61">
        <v>11300</v>
      </c>
      <c r="AD61">
        <f t="shared" si="10"/>
        <v>0</v>
      </c>
      <c r="AF61">
        <f t="shared" si="11"/>
        <v>0</v>
      </c>
      <c r="AJ61">
        <f t="shared" si="7"/>
        <v>0</v>
      </c>
    </row>
    <row r="62" spans="1:36" x14ac:dyDescent="0.25">
      <c r="A62" s="1">
        <v>900</v>
      </c>
      <c r="C62" s="175" t="s">
        <v>149</v>
      </c>
      <c r="D62" s="176"/>
      <c r="E62" s="176"/>
      <c r="F62" s="176"/>
      <c r="G62" s="177"/>
      <c r="Q62">
        <f t="shared" si="13"/>
        <v>12000</v>
      </c>
      <c r="R62">
        <f t="shared" si="14"/>
        <v>0</v>
      </c>
      <c r="S62">
        <v>60</v>
      </c>
      <c r="V62">
        <f t="shared" si="17"/>
        <v>11600</v>
      </c>
      <c r="W62">
        <f t="shared" si="18"/>
        <v>11800</v>
      </c>
      <c r="X62">
        <f t="shared" si="15"/>
        <v>0</v>
      </c>
      <c r="Z62" s="36">
        <f t="shared" si="16"/>
        <v>0</v>
      </c>
      <c r="AA62" s="36">
        <f t="shared" si="19"/>
        <v>0.99899091826437914</v>
      </c>
      <c r="AC62">
        <v>11500</v>
      </c>
      <c r="AD62">
        <f t="shared" si="10"/>
        <v>0</v>
      </c>
      <c r="AF62">
        <f t="shared" si="11"/>
        <v>0</v>
      </c>
      <c r="AJ62">
        <f t="shared" si="7"/>
        <v>0</v>
      </c>
    </row>
    <row r="63" spans="1:36" x14ac:dyDescent="0.25">
      <c r="A63" s="1">
        <v>900</v>
      </c>
      <c r="C63" s="148"/>
      <c r="D63" s="149"/>
      <c r="E63" s="149"/>
      <c r="F63" s="149"/>
      <c r="G63" s="150"/>
      <c r="Q63">
        <f t="shared" si="13"/>
        <v>12200</v>
      </c>
      <c r="R63">
        <f t="shared" si="14"/>
        <v>0</v>
      </c>
      <c r="S63">
        <v>61</v>
      </c>
      <c r="V63">
        <f t="shared" si="17"/>
        <v>11800</v>
      </c>
      <c r="W63">
        <f t="shared" si="18"/>
        <v>12000</v>
      </c>
      <c r="X63">
        <f t="shared" si="15"/>
        <v>0</v>
      </c>
      <c r="Z63" s="36">
        <f t="shared" si="16"/>
        <v>0</v>
      </c>
      <c r="AA63" s="36">
        <f t="shared" si="19"/>
        <v>0.99899091826437914</v>
      </c>
      <c r="AC63">
        <v>11700</v>
      </c>
      <c r="AD63">
        <f t="shared" si="10"/>
        <v>0</v>
      </c>
      <c r="AF63">
        <f t="shared" si="11"/>
        <v>0</v>
      </c>
      <c r="AJ63">
        <f t="shared" si="7"/>
        <v>0</v>
      </c>
    </row>
    <row r="64" spans="1:36" x14ac:dyDescent="0.25">
      <c r="A64" s="1">
        <v>680</v>
      </c>
      <c r="C64" s="148"/>
      <c r="D64" s="149"/>
      <c r="E64" s="149"/>
      <c r="F64" s="149"/>
      <c r="G64" s="150"/>
      <c r="Q64">
        <f t="shared" si="13"/>
        <v>12400</v>
      </c>
      <c r="R64">
        <f t="shared" si="14"/>
        <v>0</v>
      </c>
      <c r="S64">
        <v>62</v>
      </c>
      <c r="V64">
        <f t="shared" si="17"/>
        <v>12000</v>
      </c>
      <c r="W64">
        <f t="shared" si="18"/>
        <v>12200</v>
      </c>
      <c r="X64">
        <f t="shared" si="15"/>
        <v>0</v>
      </c>
      <c r="Z64" s="36">
        <f t="shared" si="16"/>
        <v>0</v>
      </c>
      <c r="AA64" s="36">
        <f t="shared" si="19"/>
        <v>0.99899091826437914</v>
      </c>
      <c r="AC64">
        <v>11900</v>
      </c>
      <c r="AD64">
        <f t="shared" si="10"/>
        <v>0</v>
      </c>
      <c r="AF64">
        <f t="shared" si="11"/>
        <v>0</v>
      </c>
      <c r="AJ64">
        <f t="shared" si="7"/>
        <v>0</v>
      </c>
    </row>
    <row r="65" spans="1:36" x14ac:dyDescent="0.25">
      <c r="A65" s="1">
        <v>650</v>
      </c>
      <c r="C65" s="151"/>
      <c r="D65" s="152"/>
      <c r="E65" s="152"/>
      <c r="F65" s="152"/>
      <c r="G65" s="153"/>
      <c r="Q65">
        <f t="shared" si="13"/>
        <v>12600</v>
      </c>
      <c r="R65">
        <f t="shared" si="14"/>
        <v>0</v>
      </c>
      <c r="S65">
        <v>63</v>
      </c>
      <c r="V65">
        <f t="shared" si="17"/>
        <v>12200</v>
      </c>
      <c r="W65">
        <f t="shared" si="18"/>
        <v>12400</v>
      </c>
      <c r="X65">
        <f t="shared" si="15"/>
        <v>0</v>
      </c>
      <c r="Z65" s="36">
        <f t="shared" si="16"/>
        <v>0</v>
      </c>
      <c r="AA65" s="36">
        <f t="shared" si="19"/>
        <v>0.99899091826437914</v>
      </c>
      <c r="AC65">
        <v>12100</v>
      </c>
      <c r="AD65">
        <f t="shared" si="10"/>
        <v>0</v>
      </c>
      <c r="AF65">
        <f t="shared" si="11"/>
        <v>0</v>
      </c>
      <c r="AJ65">
        <f t="shared" si="7"/>
        <v>0</v>
      </c>
    </row>
    <row r="66" spans="1:36" x14ac:dyDescent="0.25">
      <c r="A66" s="1">
        <v>900</v>
      </c>
      <c r="Q66">
        <f t="shared" si="13"/>
        <v>12800</v>
      </c>
      <c r="R66">
        <f t="shared" si="14"/>
        <v>0</v>
      </c>
      <c r="S66">
        <v>64</v>
      </c>
      <c r="V66">
        <f t="shared" si="17"/>
        <v>12400</v>
      </c>
      <c r="W66">
        <f t="shared" si="18"/>
        <v>12600</v>
      </c>
      <c r="X66">
        <f t="shared" si="15"/>
        <v>0</v>
      </c>
      <c r="Z66" s="36">
        <f t="shared" si="16"/>
        <v>0</v>
      </c>
      <c r="AA66" s="36">
        <f t="shared" si="19"/>
        <v>0.99899091826437914</v>
      </c>
      <c r="AC66">
        <v>12300</v>
      </c>
      <c r="AD66">
        <f t="shared" si="10"/>
        <v>0</v>
      </c>
      <c r="AF66">
        <f t="shared" si="11"/>
        <v>0</v>
      </c>
      <c r="AJ66">
        <f t="shared" si="7"/>
        <v>0</v>
      </c>
    </row>
    <row r="67" spans="1:36" x14ac:dyDescent="0.25">
      <c r="A67" s="1">
        <v>740</v>
      </c>
      <c r="Q67">
        <f t="shared" ref="Q67:Q77" si="20">$T$3*S67</f>
        <v>13000</v>
      </c>
      <c r="R67">
        <f t="shared" si="14"/>
        <v>0</v>
      </c>
      <c r="S67">
        <v>65</v>
      </c>
      <c r="V67">
        <f t="shared" si="17"/>
        <v>12600</v>
      </c>
      <c r="W67">
        <f t="shared" si="18"/>
        <v>12800</v>
      </c>
      <c r="X67">
        <f t="shared" si="15"/>
        <v>0</v>
      </c>
      <c r="Z67" s="36">
        <f t="shared" si="16"/>
        <v>0</v>
      </c>
      <c r="AA67" s="36">
        <f t="shared" si="19"/>
        <v>0.99899091826437914</v>
      </c>
      <c r="AC67">
        <v>12500</v>
      </c>
      <c r="AD67">
        <f t="shared" si="10"/>
        <v>0</v>
      </c>
      <c r="AF67">
        <f t="shared" si="11"/>
        <v>0</v>
      </c>
      <c r="AJ67">
        <f t="shared" si="7"/>
        <v>0</v>
      </c>
    </row>
    <row r="68" spans="1:36" x14ac:dyDescent="0.25">
      <c r="A68" s="1">
        <v>750</v>
      </c>
      <c r="Q68">
        <f t="shared" si="20"/>
        <v>13200</v>
      </c>
      <c r="R68">
        <f t="shared" ref="R68:R77" si="21">COUNTIF(A:A,"&gt;"&amp;$T$3*S67)-COUNTIF(A:A,"&gt;"&amp;$T$3*S68)</f>
        <v>0</v>
      </c>
      <c r="S68">
        <v>66</v>
      </c>
      <c r="V68">
        <f t="shared" si="17"/>
        <v>12800</v>
      </c>
      <c r="W68">
        <f t="shared" si="18"/>
        <v>13000</v>
      </c>
      <c r="X68">
        <f t="shared" ref="X68:X78" si="22">R67</f>
        <v>0</v>
      </c>
      <c r="Z68" s="36">
        <f t="shared" ref="Z68:Z78" si="23">X68/$P$3</f>
        <v>0</v>
      </c>
      <c r="AA68" s="36">
        <f t="shared" si="19"/>
        <v>0.99899091826437914</v>
      </c>
      <c r="AC68">
        <v>12700</v>
      </c>
      <c r="AD68">
        <f t="shared" si="10"/>
        <v>0</v>
      </c>
      <c r="AF68">
        <f t="shared" si="11"/>
        <v>0</v>
      </c>
      <c r="AJ68">
        <f t="shared" si="7"/>
        <v>0</v>
      </c>
    </row>
    <row r="69" spans="1:36" x14ac:dyDescent="0.25">
      <c r="A69" s="1">
        <v>880</v>
      </c>
      <c r="Q69">
        <f t="shared" si="20"/>
        <v>13400</v>
      </c>
      <c r="R69">
        <f t="shared" si="21"/>
        <v>0</v>
      </c>
      <c r="S69">
        <v>67</v>
      </c>
      <c r="V69">
        <f t="shared" ref="V69:V78" si="24">$T$3*S67</f>
        <v>13000</v>
      </c>
      <c r="W69">
        <f t="shared" ref="W69:W78" si="25">$T$3*S68</f>
        <v>13200</v>
      </c>
      <c r="X69">
        <f t="shared" si="22"/>
        <v>0</v>
      </c>
      <c r="Z69" s="36">
        <f t="shared" si="23"/>
        <v>0</v>
      </c>
      <c r="AA69" s="36">
        <f t="shared" ref="AA69:AA78" si="26">X69/$P$3+AA68</f>
        <v>0.99899091826437914</v>
      </c>
      <c r="AC69">
        <v>12900</v>
      </c>
      <c r="AD69">
        <f t="shared" si="10"/>
        <v>0</v>
      </c>
      <c r="AF69">
        <f t="shared" si="11"/>
        <v>0</v>
      </c>
      <c r="AJ69">
        <f t="shared" si="7"/>
        <v>0</v>
      </c>
    </row>
    <row r="70" spans="1:36" x14ac:dyDescent="0.25">
      <c r="A70" s="1">
        <v>2150</v>
      </c>
      <c r="Q70">
        <f t="shared" si="20"/>
        <v>13600</v>
      </c>
      <c r="R70">
        <f t="shared" si="21"/>
        <v>0</v>
      </c>
      <c r="S70">
        <v>68</v>
      </c>
      <c r="V70">
        <f t="shared" si="24"/>
        <v>13200</v>
      </c>
      <c r="W70">
        <f t="shared" si="25"/>
        <v>13400</v>
      </c>
      <c r="X70">
        <f t="shared" si="22"/>
        <v>0</v>
      </c>
      <c r="Z70" s="36">
        <f t="shared" si="23"/>
        <v>0</v>
      </c>
      <c r="AA70" s="36">
        <f t="shared" si="26"/>
        <v>0.99899091826437914</v>
      </c>
      <c r="AC70">
        <v>13100</v>
      </c>
      <c r="AD70">
        <f t="shared" si="10"/>
        <v>0</v>
      </c>
      <c r="AF70">
        <f t="shared" si="11"/>
        <v>0</v>
      </c>
      <c r="AJ70">
        <f t="shared" ref="AJ70:AJ79" si="27">AD70*(AC70-$F$45)^2</f>
        <v>0</v>
      </c>
    </row>
    <row r="71" spans="1:36" x14ac:dyDescent="0.25">
      <c r="A71" s="1"/>
      <c r="Q71">
        <f t="shared" si="20"/>
        <v>13800</v>
      </c>
      <c r="R71">
        <f t="shared" si="21"/>
        <v>0</v>
      </c>
      <c r="S71">
        <v>69</v>
      </c>
      <c r="V71">
        <f t="shared" si="24"/>
        <v>13400</v>
      </c>
      <c r="W71">
        <f t="shared" si="25"/>
        <v>13600</v>
      </c>
      <c r="X71">
        <f t="shared" si="22"/>
        <v>0</v>
      </c>
      <c r="Z71" s="36">
        <f t="shared" si="23"/>
        <v>0</v>
      </c>
      <c r="AA71" s="36">
        <f t="shared" si="26"/>
        <v>0.99899091826437914</v>
      </c>
      <c r="AC71">
        <v>13300</v>
      </c>
      <c r="AD71">
        <f t="shared" ref="AD71:AD79" si="28">R69</f>
        <v>0</v>
      </c>
      <c r="AF71">
        <f t="shared" ref="AF71:AF79" si="29">AC71*AD71</f>
        <v>0</v>
      </c>
      <c r="AJ71">
        <f t="shared" si="27"/>
        <v>0</v>
      </c>
    </row>
    <row r="72" spans="1:36" x14ac:dyDescent="0.25">
      <c r="A72" s="1"/>
      <c r="Q72">
        <f t="shared" si="20"/>
        <v>14000</v>
      </c>
      <c r="R72">
        <f t="shared" si="21"/>
        <v>0</v>
      </c>
      <c r="S72">
        <v>70</v>
      </c>
      <c r="V72">
        <f t="shared" si="24"/>
        <v>13600</v>
      </c>
      <c r="W72">
        <f t="shared" si="25"/>
        <v>13800</v>
      </c>
      <c r="X72">
        <f t="shared" si="22"/>
        <v>0</v>
      </c>
      <c r="Z72" s="36">
        <f t="shared" si="23"/>
        <v>0</v>
      </c>
      <c r="AA72" s="36">
        <f t="shared" si="26"/>
        <v>0.99899091826437914</v>
      </c>
      <c r="AC72">
        <v>13500</v>
      </c>
      <c r="AD72">
        <f t="shared" si="28"/>
        <v>0</v>
      </c>
      <c r="AF72">
        <f t="shared" si="29"/>
        <v>0</v>
      </c>
      <c r="AJ72">
        <f t="shared" si="27"/>
        <v>0</v>
      </c>
    </row>
    <row r="73" spans="1:36" x14ac:dyDescent="0.25">
      <c r="A73" s="1">
        <v>1090</v>
      </c>
      <c r="Q73">
        <f t="shared" si="20"/>
        <v>14200</v>
      </c>
      <c r="R73">
        <f t="shared" si="21"/>
        <v>0</v>
      </c>
      <c r="S73">
        <v>71</v>
      </c>
      <c r="V73">
        <f t="shared" si="24"/>
        <v>13800</v>
      </c>
      <c r="W73">
        <f t="shared" si="25"/>
        <v>14000</v>
      </c>
      <c r="X73">
        <f t="shared" si="22"/>
        <v>0</v>
      </c>
      <c r="Z73" s="36">
        <f t="shared" si="23"/>
        <v>0</v>
      </c>
      <c r="AA73" s="36">
        <f t="shared" si="26"/>
        <v>0.99899091826437914</v>
      </c>
      <c r="AC73">
        <v>13700</v>
      </c>
      <c r="AD73">
        <f t="shared" si="28"/>
        <v>0</v>
      </c>
      <c r="AF73">
        <f t="shared" si="29"/>
        <v>0</v>
      </c>
      <c r="AJ73">
        <f t="shared" si="27"/>
        <v>0</v>
      </c>
    </row>
    <row r="74" spans="1:36" x14ac:dyDescent="0.25">
      <c r="A74" s="1">
        <v>1095</v>
      </c>
      <c r="Q74">
        <f t="shared" si="20"/>
        <v>14400</v>
      </c>
      <c r="R74">
        <f t="shared" si="21"/>
        <v>0</v>
      </c>
      <c r="S74">
        <v>72</v>
      </c>
      <c r="V74">
        <f t="shared" si="24"/>
        <v>14000</v>
      </c>
      <c r="W74">
        <f t="shared" si="25"/>
        <v>14200</v>
      </c>
      <c r="X74">
        <f t="shared" si="22"/>
        <v>0</v>
      </c>
      <c r="Z74" s="36">
        <f t="shared" si="23"/>
        <v>0</v>
      </c>
      <c r="AA74" s="36">
        <f t="shared" si="26"/>
        <v>0.99899091826437914</v>
      </c>
      <c r="AC74">
        <v>13900</v>
      </c>
      <c r="AD74">
        <f t="shared" si="28"/>
        <v>0</v>
      </c>
      <c r="AF74">
        <f t="shared" si="29"/>
        <v>0</v>
      </c>
      <c r="AJ74">
        <f t="shared" si="27"/>
        <v>0</v>
      </c>
    </row>
    <row r="75" spans="1:36" x14ac:dyDescent="0.25">
      <c r="A75" s="1">
        <v>850</v>
      </c>
      <c r="Q75">
        <f t="shared" si="20"/>
        <v>14600</v>
      </c>
      <c r="R75">
        <f t="shared" si="21"/>
        <v>0</v>
      </c>
      <c r="S75">
        <v>73</v>
      </c>
      <c r="V75">
        <f t="shared" si="24"/>
        <v>14200</v>
      </c>
      <c r="W75">
        <f t="shared" si="25"/>
        <v>14400</v>
      </c>
      <c r="X75">
        <f t="shared" si="22"/>
        <v>0</v>
      </c>
      <c r="Z75" s="36">
        <f t="shared" si="23"/>
        <v>0</v>
      </c>
      <c r="AA75" s="36">
        <f t="shared" si="26"/>
        <v>0.99899091826437914</v>
      </c>
      <c r="AC75">
        <v>14100</v>
      </c>
      <c r="AD75">
        <f t="shared" si="28"/>
        <v>0</v>
      </c>
      <c r="AF75">
        <f t="shared" si="29"/>
        <v>0</v>
      </c>
      <c r="AJ75">
        <f t="shared" si="27"/>
        <v>0</v>
      </c>
    </row>
    <row r="76" spans="1:36" x14ac:dyDescent="0.25">
      <c r="A76" s="1">
        <v>850</v>
      </c>
      <c r="Q76">
        <f t="shared" si="20"/>
        <v>14800</v>
      </c>
      <c r="R76">
        <f t="shared" si="21"/>
        <v>0</v>
      </c>
      <c r="S76">
        <v>74</v>
      </c>
      <c r="V76">
        <f t="shared" si="24"/>
        <v>14400</v>
      </c>
      <c r="W76">
        <f t="shared" si="25"/>
        <v>14600</v>
      </c>
      <c r="X76">
        <f t="shared" si="22"/>
        <v>0</v>
      </c>
      <c r="Z76" s="36">
        <f t="shared" si="23"/>
        <v>0</v>
      </c>
      <c r="AA76" s="36">
        <f t="shared" si="26"/>
        <v>0.99899091826437914</v>
      </c>
      <c r="AC76">
        <v>14300</v>
      </c>
      <c r="AD76">
        <f t="shared" si="28"/>
        <v>0</v>
      </c>
      <c r="AF76">
        <f t="shared" si="29"/>
        <v>0</v>
      </c>
      <c r="AJ76">
        <f t="shared" si="27"/>
        <v>0</v>
      </c>
    </row>
    <row r="77" spans="1:36" x14ac:dyDescent="0.25">
      <c r="A77" s="1">
        <v>2110</v>
      </c>
      <c r="Q77">
        <f t="shared" si="20"/>
        <v>15000</v>
      </c>
      <c r="R77">
        <f t="shared" si="21"/>
        <v>1</v>
      </c>
      <c r="S77">
        <v>75</v>
      </c>
      <c r="V77">
        <f t="shared" si="24"/>
        <v>14600</v>
      </c>
      <c r="W77">
        <f t="shared" si="25"/>
        <v>14800</v>
      </c>
      <c r="X77">
        <f t="shared" si="22"/>
        <v>0</v>
      </c>
      <c r="Z77" s="36">
        <f t="shared" si="23"/>
        <v>0</v>
      </c>
      <c r="AA77" s="36">
        <f t="shared" si="26"/>
        <v>0.99899091826437914</v>
      </c>
      <c r="AC77">
        <v>14500</v>
      </c>
      <c r="AD77">
        <f t="shared" si="28"/>
        <v>0</v>
      </c>
      <c r="AF77">
        <f t="shared" si="29"/>
        <v>0</v>
      </c>
      <c r="AJ77">
        <f t="shared" si="27"/>
        <v>0</v>
      </c>
    </row>
    <row r="78" spans="1:36" x14ac:dyDescent="0.25">
      <c r="A78" s="1"/>
      <c r="V78">
        <f t="shared" si="24"/>
        <v>14800</v>
      </c>
      <c r="W78">
        <f t="shared" si="25"/>
        <v>15000</v>
      </c>
      <c r="X78">
        <f t="shared" si="22"/>
        <v>1</v>
      </c>
      <c r="Z78" s="36">
        <f t="shared" si="23"/>
        <v>1.0090817356205853E-3</v>
      </c>
      <c r="AA78" s="36">
        <f t="shared" si="26"/>
        <v>0.99999999999999967</v>
      </c>
      <c r="AC78">
        <v>14700</v>
      </c>
      <c r="AD78">
        <f t="shared" si="28"/>
        <v>0</v>
      </c>
      <c r="AF78">
        <f t="shared" si="29"/>
        <v>0</v>
      </c>
      <c r="AJ78">
        <f t="shared" si="27"/>
        <v>0</v>
      </c>
    </row>
    <row r="79" spans="1:36" x14ac:dyDescent="0.25">
      <c r="A79" s="1">
        <v>900</v>
      </c>
      <c r="V79">
        <v>15000</v>
      </c>
      <c r="AC79">
        <v>14900</v>
      </c>
      <c r="AD79">
        <f t="shared" si="28"/>
        <v>1</v>
      </c>
      <c r="AF79">
        <f t="shared" si="29"/>
        <v>14900</v>
      </c>
      <c r="AJ79">
        <f t="shared" si="27"/>
        <v>191069944.90271169</v>
      </c>
    </row>
    <row r="80" spans="1:36" x14ac:dyDescent="0.25">
      <c r="A80" s="1"/>
    </row>
    <row r="81" spans="1:1" x14ac:dyDescent="0.25">
      <c r="A81" s="1">
        <v>0</v>
      </c>
    </row>
    <row r="82" spans="1:1" x14ac:dyDescent="0.25">
      <c r="A82" s="1"/>
    </row>
    <row r="83" spans="1:1" x14ac:dyDescent="0.25">
      <c r="A83" s="1">
        <v>600</v>
      </c>
    </row>
    <row r="84" spans="1:1" x14ac:dyDescent="0.25">
      <c r="A84" s="1">
        <v>810</v>
      </c>
    </row>
    <row r="85" spans="1:1" x14ac:dyDescent="0.25">
      <c r="A85" s="1"/>
    </row>
    <row r="86" spans="1:1" x14ac:dyDescent="0.25">
      <c r="A86" s="1">
        <v>150</v>
      </c>
    </row>
    <row r="87" spans="1:1" x14ac:dyDescent="0.25">
      <c r="A87" s="1"/>
    </row>
    <row r="88" spans="1:1" x14ac:dyDescent="0.25">
      <c r="A88" s="1">
        <v>1225</v>
      </c>
    </row>
    <row r="89" spans="1:1" x14ac:dyDescent="0.25">
      <c r="A89" s="1"/>
    </row>
    <row r="90" spans="1:1" x14ac:dyDescent="0.25">
      <c r="A90" s="1">
        <v>2200</v>
      </c>
    </row>
    <row r="91" spans="1:1" x14ac:dyDescent="0.25">
      <c r="A91" s="1">
        <v>800</v>
      </c>
    </row>
    <row r="92" spans="1:1" x14ac:dyDescent="0.25">
      <c r="A92" s="1"/>
    </row>
    <row r="93" spans="1:1" x14ac:dyDescent="0.25">
      <c r="A93" s="1">
        <v>1100</v>
      </c>
    </row>
    <row r="94" spans="1:1" x14ac:dyDescent="0.25">
      <c r="A94" s="1">
        <v>700</v>
      </c>
    </row>
    <row r="95" spans="1:1" x14ac:dyDescent="0.25">
      <c r="A95" s="1"/>
    </row>
    <row r="96" spans="1:1" x14ac:dyDescent="0.25">
      <c r="A96" s="1">
        <v>850</v>
      </c>
    </row>
    <row r="97" spans="1:1" x14ac:dyDescent="0.25">
      <c r="A97" s="1">
        <v>2015</v>
      </c>
    </row>
    <row r="98" spans="1:1" x14ac:dyDescent="0.25">
      <c r="A98" s="1"/>
    </row>
    <row r="99" spans="1:1" x14ac:dyDescent="0.25">
      <c r="A99" s="1"/>
    </row>
    <row r="100" spans="1:1" x14ac:dyDescent="0.25">
      <c r="A100" s="1"/>
    </row>
    <row r="101" spans="1:1" x14ac:dyDescent="0.25">
      <c r="A101" s="1">
        <v>3000</v>
      </c>
    </row>
    <row r="102" spans="1:1" x14ac:dyDescent="0.25">
      <c r="A102" s="1">
        <v>600</v>
      </c>
    </row>
    <row r="103" spans="1:1" x14ac:dyDescent="0.25">
      <c r="A103" s="1">
        <v>750</v>
      </c>
    </row>
    <row r="104" spans="1:1" x14ac:dyDescent="0.25">
      <c r="A104" s="1">
        <v>790</v>
      </c>
    </row>
    <row r="105" spans="1:1" x14ac:dyDescent="0.25">
      <c r="A105" s="1">
        <v>1065</v>
      </c>
    </row>
    <row r="106" spans="1:1" x14ac:dyDescent="0.25">
      <c r="A106" s="1">
        <v>825</v>
      </c>
    </row>
    <row r="107" spans="1:1" x14ac:dyDescent="0.25">
      <c r="A107" s="1">
        <v>600</v>
      </c>
    </row>
    <row r="108" spans="1:1" x14ac:dyDescent="0.25">
      <c r="A108" s="1">
        <v>600</v>
      </c>
    </row>
    <row r="109" spans="1:1" x14ac:dyDescent="0.25">
      <c r="A109" s="1">
        <v>675</v>
      </c>
    </row>
    <row r="110" spans="1:1" x14ac:dyDescent="0.25">
      <c r="A110" s="1">
        <v>2000</v>
      </c>
    </row>
    <row r="111" spans="1:1" x14ac:dyDescent="0.25">
      <c r="A111" s="1"/>
    </row>
    <row r="112" spans="1:1" x14ac:dyDescent="0.25">
      <c r="A112" s="1">
        <v>1220</v>
      </c>
    </row>
    <row r="113" spans="1:1" x14ac:dyDescent="0.25">
      <c r="A113" s="1">
        <v>1175</v>
      </c>
    </row>
    <row r="114" spans="1:1" x14ac:dyDescent="0.25">
      <c r="A114" s="1">
        <v>1700</v>
      </c>
    </row>
    <row r="115" spans="1:1" x14ac:dyDescent="0.25">
      <c r="A115" s="1"/>
    </row>
    <row r="116" spans="1:1" x14ac:dyDescent="0.25">
      <c r="A116" s="1">
        <v>2000</v>
      </c>
    </row>
    <row r="117" spans="1:1" x14ac:dyDescent="0.25">
      <c r="A117" s="1">
        <v>1200</v>
      </c>
    </row>
    <row r="118" spans="1:1" x14ac:dyDescent="0.25">
      <c r="A118" s="1">
        <v>1200</v>
      </c>
    </row>
    <row r="119" spans="1:1" x14ac:dyDescent="0.25">
      <c r="A119" s="1">
        <v>844</v>
      </c>
    </row>
    <row r="120" spans="1:1" x14ac:dyDescent="0.25">
      <c r="A120" s="1">
        <v>600</v>
      </c>
    </row>
    <row r="121" spans="1:1" x14ac:dyDescent="0.25">
      <c r="A121" s="1">
        <v>1270</v>
      </c>
    </row>
    <row r="122" spans="1:1" x14ac:dyDescent="0.25">
      <c r="A122" s="1">
        <v>600</v>
      </c>
    </row>
    <row r="123" spans="1:1" x14ac:dyDescent="0.25">
      <c r="A123" s="1">
        <v>1250</v>
      </c>
    </row>
    <row r="124" spans="1:1" x14ac:dyDescent="0.25">
      <c r="A124" s="1">
        <v>560</v>
      </c>
    </row>
    <row r="125" spans="1:1" x14ac:dyDescent="0.25">
      <c r="A125" s="1">
        <v>1000</v>
      </c>
    </row>
    <row r="126" spans="1:1" x14ac:dyDescent="0.25">
      <c r="A126" s="1">
        <v>1500</v>
      </c>
    </row>
    <row r="127" spans="1:1" x14ac:dyDescent="0.25">
      <c r="A127" s="1">
        <v>915</v>
      </c>
    </row>
    <row r="128" spans="1:1" x14ac:dyDescent="0.25">
      <c r="A128" s="1">
        <v>1500</v>
      </c>
    </row>
    <row r="129" spans="1:1" x14ac:dyDescent="0.25">
      <c r="A129" s="1">
        <v>400</v>
      </c>
    </row>
    <row r="130" spans="1:1" x14ac:dyDescent="0.25">
      <c r="A130" s="1">
        <v>600</v>
      </c>
    </row>
    <row r="131" spans="1:1" x14ac:dyDescent="0.25">
      <c r="A131" s="1">
        <v>700</v>
      </c>
    </row>
    <row r="132" spans="1:1" x14ac:dyDescent="0.25">
      <c r="A132" s="1">
        <v>580</v>
      </c>
    </row>
    <row r="133" spans="1:1" x14ac:dyDescent="0.25">
      <c r="A133" s="1"/>
    </row>
    <row r="134" spans="1:1" x14ac:dyDescent="0.25">
      <c r="A134" s="1">
        <v>1500</v>
      </c>
    </row>
    <row r="135" spans="1:1" x14ac:dyDescent="0.25">
      <c r="A135" s="1">
        <v>890</v>
      </c>
    </row>
    <row r="136" spans="1:1" x14ac:dyDescent="0.25">
      <c r="A136" s="1">
        <v>333</v>
      </c>
    </row>
    <row r="137" spans="1:1" x14ac:dyDescent="0.25">
      <c r="A137" s="1">
        <v>760</v>
      </c>
    </row>
    <row r="138" spans="1:1" x14ac:dyDescent="0.25">
      <c r="A138" s="1">
        <v>500</v>
      </c>
    </row>
    <row r="139" spans="1:1" x14ac:dyDescent="0.25">
      <c r="A139" s="1">
        <v>1500</v>
      </c>
    </row>
    <row r="140" spans="1:1" x14ac:dyDescent="0.25">
      <c r="A140" s="1">
        <v>1200</v>
      </c>
    </row>
    <row r="141" spans="1:1" x14ac:dyDescent="0.25">
      <c r="A141" s="1">
        <v>830</v>
      </c>
    </row>
    <row r="142" spans="1:1" x14ac:dyDescent="0.25">
      <c r="A142" s="1">
        <v>900</v>
      </c>
    </row>
    <row r="143" spans="1:1" x14ac:dyDescent="0.25">
      <c r="A143" s="1">
        <v>1350</v>
      </c>
    </row>
    <row r="144" spans="1:1" x14ac:dyDescent="0.25">
      <c r="A144" s="1">
        <v>800</v>
      </c>
    </row>
    <row r="145" spans="1:1" x14ac:dyDescent="0.25">
      <c r="A145" s="1">
        <v>1000</v>
      </c>
    </row>
    <row r="146" spans="1:1" x14ac:dyDescent="0.25">
      <c r="A146" s="1">
        <v>800</v>
      </c>
    </row>
    <row r="147" spans="1:1" x14ac:dyDescent="0.25">
      <c r="A147" s="1">
        <v>774</v>
      </c>
    </row>
    <row r="148" spans="1:1" x14ac:dyDescent="0.25">
      <c r="A148" s="1">
        <v>755</v>
      </c>
    </row>
    <row r="149" spans="1:1" x14ac:dyDescent="0.25">
      <c r="A149" s="1">
        <v>810</v>
      </c>
    </row>
    <row r="150" spans="1:1" x14ac:dyDescent="0.25">
      <c r="A150" s="1"/>
    </row>
    <row r="151" spans="1:1" x14ac:dyDescent="0.25">
      <c r="A151" s="1">
        <v>115</v>
      </c>
    </row>
    <row r="152" spans="1:1" x14ac:dyDescent="0.25">
      <c r="A152" s="1">
        <v>950</v>
      </c>
    </row>
    <row r="153" spans="1:1" x14ac:dyDescent="0.25">
      <c r="A153" s="1">
        <v>900</v>
      </c>
    </row>
    <row r="154" spans="1:1" x14ac:dyDescent="0.25">
      <c r="A154" s="1">
        <v>794</v>
      </c>
    </row>
    <row r="155" spans="1:1" x14ac:dyDescent="0.25">
      <c r="A155" s="1">
        <v>2200</v>
      </c>
    </row>
    <row r="156" spans="1:1" x14ac:dyDescent="0.25">
      <c r="A156" s="1">
        <v>735</v>
      </c>
    </row>
    <row r="157" spans="1:1" x14ac:dyDescent="0.25">
      <c r="A157" s="1">
        <v>680</v>
      </c>
    </row>
    <row r="158" spans="1:1" x14ac:dyDescent="0.25">
      <c r="A158" s="1"/>
    </row>
    <row r="159" spans="1:1" x14ac:dyDescent="0.25">
      <c r="A159" s="1">
        <v>1050</v>
      </c>
    </row>
    <row r="160" spans="1:1" x14ac:dyDescent="0.25">
      <c r="A160" s="1">
        <v>1520</v>
      </c>
    </row>
    <row r="161" spans="1:1" x14ac:dyDescent="0.25">
      <c r="A161" s="1"/>
    </row>
    <row r="162" spans="1:1" x14ac:dyDescent="0.25">
      <c r="A162" s="1"/>
    </row>
    <row r="163" spans="1:1" x14ac:dyDescent="0.25">
      <c r="A163" s="1">
        <v>1270</v>
      </c>
    </row>
    <row r="164" spans="1:1" x14ac:dyDescent="0.25">
      <c r="A164" s="1">
        <v>700</v>
      </c>
    </row>
    <row r="165" spans="1:1" x14ac:dyDescent="0.25">
      <c r="A165" s="1"/>
    </row>
    <row r="166" spans="1:1" x14ac:dyDescent="0.25">
      <c r="A166" s="1"/>
    </row>
    <row r="167" spans="1:1" x14ac:dyDescent="0.25">
      <c r="A167" s="1">
        <v>1755</v>
      </c>
    </row>
    <row r="168" spans="1:1" x14ac:dyDescent="0.25">
      <c r="A168" s="1">
        <v>1200</v>
      </c>
    </row>
    <row r="169" spans="1:1" x14ac:dyDescent="0.25">
      <c r="A169" s="1">
        <v>1500</v>
      </c>
    </row>
    <row r="170" spans="1:1" x14ac:dyDescent="0.25">
      <c r="A170" s="1"/>
    </row>
    <row r="171" spans="1:1" x14ac:dyDescent="0.25">
      <c r="A171" s="1">
        <v>800</v>
      </c>
    </row>
    <row r="172" spans="1:1" x14ac:dyDescent="0.25">
      <c r="A172" s="1">
        <v>625</v>
      </c>
    </row>
    <row r="173" spans="1:1" x14ac:dyDescent="0.25">
      <c r="A173" s="1">
        <v>1150</v>
      </c>
    </row>
    <row r="174" spans="1:1" x14ac:dyDescent="0.25">
      <c r="A174" s="1">
        <v>2840</v>
      </c>
    </row>
    <row r="175" spans="1:1" x14ac:dyDescent="0.25">
      <c r="A175" s="1"/>
    </row>
    <row r="176" spans="1:1" x14ac:dyDescent="0.25">
      <c r="A176" s="1"/>
    </row>
    <row r="177" spans="1:1" x14ac:dyDescent="0.25">
      <c r="A177" s="1">
        <v>750</v>
      </c>
    </row>
    <row r="178" spans="1:1" x14ac:dyDescent="0.25">
      <c r="A178" s="1">
        <v>875</v>
      </c>
    </row>
    <row r="179" spans="1:1" x14ac:dyDescent="0.25">
      <c r="A179" s="1"/>
    </row>
    <row r="180" spans="1:1" x14ac:dyDescent="0.25">
      <c r="A180" s="1">
        <v>717</v>
      </c>
    </row>
    <row r="181" spans="1:1" x14ac:dyDescent="0.25">
      <c r="A181" s="1">
        <v>1000</v>
      </c>
    </row>
    <row r="182" spans="1:1" x14ac:dyDescent="0.25">
      <c r="A182" s="1"/>
    </row>
    <row r="183" spans="1:1" x14ac:dyDescent="0.25">
      <c r="A183" s="1">
        <v>400</v>
      </c>
    </row>
    <row r="184" spans="1:1" x14ac:dyDescent="0.25">
      <c r="A184" s="1">
        <v>800</v>
      </c>
    </row>
    <row r="185" spans="1:1" x14ac:dyDescent="0.25">
      <c r="A185" s="1">
        <v>750</v>
      </c>
    </row>
    <row r="186" spans="1:1" x14ac:dyDescent="0.25">
      <c r="A186" s="1">
        <v>1700</v>
      </c>
    </row>
    <row r="187" spans="1:1" x14ac:dyDescent="0.25">
      <c r="A187" s="1">
        <v>1040</v>
      </c>
    </row>
    <row r="188" spans="1:1" x14ac:dyDescent="0.25">
      <c r="A188" s="1"/>
    </row>
    <row r="189" spans="1:1" x14ac:dyDescent="0.25">
      <c r="A189" s="1">
        <v>900</v>
      </c>
    </row>
    <row r="190" spans="1:1" x14ac:dyDescent="0.25">
      <c r="A190" s="1">
        <v>1450</v>
      </c>
    </row>
    <row r="191" spans="1:1" x14ac:dyDescent="0.25">
      <c r="A191" s="1">
        <v>755</v>
      </c>
    </row>
    <row r="192" spans="1:1" x14ac:dyDescent="0.25">
      <c r="A192" s="1">
        <v>915</v>
      </c>
    </row>
    <row r="193" spans="1:1" x14ac:dyDescent="0.25">
      <c r="A193" s="1">
        <v>630</v>
      </c>
    </row>
    <row r="194" spans="1:1" x14ac:dyDescent="0.25">
      <c r="A194" s="1">
        <v>880</v>
      </c>
    </row>
    <row r="195" spans="1:1" x14ac:dyDescent="0.25">
      <c r="A195" s="1">
        <v>2000</v>
      </c>
    </row>
    <row r="196" spans="1:1" x14ac:dyDescent="0.25">
      <c r="A196" s="1">
        <v>900</v>
      </c>
    </row>
    <row r="197" spans="1:1" x14ac:dyDescent="0.25">
      <c r="A197" s="1">
        <v>1200</v>
      </c>
    </row>
    <row r="198" spans="1:1" x14ac:dyDescent="0.25">
      <c r="A198" s="1">
        <v>1500</v>
      </c>
    </row>
    <row r="199" spans="1:1" x14ac:dyDescent="0.25">
      <c r="A199" s="1">
        <v>1200</v>
      </c>
    </row>
    <row r="200" spans="1:1" x14ac:dyDescent="0.25">
      <c r="A200" s="1">
        <v>750</v>
      </c>
    </row>
    <row r="201" spans="1:1" x14ac:dyDescent="0.25">
      <c r="A201" s="1"/>
    </row>
    <row r="202" spans="1:1" x14ac:dyDescent="0.25">
      <c r="A202" s="1">
        <v>1000</v>
      </c>
    </row>
    <row r="203" spans="1:1" x14ac:dyDescent="0.25">
      <c r="A203" s="1">
        <v>758</v>
      </c>
    </row>
    <row r="204" spans="1:1" x14ac:dyDescent="0.25">
      <c r="A204" s="1">
        <v>450</v>
      </c>
    </row>
    <row r="205" spans="1:1" x14ac:dyDescent="0.25">
      <c r="A205" s="1"/>
    </row>
    <row r="206" spans="1:1" x14ac:dyDescent="0.25">
      <c r="A206" s="1">
        <v>1050</v>
      </c>
    </row>
    <row r="207" spans="1:1" x14ac:dyDescent="0.25">
      <c r="A207" s="1"/>
    </row>
    <row r="208" spans="1:1" x14ac:dyDescent="0.25">
      <c r="A208" s="1">
        <v>605</v>
      </c>
    </row>
    <row r="209" spans="1:1" x14ac:dyDescent="0.25">
      <c r="A209" s="1">
        <v>750</v>
      </c>
    </row>
    <row r="210" spans="1:1" x14ac:dyDescent="0.25">
      <c r="A210" s="1">
        <v>600</v>
      </c>
    </row>
    <row r="211" spans="1:1" x14ac:dyDescent="0.25">
      <c r="A211" s="1"/>
    </row>
    <row r="212" spans="1:1" x14ac:dyDescent="0.25">
      <c r="A212" s="1">
        <v>900</v>
      </c>
    </row>
    <row r="213" spans="1:1" x14ac:dyDescent="0.25">
      <c r="A213" s="1">
        <v>800</v>
      </c>
    </row>
    <row r="214" spans="1:1" x14ac:dyDescent="0.25">
      <c r="A214" s="1"/>
    </row>
    <row r="215" spans="1:1" x14ac:dyDescent="0.25">
      <c r="A215" s="1">
        <v>500</v>
      </c>
    </row>
    <row r="216" spans="1:1" x14ac:dyDescent="0.25">
      <c r="A216" s="1">
        <v>2000</v>
      </c>
    </row>
    <row r="217" spans="1:1" x14ac:dyDescent="0.25">
      <c r="A217" s="1">
        <v>700</v>
      </c>
    </row>
    <row r="218" spans="1:1" x14ac:dyDescent="0.25">
      <c r="A218" s="1">
        <v>1400</v>
      </c>
    </row>
    <row r="219" spans="1:1" x14ac:dyDescent="0.25">
      <c r="A219" s="1">
        <v>945</v>
      </c>
    </row>
    <row r="220" spans="1:1" x14ac:dyDescent="0.25">
      <c r="A220" s="1">
        <v>700</v>
      </c>
    </row>
    <row r="221" spans="1:1" x14ac:dyDescent="0.25">
      <c r="A221" s="1">
        <v>600</v>
      </c>
    </row>
    <row r="222" spans="1:1" x14ac:dyDescent="0.25">
      <c r="A222" s="1">
        <v>980</v>
      </c>
    </row>
    <row r="223" spans="1:1" x14ac:dyDescent="0.25">
      <c r="A223" s="1">
        <v>991</v>
      </c>
    </row>
    <row r="224" spans="1:1" x14ac:dyDescent="0.25">
      <c r="A224" s="1">
        <v>700</v>
      </c>
    </row>
    <row r="225" spans="1:1" x14ac:dyDescent="0.25">
      <c r="A225" s="1">
        <v>850</v>
      </c>
    </row>
    <row r="226" spans="1:1" x14ac:dyDescent="0.25">
      <c r="A226" s="1">
        <v>655</v>
      </c>
    </row>
    <row r="227" spans="1:1" x14ac:dyDescent="0.25">
      <c r="A227" s="1"/>
    </row>
    <row r="228" spans="1:1" x14ac:dyDescent="0.25">
      <c r="A228" s="1">
        <v>1350</v>
      </c>
    </row>
    <row r="229" spans="1:1" x14ac:dyDescent="0.25">
      <c r="A229" s="1"/>
    </row>
    <row r="230" spans="1:1" x14ac:dyDescent="0.25">
      <c r="A230" s="1">
        <v>1060</v>
      </c>
    </row>
    <row r="231" spans="1:1" x14ac:dyDescent="0.25">
      <c r="A231" s="1">
        <v>411</v>
      </c>
    </row>
    <row r="232" spans="1:1" x14ac:dyDescent="0.25">
      <c r="A232" s="1">
        <v>585</v>
      </c>
    </row>
    <row r="233" spans="1:1" x14ac:dyDescent="0.25">
      <c r="A233" s="1">
        <v>600</v>
      </c>
    </row>
    <row r="234" spans="1:1" x14ac:dyDescent="0.25">
      <c r="A234" s="1"/>
    </row>
    <row r="235" spans="1:1" x14ac:dyDescent="0.25">
      <c r="A235" s="1"/>
    </row>
    <row r="236" spans="1:1" x14ac:dyDescent="0.25">
      <c r="A236" s="1"/>
    </row>
    <row r="237" spans="1:1" x14ac:dyDescent="0.25">
      <c r="A237" s="1">
        <v>1650</v>
      </c>
    </row>
    <row r="238" spans="1:1" x14ac:dyDescent="0.25">
      <c r="A238" s="1"/>
    </row>
    <row r="239" spans="1:1" x14ac:dyDescent="0.25">
      <c r="A239" s="1">
        <v>600</v>
      </c>
    </row>
    <row r="240" spans="1:1" x14ac:dyDescent="0.25">
      <c r="A240" s="1">
        <v>450</v>
      </c>
    </row>
    <row r="241" spans="1:1" x14ac:dyDescent="0.25">
      <c r="A241" s="1">
        <v>675</v>
      </c>
    </row>
    <row r="242" spans="1:1" x14ac:dyDescent="0.25">
      <c r="A242" s="1">
        <v>800</v>
      </c>
    </row>
    <row r="243" spans="1:1" x14ac:dyDescent="0.25">
      <c r="A243" s="1">
        <v>300</v>
      </c>
    </row>
    <row r="244" spans="1:1" x14ac:dyDescent="0.25">
      <c r="A244" s="1"/>
    </row>
    <row r="245" spans="1:1" x14ac:dyDescent="0.25">
      <c r="A245" s="1">
        <v>900</v>
      </c>
    </row>
    <row r="246" spans="1:1" x14ac:dyDescent="0.25">
      <c r="A246" s="1">
        <v>500</v>
      </c>
    </row>
    <row r="247" spans="1:1" x14ac:dyDescent="0.25">
      <c r="A247" s="1"/>
    </row>
    <row r="248" spans="1:1" x14ac:dyDescent="0.25">
      <c r="A248" s="1">
        <v>265</v>
      </c>
    </row>
    <row r="249" spans="1:1" x14ac:dyDescent="0.25">
      <c r="A249" s="1">
        <v>800</v>
      </c>
    </row>
    <row r="250" spans="1:1" x14ac:dyDescent="0.25">
      <c r="A250" s="1">
        <v>600</v>
      </c>
    </row>
    <row r="251" spans="1:1" x14ac:dyDescent="0.25">
      <c r="A251" s="1"/>
    </row>
    <row r="252" spans="1:1" x14ac:dyDescent="0.25">
      <c r="A252" s="1">
        <v>1400</v>
      </c>
    </row>
    <row r="253" spans="1:1" x14ac:dyDescent="0.25">
      <c r="A253" s="1">
        <v>500</v>
      </c>
    </row>
    <row r="254" spans="1:1" x14ac:dyDescent="0.25">
      <c r="A254" s="1">
        <v>475</v>
      </c>
    </row>
    <row r="255" spans="1:1" x14ac:dyDescent="0.25">
      <c r="A255" s="1">
        <v>900</v>
      </c>
    </row>
    <row r="256" spans="1:1" x14ac:dyDescent="0.25">
      <c r="A256" s="1">
        <v>930</v>
      </c>
    </row>
    <row r="257" spans="1:1" x14ac:dyDescent="0.25">
      <c r="A257" s="1"/>
    </row>
    <row r="258" spans="1:1" x14ac:dyDescent="0.25">
      <c r="A258" s="1">
        <v>577</v>
      </c>
    </row>
    <row r="259" spans="1:1" x14ac:dyDescent="0.25">
      <c r="A259" s="1">
        <v>600</v>
      </c>
    </row>
    <row r="260" spans="1:1" x14ac:dyDescent="0.25">
      <c r="A260" s="1"/>
    </row>
    <row r="261" spans="1:1" x14ac:dyDescent="0.25">
      <c r="A261" s="1"/>
    </row>
    <row r="262" spans="1:1" x14ac:dyDescent="0.25">
      <c r="A262" s="1">
        <v>540</v>
      </c>
    </row>
    <row r="263" spans="1:1" x14ac:dyDescent="0.25">
      <c r="A263" s="1">
        <v>1020</v>
      </c>
    </row>
    <row r="264" spans="1:1" x14ac:dyDescent="0.25">
      <c r="A264" s="1">
        <v>2000</v>
      </c>
    </row>
    <row r="265" spans="1:1" x14ac:dyDescent="0.25">
      <c r="A265" s="1"/>
    </row>
    <row r="266" spans="1:1" x14ac:dyDescent="0.25">
      <c r="A266" s="1">
        <v>400</v>
      </c>
    </row>
    <row r="267" spans="1:1" x14ac:dyDescent="0.25">
      <c r="A267" s="1">
        <v>650</v>
      </c>
    </row>
    <row r="268" spans="1:1" x14ac:dyDescent="0.25">
      <c r="A268" s="1">
        <v>350</v>
      </c>
    </row>
    <row r="269" spans="1:1" x14ac:dyDescent="0.25">
      <c r="A269" s="1">
        <v>650</v>
      </c>
    </row>
    <row r="270" spans="1:1" x14ac:dyDescent="0.25">
      <c r="A270" s="1">
        <v>1300</v>
      </c>
    </row>
    <row r="271" spans="1:1" x14ac:dyDescent="0.25">
      <c r="A271" s="1">
        <v>900</v>
      </c>
    </row>
    <row r="272" spans="1:1" x14ac:dyDescent="0.25">
      <c r="A272" s="1">
        <v>1300</v>
      </c>
    </row>
    <row r="273" spans="1:1" x14ac:dyDescent="0.25">
      <c r="A273" s="1">
        <v>1280</v>
      </c>
    </row>
    <row r="274" spans="1:1" x14ac:dyDescent="0.25">
      <c r="A274" s="1">
        <v>1700</v>
      </c>
    </row>
    <row r="275" spans="1:1" x14ac:dyDescent="0.25">
      <c r="A275" s="1"/>
    </row>
    <row r="276" spans="1:1" x14ac:dyDescent="0.25">
      <c r="A276" s="1">
        <v>1300</v>
      </c>
    </row>
    <row r="277" spans="1:1" x14ac:dyDescent="0.25">
      <c r="A277" s="1">
        <v>450</v>
      </c>
    </row>
    <row r="278" spans="1:1" x14ac:dyDescent="0.25">
      <c r="A278" s="1">
        <v>650</v>
      </c>
    </row>
    <row r="279" spans="1:1" x14ac:dyDescent="0.25">
      <c r="A279" s="1">
        <v>2000</v>
      </c>
    </row>
    <row r="280" spans="1:1" x14ac:dyDescent="0.25">
      <c r="A280" s="1">
        <v>750</v>
      </c>
    </row>
    <row r="281" spans="1:1" x14ac:dyDescent="0.25">
      <c r="A281" s="1">
        <v>1200</v>
      </c>
    </row>
    <row r="282" spans="1:1" x14ac:dyDescent="0.25">
      <c r="A282" s="1">
        <v>750</v>
      </c>
    </row>
    <row r="283" spans="1:1" x14ac:dyDescent="0.25">
      <c r="A283" s="1">
        <v>1400</v>
      </c>
    </row>
    <row r="284" spans="1:1" x14ac:dyDescent="0.25">
      <c r="A284" s="1">
        <v>900</v>
      </c>
    </row>
    <row r="285" spans="1:1" x14ac:dyDescent="0.25">
      <c r="A285" s="1">
        <v>1100</v>
      </c>
    </row>
    <row r="286" spans="1:1" x14ac:dyDescent="0.25">
      <c r="A286" s="1"/>
    </row>
    <row r="287" spans="1:1" x14ac:dyDescent="0.25">
      <c r="A287" s="1">
        <v>720</v>
      </c>
    </row>
    <row r="288" spans="1:1" x14ac:dyDescent="0.25">
      <c r="A288" s="1">
        <v>1500</v>
      </c>
    </row>
    <row r="289" spans="1:1" x14ac:dyDescent="0.25">
      <c r="A289" s="1">
        <v>700</v>
      </c>
    </row>
    <row r="290" spans="1:1" x14ac:dyDescent="0.25">
      <c r="A290" s="1">
        <v>1750</v>
      </c>
    </row>
    <row r="291" spans="1:1" x14ac:dyDescent="0.25">
      <c r="A291" s="1"/>
    </row>
    <row r="292" spans="1:1" x14ac:dyDescent="0.25">
      <c r="A292" s="1">
        <v>1200</v>
      </c>
    </row>
    <row r="293" spans="1:1" x14ac:dyDescent="0.25">
      <c r="A293" s="1">
        <v>2300</v>
      </c>
    </row>
    <row r="294" spans="1:1" x14ac:dyDescent="0.25">
      <c r="A294" s="1">
        <v>3200</v>
      </c>
    </row>
    <row r="295" spans="1:1" x14ac:dyDescent="0.25">
      <c r="A295" s="1">
        <v>750</v>
      </c>
    </row>
    <row r="296" spans="1:1" x14ac:dyDescent="0.25">
      <c r="A296" s="1">
        <v>820</v>
      </c>
    </row>
    <row r="297" spans="1:1" x14ac:dyDescent="0.25">
      <c r="A297" s="1">
        <v>820</v>
      </c>
    </row>
    <row r="298" spans="1:1" x14ac:dyDescent="0.25">
      <c r="A298" s="1"/>
    </row>
    <row r="299" spans="1:1" x14ac:dyDescent="0.25">
      <c r="A299" s="1">
        <v>700</v>
      </c>
    </row>
    <row r="300" spans="1:1" x14ac:dyDescent="0.25">
      <c r="A300" s="1">
        <v>700</v>
      </c>
    </row>
    <row r="301" spans="1:1" x14ac:dyDescent="0.25">
      <c r="A301" s="1">
        <v>705</v>
      </c>
    </row>
    <row r="302" spans="1:1" x14ac:dyDescent="0.25">
      <c r="A302" s="1">
        <v>520</v>
      </c>
    </row>
    <row r="303" spans="1:1" x14ac:dyDescent="0.25">
      <c r="A303" s="1"/>
    </row>
    <row r="304" spans="1:1" x14ac:dyDescent="0.25">
      <c r="A304" s="1"/>
    </row>
    <row r="305" spans="1:1" x14ac:dyDescent="0.25">
      <c r="A305" s="1">
        <v>750</v>
      </c>
    </row>
    <row r="306" spans="1:1" x14ac:dyDescent="0.25">
      <c r="A306" s="1">
        <v>800</v>
      </c>
    </row>
    <row r="307" spans="1:1" x14ac:dyDescent="0.25">
      <c r="A307" s="1">
        <v>812</v>
      </c>
    </row>
    <row r="308" spans="1:1" x14ac:dyDescent="0.25">
      <c r="A308" s="1"/>
    </row>
    <row r="309" spans="1:1" x14ac:dyDescent="0.25">
      <c r="A309" s="1">
        <v>700</v>
      </c>
    </row>
    <row r="310" spans="1:1" x14ac:dyDescent="0.25">
      <c r="A310" s="1"/>
    </row>
    <row r="311" spans="1:1" x14ac:dyDescent="0.25">
      <c r="A311" s="1">
        <v>925</v>
      </c>
    </row>
    <row r="312" spans="1:1" x14ac:dyDescent="0.25">
      <c r="A312" s="1">
        <v>1025</v>
      </c>
    </row>
    <row r="313" spans="1:1" x14ac:dyDescent="0.25">
      <c r="A313" s="1">
        <v>575</v>
      </c>
    </row>
    <row r="314" spans="1:1" x14ac:dyDescent="0.25">
      <c r="A314" s="1">
        <v>1176</v>
      </c>
    </row>
    <row r="315" spans="1:1" x14ac:dyDescent="0.25">
      <c r="A315" s="1">
        <v>575</v>
      </c>
    </row>
    <row r="316" spans="1:1" x14ac:dyDescent="0.25">
      <c r="A316" s="1">
        <v>800</v>
      </c>
    </row>
    <row r="317" spans="1:1" x14ac:dyDescent="0.25">
      <c r="A317" s="1"/>
    </row>
    <row r="318" spans="1:1" x14ac:dyDescent="0.25">
      <c r="A318" s="1"/>
    </row>
    <row r="319" spans="1:1" x14ac:dyDescent="0.25">
      <c r="A319" s="1">
        <v>500</v>
      </c>
    </row>
    <row r="320" spans="1:1" x14ac:dyDescent="0.25">
      <c r="A320" s="1">
        <v>950</v>
      </c>
    </row>
    <row r="321" spans="1:1" x14ac:dyDescent="0.25">
      <c r="A321" s="1"/>
    </row>
    <row r="322" spans="1:1" x14ac:dyDescent="0.25">
      <c r="A322" s="1">
        <v>650</v>
      </c>
    </row>
    <row r="323" spans="1:1" x14ac:dyDescent="0.25">
      <c r="A323" s="1"/>
    </row>
    <row r="324" spans="1:1" x14ac:dyDescent="0.25">
      <c r="A324" s="1">
        <v>1375</v>
      </c>
    </row>
    <row r="325" spans="1:1" x14ac:dyDescent="0.25">
      <c r="A325" s="1"/>
    </row>
    <row r="326" spans="1:1" x14ac:dyDescent="0.25">
      <c r="A326" s="1">
        <v>650</v>
      </c>
    </row>
    <row r="327" spans="1:1" x14ac:dyDescent="0.25">
      <c r="A327" s="1">
        <v>1400</v>
      </c>
    </row>
    <row r="328" spans="1:1" x14ac:dyDescent="0.25">
      <c r="A328" s="1">
        <v>1075</v>
      </c>
    </row>
    <row r="329" spans="1:1" x14ac:dyDescent="0.25">
      <c r="A329" s="1"/>
    </row>
    <row r="330" spans="1:1" x14ac:dyDescent="0.25">
      <c r="A330" s="1">
        <v>1385</v>
      </c>
    </row>
    <row r="331" spans="1:1" x14ac:dyDescent="0.25">
      <c r="A331" s="1">
        <v>1250</v>
      </c>
    </row>
    <row r="332" spans="1:1" x14ac:dyDescent="0.25">
      <c r="A332" s="1">
        <v>1080</v>
      </c>
    </row>
    <row r="333" spans="1:1" x14ac:dyDescent="0.25">
      <c r="A333" s="1"/>
    </row>
    <row r="334" spans="1:1" x14ac:dyDescent="0.25">
      <c r="A334" s="1"/>
    </row>
    <row r="335" spans="1:1" x14ac:dyDescent="0.25">
      <c r="A335" s="1">
        <v>1090</v>
      </c>
    </row>
    <row r="336" spans="1:1" x14ac:dyDescent="0.25">
      <c r="A336" s="1">
        <v>2000</v>
      </c>
    </row>
    <row r="337" spans="1:1" x14ac:dyDescent="0.25">
      <c r="A337" s="1">
        <v>960</v>
      </c>
    </row>
    <row r="338" spans="1:1" x14ac:dyDescent="0.25">
      <c r="A338" s="1">
        <v>1600</v>
      </c>
    </row>
    <row r="339" spans="1:1" x14ac:dyDescent="0.25">
      <c r="A339" s="1">
        <v>575</v>
      </c>
    </row>
    <row r="340" spans="1:1" x14ac:dyDescent="0.25">
      <c r="A340" s="1">
        <v>1500</v>
      </c>
    </row>
    <row r="341" spans="1:1" x14ac:dyDescent="0.25">
      <c r="A341" s="1">
        <v>750</v>
      </c>
    </row>
    <row r="342" spans="1:1" x14ac:dyDescent="0.25">
      <c r="A342" s="1">
        <v>1150</v>
      </c>
    </row>
    <row r="343" spans="1:1" x14ac:dyDescent="0.25">
      <c r="A343" s="1">
        <v>1200</v>
      </c>
    </row>
    <row r="344" spans="1:1" x14ac:dyDescent="0.25">
      <c r="A344" s="1">
        <v>750</v>
      </c>
    </row>
    <row r="345" spans="1:1" x14ac:dyDescent="0.25">
      <c r="A345" s="1">
        <v>2000</v>
      </c>
    </row>
    <row r="346" spans="1:1" x14ac:dyDescent="0.25">
      <c r="A346" s="1">
        <v>500</v>
      </c>
    </row>
    <row r="347" spans="1:1" x14ac:dyDescent="0.25">
      <c r="A347" s="1"/>
    </row>
    <row r="348" spans="1:1" x14ac:dyDescent="0.25">
      <c r="A348" s="1">
        <v>820</v>
      </c>
    </row>
    <row r="349" spans="1:1" x14ac:dyDescent="0.25">
      <c r="A349" s="1">
        <v>1200</v>
      </c>
    </row>
    <row r="350" spans="1:1" x14ac:dyDescent="0.25">
      <c r="A350" s="1">
        <v>700</v>
      </c>
    </row>
    <row r="351" spans="1:1" x14ac:dyDescent="0.25">
      <c r="A351" s="1">
        <v>870</v>
      </c>
    </row>
    <row r="352" spans="1:1" x14ac:dyDescent="0.25">
      <c r="A352" s="1"/>
    </row>
    <row r="353" spans="1:1" x14ac:dyDescent="0.25">
      <c r="A353" s="1">
        <v>900</v>
      </c>
    </row>
    <row r="354" spans="1:1" x14ac:dyDescent="0.25">
      <c r="A354" s="1">
        <v>750</v>
      </c>
    </row>
    <row r="355" spans="1:1" x14ac:dyDescent="0.25">
      <c r="A355" s="1">
        <v>900</v>
      </c>
    </row>
    <row r="356" spans="1:1" x14ac:dyDescent="0.25">
      <c r="A356" s="1">
        <v>630</v>
      </c>
    </row>
    <row r="357" spans="1:1" x14ac:dyDescent="0.25">
      <c r="A357" s="1">
        <v>750</v>
      </c>
    </row>
    <row r="358" spans="1:1" x14ac:dyDescent="0.25">
      <c r="A358" s="1">
        <v>212</v>
      </c>
    </row>
    <row r="359" spans="1:1" x14ac:dyDescent="0.25">
      <c r="A359" s="1">
        <v>800</v>
      </c>
    </row>
    <row r="360" spans="1:1" x14ac:dyDescent="0.25">
      <c r="A360" s="1">
        <v>720</v>
      </c>
    </row>
    <row r="361" spans="1:1" x14ac:dyDescent="0.25">
      <c r="A361" s="1">
        <v>690</v>
      </c>
    </row>
    <row r="362" spans="1:1" x14ac:dyDescent="0.25">
      <c r="A362" s="1">
        <v>630</v>
      </c>
    </row>
    <row r="363" spans="1:1" x14ac:dyDescent="0.25">
      <c r="A363" s="1">
        <v>910</v>
      </c>
    </row>
    <row r="364" spans="1:1" x14ac:dyDescent="0.25">
      <c r="A364" s="1">
        <v>1000</v>
      </c>
    </row>
    <row r="365" spans="1:1" x14ac:dyDescent="0.25">
      <c r="A365" s="1">
        <v>769</v>
      </c>
    </row>
    <row r="366" spans="1:1" x14ac:dyDescent="0.25">
      <c r="A366" s="1">
        <v>925</v>
      </c>
    </row>
    <row r="367" spans="1:1" x14ac:dyDescent="0.25">
      <c r="A367" s="1">
        <v>750</v>
      </c>
    </row>
    <row r="368" spans="1:1" x14ac:dyDescent="0.25">
      <c r="A368" s="1">
        <v>610</v>
      </c>
    </row>
    <row r="369" spans="1:1" x14ac:dyDescent="0.25">
      <c r="A369" s="1">
        <v>1995</v>
      </c>
    </row>
    <row r="370" spans="1:1" x14ac:dyDescent="0.25">
      <c r="A370" s="1">
        <v>1200</v>
      </c>
    </row>
    <row r="371" spans="1:1" x14ac:dyDescent="0.25">
      <c r="A371" s="1">
        <v>1270</v>
      </c>
    </row>
    <row r="372" spans="1:1" x14ac:dyDescent="0.25">
      <c r="A372" s="1">
        <v>320</v>
      </c>
    </row>
    <row r="373" spans="1:1" x14ac:dyDescent="0.25">
      <c r="A373" s="1">
        <v>1150</v>
      </c>
    </row>
    <row r="374" spans="1:1" x14ac:dyDescent="0.25">
      <c r="A374" s="1">
        <v>515</v>
      </c>
    </row>
    <row r="375" spans="1:1" x14ac:dyDescent="0.25">
      <c r="A375" s="1">
        <v>700</v>
      </c>
    </row>
    <row r="376" spans="1:1" x14ac:dyDescent="0.25">
      <c r="A376" s="1">
        <v>750</v>
      </c>
    </row>
    <row r="377" spans="1:1" x14ac:dyDescent="0.25">
      <c r="A377" s="1">
        <v>1200</v>
      </c>
    </row>
    <row r="378" spans="1:1" x14ac:dyDescent="0.25">
      <c r="A378" s="1">
        <v>1200</v>
      </c>
    </row>
    <row r="379" spans="1:1" x14ac:dyDescent="0.25">
      <c r="A379" s="1">
        <v>820</v>
      </c>
    </row>
    <row r="380" spans="1:1" x14ac:dyDescent="0.25">
      <c r="A380" s="1">
        <v>3000</v>
      </c>
    </row>
    <row r="381" spans="1:1" x14ac:dyDescent="0.25">
      <c r="A381" s="1">
        <v>1000</v>
      </c>
    </row>
    <row r="382" spans="1:1" x14ac:dyDescent="0.25">
      <c r="A382" s="1">
        <v>860</v>
      </c>
    </row>
    <row r="383" spans="1:1" x14ac:dyDescent="0.25">
      <c r="A383" s="1">
        <v>900</v>
      </c>
    </row>
    <row r="384" spans="1:1" x14ac:dyDescent="0.25">
      <c r="A384" s="1">
        <v>820</v>
      </c>
    </row>
    <row r="385" spans="1:1" x14ac:dyDescent="0.25">
      <c r="A385" s="1"/>
    </row>
    <row r="386" spans="1:1" x14ac:dyDescent="0.25">
      <c r="A386" s="1">
        <v>590</v>
      </c>
    </row>
    <row r="387" spans="1:1" x14ac:dyDescent="0.25">
      <c r="A387" s="1">
        <v>1315</v>
      </c>
    </row>
    <row r="388" spans="1:1" x14ac:dyDescent="0.25">
      <c r="A388" s="1">
        <v>850</v>
      </c>
    </row>
    <row r="389" spans="1:1" x14ac:dyDescent="0.25">
      <c r="A389" s="1">
        <v>350</v>
      </c>
    </row>
    <row r="390" spans="1:1" x14ac:dyDescent="0.25">
      <c r="A390" s="1"/>
    </row>
    <row r="391" spans="1:1" x14ac:dyDescent="0.25">
      <c r="A391" s="1">
        <v>1050</v>
      </c>
    </row>
    <row r="392" spans="1:1" x14ac:dyDescent="0.25">
      <c r="A392" s="1">
        <v>1800</v>
      </c>
    </row>
    <row r="393" spans="1:1" x14ac:dyDescent="0.25">
      <c r="A393" s="1">
        <v>1070</v>
      </c>
    </row>
    <row r="394" spans="1:1" x14ac:dyDescent="0.25">
      <c r="A394" s="1">
        <v>800</v>
      </c>
    </row>
    <row r="395" spans="1:1" x14ac:dyDescent="0.25">
      <c r="A395" s="1">
        <v>1000</v>
      </c>
    </row>
    <row r="396" spans="1:1" x14ac:dyDescent="0.25">
      <c r="A396" s="1">
        <v>2400</v>
      </c>
    </row>
    <row r="397" spans="1:1" x14ac:dyDescent="0.25">
      <c r="A397" s="1"/>
    </row>
    <row r="398" spans="1:1" x14ac:dyDescent="0.25">
      <c r="A398" s="1">
        <v>800</v>
      </c>
    </row>
    <row r="399" spans="1:1" x14ac:dyDescent="0.25">
      <c r="A399" s="1">
        <v>2260</v>
      </c>
    </row>
    <row r="400" spans="1:1" x14ac:dyDescent="0.25">
      <c r="A400" s="1">
        <v>1400</v>
      </c>
    </row>
    <row r="401" spans="1:1" x14ac:dyDescent="0.25">
      <c r="A401" s="1">
        <v>45</v>
      </c>
    </row>
    <row r="402" spans="1:1" x14ac:dyDescent="0.25">
      <c r="A402" s="1">
        <v>850</v>
      </c>
    </row>
    <row r="403" spans="1:1" x14ac:dyDescent="0.25">
      <c r="A403" s="1">
        <v>850</v>
      </c>
    </row>
    <row r="404" spans="1:1" x14ac:dyDescent="0.25">
      <c r="A404" s="1">
        <v>1100</v>
      </c>
    </row>
    <row r="405" spans="1:1" x14ac:dyDescent="0.25">
      <c r="A405" s="1">
        <v>625</v>
      </c>
    </row>
    <row r="406" spans="1:1" x14ac:dyDescent="0.25">
      <c r="A406" s="1">
        <v>1050</v>
      </c>
    </row>
    <row r="407" spans="1:1" x14ac:dyDescent="0.25">
      <c r="A407" s="1">
        <v>2185</v>
      </c>
    </row>
    <row r="408" spans="1:1" x14ac:dyDescent="0.25">
      <c r="A408" s="1">
        <v>1300</v>
      </c>
    </row>
    <row r="409" spans="1:1" x14ac:dyDescent="0.25">
      <c r="A409" s="1">
        <v>1500</v>
      </c>
    </row>
    <row r="410" spans="1:1" x14ac:dyDescent="0.25">
      <c r="A410" s="1">
        <v>10000</v>
      </c>
    </row>
    <row r="411" spans="1:1" x14ac:dyDescent="0.25">
      <c r="A411" s="1">
        <v>1000</v>
      </c>
    </row>
    <row r="412" spans="1:1" x14ac:dyDescent="0.25">
      <c r="A412" s="1">
        <v>1020</v>
      </c>
    </row>
    <row r="413" spans="1:1" x14ac:dyDescent="0.25">
      <c r="A413" s="1">
        <v>860</v>
      </c>
    </row>
    <row r="414" spans="1:1" x14ac:dyDescent="0.25">
      <c r="A414" s="1"/>
    </row>
    <row r="415" spans="1:1" x14ac:dyDescent="0.25">
      <c r="A415" s="1">
        <v>600</v>
      </c>
    </row>
    <row r="416" spans="1:1" x14ac:dyDescent="0.25">
      <c r="A416" s="1">
        <v>1320</v>
      </c>
    </row>
    <row r="417" spans="1:1" x14ac:dyDescent="0.25">
      <c r="A417" s="1">
        <v>500</v>
      </c>
    </row>
    <row r="418" spans="1:1" x14ac:dyDescent="0.25">
      <c r="A418" s="1">
        <v>825</v>
      </c>
    </row>
    <row r="419" spans="1:1" x14ac:dyDescent="0.25">
      <c r="A419" s="1">
        <v>1200</v>
      </c>
    </row>
    <row r="420" spans="1:1" x14ac:dyDescent="0.25">
      <c r="A420" s="1">
        <v>3000</v>
      </c>
    </row>
    <row r="421" spans="1:1" x14ac:dyDescent="0.25">
      <c r="A421" s="1"/>
    </row>
    <row r="422" spans="1:1" x14ac:dyDescent="0.25">
      <c r="A422" s="1">
        <v>900</v>
      </c>
    </row>
    <row r="423" spans="1:1" x14ac:dyDescent="0.25">
      <c r="A423" s="1">
        <v>975</v>
      </c>
    </row>
    <row r="424" spans="1:1" x14ac:dyDescent="0.25">
      <c r="A424" s="1">
        <v>550</v>
      </c>
    </row>
    <row r="425" spans="1:1" x14ac:dyDescent="0.25">
      <c r="A425" s="1">
        <v>660</v>
      </c>
    </row>
    <row r="426" spans="1:1" x14ac:dyDescent="0.25">
      <c r="A426" s="1">
        <v>2000</v>
      </c>
    </row>
    <row r="427" spans="1:1" x14ac:dyDescent="0.25">
      <c r="A427" s="1"/>
    </row>
    <row r="428" spans="1:1" x14ac:dyDescent="0.25">
      <c r="A428" s="1">
        <v>815</v>
      </c>
    </row>
    <row r="429" spans="1:1" x14ac:dyDescent="0.25">
      <c r="A429" s="1">
        <v>1100</v>
      </c>
    </row>
    <row r="430" spans="1:1" x14ac:dyDescent="0.25">
      <c r="A430" s="1">
        <v>1400</v>
      </c>
    </row>
    <row r="431" spans="1:1" x14ac:dyDescent="0.25">
      <c r="A431" s="1">
        <v>1100</v>
      </c>
    </row>
    <row r="432" spans="1:1" x14ac:dyDescent="0.25">
      <c r="A432" s="1">
        <v>4000</v>
      </c>
    </row>
    <row r="433" spans="1:1" x14ac:dyDescent="0.25">
      <c r="A433" s="1"/>
    </row>
    <row r="434" spans="1:1" x14ac:dyDescent="0.25">
      <c r="A434" s="1">
        <v>830</v>
      </c>
    </row>
    <row r="435" spans="1:1" x14ac:dyDescent="0.25">
      <c r="A435" s="1">
        <v>1295</v>
      </c>
    </row>
    <row r="436" spans="1:1" x14ac:dyDescent="0.25">
      <c r="A436" s="1"/>
    </row>
    <row r="437" spans="1:1" x14ac:dyDescent="0.25">
      <c r="A437" s="1">
        <v>715</v>
      </c>
    </row>
    <row r="438" spans="1:1" x14ac:dyDescent="0.25">
      <c r="A438" s="1">
        <v>600</v>
      </c>
    </row>
    <row r="439" spans="1:1" x14ac:dyDescent="0.25">
      <c r="A439" s="1">
        <v>1200</v>
      </c>
    </row>
    <row r="440" spans="1:1" x14ac:dyDescent="0.25">
      <c r="A440" s="1">
        <v>1500</v>
      </c>
    </row>
    <row r="441" spans="1:1" x14ac:dyDescent="0.25">
      <c r="A441" s="1">
        <v>850</v>
      </c>
    </row>
    <row r="442" spans="1:1" x14ac:dyDescent="0.25">
      <c r="A442" s="1">
        <v>1100</v>
      </c>
    </row>
    <row r="443" spans="1:1" x14ac:dyDescent="0.25">
      <c r="A443" s="1">
        <v>1000</v>
      </c>
    </row>
    <row r="444" spans="1:1" x14ac:dyDescent="0.25">
      <c r="A444" s="1">
        <v>700</v>
      </c>
    </row>
    <row r="445" spans="1:1" x14ac:dyDescent="0.25">
      <c r="A445" s="1">
        <v>910</v>
      </c>
    </row>
    <row r="446" spans="1:1" x14ac:dyDescent="0.25">
      <c r="A446" s="1">
        <v>640</v>
      </c>
    </row>
    <row r="447" spans="1:1" x14ac:dyDescent="0.25">
      <c r="A447" s="1">
        <v>940</v>
      </c>
    </row>
    <row r="448" spans="1:1" x14ac:dyDescent="0.25">
      <c r="A448" s="1">
        <v>860</v>
      </c>
    </row>
    <row r="449" spans="1:1" x14ac:dyDescent="0.25">
      <c r="A449" s="1">
        <v>700</v>
      </c>
    </row>
    <row r="450" spans="1:1" x14ac:dyDescent="0.25">
      <c r="A450" s="1">
        <v>720</v>
      </c>
    </row>
    <row r="451" spans="1:1" x14ac:dyDescent="0.25">
      <c r="A451" s="1">
        <v>670</v>
      </c>
    </row>
    <row r="452" spans="1:1" x14ac:dyDescent="0.25">
      <c r="A452" s="1"/>
    </row>
    <row r="453" spans="1:1" x14ac:dyDescent="0.25">
      <c r="A453" s="1">
        <v>785</v>
      </c>
    </row>
    <row r="454" spans="1:1" x14ac:dyDescent="0.25">
      <c r="A454" s="1">
        <v>670</v>
      </c>
    </row>
    <row r="455" spans="1:1" x14ac:dyDescent="0.25">
      <c r="A455" s="1">
        <v>685</v>
      </c>
    </row>
    <row r="456" spans="1:1" x14ac:dyDescent="0.25">
      <c r="A456" s="1">
        <v>900</v>
      </c>
    </row>
    <row r="457" spans="1:1" x14ac:dyDescent="0.25">
      <c r="A457" s="1">
        <v>400</v>
      </c>
    </row>
    <row r="458" spans="1:1" x14ac:dyDescent="0.25">
      <c r="A458" s="1">
        <v>520</v>
      </c>
    </row>
    <row r="459" spans="1:1" x14ac:dyDescent="0.25">
      <c r="A459" s="1">
        <v>500</v>
      </c>
    </row>
    <row r="460" spans="1:1" x14ac:dyDescent="0.25">
      <c r="A460" s="1">
        <v>900</v>
      </c>
    </row>
    <row r="461" spans="1:1" x14ac:dyDescent="0.25">
      <c r="A461" s="1">
        <v>1100</v>
      </c>
    </row>
    <row r="462" spans="1:1" x14ac:dyDescent="0.25">
      <c r="A462" s="1">
        <v>15000</v>
      </c>
    </row>
    <row r="463" spans="1:1" x14ac:dyDescent="0.25">
      <c r="A463" s="1">
        <v>1300</v>
      </c>
    </row>
    <row r="464" spans="1:1" x14ac:dyDescent="0.25">
      <c r="A464" s="1">
        <v>830</v>
      </c>
    </row>
    <row r="465" spans="1:1" x14ac:dyDescent="0.25">
      <c r="A465" s="1"/>
    </row>
    <row r="466" spans="1:1" x14ac:dyDescent="0.25">
      <c r="A466" s="1">
        <v>1000</v>
      </c>
    </row>
    <row r="467" spans="1:1" x14ac:dyDescent="0.25">
      <c r="A467" s="1">
        <v>1900</v>
      </c>
    </row>
    <row r="468" spans="1:1" x14ac:dyDescent="0.25">
      <c r="A468" s="1">
        <v>1500</v>
      </c>
    </row>
    <row r="469" spans="1:1" x14ac:dyDescent="0.25">
      <c r="A469" s="1">
        <v>1500</v>
      </c>
    </row>
    <row r="470" spans="1:1" x14ac:dyDescent="0.25">
      <c r="A470" s="1">
        <v>1400</v>
      </c>
    </row>
    <row r="471" spans="1:1" x14ac:dyDescent="0.25">
      <c r="A471" s="1">
        <v>1500</v>
      </c>
    </row>
    <row r="472" spans="1:1" x14ac:dyDescent="0.25">
      <c r="A472" s="1">
        <v>900</v>
      </c>
    </row>
    <row r="473" spans="1:1" x14ac:dyDescent="0.25">
      <c r="A473" s="1">
        <v>1200</v>
      </c>
    </row>
    <row r="474" spans="1:1" x14ac:dyDescent="0.25">
      <c r="A474" s="1">
        <v>785</v>
      </c>
    </row>
    <row r="475" spans="1:1" x14ac:dyDescent="0.25">
      <c r="A475" s="1">
        <v>2000</v>
      </c>
    </row>
    <row r="476" spans="1:1" x14ac:dyDescent="0.25">
      <c r="A476" s="1">
        <v>1300</v>
      </c>
    </row>
    <row r="477" spans="1:1" x14ac:dyDescent="0.25">
      <c r="A477" s="1"/>
    </row>
    <row r="478" spans="1:1" x14ac:dyDescent="0.25">
      <c r="A478" s="1">
        <v>1800</v>
      </c>
    </row>
    <row r="479" spans="1:1" x14ac:dyDescent="0.25">
      <c r="A479" s="1">
        <v>1200</v>
      </c>
    </row>
    <row r="480" spans="1:1" x14ac:dyDescent="0.25">
      <c r="A480" s="1">
        <v>1350</v>
      </c>
    </row>
    <row r="481" spans="1:1" x14ac:dyDescent="0.25">
      <c r="A481" s="1">
        <v>1200</v>
      </c>
    </row>
    <row r="482" spans="1:1" x14ac:dyDescent="0.25">
      <c r="A482" s="1">
        <v>690</v>
      </c>
    </row>
    <row r="483" spans="1:1" x14ac:dyDescent="0.25">
      <c r="A483" s="1">
        <v>795</v>
      </c>
    </row>
    <row r="484" spans="1:1" x14ac:dyDescent="0.25">
      <c r="A484" s="1"/>
    </row>
    <row r="485" spans="1:1" x14ac:dyDescent="0.25">
      <c r="A485" s="1">
        <v>1600</v>
      </c>
    </row>
    <row r="486" spans="1:1" x14ac:dyDescent="0.25">
      <c r="A486" s="1"/>
    </row>
    <row r="487" spans="1:1" x14ac:dyDescent="0.25">
      <c r="A487" s="1">
        <v>800</v>
      </c>
    </row>
    <row r="488" spans="1:1" x14ac:dyDescent="0.25">
      <c r="A488" s="1"/>
    </row>
    <row r="489" spans="1:1" x14ac:dyDescent="0.25">
      <c r="A489" s="1"/>
    </row>
    <row r="490" spans="1:1" x14ac:dyDescent="0.25">
      <c r="A490" s="1">
        <v>850</v>
      </c>
    </row>
    <row r="491" spans="1:1" x14ac:dyDescent="0.25">
      <c r="A491" s="1">
        <v>810</v>
      </c>
    </row>
    <row r="492" spans="1:1" x14ac:dyDescent="0.25">
      <c r="A492" s="1">
        <v>1500</v>
      </c>
    </row>
    <row r="493" spans="1:1" x14ac:dyDescent="0.25">
      <c r="A493" s="1">
        <v>1300</v>
      </c>
    </row>
    <row r="494" spans="1:1" x14ac:dyDescent="0.25">
      <c r="A494" s="1"/>
    </row>
    <row r="495" spans="1:1" x14ac:dyDescent="0.25">
      <c r="A495" s="1">
        <v>1750</v>
      </c>
    </row>
    <row r="496" spans="1:1" x14ac:dyDescent="0.25">
      <c r="A496" s="1">
        <v>1000</v>
      </c>
    </row>
    <row r="497" spans="1:1" x14ac:dyDescent="0.25">
      <c r="A497" s="1">
        <v>1000</v>
      </c>
    </row>
    <row r="498" spans="1:1" x14ac:dyDescent="0.25">
      <c r="A498" s="1">
        <v>616</v>
      </c>
    </row>
    <row r="499" spans="1:1" x14ac:dyDescent="0.25">
      <c r="A499" s="1">
        <v>824</v>
      </c>
    </row>
    <row r="500" spans="1:1" x14ac:dyDescent="0.25">
      <c r="A500" s="1">
        <v>1500</v>
      </c>
    </row>
    <row r="501" spans="1:1" x14ac:dyDescent="0.25">
      <c r="A501" s="1">
        <v>1800</v>
      </c>
    </row>
    <row r="502" spans="1:1" x14ac:dyDescent="0.25">
      <c r="A502" s="1">
        <v>396</v>
      </c>
    </row>
    <row r="503" spans="1:1" x14ac:dyDescent="0.25">
      <c r="A503" s="1">
        <v>2000</v>
      </c>
    </row>
    <row r="504" spans="1:1" x14ac:dyDescent="0.25">
      <c r="A504" s="1"/>
    </row>
    <row r="505" spans="1:1" x14ac:dyDescent="0.25">
      <c r="A505" s="1"/>
    </row>
    <row r="506" spans="1:1" x14ac:dyDescent="0.25">
      <c r="A506" s="1">
        <v>385</v>
      </c>
    </row>
    <row r="507" spans="1:1" x14ac:dyDescent="0.25">
      <c r="A507" s="1">
        <v>510</v>
      </c>
    </row>
    <row r="508" spans="1:1" x14ac:dyDescent="0.25">
      <c r="A508" s="1">
        <v>2000</v>
      </c>
    </row>
    <row r="509" spans="1:1" x14ac:dyDescent="0.25">
      <c r="A509" s="1">
        <v>700</v>
      </c>
    </row>
    <row r="510" spans="1:1" x14ac:dyDescent="0.25">
      <c r="A510" s="1"/>
    </row>
    <row r="511" spans="1:1" x14ac:dyDescent="0.25">
      <c r="A511" s="1">
        <v>10000</v>
      </c>
    </row>
    <row r="512" spans="1:1" x14ac:dyDescent="0.25">
      <c r="A512" s="1">
        <v>1400</v>
      </c>
    </row>
    <row r="513" spans="1:1" x14ac:dyDescent="0.25">
      <c r="A513" s="1">
        <v>900</v>
      </c>
    </row>
    <row r="514" spans="1:1" x14ac:dyDescent="0.25">
      <c r="A514" s="1">
        <v>1400</v>
      </c>
    </row>
    <row r="515" spans="1:1" x14ac:dyDescent="0.25">
      <c r="A515" s="1">
        <v>850</v>
      </c>
    </row>
    <row r="516" spans="1:1" x14ac:dyDescent="0.25">
      <c r="A516" s="1">
        <v>1000</v>
      </c>
    </row>
    <row r="517" spans="1:1" x14ac:dyDescent="0.25">
      <c r="A517" s="1">
        <v>150</v>
      </c>
    </row>
    <row r="518" spans="1:1" x14ac:dyDescent="0.25">
      <c r="A518" s="1">
        <v>800</v>
      </c>
    </row>
    <row r="519" spans="1:1" x14ac:dyDescent="0.25">
      <c r="A519" s="1">
        <v>1448</v>
      </c>
    </row>
    <row r="520" spans="1:1" x14ac:dyDescent="0.25">
      <c r="A520" s="1">
        <v>2000</v>
      </c>
    </row>
    <row r="521" spans="1:1" x14ac:dyDescent="0.25">
      <c r="A521" s="1">
        <v>535</v>
      </c>
    </row>
    <row r="522" spans="1:1" x14ac:dyDescent="0.25">
      <c r="A522" s="1"/>
    </row>
    <row r="523" spans="1:1" x14ac:dyDescent="0.25">
      <c r="A523" s="1">
        <v>1300</v>
      </c>
    </row>
    <row r="524" spans="1:1" x14ac:dyDescent="0.25">
      <c r="A524" s="1">
        <v>820</v>
      </c>
    </row>
    <row r="525" spans="1:1" x14ac:dyDescent="0.25">
      <c r="A525" s="1">
        <v>1000</v>
      </c>
    </row>
    <row r="526" spans="1:1" x14ac:dyDescent="0.25">
      <c r="A526" s="1">
        <v>1800</v>
      </c>
    </row>
    <row r="527" spans="1:1" x14ac:dyDescent="0.25">
      <c r="A527" s="1">
        <v>770</v>
      </c>
    </row>
    <row r="528" spans="1:1" x14ac:dyDescent="0.25">
      <c r="A528" s="1">
        <v>1070</v>
      </c>
    </row>
    <row r="529" spans="1:1" x14ac:dyDescent="0.25">
      <c r="A529" s="1">
        <v>1100</v>
      </c>
    </row>
    <row r="530" spans="1:1" x14ac:dyDescent="0.25">
      <c r="A530" s="1">
        <v>500</v>
      </c>
    </row>
    <row r="531" spans="1:1" x14ac:dyDescent="0.25">
      <c r="A531" s="1"/>
    </row>
    <row r="532" spans="1:1" x14ac:dyDescent="0.25">
      <c r="A532" s="1"/>
    </row>
    <row r="533" spans="1:1" x14ac:dyDescent="0.25">
      <c r="A533" s="1">
        <v>800</v>
      </c>
    </row>
    <row r="534" spans="1:1" x14ac:dyDescent="0.25">
      <c r="A534" s="1">
        <v>400</v>
      </c>
    </row>
    <row r="535" spans="1:1" x14ac:dyDescent="0.25">
      <c r="A535" s="1">
        <v>50</v>
      </c>
    </row>
    <row r="536" spans="1:1" x14ac:dyDescent="0.25">
      <c r="A536" s="1">
        <v>610</v>
      </c>
    </row>
    <row r="537" spans="1:1" x14ac:dyDescent="0.25">
      <c r="A537" s="1"/>
    </row>
    <row r="538" spans="1:1" x14ac:dyDescent="0.25">
      <c r="A538" s="1">
        <v>815</v>
      </c>
    </row>
    <row r="539" spans="1:1" x14ac:dyDescent="0.25">
      <c r="A539" s="1">
        <v>733</v>
      </c>
    </row>
    <row r="540" spans="1:1" x14ac:dyDescent="0.25">
      <c r="A540" s="1">
        <v>700</v>
      </c>
    </row>
    <row r="541" spans="1:1" x14ac:dyDescent="0.25">
      <c r="A541" s="1">
        <v>1435</v>
      </c>
    </row>
    <row r="542" spans="1:1" x14ac:dyDescent="0.25">
      <c r="A542" s="1">
        <v>600</v>
      </c>
    </row>
    <row r="543" spans="1:1" x14ac:dyDescent="0.25">
      <c r="A543" s="1">
        <v>900</v>
      </c>
    </row>
    <row r="544" spans="1:1" x14ac:dyDescent="0.25">
      <c r="A544" s="1">
        <v>700</v>
      </c>
    </row>
    <row r="545" spans="1:1" x14ac:dyDescent="0.25">
      <c r="A545" s="1">
        <v>1975</v>
      </c>
    </row>
    <row r="546" spans="1:1" x14ac:dyDescent="0.25">
      <c r="A546" s="1">
        <v>1032</v>
      </c>
    </row>
    <row r="547" spans="1:1" x14ac:dyDescent="0.25">
      <c r="A547" s="1">
        <v>800</v>
      </c>
    </row>
    <row r="548" spans="1:1" x14ac:dyDescent="0.25">
      <c r="A548" s="1"/>
    </row>
    <row r="549" spans="1:1" x14ac:dyDescent="0.25">
      <c r="A549" s="1">
        <v>883</v>
      </c>
    </row>
    <row r="550" spans="1:1" x14ac:dyDescent="0.25">
      <c r="A550" s="1">
        <v>520</v>
      </c>
    </row>
    <row r="551" spans="1:1" x14ac:dyDescent="0.25">
      <c r="A551" s="1">
        <v>1100</v>
      </c>
    </row>
    <row r="552" spans="1:1" x14ac:dyDescent="0.25">
      <c r="A552" s="1">
        <v>815</v>
      </c>
    </row>
    <row r="553" spans="1:1" x14ac:dyDescent="0.25">
      <c r="A553" s="1">
        <v>200</v>
      </c>
    </row>
    <row r="554" spans="1:1" x14ac:dyDescent="0.25">
      <c r="A554" s="1">
        <v>890</v>
      </c>
    </row>
    <row r="555" spans="1:1" x14ac:dyDescent="0.25">
      <c r="A555" s="1">
        <v>600</v>
      </c>
    </row>
    <row r="556" spans="1:1" x14ac:dyDescent="0.25">
      <c r="A556" s="1"/>
    </row>
    <row r="557" spans="1:1" x14ac:dyDescent="0.25">
      <c r="A557" s="1">
        <v>800</v>
      </c>
    </row>
    <row r="558" spans="1:1" x14ac:dyDescent="0.25">
      <c r="A558" s="1">
        <v>2500</v>
      </c>
    </row>
    <row r="559" spans="1:1" x14ac:dyDescent="0.25">
      <c r="A559" s="1">
        <v>505</v>
      </c>
    </row>
    <row r="560" spans="1:1" x14ac:dyDescent="0.25">
      <c r="A560" s="1"/>
    </row>
    <row r="561" spans="1:1" x14ac:dyDescent="0.25">
      <c r="A561" s="1"/>
    </row>
    <row r="562" spans="1:1" x14ac:dyDescent="0.25">
      <c r="A562" s="1">
        <v>1000</v>
      </c>
    </row>
    <row r="563" spans="1:1" x14ac:dyDescent="0.25">
      <c r="A563" s="1">
        <v>1250</v>
      </c>
    </row>
    <row r="564" spans="1:1" x14ac:dyDescent="0.25">
      <c r="A564" s="1">
        <v>500</v>
      </c>
    </row>
    <row r="565" spans="1:1" x14ac:dyDescent="0.25">
      <c r="A565" s="1">
        <v>1500</v>
      </c>
    </row>
    <row r="566" spans="1:1" x14ac:dyDescent="0.25">
      <c r="A566" s="1">
        <v>870</v>
      </c>
    </row>
    <row r="567" spans="1:1" x14ac:dyDescent="0.25">
      <c r="A567" s="1">
        <v>1000</v>
      </c>
    </row>
    <row r="568" spans="1:1" x14ac:dyDescent="0.25">
      <c r="A568" s="1"/>
    </row>
    <row r="569" spans="1:1" x14ac:dyDescent="0.25">
      <c r="A569" s="1"/>
    </row>
    <row r="570" spans="1:1" x14ac:dyDescent="0.25">
      <c r="A570" s="1"/>
    </row>
    <row r="571" spans="1:1" x14ac:dyDescent="0.25">
      <c r="A571" s="1"/>
    </row>
    <row r="572" spans="1:1" x14ac:dyDescent="0.25">
      <c r="A572" s="1">
        <v>651</v>
      </c>
    </row>
    <row r="573" spans="1:1" x14ac:dyDescent="0.25">
      <c r="A573" s="1">
        <v>695</v>
      </c>
    </row>
    <row r="574" spans="1:1" x14ac:dyDescent="0.25">
      <c r="A574" s="1">
        <v>1100</v>
      </c>
    </row>
    <row r="575" spans="1:1" x14ac:dyDescent="0.25">
      <c r="A575" s="1">
        <v>950</v>
      </c>
    </row>
    <row r="576" spans="1:1" x14ac:dyDescent="0.25">
      <c r="A576" s="1">
        <v>2100</v>
      </c>
    </row>
    <row r="577" spans="1:1" x14ac:dyDescent="0.25">
      <c r="A577" s="1">
        <v>1200</v>
      </c>
    </row>
    <row r="578" spans="1:1" x14ac:dyDescent="0.25">
      <c r="A578" s="1">
        <v>1000</v>
      </c>
    </row>
    <row r="579" spans="1:1" x14ac:dyDescent="0.25">
      <c r="A579" s="1">
        <v>600</v>
      </c>
    </row>
    <row r="580" spans="1:1" x14ac:dyDescent="0.25">
      <c r="A580" s="1">
        <v>550</v>
      </c>
    </row>
    <row r="581" spans="1:1" x14ac:dyDescent="0.25">
      <c r="A581" s="1">
        <v>1335</v>
      </c>
    </row>
    <row r="582" spans="1:1" x14ac:dyDescent="0.25">
      <c r="A582" s="1"/>
    </row>
    <row r="583" spans="1:1" x14ac:dyDescent="0.25">
      <c r="A583" s="1">
        <v>745</v>
      </c>
    </row>
    <row r="584" spans="1:1" x14ac:dyDescent="0.25">
      <c r="A584" s="1">
        <v>1255</v>
      </c>
    </row>
    <row r="585" spans="1:1" x14ac:dyDescent="0.25">
      <c r="A585" s="1"/>
    </row>
    <row r="586" spans="1:1" x14ac:dyDescent="0.25">
      <c r="A586" s="1">
        <v>1400</v>
      </c>
    </row>
    <row r="587" spans="1:1" x14ac:dyDescent="0.25">
      <c r="A587" s="1">
        <v>740</v>
      </c>
    </row>
    <row r="588" spans="1:1" x14ac:dyDescent="0.25">
      <c r="A588" s="1">
        <v>2000</v>
      </c>
    </row>
    <row r="589" spans="1:1" x14ac:dyDescent="0.25">
      <c r="A589" s="1">
        <v>1280</v>
      </c>
    </row>
    <row r="590" spans="1:1" x14ac:dyDescent="0.25">
      <c r="A590" s="1">
        <v>900</v>
      </c>
    </row>
    <row r="591" spans="1:1" x14ac:dyDescent="0.25">
      <c r="A591" s="1">
        <v>700</v>
      </c>
    </row>
    <row r="592" spans="1:1" x14ac:dyDescent="0.25">
      <c r="A592" s="1">
        <v>1700</v>
      </c>
    </row>
    <row r="593" spans="1:1" x14ac:dyDescent="0.25">
      <c r="A593" s="1">
        <v>930</v>
      </c>
    </row>
    <row r="594" spans="1:1" x14ac:dyDescent="0.25">
      <c r="A594" s="1">
        <v>1565</v>
      </c>
    </row>
    <row r="595" spans="1:1" x14ac:dyDescent="0.25">
      <c r="A595" s="1"/>
    </row>
    <row r="596" spans="1:1" x14ac:dyDescent="0.25">
      <c r="A596" s="1">
        <v>675</v>
      </c>
    </row>
    <row r="597" spans="1:1" x14ac:dyDescent="0.25">
      <c r="A597" s="1">
        <v>900</v>
      </c>
    </row>
    <row r="598" spans="1:1" x14ac:dyDescent="0.25">
      <c r="A598" s="1">
        <v>535</v>
      </c>
    </row>
    <row r="599" spans="1:1" x14ac:dyDescent="0.25">
      <c r="A599" s="1"/>
    </row>
    <row r="600" spans="1:1" x14ac:dyDescent="0.25">
      <c r="A600" s="1"/>
    </row>
    <row r="601" spans="1:1" x14ac:dyDescent="0.25">
      <c r="A601" s="1">
        <v>1800</v>
      </c>
    </row>
    <row r="602" spans="1:1" x14ac:dyDescent="0.25">
      <c r="A602" s="1">
        <v>988</v>
      </c>
    </row>
    <row r="603" spans="1:1" x14ac:dyDescent="0.25">
      <c r="A603" s="1"/>
    </row>
    <row r="604" spans="1:1" x14ac:dyDescent="0.25">
      <c r="A604" s="1"/>
    </row>
    <row r="605" spans="1:1" x14ac:dyDescent="0.25">
      <c r="A605" s="1">
        <v>1200</v>
      </c>
    </row>
    <row r="606" spans="1:1" x14ac:dyDescent="0.25">
      <c r="A606" s="1">
        <v>882</v>
      </c>
    </row>
    <row r="607" spans="1:1" x14ac:dyDescent="0.25">
      <c r="A607" s="1"/>
    </row>
    <row r="608" spans="1:1" x14ac:dyDescent="0.25">
      <c r="A608" s="1">
        <v>915</v>
      </c>
    </row>
    <row r="609" spans="1:1" x14ac:dyDescent="0.25">
      <c r="A609" s="1">
        <v>1800</v>
      </c>
    </row>
    <row r="610" spans="1:1" x14ac:dyDescent="0.25">
      <c r="A610" s="1">
        <v>680</v>
      </c>
    </row>
    <row r="611" spans="1:1" x14ac:dyDescent="0.25">
      <c r="A611" s="1">
        <v>725</v>
      </c>
    </row>
    <row r="612" spans="1:1" x14ac:dyDescent="0.25">
      <c r="A612" s="1">
        <v>800</v>
      </c>
    </row>
    <row r="613" spans="1:1" x14ac:dyDescent="0.25">
      <c r="A613" s="1">
        <v>1098</v>
      </c>
    </row>
    <row r="614" spans="1:1" x14ac:dyDescent="0.25">
      <c r="A614" s="1">
        <v>800</v>
      </c>
    </row>
    <row r="615" spans="1:1" x14ac:dyDescent="0.25">
      <c r="A615" s="1">
        <v>450</v>
      </c>
    </row>
    <row r="616" spans="1:1" x14ac:dyDescent="0.25">
      <c r="A616" s="1">
        <v>1200</v>
      </c>
    </row>
    <row r="617" spans="1:1" x14ac:dyDescent="0.25">
      <c r="A617" s="1">
        <v>1000</v>
      </c>
    </row>
    <row r="618" spans="1:1" x14ac:dyDescent="0.25">
      <c r="A618" s="1">
        <v>1100</v>
      </c>
    </row>
    <row r="619" spans="1:1" x14ac:dyDescent="0.25">
      <c r="A619" s="1"/>
    </row>
    <row r="620" spans="1:1" x14ac:dyDescent="0.25">
      <c r="A620" s="1">
        <v>1700</v>
      </c>
    </row>
    <row r="621" spans="1:1" x14ac:dyDescent="0.25">
      <c r="A621" s="1">
        <v>800</v>
      </c>
    </row>
    <row r="622" spans="1:1" x14ac:dyDescent="0.25">
      <c r="A622" s="1">
        <v>800</v>
      </c>
    </row>
    <row r="623" spans="1:1" x14ac:dyDescent="0.25">
      <c r="A623" s="1"/>
    </row>
    <row r="624" spans="1:1" x14ac:dyDescent="0.25">
      <c r="A624" s="1">
        <v>1250</v>
      </c>
    </row>
    <row r="625" spans="1:1" x14ac:dyDescent="0.25">
      <c r="A625" s="1">
        <v>1300</v>
      </c>
    </row>
    <row r="626" spans="1:1" x14ac:dyDescent="0.25">
      <c r="A626" s="1">
        <v>800</v>
      </c>
    </row>
    <row r="627" spans="1:1" x14ac:dyDescent="0.25">
      <c r="A627" s="1">
        <v>1400</v>
      </c>
    </row>
    <row r="628" spans="1:1" x14ac:dyDescent="0.25">
      <c r="A628" s="1">
        <v>1200</v>
      </c>
    </row>
    <row r="629" spans="1:1" x14ac:dyDescent="0.25">
      <c r="A629" s="1">
        <v>700</v>
      </c>
    </row>
    <row r="630" spans="1:1" x14ac:dyDescent="0.25">
      <c r="A630" s="1">
        <v>1300</v>
      </c>
    </row>
    <row r="631" spans="1:1" x14ac:dyDescent="0.25">
      <c r="A631" s="1">
        <v>1400</v>
      </c>
    </row>
    <row r="632" spans="1:1" x14ac:dyDescent="0.25">
      <c r="A632" s="1">
        <v>1900</v>
      </c>
    </row>
    <row r="633" spans="1:1" x14ac:dyDescent="0.25">
      <c r="A633" s="1">
        <v>1700</v>
      </c>
    </row>
    <row r="634" spans="1:1" x14ac:dyDescent="0.25">
      <c r="A634" s="1">
        <v>1100</v>
      </c>
    </row>
    <row r="635" spans="1:1" x14ac:dyDescent="0.25">
      <c r="A635" s="1">
        <v>700</v>
      </c>
    </row>
    <row r="636" spans="1:1" x14ac:dyDescent="0.25">
      <c r="A636" s="1">
        <v>800</v>
      </c>
    </row>
    <row r="637" spans="1:1" x14ac:dyDescent="0.25">
      <c r="A637" s="1">
        <v>1000</v>
      </c>
    </row>
    <row r="638" spans="1:1" x14ac:dyDescent="0.25">
      <c r="A638" s="1">
        <v>1100</v>
      </c>
    </row>
    <row r="639" spans="1:1" x14ac:dyDescent="0.25">
      <c r="A639" s="1"/>
    </row>
    <row r="640" spans="1:1" x14ac:dyDescent="0.25">
      <c r="A640" s="1">
        <v>750</v>
      </c>
    </row>
    <row r="641" spans="1:1" x14ac:dyDescent="0.25">
      <c r="A641" s="1">
        <v>1225</v>
      </c>
    </row>
    <row r="642" spans="1:1" x14ac:dyDescent="0.25">
      <c r="A642" s="1"/>
    </row>
    <row r="643" spans="1:1" x14ac:dyDescent="0.25">
      <c r="A643" s="1">
        <v>900</v>
      </c>
    </row>
    <row r="644" spans="1:1" x14ac:dyDescent="0.25">
      <c r="A644" s="1">
        <v>650</v>
      </c>
    </row>
    <row r="645" spans="1:1" x14ac:dyDescent="0.25">
      <c r="A645" s="1">
        <v>1150</v>
      </c>
    </row>
    <row r="646" spans="1:1" x14ac:dyDescent="0.25">
      <c r="A646" s="1">
        <v>0</v>
      </c>
    </row>
    <row r="647" spans="1:1" x14ac:dyDescent="0.25">
      <c r="A647" s="1">
        <v>1000</v>
      </c>
    </row>
    <row r="648" spans="1:1" x14ac:dyDescent="0.25">
      <c r="A648" s="1"/>
    </row>
    <row r="649" spans="1:1" x14ac:dyDescent="0.25">
      <c r="A649" s="1">
        <v>400</v>
      </c>
    </row>
    <row r="650" spans="1:1" x14ac:dyDescent="0.25">
      <c r="A650" s="1">
        <v>1400</v>
      </c>
    </row>
    <row r="651" spans="1:1" x14ac:dyDescent="0.25">
      <c r="A651" s="1">
        <v>900</v>
      </c>
    </row>
    <row r="652" spans="1:1" x14ac:dyDescent="0.25">
      <c r="A652" s="1">
        <v>800</v>
      </c>
    </row>
    <row r="653" spans="1:1" x14ac:dyDescent="0.25">
      <c r="A653" s="1">
        <v>2099</v>
      </c>
    </row>
    <row r="654" spans="1:1" x14ac:dyDescent="0.25">
      <c r="A654" s="1">
        <v>1100</v>
      </c>
    </row>
    <row r="655" spans="1:1" x14ac:dyDescent="0.25">
      <c r="A655" s="1">
        <v>720</v>
      </c>
    </row>
    <row r="656" spans="1:1" x14ac:dyDescent="0.25">
      <c r="A656" s="1">
        <v>930</v>
      </c>
    </row>
    <row r="657" spans="1:1" x14ac:dyDescent="0.25">
      <c r="A657" s="1">
        <v>985</v>
      </c>
    </row>
    <row r="658" spans="1:1" x14ac:dyDescent="0.25">
      <c r="A658" s="1">
        <v>2000</v>
      </c>
    </row>
    <row r="659" spans="1:1" x14ac:dyDescent="0.25">
      <c r="A659" s="1">
        <v>1100</v>
      </c>
    </row>
    <row r="660" spans="1:1" x14ac:dyDescent="0.25">
      <c r="A660" s="1">
        <v>8388</v>
      </c>
    </row>
    <row r="661" spans="1:1" x14ac:dyDescent="0.25">
      <c r="A661" s="1">
        <v>2500</v>
      </c>
    </row>
    <row r="662" spans="1:1" x14ac:dyDescent="0.25">
      <c r="A662" s="1"/>
    </row>
    <row r="663" spans="1:1" x14ac:dyDescent="0.25">
      <c r="A663" s="1"/>
    </row>
    <row r="664" spans="1:1" x14ac:dyDescent="0.25">
      <c r="A664" s="1">
        <v>1300</v>
      </c>
    </row>
    <row r="665" spans="1:1" x14ac:dyDescent="0.25">
      <c r="A665" s="1">
        <v>1400</v>
      </c>
    </row>
    <row r="666" spans="1:1" x14ac:dyDescent="0.25">
      <c r="A666" s="1">
        <v>700</v>
      </c>
    </row>
    <row r="667" spans="1:1" x14ac:dyDescent="0.25">
      <c r="A667" s="1">
        <v>571</v>
      </c>
    </row>
    <row r="668" spans="1:1" x14ac:dyDescent="0.25">
      <c r="A668" s="1"/>
    </row>
    <row r="669" spans="1:1" x14ac:dyDescent="0.25">
      <c r="A669" s="1">
        <v>260</v>
      </c>
    </row>
    <row r="670" spans="1:1" x14ac:dyDescent="0.25">
      <c r="A670" s="1">
        <v>1000</v>
      </c>
    </row>
    <row r="671" spans="1:1" x14ac:dyDescent="0.25">
      <c r="A671" s="1">
        <v>1400</v>
      </c>
    </row>
    <row r="672" spans="1:1" x14ac:dyDescent="0.25">
      <c r="A672" s="1">
        <v>950</v>
      </c>
    </row>
    <row r="673" spans="1:1" x14ac:dyDescent="0.25">
      <c r="A673" s="1"/>
    </row>
    <row r="674" spans="1:1" x14ac:dyDescent="0.25">
      <c r="A674" s="1"/>
    </row>
    <row r="675" spans="1:1" x14ac:dyDescent="0.25">
      <c r="A675" s="1">
        <v>120</v>
      </c>
    </row>
    <row r="676" spans="1:1" x14ac:dyDescent="0.25">
      <c r="A676" s="1"/>
    </row>
    <row r="677" spans="1:1" x14ac:dyDescent="0.25">
      <c r="A677" s="1">
        <v>6500</v>
      </c>
    </row>
    <row r="678" spans="1:1" x14ac:dyDescent="0.25">
      <c r="A678" s="1">
        <v>1925</v>
      </c>
    </row>
    <row r="679" spans="1:1" x14ac:dyDescent="0.25">
      <c r="A679" s="1">
        <v>1050</v>
      </c>
    </row>
    <row r="680" spans="1:1" x14ac:dyDescent="0.25">
      <c r="A680" s="1"/>
    </row>
    <row r="681" spans="1:1" x14ac:dyDescent="0.25">
      <c r="A681" s="1">
        <v>1400</v>
      </c>
    </row>
    <row r="682" spans="1:1" x14ac:dyDescent="0.25">
      <c r="A682" s="1">
        <v>875</v>
      </c>
    </row>
    <row r="683" spans="1:1" x14ac:dyDescent="0.25">
      <c r="A683" s="1">
        <v>1100</v>
      </c>
    </row>
    <row r="684" spans="1:1" x14ac:dyDescent="0.25">
      <c r="A684" s="1"/>
    </row>
    <row r="685" spans="1:1" x14ac:dyDescent="0.25">
      <c r="A685" s="1">
        <v>1250</v>
      </c>
    </row>
    <row r="686" spans="1:1" x14ac:dyDescent="0.25">
      <c r="A686" s="1">
        <v>971</v>
      </c>
    </row>
    <row r="687" spans="1:1" x14ac:dyDescent="0.25">
      <c r="A687" s="1">
        <v>852</v>
      </c>
    </row>
    <row r="688" spans="1:1" x14ac:dyDescent="0.25">
      <c r="A688" s="1">
        <v>520</v>
      </c>
    </row>
    <row r="689" spans="1:1" x14ac:dyDescent="0.25">
      <c r="A689" s="1">
        <v>1700</v>
      </c>
    </row>
    <row r="690" spans="1:1" x14ac:dyDescent="0.25">
      <c r="A690" s="1">
        <v>950</v>
      </c>
    </row>
    <row r="691" spans="1:1" x14ac:dyDescent="0.25">
      <c r="A691" s="1"/>
    </row>
    <row r="692" spans="1:1" x14ac:dyDescent="0.25">
      <c r="A692" s="1">
        <v>524</v>
      </c>
    </row>
    <row r="693" spans="1:1" x14ac:dyDescent="0.25">
      <c r="A693" s="1"/>
    </row>
    <row r="694" spans="1:1" x14ac:dyDescent="0.25">
      <c r="A694" s="1">
        <v>1500</v>
      </c>
    </row>
    <row r="695" spans="1:1" x14ac:dyDescent="0.25">
      <c r="A695" s="1">
        <v>825</v>
      </c>
    </row>
    <row r="696" spans="1:1" x14ac:dyDescent="0.25">
      <c r="A696" s="1">
        <v>500</v>
      </c>
    </row>
    <row r="697" spans="1:1" x14ac:dyDescent="0.25">
      <c r="A697" s="1">
        <v>635</v>
      </c>
    </row>
    <row r="698" spans="1:1" x14ac:dyDescent="0.25">
      <c r="A698" s="1">
        <v>500</v>
      </c>
    </row>
    <row r="699" spans="1:1" x14ac:dyDescent="0.25">
      <c r="A699" s="1">
        <v>815</v>
      </c>
    </row>
    <row r="700" spans="1:1" x14ac:dyDescent="0.25">
      <c r="A700" s="1">
        <v>850</v>
      </c>
    </row>
    <row r="701" spans="1:1" x14ac:dyDescent="0.25">
      <c r="A701" s="1">
        <v>760</v>
      </c>
    </row>
    <row r="702" spans="1:1" x14ac:dyDescent="0.25">
      <c r="A702" s="1">
        <v>1040</v>
      </c>
    </row>
    <row r="703" spans="1:1" x14ac:dyDescent="0.25">
      <c r="A703" s="1">
        <v>750</v>
      </c>
    </row>
    <row r="704" spans="1:1" x14ac:dyDescent="0.25">
      <c r="A704" s="1">
        <v>270</v>
      </c>
    </row>
    <row r="705" spans="1:1" x14ac:dyDescent="0.25">
      <c r="A705" s="1">
        <v>500</v>
      </c>
    </row>
    <row r="706" spans="1:1" x14ac:dyDescent="0.25">
      <c r="A706" s="1">
        <v>450</v>
      </c>
    </row>
    <row r="707" spans="1:1" x14ac:dyDescent="0.25">
      <c r="A707" s="1"/>
    </row>
    <row r="708" spans="1:1" x14ac:dyDescent="0.25">
      <c r="A708" s="1">
        <v>350</v>
      </c>
    </row>
    <row r="709" spans="1:1" x14ac:dyDescent="0.25">
      <c r="A709" s="1">
        <v>1100</v>
      </c>
    </row>
    <row r="710" spans="1:1" x14ac:dyDescent="0.25">
      <c r="A710" s="1">
        <v>660</v>
      </c>
    </row>
    <row r="711" spans="1:1" x14ac:dyDescent="0.25">
      <c r="A711" s="1">
        <v>1800</v>
      </c>
    </row>
    <row r="712" spans="1:1" x14ac:dyDescent="0.25">
      <c r="A712" s="1">
        <v>745</v>
      </c>
    </row>
    <row r="713" spans="1:1" x14ac:dyDescent="0.25">
      <c r="A713" s="1">
        <v>766</v>
      </c>
    </row>
    <row r="714" spans="1:1" x14ac:dyDescent="0.25">
      <c r="A714" s="1">
        <v>2000</v>
      </c>
    </row>
    <row r="715" spans="1:1" x14ac:dyDescent="0.25">
      <c r="A715" s="1">
        <v>1400</v>
      </c>
    </row>
    <row r="716" spans="1:1" x14ac:dyDescent="0.25">
      <c r="A716" s="1">
        <v>670</v>
      </c>
    </row>
    <row r="717" spans="1:1" x14ac:dyDescent="0.25">
      <c r="A717" s="1">
        <v>2500</v>
      </c>
    </row>
    <row r="718" spans="1:1" x14ac:dyDescent="0.25">
      <c r="A718" s="1">
        <v>126</v>
      </c>
    </row>
    <row r="719" spans="1:1" x14ac:dyDescent="0.25">
      <c r="A719" s="1">
        <v>9960</v>
      </c>
    </row>
    <row r="720" spans="1:1" x14ac:dyDescent="0.25">
      <c r="A720" s="1">
        <v>2500</v>
      </c>
    </row>
    <row r="721" spans="1:1" x14ac:dyDescent="0.25">
      <c r="A721" s="1"/>
    </row>
    <row r="722" spans="1:1" x14ac:dyDescent="0.25">
      <c r="A722" s="1">
        <v>615</v>
      </c>
    </row>
    <row r="723" spans="1:1" x14ac:dyDescent="0.25">
      <c r="A723" s="1">
        <v>964</v>
      </c>
    </row>
    <row r="724" spans="1:1" x14ac:dyDescent="0.25">
      <c r="A724" s="1">
        <v>1380</v>
      </c>
    </row>
    <row r="725" spans="1:1" x14ac:dyDescent="0.25">
      <c r="A725" s="1">
        <v>1200</v>
      </c>
    </row>
    <row r="726" spans="1:1" x14ac:dyDescent="0.25">
      <c r="A726" s="1">
        <v>2000</v>
      </c>
    </row>
    <row r="727" spans="1:1" x14ac:dyDescent="0.25">
      <c r="A727" s="1">
        <v>750</v>
      </c>
    </row>
    <row r="728" spans="1:1" x14ac:dyDescent="0.25">
      <c r="A728" s="1">
        <v>700</v>
      </c>
    </row>
    <row r="729" spans="1:1" x14ac:dyDescent="0.25">
      <c r="A729" s="1">
        <v>1500</v>
      </c>
    </row>
    <row r="730" spans="1:1" x14ac:dyDescent="0.25">
      <c r="A730" s="1">
        <v>1100</v>
      </c>
    </row>
    <row r="731" spans="1:1" x14ac:dyDescent="0.25">
      <c r="A731" s="1">
        <v>900</v>
      </c>
    </row>
    <row r="732" spans="1:1" x14ac:dyDescent="0.25">
      <c r="A732" s="1"/>
    </row>
    <row r="733" spans="1:1" x14ac:dyDescent="0.25">
      <c r="A733" s="1"/>
    </row>
    <row r="734" spans="1:1" x14ac:dyDescent="0.25">
      <c r="A734" s="1">
        <v>425</v>
      </c>
    </row>
    <row r="735" spans="1:1" x14ac:dyDescent="0.25">
      <c r="A735" s="1"/>
    </row>
    <row r="736" spans="1:1" x14ac:dyDescent="0.25">
      <c r="A736" s="1">
        <v>825</v>
      </c>
    </row>
    <row r="737" spans="1:1" x14ac:dyDescent="0.25">
      <c r="A737" s="1">
        <v>673</v>
      </c>
    </row>
    <row r="738" spans="1:1" x14ac:dyDescent="0.25">
      <c r="A738" s="1">
        <v>0</v>
      </c>
    </row>
    <row r="739" spans="1:1" x14ac:dyDescent="0.25">
      <c r="A739" s="1">
        <v>1020</v>
      </c>
    </row>
    <row r="740" spans="1:1" x14ac:dyDescent="0.25">
      <c r="A740" s="1"/>
    </row>
    <row r="741" spans="1:1" x14ac:dyDescent="0.25">
      <c r="A741" s="1"/>
    </row>
    <row r="742" spans="1:1" x14ac:dyDescent="0.25">
      <c r="A742" s="1">
        <v>900</v>
      </c>
    </row>
    <row r="743" spans="1:1" x14ac:dyDescent="0.25">
      <c r="A743" s="1">
        <v>1150</v>
      </c>
    </row>
    <row r="744" spans="1:1" x14ac:dyDescent="0.25">
      <c r="A744" s="1">
        <v>918</v>
      </c>
    </row>
    <row r="745" spans="1:1" x14ac:dyDescent="0.25">
      <c r="A745" s="1">
        <v>499</v>
      </c>
    </row>
    <row r="746" spans="1:1" x14ac:dyDescent="0.25">
      <c r="A746" s="1">
        <v>1125</v>
      </c>
    </row>
    <row r="747" spans="1:1" x14ac:dyDescent="0.25">
      <c r="A747" s="1">
        <v>800</v>
      </c>
    </row>
    <row r="748" spans="1:1" x14ac:dyDescent="0.25">
      <c r="A748" s="1">
        <v>865</v>
      </c>
    </row>
    <row r="749" spans="1:1" x14ac:dyDescent="0.25">
      <c r="A749" s="1">
        <v>800</v>
      </c>
    </row>
    <row r="750" spans="1:1" x14ac:dyDescent="0.25">
      <c r="A750" s="1">
        <v>1380</v>
      </c>
    </row>
    <row r="751" spans="1:1" x14ac:dyDescent="0.25">
      <c r="A751" s="1">
        <v>850</v>
      </c>
    </row>
    <row r="752" spans="1:1" x14ac:dyDescent="0.25">
      <c r="A752" s="1"/>
    </row>
    <row r="753" spans="1:1" x14ac:dyDescent="0.25">
      <c r="A753" s="1"/>
    </row>
    <row r="754" spans="1:1" x14ac:dyDescent="0.25">
      <c r="A754" s="1">
        <v>560</v>
      </c>
    </row>
    <row r="755" spans="1:1" x14ac:dyDescent="0.25">
      <c r="A755" s="1"/>
    </row>
    <row r="756" spans="1:1" x14ac:dyDescent="0.25">
      <c r="A756" s="1">
        <v>1350</v>
      </c>
    </row>
    <row r="757" spans="1:1" x14ac:dyDescent="0.25">
      <c r="A757" s="1">
        <v>900</v>
      </c>
    </row>
    <row r="758" spans="1:1" x14ac:dyDescent="0.25">
      <c r="A758" s="1">
        <v>780</v>
      </c>
    </row>
    <row r="759" spans="1:1" x14ac:dyDescent="0.25">
      <c r="A759" s="1"/>
    </row>
    <row r="760" spans="1:1" x14ac:dyDescent="0.25">
      <c r="A760" s="1">
        <v>870</v>
      </c>
    </row>
    <row r="761" spans="1:1" x14ac:dyDescent="0.25">
      <c r="A761" s="1">
        <v>500</v>
      </c>
    </row>
    <row r="762" spans="1:1" x14ac:dyDescent="0.25">
      <c r="A762" s="1">
        <v>1500</v>
      </c>
    </row>
    <row r="763" spans="1:1" x14ac:dyDescent="0.25">
      <c r="A763" s="1"/>
    </row>
    <row r="764" spans="1:1" x14ac:dyDescent="0.25">
      <c r="A764" s="1"/>
    </row>
    <row r="765" spans="1:1" x14ac:dyDescent="0.25">
      <c r="A765" s="1">
        <v>650</v>
      </c>
    </row>
    <row r="766" spans="1:1" x14ac:dyDescent="0.25">
      <c r="A766" s="1">
        <v>1775</v>
      </c>
    </row>
    <row r="767" spans="1:1" x14ac:dyDescent="0.25">
      <c r="A767" s="1">
        <v>301</v>
      </c>
    </row>
    <row r="768" spans="1:1" x14ac:dyDescent="0.25">
      <c r="A768" s="1">
        <v>700</v>
      </c>
    </row>
    <row r="769" spans="1:1" x14ac:dyDescent="0.25">
      <c r="A769" s="1"/>
    </row>
    <row r="770" spans="1:1" x14ac:dyDescent="0.25">
      <c r="A770" s="1">
        <v>580</v>
      </c>
    </row>
    <row r="771" spans="1:1" x14ac:dyDescent="0.25">
      <c r="A771" s="1">
        <v>1500</v>
      </c>
    </row>
    <row r="772" spans="1:1" x14ac:dyDescent="0.25">
      <c r="A772" s="1">
        <v>2200</v>
      </c>
    </row>
    <row r="773" spans="1:1" x14ac:dyDescent="0.25">
      <c r="A773" s="1">
        <v>3000</v>
      </c>
    </row>
    <row r="774" spans="1:1" x14ac:dyDescent="0.25">
      <c r="A774" s="1">
        <v>1600</v>
      </c>
    </row>
    <row r="775" spans="1:1" x14ac:dyDescent="0.25">
      <c r="A775" s="1">
        <v>400</v>
      </c>
    </row>
    <row r="776" spans="1:1" x14ac:dyDescent="0.25">
      <c r="A776" s="1"/>
    </row>
    <row r="777" spans="1:1" x14ac:dyDescent="0.25">
      <c r="A777" s="1">
        <v>224</v>
      </c>
    </row>
    <row r="778" spans="1:1" x14ac:dyDescent="0.25">
      <c r="A778" s="1"/>
    </row>
    <row r="779" spans="1:1" x14ac:dyDescent="0.25">
      <c r="A779" s="1">
        <v>1550</v>
      </c>
    </row>
    <row r="780" spans="1:1" x14ac:dyDescent="0.25">
      <c r="A780" s="1">
        <v>1500</v>
      </c>
    </row>
    <row r="781" spans="1:1" x14ac:dyDescent="0.25">
      <c r="A781" s="1">
        <v>1035</v>
      </c>
    </row>
    <row r="782" spans="1:1" x14ac:dyDescent="0.25">
      <c r="A782" s="1">
        <v>1150</v>
      </c>
    </row>
    <row r="783" spans="1:1" x14ac:dyDescent="0.25">
      <c r="A783" s="1">
        <v>4000</v>
      </c>
    </row>
    <row r="784" spans="1:1" x14ac:dyDescent="0.25">
      <c r="A784" s="1">
        <v>675</v>
      </c>
    </row>
    <row r="785" spans="1:1" x14ac:dyDescent="0.25">
      <c r="A785" s="1">
        <v>700</v>
      </c>
    </row>
    <row r="786" spans="1:1" x14ac:dyDescent="0.25">
      <c r="A786" s="1">
        <v>660</v>
      </c>
    </row>
    <row r="787" spans="1:1" x14ac:dyDescent="0.25">
      <c r="A787" s="1"/>
    </row>
    <row r="788" spans="1:1" x14ac:dyDescent="0.25">
      <c r="A788" s="1">
        <v>728</v>
      </c>
    </row>
    <row r="789" spans="1:1" x14ac:dyDescent="0.25">
      <c r="A789" s="1"/>
    </row>
    <row r="790" spans="1:1" x14ac:dyDescent="0.25">
      <c r="A790" s="1">
        <v>900</v>
      </c>
    </row>
    <row r="791" spans="1:1" x14ac:dyDescent="0.25">
      <c r="A791" s="1">
        <v>400</v>
      </c>
    </row>
    <row r="792" spans="1:1" x14ac:dyDescent="0.25">
      <c r="A792" s="1">
        <v>855</v>
      </c>
    </row>
    <row r="793" spans="1:1" x14ac:dyDescent="0.25">
      <c r="A793" s="1">
        <v>2000</v>
      </c>
    </row>
    <row r="794" spans="1:1" x14ac:dyDescent="0.25">
      <c r="A794" s="1">
        <v>700</v>
      </c>
    </row>
    <row r="795" spans="1:1" x14ac:dyDescent="0.25">
      <c r="A795" s="1">
        <v>780</v>
      </c>
    </row>
    <row r="796" spans="1:1" x14ac:dyDescent="0.25">
      <c r="A796" s="1"/>
    </row>
    <row r="797" spans="1:1" x14ac:dyDescent="0.25">
      <c r="A797" s="1">
        <v>650</v>
      </c>
    </row>
    <row r="798" spans="1:1" x14ac:dyDescent="0.25">
      <c r="A798" s="1"/>
    </row>
    <row r="799" spans="1:1" x14ac:dyDescent="0.25">
      <c r="A799" s="1"/>
    </row>
    <row r="800" spans="1:1" x14ac:dyDescent="0.25">
      <c r="A800" s="1"/>
    </row>
    <row r="801" spans="1:1" x14ac:dyDescent="0.25">
      <c r="A801" s="1">
        <v>400</v>
      </c>
    </row>
    <row r="802" spans="1:1" x14ac:dyDescent="0.25">
      <c r="A802" s="1"/>
    </row>
    <row r="803" spans="1:1" x14ac:dyDescent="0.25">
      <c r="A803" s="1">
        <v>1485</v>
      </c>
    </row>
    <row r="804" spans="1:1" x14ac:dyDescent="0.25">
      <c r="A804" s="1"/>
    </row>
    <row r="805" spans="1:1" x14ac:dyDescent="0.25">
      <c r="A805" s="1"/>
    </row>
    <row r="806" spans="1:1" x14ac:dyDescent="0.25">
      <c r="A806" s="1">
        <v>852</v>
      </c>
    </row>
    <row r="807" spans="1:1" x14ac:dyDescent="0.25">
      <c r="A807" s="1">
        <v>2200</v>
      </c>
    </row>
    <row r="808" spans="1:1" x14ac:dyDescent="0.25">
      <c r="A808" s="1">
        <v>1300</v>
      </c>
    </row>
    <row r="809" spans="1:1" x14ac:dyDescent="0.25">
      <c r="A809" s="1">
        <v>800</v>
      </c>
    </row>
    <row r="810" spans="1:1" x14ac:dyDescent="0.25">
      <c r="A810" s="1">
        <v>1100</v>
      </c>
    </row>
    <row r="811" spans="1:1" x14ac:dyDescent="0.25">
      <c r="A811" s="1">
        <v>738</v>
      </c>
    </row>
    <row r="812" spans="1:1" x14ac:dyDescent="0.25">
      <c r="A812" s="1">
        <v>640</v>
      </c>
    </row>
    <row r="813" spans="1:1" x14ac:dyDescent="0.25">
      <c r="A813" s="1">
        <v>575</v>
      </c>
    </row>
    <row r="814" spans="1:1" x14ac:dyDescent="0.25">
      <c r="A814" s="1">
        <v>1000</v>
      </c>
    </row>
    <row r="815" spans="1:1" x14ac:dyDescent="0.25">
      <c r="A815" s="1">
        <v>1450</v>
      </c>
    </row>
    <row r="816" spans="1:1" x14ac:dyDescent="0.25">
      <c r="A816" s="1">
        <v>800</v>
      </c>
    </row>
    <row r="817" spans="1:1" x14ac:dyDescent="0.25">
      <c r="A817" s="1"/>
    </row>
    <row r="818" spans="1:1" x14ac:dyDescent="0.25">
      <c r="A818" s="1">
        <v>2500</v>
      </c>
    </row>
    <row r="819" spans="1:1" x14ac:dyDescent="0.25">
      <c r="A819" s="1">
        <v>10000</v>
      </c>
    </row>
    <row r="820" spans="1:1" x14ac:dyDescent="0.25">
      <c r="A820" s="1">
        <v>400</v>
      </c>
    </row>
    <row r="821" spans="1:1" x14ac:dyDescent="0.25">
      <c r="A821" s="1">
        <v>795</v>
      </c>
    </row>
    <row r="822" spans="1:1" x14ac:dyDescent="0.25">
      <c r="A822" s="1">
        <v>900</v>
      </c>
    </row>
    <row r="823" spans="1:1" x14ac:dyDescent="0.25">
      <c r="A823" s="1"/>
    </row>
    <row r="824" spans="1:1" x14ac:dyDescent="0.25">
      <c r="A824" s="1">
        <v>1180</v>
      </c>
    </row>
    <row r="825" spans="1:1" x14ac:dyDescent="0.25">
      <c r="A825" s="1">
        <v>3200</v>
      </c>
    </row>
    <row r="826" spans="1:1" x14ac:dyDescent="0.25">
      <c r="A826" s="1">
        <v>945</v>
      </c>
    </row>
    <row r="827" spans="1:1" x14ac:dyDescent="0.25">
      <c r="A827" s="1"/>
    </row>
    <row r="828" spans="1:1" x14ac:dyDescent="0.25">
      <c r="A828" s="1"/>
    </row>
    <row r="829" spans="1:1" x14ac:dyDescent="0.25">
      <c r="A829" s="1"/>
    </row>
    <row r="830" spans="1:1" x14ac:dyDescent="0.25">
      <c r="A830" s="1"/>
    </row>
    <row r="831" spans="1:1" x14ac:dyDescent="0.25">
      <c r="A831" s="1">
        <v>0</v>
      </c>
    </row>
    <row r="832" spans="1:1" x14ac:dyDescent="0.25">
      <c r="A832" s="1">
        <v>1100</v>
      </c>
    </row>
    <row r="833" spans="1:1" x14ac:dyDescent="0.25">
      <c r="A833" s="1">
        <v>1000</v>
      </c>
    </row>
    <row r="834" spans="1:1" x14ac:dyDescent="0.25">
      <c r="A834" s="1">
        <v>600</v>
      </c>
    </row>
    <row r="835" spans="1:1" x14ac:dyDescent="0.25">
      <c r="A835" s="1">
        <v>1500</v>
      </c>
    </row>
    <row r="836" spans="1:1" x14ac:dyDescent="0.25">
      <c r="A836" s="1">
        <v>1200</v>
      </c>
    </row>
    <row r="837" spans="1:1" x14ac:dyDescent="0.25">
      <c r="A837" s="1"/>
    </row>
    <row r="838" spans="1:1" x14ac:dyDescent="0.25">
      <c r="A838" s="1">
        <v>800</v>
      </c>
    </row>
    <row r="839" spans="1:1" x14ac:dyDescent="0.25">
      <c r="A839" s="1"/>
    </row>
    <row r="840" spans="1:1" x14ac:dyDescent="0.25">
      <c r="A840" s="1">
        <v>1600</v>
      </c>
    </row>
    <row r="841" spans="1:1" x14ac:dyDescent="0.25">
      <c r="A841" s="1"/>
    </row>
    <row r="842" spans="1:1" x14ac:dyDescent="0.25">
      <c r="A842" s="1">
        <v>560</v>
      </c>
    </row>
    <row r="843" spans="1:1" x14ac:dyDescent="0.25">
      <c r="A843" s="1">
        <v>1200</v>
      </c>
    </row>
    <row r="844" spans="1:1" x14ac:dyDescent="0.25">
      <c r="A844" s="1">
        <v>1017</v>
      </c>
    </row>
    <row r="845" spans="1:1" x14ac:dyDescent="0.25">
      <c r="A845" s="1"/>
    </row>
    <row r="846" spans="1:1" x14ac:dyDescent="0.25">
      <c r="A846" s="1">
        <v>1740</v>
      </c>
    </row>
    <row r="847" spans="1:1" x14ac:dyDescent="0.25">
      <c r="A847" s="1">
        <v>500</v>
      </c>
    </row>
    <row r="848" spans="1:1" x14ac:dyDescent="0.25">
      <c r="A848" s="1">
        <v>2000</v>
      </c>
    </row>
    <row r="849" spans="1:1" x14ac:dyDescent="0.25">
      <c r="A849" s="1"/>
    </row>
    <row r="850" spans="1:1" x14ac:dyDescent="0.25">
      <c r="A850" s="1">
        <v>1000</v>
      </c>
    </row>
    <row r="851" spans="1:1" x14ac:dyDescent="0.25">
      <c r="A851" s="1">
        <v>2000</v>
      </c>
    </row>
    <row r="852" spans="1:1" x14ac:dyDescent="0.25">
      <c r="A852" s="1">
        <v>570</v>
      </c>
    </row>
    <row r="853" spans="1:1" x14ac:dyDescent="0.25">
      <c r="A853" s="1"/>
    </row>
    <row r="854" spans="1:1" x14ac:dyDescent="0.25">
      <c r="A854" s="1">
        <v>770</v>
      </c>
    </row>
    <row r="855" spans="1:1" x14ac:dyDescent="0.25">
      <c r="A855" s="1"/>
    </row>
    <row r="856" spans="1:1" x14ac:dyDescent="0.25">
      <c r="A856" s="1">
        <v>900</v>
      </c>
    </row>
    <row r="857" spans="1:1" x14ac:dyDescent="0.25">
      <c r="A857" s="1">
        <v>600</v>
      </c>
    </row>
    <row r="858" spans="1:1" x14ac:dyDescent="0.25">
      <c r="A858" s="1">
        <v>1250</v>
      </c>
    </row>
    <row r="859" spans="1:1" x14ac:dyDescent="0.25">
      <c r="A859" s="1">
        <v>60</v>
      </c>
    </row>
    <row r="860" spans="1:1" x14ac:dyDescent="0.25">
      <c r="A860" s="1"/>
    </row>
    <row r="861" spans="1:1" x14ac:dyDescent="0.25">
      <c r="A861" s="1">
        <v>380</v>
      </c>
    </row>
    <row r="862" spans="1:1" x14ac:dyDescent="0.25">
      <c r="A862" s="1">
        <v>500</v>
      </c>
    </row>
    <row r="863" spans="1:1" x14ac:dyDescent="0.25">
      <c r="A863" s="1">
        <v>1300</v>
      </c>
    </row>
    <row r="864" spans="1:1" x14ac:dyDescent="0.25">
      <c r="A864" s="1">
        <v>938</v>
      </c>
    </row>
    <row r="865" spans="1:1" x14ac:dyDescent="0.25">
      <c r="A865" s="1">
        <v>1700</v>
      </c>
    </row>
    <row r="866" spans="1:1" x14ac:dyDescent="0.25">
      <c r="A866" s="1">
        <v>2700</v>
      </c>
    </row>
    <row r="867" spans="1:1" x14ac:dyDescent="0.25">
      <c r="A867" s="1">
        <v>650</v>
      </c>
    </row>
    <row r="868" spans="1:1" x14ac:dyDescent="0.25">
      <c r="A868" s="1"/>
    </row>
    <row r="869" spans="1:1" x14ac:dyDescent="0.25">
      <c r="A869" s="1">
        <v>1000</v>
      </c>
    </row>
    <row r="870" spans="1:1" x14ac:dyDescent="0.25">
      <c r="A870" s="1">
        <v>811</v>
      </c>
    </row>
    <row r="871" spans="1:1" x14ac:dyDescent="0.25">
      <c r="A871" s="1">
        <v>1050</v>
      </c>
    </row>
    <row r="872" spans="1:1" x14ac:dyDescent="0.25">
      <c r="A872" s="1">
        <v>1000</v>
      </c>
    </row>
    <row r="873" spans="1:1" x14ac:dyDescent="0.25">
      <c r="A873" s="1">
        <v>790</v>
      </c>
    </row>
    <row r="874" spans="1:1" x14ac:dyDescent="0.25">
      <c r="A874" s="1"/>
    </row>
    <row r="875" spans="1:1" x14ac:dyDescent="0.25">
      <c r="A875" s="1"/>
    </row>
    <row r="876" spans="1:1" x14ac:dyDescent="0.25">
      <c r="A876" s="1">
        <v>1200</v>
      </c>
    </row>
    <row r="877" spans="1:1" x14ac:dyDescent="0.25">
      <c r="A877" s="1">
        <v>1400</v>
      </c>
    </row>
    <row r="878" spans="1:1" x14ac:dyDescent="0.25">
      <c r="A878" s="1">
        <v>1550</v>
      </c>
    </row>
    <row r="879" spans="1:1" x14ac:dyDescent="0.25">
      <c r="A879" s="1">
        <v>830</v>
      </c>
    </row>
    <row r="880" spans="1:1" x14ac:dyDescent="0.25">
      <c r="A880" s="1">
        <v>175</v>
      </c>
    </row>
    <row r="881" spans="1:1" x14ac:dyDescent="0.25">
      <c r="A881" s="1">
        <v>1500</v>
      </c>
    </row>
    <row r="882" spans="1:1" x14ac:dyDescent="0.25">
      <c r="A882" s="1">
        <v>900</v>
      </c>
    </row>
    <row r="883" spans="1:1" x14ac:dyDescent="0.25">
      <c r="A883" s="1"/>
    </row>
    <row r="884" spans="1:1" x14ac:dyDescent="0.25">
      <c r="A884" s="1">
        <v>900</v>
      </c>
    </row>
    <row r="885" spans="1:1" x14ac:dyDescent="0.25">
      <c r="A885" s="1"/>
    </row>
    <row r="886" spans="1:1" x14ac:dyDescent="0.25">
      <c r="A886" s="1">
        <v>1000</v>
      </c>
    </row>
    <row r="887" spans="1:1" x14ac:dyDescent="0.25">
      <c r="A887" s="1">
        <v>1250</v>
      </c>
    </row>
    <row r="888" spans="1:1" x14ac:dyDescent="0.25">
      <c r="A888" s="1">
        <v>635</v>
      </c>
    </row>
    <row r="889" spans="1:1" x14ac:dyDescent="0.25">
      <c r="A889" s="1"/>
    </row>
    <row r="890" spans="1:1" x14ac:dyDescent="0.25">
      <c r="A890" s="1">
        <v>1330</v>
      </c>
    </row>
    <row r="891" spans="1:1" x14ac:dyDescent="0.25">
      <c r="A891" s="1">
        <v>0</v>
      </c>
    </row>
    <row r="892" spans="1:1" x14ac:dyDescent="0.25">
      <c r="A892" s="1"/>
    </row>
    <row r="893" spans="1:1" x14ac:dyDescent="0.25">
      <c r="A893" s="1">
        <v>1400</v>
      </c>
    </row>
    <row r="894" spans="1:1" x14ac:dyDescent="0.25">
      <c r="A894" s="1">
        <v>1000</v>
      </c>
    </row>
    <row r="895" spans="1:1" x14ac:dyDescent="0.25">
      <c r="A895" s="1">
        <v>1600</v>
      </c>
    </row>
    <row r="896" spans="1:1" x14ac:dyDescent="0.25">
      <c r="A896" s="1">
        <v>980</v>
      </c>
    </row>
    <row r="897" spans="1:1" x14ac:dyDescent="0.25">
      <c r="A897" s="1">
        <v>1000</v>
      </c>
    </row>
    <row r="898" spans="1:1" x14ac:dyDescent="0.25">
      <c r="A898" s="1">
        <v>850</v>
      </c>
    </row>
    <row r="899" spans="1:1" x14ac:dyDescent="0.25">
      <c r="A899" s="1">
        <v>1020</v>
      </c>
    </row>
    <row r="900" spans="1:1" x14ac:dyDescent="0.25">
      <c r="A900" s="1">
        <v>1040</v>
      </c>
    </row>
    <row r="901" spans="1:1" x14ac:dyDescent="0.25">
      <c r="A901" s="1"/>
    </row>
    <row r="902" spans="1:1" x14ac:dyDescent="0.25">
      <c r="A902" s="1"/>
    </row>
    <row r="903" spans="1:1" x14ac:dyDescent="0.25">
      <c r="A903" s="1">
        <v>600</v>
      </c>
    </row>
    <row r="904" spans="1:1" x14ac:dyDescent="0.25">
      <c r="A904" s="1">
        <v>0</v>
      </c>
    </row>
    <row r="905" spans="1:1" x14ac:dyDescent="0.25">
      <c r="A905" s="1"/>
    </row>
    <row r="906" spans="1:1" x14ac:dyDescent="0.25">
      <c r="A906" s="1">
        <v>970</v>
      </c>
    </row>
    <row r="907" spans="1:1" x14ac:dyDescent="0.25">
      <c r="A907" s="1">
        <v>550</v>
      </c>
    </row>
    <row r="908" spans="1:1" x14ac:dyDescent="0.25">
      <c r="A908" s="1">
        <v>1065</v>
      </c>
    </row>
    <row r="909" spans="1:1" x14ac:dyDescent="0.25">
      <c r="A909" s="1">
        <v>765</v>
      </c>
    </row>
    <row r="910" spans="1:1" x14ac:dyDescent="0.25">
      <c r="A910" s="1">
        <v>1500</v>
      </c>
    </row>
    <row r="911" spans="1:1" x14ac:dyDescent="0.25">
      <c r="A911" s="1">
        <v>3200</v>
      </c>
    </row>
    <row r="912" spans="1:1" x14ac:dyDescent="0.25">
      <c r="A912" s="1">
        <v>1200</v>
      </c>
    </row>
    <row r="913" spans="1:1" x14ac:dyDescent="0.25">
      <c r="A913" s="1">
        <v>1600</v>
      </c>
    </row>
    <row r="914" spans="1:1" x14ac:dyDescent="0.25">
      <c r="A914" s="1">
        <v>2300</v>
      </c>
    </row>
    <row r="915" spans="1:1" x14ac:dyDescent="0.25">
      <c r="A915" s="1">
        <v>950</v>
      </c>
    </row>
    <row r="916" spans="1:1" x14ac:dyDescent="0.25">
      <c r="A916" s="1">
        <v>300</v>
      </c>
    </row>
    <row r="917" spans="1:1" x14ac:dyDescent="0.25">
      <c r="A917" s="1">
        <v>325</v>
      </c>
    </row>
    <row r="918" spans="1:1" x14ac:dyDescent="0.25">
      <c r="A918" s="1"/>
    </row>
    <row r="919" spans="1:1" x14ac:dyDescent="0.25">
      <c r="A919" s="1">
        <v>700</v>
      </c>
    </row>
    <row r="920" spans="1:1" x14ac:dyDescent="0.25">
      <c r="A920" s="1">
        <v>765</v>
      </c>
    </row>
    <row r="921" spans="1:1" x14ac:dyDescent="0.25">
      <c r="A921" s="1">
        <v>565</v>
      </c>
    </row>
    <row r="922" spans="1:1" x14ac:dyDescent="0.25">
      <c r="A922" s="1">
        <v>750</v>
      </c>
    </row>
    <row r="923" spans="1:1" x14ac:dyDescent="0.25">
      <c r="A923" s="1">
        <v>1600</v>
      </c>
    </row>
    <row r="924" spans="1:1" x14ac:dyDescent="0.25">
      <c r="A924" s="1"/>
    </row>
    <row r="925" spans="1:1" x14ac:dyDescent="0.25">
      <c r="A925" s="1">
        <v>607</v>
      </c>
    </row>
    <row r="926" spans="1:1" x14ac:dyDescent="0.25">
      <c r="A926" s="1">
        <v>535</v>
      </c>
    </row>
    <row r="927" spans="1:1" x14ac:dyDescent="0.25">
      <c r="A927" s="1"/>
    </row>
    <row r="928" spans="1:1" x14ac:dyDescent="0.25">
      <c r="A928" s="1"/>
    </row>
    <row r="929" spans="1:1" x14ac:dyDescent="0.25">
      <c r="A929" s="1">
        <v>900</v>
      </c>
    </row>
    <row r="930" spans="1:1" x14ac:dyDescent="0.25">
      <c r="A930" s="1">
        <v>300</v>
      </c>
    </row>
    <row r="931" spans="1:1" x14ac:dyDescent="0.25">
      <c r="A931" s="1">
        <v>1319</v>
      </c>
    </row>
    <row r="932" spans="1:1" x14ac:dyDescent="0.25">
      <c r="A932" s="1">
        <v>800</v>
      </c>
    </row>
    <row r="933" spans="1:1" x14ac:dyDescent="0.25">
      <c r="A933" s="1"/>
    </row>
    <row r="934" spans="1:1" x14ac:dyDescent="0.25">
      <c r="A934" s="1">
        <v>670</v>
      </c>
    </row>
    <row r="935" spans="1:1" x14ac:dyDescent="0.25">
      <c r="A935" s="1"/>
    </row>
    <row r="936" spans="1:1" x14ac:dyDescent="0.25">
      <c r="A936" s="1"/>
    </row>
    <row r="937" spans="1:1" x14ac:dyDescent="0.25">
      <c r="A937" s="1">
        <v>900</v>
      </c>
    </row>
    <row r="938" spans="1:1" x14ac:dyDescent="0.25">
      <c r="A938" s="1"/>
    </row>
    <row r="939" spans="1:1" x14ac:dyDescent="0.25">
      <c r="A939" s="1">
        <v>800</v>
      </c>
    </row>
    <row r="940" spans="1:1" x14ac:dyDescent="0.25">
      <c r="A940" s="1">
        <v>1835</v>
      </c>
    </row>
    <row r="941" spans="1:1" x14ac:dyDescent="0.25">
      <c r="A941" s="1">
        <v>900</v>
      </c>
    </row>
    <row r="942" spans="1:1" x14ac:dyDescent="0.25">
      <c r="A942" s="1">
        <v>1250</v>
      </c>
    </row>
    <row r="943" spans="1:1" x14ac:dyDescent="0.25">
      <c r="A943" s="1"/>
    </row>
    <row r="944" spans="1:1" x14ac:dyDescent="0.25">
      <c r="A944" s="1">
        <v>800</v>
      </c>
    </row>
    <row r="945" spans="1:1" x14ac:dyDescent="0.25">
      <c r="A945" s="1">
        <v>1100</v>
      </c>
    </row>
    <row r="946" spans="1:1" x14ac:dyDescent="0.25">
      <c r="A946" s="1">
        <v>873</v>
      </c>
    </row>
    <row r="947" spans="1:1" x14ac:dyDescent="0.25">
      <c r="A947" s="1">
        <v>1340</v>
      </c>
    </row>
    <row r="948" spans="1:1" x14ac:dyDescent="0.25">
      <c r="A948" s="1">
        <v>410</v>
      </c>
    </row>
    <row r="949" spans="1:1" x14ac:dyDescent="0.25">
      <c r="A949" s="1"/>
    </row>
    <row r="950" spans="1:1" x14ac:dyDescent="0.25">
      <c r="A950" s="1"/>
    </row>
    <row r="951" spans="1:1" x14ac:dyDescent="0.25">
      <c r="A951" s="1">
        <v>645</v>
      </c>
    </row>
    <row r="952" spans="1:1" x14ac:dyDescent="0.25">
      <c r="A952" s="1">
        <v>470</v>
      </c>
    </row>
    <row r="953" spans="1:1" x14ac:dyDescent="0.25">
      <c r="A953" s="1">
        <v>645</v>
      </c>
    </row>
    <row r="954" spans="1:1" x14ac:dyDescent="0.25">
      <c r="A954" s="1">
        <v>426</v>
      </c>
    </row>
    <row r="955" spans="1:1" x14ac:dyDescent="0.25">
      <c r="A955" s="1">
        <v>1200</v>
      </c>
    </row>
    <row r="956" spans="1:1" x14ac:dyDescent="0.25">
      <c r="A956" s="1">
        <v>1200</v>
      </c>
    </row>
    <row r="957" spans="1:1" x14ac:dyDescent="0.25">
      <c r="A957" s="1">
        <v>300</v>
      </c>
    </row>
    <row r="958" spans="1:1" x14ac:dyDescent="0.25">
      <c r="A958" s="1">
        <v>330</v>
      </c>
    </row>
    <row r="959" spans="1:1" x14ac:dyDescent="0.25">
      <c r="A959" s="1">
        <v>980</v>
      </c>
    </row>
    <row r="960" spans="1:1" x14ac:dyDescent="0.25">
      <c r="A960" s="1">
        <v>2100</v>
      </c>
    </row>
    <row r="961" spans="1:1" x14ac:dyDescent="0.25">
      <c r="A961" s="1">
        <v>1475</v>
      </c>
    </row>
    <row r="962" spans="1:1" x14ac:dyDescent="0.25">
      <c r="A962" s="1">
        <v>1265</v>
      </c>
    </row>
    <row r="963" spans="1:1" x14ac:dyDescent="0.25">
      <c r="A963" s="1">
        <v>680</v>
      </c>
    </row>
    <row r="964" spans="1:1" x14ac:dyDescent="0.25">
      <c r="A964" s="1">
        <v>900</v>
      </c>
    </row>
    <row r="965" spans="1:1" x14ac:dyDescent="0.25">
      <c r="A965" s="1"/>
    </row>
    <row r="966" spans="1:1" x14ac:dyDescent="0.25">
      <c r="A966" s="1">
        <v>592</v>
      </c>
    </row>
    <row r="967" spans="1:1" x14ac:dyDescent="0.25">
      <c r="A967" s="1"/>
    </row>
    <row r="968" spans="1:1" x14ac:dyDescent="0.25">
      <c r="A968" s="1"/>
    </row>
    <row r="969" spans="1:1" x14ac:dyDescent="0.25">
      <c r="A969" s="1">
        <v>0</v>
      </c>
    </row>
    <row r="970" spans="1:1" x14ac:dyDescent="0.25">
      <c r="A970" s="1"/>
    </row>
    <row r="971" spans="1:1" x14ac:dyDescent="0.25">
      <c r="A971" s="1">
        <v>750</v>
      </c>
    </row>
    <row r="972" spans="1:1" x14ac:dyDescent="0.25">
      <c r="A972" s="1">
        <v>1500</v>
      </c>
    </row>
    <row r="973" spans="1:1" x14ac:dyDescent="0.25">
      <c r="A973" s="1">
        <v>793</v>
      </c>
    </row>
    <row r="974" spans="1:1" x14ac:dyDescent="0.25">
      <c r="A974" s="1">
        <v>1200</v>
      </c>
    </row>
    <row r="975" spans="1:1" x14ac:dyDescent="0.25">
      <c r="A975" s="1">
        <v>800</v>
      </c>
    </row>
    <row r="976" spans="1:1" x14ac:dyDescent="0.25">
      <c r="A976" s="1"/>
    </row>
    <row r="977" spans="1:1" x14ac:dyDescent="0.25">
      <c r="A977" s="1">
        <v>500</v>
      </c>
    </row>
    <row r="978" spans="1:1" x14ac:dyDescent="0.25">
      <c r="A978" s="1">
        <v>2800</v>
      </c>
    </row>
    <row r="979" spans="1:1" x14ac:dyDescent="0.25">
      <c r="A979" s="1">
        <v>900</v>
      </c>
    </row>
    <row r="980" spans="1:1" x14ac:dyDescent="0.25">
      <c r="A980" s="1">
        <v>700</v>
      </c>
    </row>
    <row r="981" spans="1:1" x14ac:dyDescent="0.25">
      <c r="A981" s="1">
        <v>1100</v>
      </c>
    </row>
    <row r="982" spans="1:1" x14ac:dyDescent="0.25">
      <c r="A982" s="1">
        <v>800</v>
      </c>
    </row>
    <row r="983" spans="1:1" x14ac:dyDescent="0.25">
      <c r="A983" s="1">
        <v>800</v>
      </c>
    </row>
    <row r="984" spans="1:1" x14ac:dyDescent="0.25">
      <c r="A984" s="1">
        <v>225</v>
      </c>
    </row>
    <row r="985" spans="1:1" x14ac:dyDescent="0.25">
      <c r="A985" s="1">
        <v>1509</v>
      </c>
    </row>
    <row r="986" spans="1:1" x14ac:dyDescent="0.25">
      <c r="A986" s="1"/>
    </row>
    <row r="987" spans="1:1" x14ac:dyDescent="0.25">
      <c r="A987" s="1">
        <v>845</v>
      </c>
    </row>
    <row r="988" spans="1:1" x14ac:dyDescent="0.25">
      <c r="A988" s="1">
        <v>814</v>
      </c>
    </row>
    <row r="989" spans="1:1" x14ac:dyDescent="0.25">
      <c r="A989" s="1">
        <v>250</v>
      </c>
    </row>
    <row r="990" spans="1:1" x14ac:dyDescent="0.25">
      <c r="A990" s="1">
        <v>900</v>
      </c>
    </row>
    <row r="991" spans="1:1" x14ac:dyDescent="0.25">
      <c r="A991" s="1">
        <v>1100</v>
      </c>
    </row>
    <row r="992" spans="1:1" x14ac:dyDescent="0.25">
      <c r="A992" s="1"/>
    </row>
    <row r="993" spans="1:1" x14ac:dyDescent="0.25">
      <c r="A993" s="1">
        <v>645</v>
      </c>
    </row>
    <row r="994" spans="1:1" x14ac:dyDescent="0.25">
      <c r="A994" s="1">
        <v>2100</v>
      </c>
    </row>
    <row r="995" spans="1:1" x14ac:dyDescent="0.25">
      <c r="A995" s="1">
        <v>830</v>
      </c>
    </row>
    <row r="996" spans="1:1" x14ac:dyDescent="0.25">
      <c r="A996" s="1">
        <v>400</v>
      </c>
    </row>
    <row r="997" spans="1:1" x14ac:dyDescent="0.25">
      <c r="A997" s="1">
        <v>1000</v>
      </c>
    </row>
    <row r="998" spans="1:1" x14ac:dyDescent="0.25">
      <c r="A998" s="1">
        <v>560</v>
      </c>
    </row>
    <row r="999" spans="1:1" x14ac:dyDescent="0.25">
      <c r="A999" s="1"/>
    </row>
    <row r="1000" spans="1:1" x14ac:dyDescent="0.25">
      <c r="A1000" s="1"/>
    </row>
    <row r="1001" spans="1:1" x14ac:dyDescent="0.25">
      <c r="A1001" s="1">
        <v>620</v>
      </c>
    </row>
    <row r="1002" spans="1:1" x14ac:dyDescent="0.25">
      <c r="A1002" s="1"/>
    </row>
    <row r="1003" spans="1:1" x14ac:dyDescent="0.25">
      <c r="A1003" s="1">
        <v>1900</v>
      </c>
    </row>
    <row r="1004" spans="1:1" x14ac:dyDescent="0.25">
      <c r="A1004" s="1">
        <v>520</v>
      </c>
    </row>
    <row r="1005" spans="1:1" x14ac:dyDescent="0.25">
      <c r="A1005" s="1">
        <v>0</v>
      </c>
    </row>
    <row r="1006" spans="1:1" x14ac:dyDescent="0.25">
      <c r="A1006" s="1">
        <v>1000</v>
      </c>
    </row>
    <row r="1007" spans="1:1" x14ac:dyDescent="0.25">
      <c r="A1007" s="1">
        <v>575</v>
      </c>
    </row>
    <row r="1008" spans="1:1" x14ac:dyDescent="0.25">
      <c r="A1008" s="1">
        <v>2000</v>
      </c>
    </row>
    <row r="1009" spans="1:1" x14ac:dyDescent="0.25">
      <c r="A1009" s="1"/>
    </row>
    <row r="1010" spans="1:1" x14ac:dyDescent="0.25">
      <c r="A1010" s="1"/>
    </row>
    <row r="1011" spans="1:1" x14ac:dyDescent="0.25">
      <c r="A1011" s="1">
        <v>2500</v>
      </c>
    </row>
    <row r="1012" spans="1:1" x14ac:dyDescent="0.25">
      <c r="A1012" s="1"/>
    </row>
    <row r="1013" spans="1:1" x14ac:dyDescent="0.25">
      <c r="A1013" s="1">
        <v>760</v>
      </c>
    </row>
    <row r="1014" spans="1:1" x14ac:dyDescent="0.25">
      <c r="A1014" s="1"/>
    </row>
    <row r="1015" spans="1:1" x14ac:dyDescent="0.25">
      <c r="A1015" s="1">
        <v>700</v>
      </c>
    </row>
    <row r="1016" spans="1:1" x14ac:dyDescent="0.25">
      <c r="A1016" s="1">
        <v>1267</v>
      </c>
    </row>
    <row r="1017" spans="1:1" x14ac:dyDescent="0.25">
      <c r="A1017" s="1"/>
    </row>
    <row r="1018" spans="1:1" x14ac:dyDescent="0.25">
      <c r="A1018" s="1">
        <v>1000</v>
      </c>
    </row>
    <row r="1019" spans="1:1" x14ac:dyDescent="0.25">
      <c r="A1019" s="1">
        <v>1425</v>
      </c>
    </row>
    <row r="1020" spans="1:1" x14ac:dyDescent="0.25">
      <c r="A1020" s="1">
        <v>1200</v>
      </c>
    </row>
    <row r="1021" spans="1:1" x14ac:dyDescent="0.25">
      <c r="A1021" s="1">
        <v>800</v>
      </c>
    </row>
    <row r="1022" spans="1:1" x14ac:dyDescent="0.25">
      <c r="A1022" s="1">
        <v>1200</v>
      </c>
    </row>
    <row r="1023" spans="1:1" x14ac:dyDescent="0.25">
      <c r="A1023" s="1">
        <v>599</v>
      </c>
    </row>
    <row r="1024" spans="1:1" x14ac:dyDescent="0.25">
      <c r="A1024" s="1">
        <v>765</v>
      </c>
    </row>
    <row r="1025" spans="1:1" x14ac:dyDescent="0.25">
      <c r="A1025" s="1">
        <v>350</v>
      </c>
    </row>
    <row r="1026" spans="1:1" x14ac:dyDescent="0.25">
      <c r="A1026" s="1">
        <v>1300</v>
      </c>
    </row>
    <row r="1027" spans="1:1" x14ac:dyDescent="0.25">
      <c r="A1027" s="1">
        <v>820</v>
      </c>
    </row>
    <row r="1028" spans="1:1" x14ac:dyDescent="0.25">
      <c r="A1028" s="1">
        <v>1600</v>
      </c>
    </row>
    <row r="1029" spans="1:1" x14ac:dyDescent="0.25">
      <c r="A1029" s="1"/>
    </row>
    <row r="1030" spans="1:1" x14ac:dyDescent="0.25">
      <c r="A1030" s="1"/>
    </row>
    <row r="1031" spans="1:1" x14ac:dyDescent="0.25">
      <c r="A1031" s="1">
        <v>745</v>
      </c>
    </row>
    <row r="1032" spans="1:1" x14ac:dyDescent="0.25">
      <c r="A1032" s="1"/>
    </row>
    <row r="1033" spans="1:1" x14ac:dyDescent="0.25">
      <c r="A1033" s="1">
        <v>710</v>
      </c>
    </row>
    <row r="1034" spans="1:1" x14ac:dyDescent="0.25">
      <c r="A1034" s="1"/>
    </row>
    <row r="1035" spans="1:1" x14ac:dyDescent="0.25">
      <c r="A1035" s="1">
        <v>906</v>
      </c>
    </row>
    <row r="1036" spans="1:1" x14ac:dyDescent="0.25">
      <c r="A1036" s="1"/>
    </row>
    <row r="1037" spans="1:1" x14ac:dyDescent="0.25">
      <c r="A1037" s="1">
        <v>750</v>
      </c>
    </row>
    <row r="1038" spans="1:1" x14ac:dyDescent="0.25">
      <c r="A1038" s="1"/>
    </row>
    <row r="1039" spans="1:1" x14ac:dyDescent="0.25">
      <c r="A1039" s="1">
        <v>1000</v>
      </c>
    </row>
    <row r="1040" spans="1:1" x14ac:dyDescent="0.25">
      <c r="A1040" s="1">
        <v>1500</v>
      </c>
    </row>
    <row r="1041" spans="1:1" x14ac:dyDescent="0.25">
      <c r="A1041" s="1">
        <v>750</v>
      </c>
    </row>
    <row r="1042" spans="1:1" x14ac:dyDescent="0.25">
      <c r="A1042" s="1">
        <v>800</v>
      </c>
    </row>
    <row r="1043" spans="1:1" x14ac:dyDescent="0.25">
      <c r="A1043" s="1">
        <v>1225</v>
      </c>
    </row>
    <row r="1044" spans="1:1" x14ac:dyDescent="0.25">
      <c r="A1044" s="1"/>
    </row>
    <row r="1045" spans="1:1" x14ac:dyDescent="0.25">
      <c r="A1045" s="1">
        <v>900</v>
      </c>
    </row>
    <row r="1046" spans="1:1" x14ac:dyDescent="0.25">
      <c r="A1046" s="1">
        <v>1500</v>
      </c>
    </row>
    <row r="1047" spans="1:1" x14ac:dyDescent="0.25">
      <c r="A1047" s="1">
        <v>800</v>
      </c>
    </row>
    <row r="1048" spans="1:1" x14ac:dyDescent="0.25">
      <c r="A1048" s="1">
        <v>805</v>
      </c>
    </row>
    <row r="1049" spans="1:1" x14ac:dyDescent="0.25">
      <c r="A1049" s="1"/>
    </row>
    <row r="1050" spans="1:1" x14ac:dyDescent="0.25">
      <c r="A1050" s="1">
        <v>670</v>
      </c>
    </row>
    <row r="1051" spans="1:1" x14ac:dyDescent="0.25">
      <c r="A1051" s="1">
        <v>1590</v>
      </c>
    </row>
    <row r="1052" spans="1:1" x14ac:dyDescent="0.25">
      <c r="A1052" s="1">
        <v>800</v>
      </c>
    </row>
    <row r="1053" spans="1:1" x14ac:dyDescent="0.25">
      <c r="A1053" s="1">
        <v>800</v>
      </c>
    </row>
    <row r="1054" spans="1:1" x14ac:dyDescent="0.25">
      <c r="A1054" s="1">
        <v>580</v>
      </c>
    </row>
    <row r="1055" spans="1:1" x14ac:dyDescent="0.25">
      <c r="A1055" s="1">
        <v>575</v>
      </c>
    </row>
    <row r="1056" spans="1:1" x14ac:dyDescent="0.25">
      <c r="A1056" s="1">
        <v>1300</v>
      </c>
    </row>
    <row r="1057" spans="1:1" x14ac:dyDescent="0.25">
      <c r="A1057" s="1"/>
    </row>
    <row r="1058" spans="1:1" x14ac:dyDescent="0.25">
      <c r="A1058" s="1">
        <v>820</v>
      </c>
    </row>
    <row r="1059" spans="1:1" x14ac:dyDescent="0.25">
      <c r="A1059" s="1">
        <v>700</v>
      </c>
    </row>
    <row r="1060" spans="1:1" x14ac:dyDescent="0.25">
      <c r="A1060" s="1">
        <v>1300</v>
      </c>
    </row>
    <row r="1061" spans="1:1" x14ac:dyDescent="0.25">
      <c r="A1061" s="1">
        <v>682</v>
      </c>
    </row>
    <row r="1062" spans="1:1" x14ac:dyDescent="0.25">
      <c r="A1062" s="1">
        <v>1450</v>
      </c>
    </row>
    <row r="1063" spans="1:1" x14ac:dyDescent="0.25">
      <c r="A1063" s="1">
        <v>9500</v>
      </c>
    </row>
    <row r="1064" spans="1:1" x14ac:dyDescent="0.25">
      <c r="A1064" s="1">
        <v>1200</v>
      </c>
    </row>
    <row r="1065" spans="1:1" x14ac:dyDescent="0.25">
      <c r="A1065" s="1">
        <v>1400</v>
      </c>
    </row>
    <row r="1066" spans="1:1" x14ac:dyDescent="0.25">
      <c r="A1066" s="1">
        <v>800</v>
      </c>
    </row>
    <row r="1067" spans="1:1" x14ac:dyDescent="0.25">
      <c r="A1067" s="1"/>
    </row>
    <row r="1068" spans="1:1" x14ac:dyDescent="0.25">
      <c r="A1068" s="1"/>
    </row>
    <row r="1069" spans="1:1" x14ac:dyDescent="0.25">
      <c r="A1069" s="1">
        <v>800</v>
      </c>
    </row>
    <row r="1070" spans="1:1" x14ac:dyDescent="0.25">
      <c r="A1070" s="1">
        <v>5000</v>
      </c>
    </row>
    <row r="1071" spans="1:1" x14ac:dyDescent="0.25">
      <c r="A1071" s="1">
        <v>750</v>
      </c>
    </row>
    <row r="1072" spans="1:1" x14ac:dyDescent="0.25">
      <c r="A1072" s="1"/>
    </row>
    <row r="1073" spans="1:1" x14ac:dyDescent="0.25">
      <c r="A1073" s="1">
        <v>1000</v>
      </c>
    </row>
    <row r="1074" spans="1:1" x14ac:dyDescent="0.25">
      <c r="A1074" s="1">
        <v>1100</v>
      </c>
    </row>
    <row r="1075" spans="1:1" x14ac:dyDescent="0.25">
      <c r="A1075" s="1">
        <v>1200</v>
      </c>
    </row>
    <row r="1076" spans="1:1" x14ac:dyDescent="0.25">
      <c r="A1076" s="1">
        <v>400</v>
      </c>
    </row>
    <row r="1077" spans="1:1" x14ac:dyDescent="0.25">
      <c r="A1077" s="1">
        <v>1000</v>
      </c>
    </row>
    <row r="1078" spans="1:1" x14ac:dyDescent="0.25">
      <c r="A1078" s="1">
        <v>400</v>
      </c>
    </row>
    <row r="1079" spans="1:1" x14ac:dyDescent="0.25">
      <c r="A1079" s="1">
        <v>1300</v>
      </c>
    </row>
    <row r="1080" spans="1:1" x14ac:dyDescent="0.25">
      <c r="A1080" s="1"/>
    </row>
    <row r="1081" spans="1:1" x14ac:dyDescent="0.25">
      <c r="A1081" s="1">
        <v>1300</v>
      </c>
    </row>
    <row r="1082" spans="1:1" x14ac:dyDescent="0.25">
      <c r="A1082" s="1">
        <v>825</v>
      </c>
    </row>
    <row r="1083" spans="1:1" x14ac:dyDescent="0.25">
      <c r="A1083" s="1">
        <v>1000</v>
      </c>
    </row>
    <row r="1084" spans="1:1" x14ac:dyDescent="0.25">
      <c r="A1084" s="1">
        <v>700</v>
      </c>
    </row>
    <row r="1085" spans="1:1" x14ac:dyDescent="0.25">
      <c r="A1085" s="1">
        <v>1250</v>
      </c>
    </row>
    <row r="1086" spans="1:1" x14ac:dyDescent="0.25">
      <c r="A1086" s="1">
        <v>396</v>
      </c>
    </row>
    <row r="1087" spans="1:1" x14ac:dyDescent="0.25">
      <c r="A1087" s="1"/>
    </row>
    <row r="1088" spans="1:1" x14ac:dyDescent="0.25">
      <c r="A1088" s="1">
        <v>700</v>
      </c>
    </row>
    <row r="1089" spans="1:1" x14ac:dyDescent="0.25">
      <c r="A1089" s="1">
        <v>675</v>
      </c>
    </row>
    <row r="1090" spans="1:1" x14ac:dyDescent="0.25">
      <c r="A1090" s="1">
        <v>700</v>
      </c>
    </row>
    <row r="1091" spans="1:1" x14ac:dyDescent="0.25">
      <c r="A1091" s="1"/>
    </row>
    <row r="1092" spans="1:1" x14ac:dyDescent="0.25">
      <c r="A1092" s="1">
        <v>680</v>
      </c>
    </row>
    <row r="1093" spans="1:1" x14ac:dyDescent="0.25">
      <c r="A1093" s="1">
        <v>420</v>
      </c>
    </row>
    <row r="1094" spans="1:1" x14ac:dyDescent="0.25">
      <c r="A1094" s="1">
        <v>1700</v>
      </c>
    </row>
    <row r="1095" spans="1:1" x14ac:dyDescent="0.25">
      <c r="A1095" s="1">
        <v>2350</v>
      </c>
    </row>
    <row r="1096" spans="1:1" x14ac:dyDescent="0.25">
      <c r="A1096" s="1">
        <v>650</v>
      </c>
    </row>
    <row r="1097" spans="1:1" x14ac:dyDescent="0.25">
      <c r="A1097" s="1"/>
    </row>
    <row r="1098" spans="1:1" x14ac:dyDescent="0.25">
      <c r="A1098" s="1"/>
    </row>
    <row r="1099" spans="1:1" x14ac:dyDescent="0.25">
      <c r="A1099" s="1">
        <v>224</v>
      </c>
    </row>
    <row r="1100" spans="1:1" x14ac:dyDescent="0.25">
      <c r="A1100" s="1">
        <v>680</v>
      </c>
    </row>
    <row r="1101" spans="1:1" x14ac:dyDescent="0.25">
      <c r="A1101" s="1"/>
    </row>
    <row r="1102" spans="1:1" x14ac:dyDescent="0.25">
      <c r="A1102" s="1">
        <v>907</v>
      </c>
    </row>
    <row r="1103" spans="1:1" x14ac:dyDescent="0.25">
      <c r="A1103" s="1"/>
    </row>
    <row r="1104" spans="1:1" x14ac:dyDescent="0.25">
      <c r="A1104" s="1">
        <v>700</v>
      </c>
    </row>
    <row r="1105" spans="1:1" x14ac:dyDescent="0.25">
      <c r="A1105" s="1">
        <v>368</v>
      </c>
    </row>
    <row r="1106" spans="1:1" x14ac:dyDescent="0.25">
      <c r="A1106" s="1">
        <v>855</v>
      </c>
    </row>
    <row r="1107" spans="1:1" x14ac:dyDescent="0.25">
      <c r="A1107" s="1"/>
    </row>
    <row r="1108" spans="1:1" x14ac:dyDescent="0.25">
      <c r="A1108" s="1"/>
    </row>
    <row r="1109" spans="1:1" x14ac:dyDescent="0.25">
      <c r="A1109" s="1">
        <v>1700</v>
      </c>
    </row>
    <row r="1110" spans="1:1" x14ac:dyDescent="0.25">
      <c r="A1110" s="1">
        <v>700</v>
      </c>
    </row>
    <row r="1111" spans="1:1" x14ac:dyDescent="0.25">
      <c r="A1111" s="1">
        <v>1000</v>
      </c>
    </row>
    <row r="1112" spans="1:1" x14ac:dyDescent="0.25">
      <c r="A1112" s="1">
        <v>885</v>
      </c>
    </row>
    <row r="1113" spans="1:1" x14ac:dyDescent="0.25">
      <c r="A1113" s="1"/>
    </row>
    <row r="1114" spans="1:1" x14ac:dyDescent="0.25">
      <c r="A1114" s="1">
        <v>615</v>
      </c>
    </row>
    <row r="1115" spans="1:1" x14ac:dyDescent="0.25">
      <c r="A1115" s="1"/>
    </row>
    <row r="1116" spans="1:1" x14ac:dyDescent="0.25">
      <c r="A1116" s="1"/>
    </row>
    <row r="1117" spans="1:1" x14ac:dyDescent="0.25">
      <c r="A1117" s="1"/>
    </row>
    <row r="1118" spans="1:1" x14ac:dyDescent="0.25">
      <c r="A1118" s="1"/>
    </row>
    <row r="1119" spans="1:1" x14ac:dyDescent="0.25">
      <c r="A1119" s="1">
        <v>700</v>
      </c>
    </row>
    <row r="1120" spans="1:1" x14ac:dyDescent="0.25">
      <c r="A1120" s="1"/>
    </row>
    <row r="1121" spans="1:1" x14ac:dyDescent="0.25">
      <c r="A1121" s="1">
        <v>710</v>
      </c>
    </row>
    <row r="1122" spans="1:1" x14ac:dyDescent="0.25">
      <c r="A1122" s="1">
        <v>710</v>
      </c>
    </row>
    <row r="1123" spans="1:1" x14ac:dyDescent="0.25">
      <c r="A1123" s="1">
        <v>1000</v>
      </c>
    </row>
    <row r="1124" spans="1:1" x14ac:dyDescent="0.25">
      <c r="A1124" s="1">
        <v>650</v>
      </c>
    </row>
    <row r="1125" spans="1:1" x14ac:dyDescent="0.25">
      <c r="A1125" s="1">
        <v>570</v>
      </c>
    </row>
    <row r="1126" spans="1:1" x14ac:dyDescent="0.25">
      <c r="A1126" s="1">
        <v>1800</v>
      </c>
    </row>
    <row r="1127" spans="1:1" x14ac:dyDescent="0.25">
      <c r="A1127" s="1">
        <v>201</v>
      </c>
    </row>
    <row r="1128" spans="1:1" x14ac:dyDescent="0.25">
      <c r="A1128" s="1"/>
    </row>
    <row r="1129" spans="1:1" x14ac:dyDescent="0.25">
      <c r="A1129" s="1"/>
    </row>
    <row r="1130" spans="1:1" x14ac:dyDescent="0.25">
      <c r="A1130" s="1">
        <v>850</v>
      </c>
    </row>
    <row r="1131" spans="1:1" x14ac:dyDescent="0.25">
      <c r="A1131" s="1"/>
    </row>
    <row r="1132" spans="1:1" x14ac:dyDescent="0.25">
      <c r="A1132" s="1"/>
    </row>
    <row r="1133" spans="1:1" x14ac:dyDescent="0.25">
      <c r="A1133" s="1">
        <v>550</v>
      </c>
    </row>
    <row r="1134" spans="1:1" x14ac:dyDescent="0.25">
      <c r="A1134" s="1"/>
    </row>
    <row r="1135" spans="1:1" x14ac:dyDescent="0.25">
      <c r="A1135" s="1">
        <v>1200</v>
      </c>
    </row>
    <row r="1136" spans="1:1" x14ac:dyDescent="0.25">
      <c r="A1136" s="1">
        <v>2060</v>
      </c>
    </row>
    <row r="1137" spans="1:1" x14ac:dyDescent="0.25">
      <c r="A1137" s="1">
        <v>1000</v>
      </c>
    </row>
    <row r="1138" spans="1:1" x14ac:dyDescent="0.25">
      <c r="A1138" s="1">
        <v>660</v>
      </c>
    </row>
    <row r="1139" spans="1:1" x14ac:dyDescent="0.25">
      <c r="A1139" s="1">
        <v>1384</v>
      </c>
    </row>
    <row r="1140" spans="1:1" x14ac:dyDescent="0.25">
      <c r="A1140" s="1"/>
    </row>
    <row r="1141" spans="1:1" x14ac:dyDescent="0.25">
      <c r="A1141" s="1">
        <v>600</v>
      </c>
    </row>
    <row r="1142" spans="1:1" x14ac:dyDescent="0.25">
      <c r="A1142" s="1"/>
    </row>
    <row r="1143" spans="1:1" x14ac:dyDescent="0.25">
      <c r="A1143" s="1">
        <v>1346</v>
      </c>
    </row>
    <row r="1144" spans="1:1" x14ac:dyDescent="0.25">
      <c r="A1144" s="1">
        <v>1300</v>
      </c>
    </row>
    <row r="1145" spans="1:1" x14ac:dyDescent="0.25">
      <c r="A1145" s="1">
        <v>1600</v>
      </c>
    </row>
    <row r="1146" spans="1:1" x14ac:dyDescent="0.25">
      <c r="A1146" s="1">
        <v>930</v>
      </c>
    </row>
    <row r="1147" spans="1:1" x14ac:dyDescent="0.25">
      <c r="A1147" s="1">
        <v>991</v>
      </c>
    </row>
    <row r="1148" spans="1:1" x14ac:dyDescent="0.25">
      <c r="A1148" s="1">
        <v>800</v>
      </c>
    </row>
    <row r="1149" spans="1:1" x14ac:dyDescent="0.25">
      <c r="A1149" s="1">
        <v>765</v>
      </c>
    </row>
    <row r="1150" spans="1:1" x14ac:dyDescent="0.25">
      <c r="A1150" s="1">
        <v>650</v>
      </c>
    </row>
    <row r="1151" spans="1:1" x14ac:dyDescent="0.25">
      <c r="A1151" s="1">
        <v>498</v>
      </c>
    </row>
    <row r="1152" spans="1:1" x14ac:dyDescent="0.25">
      <c r="A1152" s="1">
        <v>2000</v>
      </c>
    </row>
    <row r="1153" spans="1:1" x14ac:dyDescent="0.25">
      <c r="A1153" s="1"/>
    </row>
    <row r="1154" spans="1:1" x14ac:dyDescent="0.25">
      <c r="A1154" s="1">
        <v>1300</v>
      </c>
    </row>
    <row r="1155" spans="1:1" x14ac:dyDescent="0.25">
      <c r="A1155" s="1">
        <v>875</v>
      </c>
    </row>
    <row r="1156" spans="1:1" x14ac:dyDescent="0.25">
      <c r="A1156" s="1">
        <v>980</v>
      </c>
    </row>
    <row r="1157" spans="1:1" x14ac:dyDescent="0.25">
      <c r="A1157" s="1">
        <v>835</v>
      </c>
    </row>
    <row r="1158" spans="1:1" x14ac:dyDescent="0.25">
      <c r="A1158" s="1">
        <v>700</v>
      </c>
    </row>
    <row r="1159" spans="1:1" x14ac:dyDescent="0.25">
      <c r="A1159" s="1"/>
    </row>
    <row r="1160" spans="1:1" x14ac:dyDescent="0.25">
      <c r="A1160" s="1"/>
    </row>
    <row r="1161" spans="1:1" x14ac:dyDescent="0.25">
      <c r="A1161" s="1"/>
    </row>
    <row r="1162" spans="1:1" x14ac:dyDescent="0.25">
      <c r="A1162" s="1">
        <v>1500</v>
      </c>
    </row>
    <row r="1163" spans="1:1" x14ac:dyDescent="0.25">
      <c r="A1163" s="1"/>
    </row>
    <row r="1164" spans="1:1" x14ac:dyDescent="0.25">
      <c r="A1164" s="1"/>
    </row>
    <row r="1165" spans="1:1" x14ac:dyDescent="0.25">
      <c r="A1165" s="1"/>
    </row>
    <row r="1166" spans="1:1" x14ac:dyDescent="0.25">
      <c r="A1166" s="1">
        <v>750</v>
      </c>
    </row>
    <row r="1167" spans="1:1" x14ac:dyDescent="0.25">
      <c r="A1167" s="1"/>
    </row>
    <row r="1168" spans="1:1" x14ac:dyDescent="0.25">
      <c r="A1168" s="1">
        <v>1200</v>
      </c>
    </row>
    <row r="1169" spans="1:1" x14ac:dyDescent="0.25">
      <c r="A1169" s="1"/>
    </row>
    <row r="1170" spans="1:1" x14ac:dyDescent="0.25">
      <c r="A1170" s="1">
        <v>1200</v>
      </c>
    </row>
    <row r="1171" spans="1:1" x14ac:dyDescent="0.25">
      <c r="A1171" s="1">
        <v>690</v>
      </c>
    </row>
    <row r="1172" spans="1:1" x14ac:dyDescent="0.25">
      <c r="A1172" s="1">
        <v>1500</v>
      </c>
    </row>
    <row r="1173" spans="1:1" x14ac:dyDescent="0.25">
      <c r="A1173" s="1">
        <v>500</v>
      </c>
    </row>
    <row r="1174" spans="1:1" x14ac:dyDescent="0.25">
      <c r="A1174" s="1">
        <v>1500</v>
      </c>
    </row>
    <row r="1175" spans="1:1" x14ac:dyDescent="0.25">
      <c r="A1175" s="1">
        <v>1500</v>
      </c>
    </row>
    <row r="1176" spans="1:1" x14ac:dyDescent="0.25">
      <c r="A1176" s="1">
        <v>614</v>
      </c>
    </row>
    <row r="1177" spans="1:1" x14ac:dyDescent="0.25">
      <c r="A1177" s="1"/>
    </row>
    <row r="1178" spans="1:1" x14ac:dyDescent="0.25">
      <c r="A1178" s="1"/>
    </row>
    <row r="1179" spans="1:1" x14ac:dyDescent="0.25">
      <c r="A1179" s="1">
        <v>1500</v>
      </c>
    </row>
    <row r="1180" spans="1:1" x14ac:dyDescent="0.25">
      <c r="A1180" s="1">
        <v>1600</v>
      </c>
    </row>
    <row r="1181" spans="1:1" x14ac:dyDescent="0.25">
      <c r="A1181" s="1">
        <v>1600</v>
      </c>
    </row>
    <row r="1182" spans="1:1" x14ac:dyDescent="0.25">
      <c r="A1182" s="1">
        <v>2200</v>
      </c>
    </row>
    <row r="1183" spans="1:1" x14ac:dyDescent="0.25">
      <c r="A1183" s="1">
        <v>600</v>
      </c>
    </row>
    <row r="1184" spans="1:1" x14ac:dyDescent="0.25">
      <c r="A1184" s="1">
        <v>900</v>
      </c>
    </row>
    <row r="1185" spans="1:1" x14ac:dyDescent="0.25">
      <c r="A1185" s="1">
        <v>920</v>
      </c>
    </row>
    <row r="1186" spans="1:1" x14ac:dyDescent="0.25">
      <c r="A1186" s="1">
        <v>1500</v>
      </c>
    </row>
    <row r="1187" spans="1:1" x14ac:dyDescent="0.25">
      <c r="A1187" s="1">
        <v>1200</v>
      </c>
    </row>
    <row r="1188" spans="1:1" x14ac:dyDescent="0.25">
      <c r="A1188" s="1">
        <v>1400</v>
      </c>
    </row>
    <row r="1189" spans="1:1" x14ac:dyDescent="0.25">
      <c r="A1189" s="1"/>
    </row>
    <row r="1190" spans="1:1" x14ac:dyDescent="0.25">
      <c r="A1190" s="1">
        <v>3000</v>
      </c>
    </row>
    <row r="1191" spans="1:1" x14ac:dyDescent="0.25">
      <c r="A1191" s="1">
        <v>800</v>
      </c>
    </row>
    <row r="1192" spans="1:1" x14ac:dyDescent="0.25">
      <c r="A1192" s="1">
        <v>950</v>
      </c>
    </row>
    <row r="1193" spans="1:1" x14ac:dyDescent="0.25">
      <c r="A1193" s="1">
        <v>860</v>
      </c>
    </row>
    <row r="1194" spans="1:1" x14ac:dyDescent="0.25">
      <c r="A1194" s="1">
        <v>975</v>
      </c>
    </row>
    <row r="1195" spans="1:1" x14ac:dyDescent="0.25">
      <c r="A1195" s="1">
        <v>1200</v>
      </c>
    </row>
    <row r="1196" spans="1:1" x14ac:dyDescent="0.25">
      <c r="A1196" s="1">
        <v>600</v>
      </c>
    </row>
    <row r="1197" spans="1:1" x14ac:dyDescent="0.25">
      <c r="A1197" s="1">
        <v>1500</v>
      </c>
    </row>
    <row r="1198" spans="1:1" x14ac:dyDescent="0.25">
      <c r="A1198" s="1">
        <v>600</v>
      </c>
    </row>
    <row r="1199" spans="1:1" x14ac:dyDescent="0.25">
      <c r="A1199" s="1">
        <v>732</v>
      </c>
    </row>
    <row r="1200" spans="1:1" x14ac:dyDescent="0.25">
      <c r="A1200" s="1"/>
    </row>
    <row r="1201" spans="1:1" x14ac:dyDescent="0.25">
      <c r="A1201" s="1"/>
    </row>
    <row r="1202" spans="1:1" x14ac:dyDescent="0.25">
      <c r="A1202" s="1">
        <v>1000</v>
      </c>
    </row>
    <row r="1203" spans="1:1" x14ac:dyDescent="0.25">
      <c r="A1203" s="1">
        <v>1250</v>
      </c>
    </row>
    <row r="1204" spans="1:1" x14ac:dyDescent="0.25">
      <c r="A1204" s="1">
        <v>2000</v>
      </c>
    </row>
    <row r="1205" spans="1:1" x14ac:dyDescent="0.25">
      <c r="A1205" s="1"/>
    </row>
    <row r="1206" spans="1:1" x14ac:dyDescent="0.25">
      <c r="A1206" s="1">
        <v>5000</v>
      </c>
    </row>
    <row r="1207" spans="1:1" x14ac:dyDescent="0.25">
      <c r="A1207" s="1">
        <v>0</v>
      </c>
    </row>
    <row r="1208" spans="1:1" x14ac:dyDescent="0.25">
      <c r="A1208" s="1">
        <v>1035</v>
      </c>
    </row>
    <row r="1209" spans="1:1" x14ac:dyDescent="0.25">
      <c r="A1209" s="1"/>
    </row>
    <row r="1210" spans="1:1" x14ac:dyDescent="0.25">
      <c r="A1210" s="1">
        <v>1600</v>
      </c>
    </row>
    <row r="1211" spans="1:1" x14ac:dyDescent="0.25">
      <c r="A1211" s="1">
        <v>900</v>
      </c>
    </row>
    <row r="1212" spans="1:1" x14ac:dyDescent="0.25">
      <c r="A1212" s="1">
        <v>498</v>
      </c>
    </row>
    <row r="1213" spans="1:1" x14ac:dyDescent="0.25">
      <c r="A1213" s="1">
        <v>368</v>
      </c>
    </row>
    <row r="1214" spans="1:1" x14ac:dyDescent="0.25">
      <c r="A1214" s="1">
        <v>1600</v>
      </c>
    </row>
    <row r="1215" spans="1:1" x14ac:dyDescent="0.25">
      <c r="A1215" s="1">
        <v>950</v>
      </c>
    </row>
    <row r="1216" spans="1:1" x14ac:dyDescent="0.25">
      <c r="A1216" s="1">
        <v>1300</v>
      </c>
    </row>
    <row r="1217" spans="1:1" x14ac:dyDescent="0.25">
      <c r="A1217" s="1">
        <v>360</v>
      </c>
    </row>
    <row r="1218" spans="1:1" x14ac:dyDescent="0.25">
      <c r="A1218" s="1">
        <v>1500</v>
      </c>
    </row>
    <row r="1219" spans="1:1" x14ac:dyDescent="0.25">
      <c r="A1219" s="1">
        <v>400</v>
      </c>
    </row>
    <row r="1220" spans="1:1" x14ac:dyDescent="0.25">
      <c r="A1220" s="1">
        <v>1000</v>
      </c>
    </row>
    <row r="1221" spans="1:1" x14ac:dyDescent="0.25">
      <c r="A1221" s="1">
        <v>300</v>
      </c>
    </row>
    <row r="1222" spans="1:1" x14ac:dyDescent="0.25">
      <c r="A1222" s="1">
        <v>1000</v>
      </c>
    </row>
    <row r="1223" spans="1:1" x14ac:dyDescent="0.25">
      <c r="A1223" s="1"/>
    </row>
    <row r="1224" spans="1:1" x14ac:dyDescent="0.25">
      <c r="A1224" s="1">
        <v>800</v>
      </c>
    </row>
    <row r="1225" spans="1:1" x14ac:dyDescent="0.25">
      <c r="A1225" s="1"/>
    </row>
    <row r="1226" spans="1:1" x14ac:dyDescent="0.25">
      <c r="A1226" s="1">
        <v>732</v>
      </c>
    </row>
    <row r="1227" spans="1:1" x14ac:dyDescent="0.25">
      <c r="A1227" s="1">
        <v>10000</v>
      </c>
    </row>
    <row r="1228" spans="1:1" x14ac:dyDescent="0.25">
      <c r="A1228" s="1"/>
    </row>
    <row r="1229" spans="1:1" x14ac:dyDescent="0.25">
      <c r="A1229" s="1">
        <v>850</v>
      </c>
    </row>
    <row r="1230" spans="1:1" x14ac:dyDescent="0.25">
      <c r="A1230" s="1">
        <v>800</v>
      </c>
    </row>
    <row r="1231" spans="1:1" x14ac:dyDescent="0.25">
      <c r="A1231" s="1">
        <v>660</v>
      </c>
    </row>
    <row r="1232" spans="1:1" x14ac:dyDescent="0.25">
      <c r="A1232" s="1">
        <v>423</v>
      </c>
    </row>
    <row r="1233" spans="1:1" x14ac:dyDescent="0.25">
      <c r="A1233" s="1">
        <v>490</v>
      </c>
    </row>
    <row r="1234" spans="1:1" x14ac:dyDescent="0.25">
      <c r="A1234" s="1">
        <v>300</v>
      </c>
    </row>
    <row r="1235" spans="1:1" x14ac:dyDescent="0.25">
      <c r="A1235" s="1"/>
    </row>
    <row r="1236" spans="1:1" x14ac:dyDescent="0.25">
      <c r="A1236" s="1">
        <v>800</v>
      </c>
    </row>
    <row r="1237" spans="1:1" x14ac:dyDescent="0.25">
      <c r="A1237" s="1">
        <v>365</v>
      </c>
    </row>
    <row r="1238" spans="1:1" x14ac:dyDescent="0.25">
      <c r="A1238" s="1">
        <v>1000</v>
      </c>
    </row>
    <row r="1239" spans="1:1" x14ac:dyDescent="0.25">
      <c r="A1239" s="1">
        <v>1200</v>
      </c>
    </row>
    <row r="1240" spans="1:1" x14ac:dyDescent="0.25">
      <c r="A1240" s="1"/>
    </row>
    <row r="1241" spans="1:1" x14ac:dyDescent="0.25">
      <c r="A1241" s="1">
        <v>2500</v>
      </c>
    </row>
    <row r="1242" spans="1:1" x14ac:dyDescent="0.25">
      <c r="A1242" s="1"/>
    </row>
    <row r="1243" spans="1:1" x14ac:dyDescent="0.25">
      <c r="A1243" s="1">
        <v>1800</v>
      </c>
    </row>
    <row r="1244" spans="1:1" x14ac:dyDescent="0.25">
      <c r="A1244" s="1">
        <v>800</v>
      </c>
    </row>
    <row r="1245" spans="1:1" x14ac:dyDescent="0.25">
      <c r="A1245" s="1">
        <v>5000</v>
      </c>
    </row>
    <row r="1246" spans="1:1" x14ac:dyDescent="0.25">
      <c r="A1246" s="1"/>
    </row>
    <row r="1247" spans="1:1" x14ac:dyDescent="0.25">
      <c r="A1247" s="1">
        <v>900</v>
      </c>
    </row>
    <row r="1248" spans="1:1" x14ac:dyDescent="0.25">
      <c r="A1248" s="1">
        <v>1000</v>
      </c>
    </row>
    <row r="1249" spans="1:1" x14ac:dyDescent="0.25">
      <c r="A1249" s="1">
        <v>750</v>
      </c>
    </row>
    <row r="1250" spans="1:1" x14ac:dyDescent="0.25">
      <c r="A1250" s="1">
        <v>600</v>
      </c>
    </row>
    <row r="1251" spans="1:1" x14ac:dyDescent="0.25">
      <c r="A1251" s="3">
        <v>1000</v>
      </c>
    </row>
    <row r="1252" spans="1:1" x14ac:dyDescent="0.25">
      <c r="A1252" s="3">
        <v>2600</v>
      </c>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sheetData>
  <mergeCells count="39">
    <mergeCell ref="C62:G65"/>
    <mergeCell ref="D50:N52"/>
    <mergeCell ref="C56:K59"/>
    <mergeCell ref="B61:C61"/>
    <mergeCell ref="D42:M44"/>
    <mergeCell ref="D46:N48"/>
    <mergeCell ref="B1:E3"/>
    <mergeCell ref="C6:D6"/>
    <mergeCell ref="C37:D37"/>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5:D35"/>
    <mergeCell ref="C36:D36"/>
    <mergeCell ref="C30:D30"/>
    <mergeCell ref="C31:D31"/>
    <mergeCell ref="C33:D33"/>
    <mergeCell ref="C32:D32"/>
    <mergeCell ref="C34:D34"/>
  </mergeCells>
  <phoneticPr fontId="7" type="noConversion"/>
  <conditionalFormatting sqref="E7:G36">
    <cfRule type="expression" dxfId="0" priority="1">
      <formula>MOD(ROW(),2)=0</formula>
    </cfRule>
  </conditionalFormatting>
  <hyperlinks>
    <hyperlink ref="AH6" r:id="rId1" xr:uid="{BC2269B4-F425-469D-84D4-7BE41C7AB383}"/>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DEFD-C739-4411-9AB5-D803AADBBE45}">
  <dimension ref="A1:P24"/>
  <sheetViews>
    <sheetView workbookViewId="0">
      <selection activeCell="E10" sqref="E10"/>
    </sheetView>
  </sheetViews>
  <sheetFormatPr baseColWidth="10" defaultColWidth="9.140625" defaultRowHeight="15" x14ac:dyDescent="0.25"/>
  <cols>
    <col min="3" max="3" width="10" bestFit="1" customWidth="1"/>
    <col min="10" max="10" width="9.140625" customWidth="1"/>
    <col min="11" max="11" width="1" customWidth="1"/>
    <col min="13" max="13" width="1.85546875" customWidth="1"/>
    <col min="15" max="15" width="1.7109375" customWidth="1"/>
  </cols>
  <sheetData>
    <row r="1" spans="1:6" x14ac:dyDescent="0.25">
      <c r="A1" s="5" t="s">
        <v>12</v>
      </c>
      <c r="B1" s="128" t="s">
        <v>53</v>
      </c>
      <c r="C1" s="128"/>
      <c r="D1" s="128"/>
      <c r="E1" s="128"/>
    </row>
    <row r="2" spans="1:6" x14ac:dyDescent="0.25">
      <c r="B2" s="128"/>
      <c r="C2" s="128"/>
      <c r="D2" s="128"/>
      <c r="E2" s="128"/>
    </row>
    <row r="3" spans="1:6" x14ac:dyDescent="0.25">
      <c r="B3" s="128"/>
      <c r="C3" s="128"/>
      <c r="D3" s="128"/>
      <c r="E3" s="128"/>
    </row>
    <row r="5" spans="1:6" x14ac:dyDescent="0.25">
      <c r="A5" s="213" t="s">
        <v>150</v>
      </c>
      <c r="B5" s="213"/>
      <c r="C5" s="213"/>
      <c r="D5" s="105">
        <v>0.95</v>
      </c>
    </row>
    <row r="6" spans="1:6" x14ac:dyDescent="0.25">
      <c r="A6" s="100" t="s">
        <v>151</v>
      </c>
      <c r="B6" s="98">
        <v>0.95</v>
      </c>
    </row>
    <row r="7" spans="1:6" x14ac:dyDescent="0.25">
      <c r="A7" s="100" t="s">
        <v>153</v>
      </c>
      <c r="B7" s="100" t="s">
        <v>152</v>
      </c>
      <c r="C7" s="98">
        <v>0.05</v>
      </c>
    </row>
    <row r="8" spans="1:6" x14ac:dyDescent="0.25">
      <c r="A8" s="1" t="s">
        <v>154</v>
      </c>
      <c r="B8" s="1" t="s">
        <v>155</v>
      </c>
      <c r="C8" s="1" t="s">
        <v>156</v>
      </c>
      <c r="D8" s="1" t="s">
        <v>157</v>
      </c>
      <c r="E8" s="1" t="s">
        <v>158</v>
      </c>
      <c r="F8" s="5">
        <v>1.96</v>
      </c>
    </row>
    <row r="9" spans="1:6" x14ac:dyDescent="0.25">
      <c r="A9" s="100" t="s">
        <v>159</v>
      </c>
      <c r="B9" s="98">
        <f>'Feuille D'!E37</f>
        <v>991</v>
      </c>
    </row>
    <row r="10" spans="1:6" x14ac:dyDescent="0.25">
      <c r="A10" s="131" t="s">
        <v>173</v>
      </c>
      <c r="B10" s="131"/>
      <c r="C10" s="6">
        <f>SUM('Feuille D'!AJ5:AJ79)/B9</f>
        <v>1064303.3313952719</v>
      </c>
    </row>
    <row r="11" spans="1:6" x14ac:dyDescent="0.25">
      <c r="A11" s="216" t="s">
        <v>162</v>
      </c>
      <c r="B11" s="216"/>
      <c r="C11" s="6">
        <f>SUM('Feuille D'!AF5:AF79)/'Feuille E'!B9</f>
        <v>1077.1947527749749</v>
      </c>
    </row>
    <row r="20" spans="8:16" ht="15.75" thickBot="1" x14ac:dyDescent="0.3"/>
    <row r="21" spans="8:16" ht="15.75" thickTop="1" x14ac:dyDescent="0.25">
      <c r="H21" s="106"/>
      <c r="I21" s="107"/>
      <c r="J21" s="107"/>
      <c r="K21" s="107"/>
      <c r="L21" s="107"/>
      <c r="M21" s="107"/>
      <c r="N21" s="107"/>
      <c r="O21" s="107"/>
      <c r="P21" s="108"/>
    </row>
    <row r="22" spans="8:16" x14ac:dyDescent="0.25">
      <c r="H22" s="214" t="s">
        <v>150</v>
      </c>
      <c r="I22" s="215"/>
      <c r="J22" s="215"/>
      <c r="K22" s="109" t="s">
        <v>160</v>
      </c>
      <c r="L22" s="110">
        <f>C11-F8*SQRT(C10/B9)</f>
        <v>1012.9626773491436</v>
      </c>
      <c r="M22" s="111" t="s">
        <v>163</v>
      </c>
      <c r="N22" s="110">
        <f>C11+F8*SQRT(C10/B9)</f>
        <v>1141.4268282008061</v>
      </c>
      <c r="O22" s="110" t="s">
        <v>161</v>
      </c>
      <c r="P22" s="112"/>
    </row>
    <row r="23" spans="8:16" ht="15.75" thickBot="1" x14ac:dyDescent="0.3">
      <c r="H23" s="113"/>
      <c r="I23" s="114"/>
      <c r="J23" s="114"/>
      <c r="K23" s="114"/>
      <c r="L23" s="114"/>
      <c r="M23" s="114"/>
      <c r="N23" s="114"/>
      <c r="O23" s="114"/>
      <c r="P23" s="115"/>
    </row>
    <row r="24" spans="8:16" ht="15.75" thickTop="1" x14ac:dyDescent="0.25"/>
  </sheetData>
  <mergeCells count="5">
    <mergeCell ref="B1:E3"/>
    <mergeCell ref="A5:C5"/>
    <mergeCell ref="A10:B10"/>
    <mergeCell ref="H22:J22"/>
    <mergeCell ref="A11: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D4-6A53-4269-9AD7-4502D83BB147}">
  <dimension ref="A1:P17"/>
  <sheetViews>
    <sheetView workbookViewId="0">
      <selection activeCell="U14" sqref="U14"/>
    </sheetView>
  </sheetViews>
  <sheetFormatPr baseColWidth="10" defaultColWidth="9.140625" defaultRowHeight="15" x14ac:dyDescent="0.25"/>
  <cols>
    <col min="9" max="9" width="9.140625" customWidth="1"/>
    <col min="10" max="10" width="3.28515625" customWidth="1"/>
    <col min="11" max="11" width="1.7109375" customWidth="1"/>
    <col min="13" max="13" width="2" customWidth="1"/>
  </cols>
  <sheetData>
    <row r="1" spans="1:16" x14ac:dyDescent="0.25">
      <c r="A1" s="5" t="s">
        <v>2</v>
      </c>
      <c r="B1" s="131" t="s">
        <v>52</v>
      </c>
      <c r="C1" s="131"/>
      <c r="D1" s="131"/>
      <c r="E1" s="131"/>
    </row>
    <row r="2" spans="1:16" x14ac:dyDescent="0.25">
      <c r="B2" s="131"/>
      <c r="C2" s="131"/>
      <c r="D2" s="131"/>
      <c r="E2" s="131"/>
    </row>
    <row r="3" spans="1:16" x14ac:dyDescent="0.25">
      <c r="B3" s="131"/>
      <c r="C3" s="131"/>
      <c r="D3" s="131"/>
      <c r="E3" s="131"/>
    </row>
    <row r="5" spans="1:16" x14ac:dyDescent="0.25">
      <c r="A5" s="217" t="s">
        <v>164</v>
      </c>
      <c r="B5" s="217"/>
      <c r="C5" s="217"/>
      <c r="D5" s="217"/>
    </row>
    <row r="6" spans="1:16" x14ac:dyDescent="0.25">
      <c r="A6" s="101" t="s">
        <v>165</v>
      </c>
      <c r="B6" s="98">
        <v>0.99</v>
      </c>
      <c r="C6" s="101"/>
    </row>
    <row r="7" spans="1:16" x14ac:dyDescent="0.25">
      <c r="A7" s="101" t="s">
        <v>166</v>
      </c>
      <c r="B7" s="101" t="s">
        <v>167</v>
      </c>
      <c r="C7" s="98">
        <v>0.01</v>
      </c>
    </row>
    <row r="8" spans="1:16" x14ac:dyDescent="0.25">
      <c r="A8" s="101" t="s">
        <v>168</v>
      </c>
      <c r="B8" s="101" t="s">
        <v>169</v>
      </c>
      <c r="C8" s="101" t="s">
        <v>170</v>
      </c>
      <c r="D8" s="101" t="s">
        <v>171</v>
      </c>
      <c r="E8" s="101" t="s">
        <v>172</v>
      </c>
      <c r="F8" s="98">
        <v>2.5750000000000002</v>
      </c>
    </row>
    <row r="9" spans="1:16" x14ac:dyDescent="0.25">
      <c r="A9" s="101" t="s">
        <v>159</v>
      </c>
      <c r="B9" s="5">
        <f>'Feuille B'!D11</f>
        <v>1251</v>
      </c>
    </row>
    <row r="10" spans="1:16" x14ac:dyDescent="0.25">
      <c r="A10" s="217" t="s">
        <v>174</v>
      </c>
      <c r="B10" s="217"/>
      <c r="C10" s="116">
        <f>'Feuille B'!D6/'Feuille B'!D11</f>
        <v>0.70503597122302153</v>
      </c>
    </row>
    <row r="13" spans="1:16" ht="15.75" thickBot="1" x14ac:dyDescent="0.3"/>
    <row r="14" spans="1:16" ht="15.75" thickTop="1" x14ac:dyDescent="0.25">
      <c r="G14" s="106"/>
      <c r="H14" s="107"/>
      <c r="I14" s="107"/>
      <c r="J14" s="107"/>
      <c r="K14" s="107"/>
      <c r="L14" s="107"/>
      <c r="M14" s="107"/>
      <c r="N14" s="107"/>
      <c r="O14" s="107"/>
      <c r="P14" s="108"/>
    </row>
    <row r="15" spans="1:16" x14ac:dyDescent="0.25">
      <c r="G15" s="117"/>
      <c r="H15" s="110" t="s">
        <v>150</v>
      </c>
      <c r="I15" s="110"/>
      <c r="J15" s="110"/>
      <c r="K15" s="110" t="s">
        <v>160</v>
      </c>
      <c r="L15" s="110">
        <f>'Feuille F'!C10-'Feuille F'!F8*SQRT(('Feuille F'!C10-'Feuille F'!C10^2)/B9)</f>
        <v>0.67183592070922671</v>
      </c>
      <c r="M15" s="110" t="s">
        <v>163</v>
      </c>
      <c r="N15" s="110">
        <f>'Feuille F'!C10+'Feuille F'!F8*SQRT(('Feuille F'!C10-'Feuille F'!C10^2)/B9)</f>
        <v>0.73823602173681635</v>
      </c>
      <c r="O15" s="110" t="s">
        <v>161</v>
      </c>
      <c r="P15" s="112"/>
    </row>
    <row r="16" spans="1:16" ht="15.75" thickBot="1" x14ac:dyDescent="0.3">
      <c r="G16" s="113"/>
      <c r="H16" s="114"/>
      <c r="I16" s="114"/>
      <c r="J16" s="114"/>
      <c r="K16" s="114"/>
      <c r="L16" s="114"/>
      <c r="M16" s="114"/>
      <c r="N16" s="114"/>
      <c r="O16" s="114"/>
      <c r="P16" s="115"/>
    </row>
    <row r="17" ht="15.75" thickTop="1" x14ac:dyDescent="0.25"/>
  </sheetData>
  <mergeCells count="3">
    <mergeCell ref="B1:E3"/>
    <mergeCell ref="A5:D5"/>
    <mergeCell ref="A10:B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023D-FA54-4CAB-BADB-C059500756EC}">
  <dimension ref="A1:K2063"/>
  <sheetViews>
    <sheetView tabSelected="1" topLeftCell="E1" workbookViewId="0">
      <selection activeCell="N41" sqref="N41"/>
    </sheetView>
  </sheetViews>
  <sheetFormatPr baseColWidth="10" defaultColWidth="9.140625" defaultRowHeight="15" x14ac:dyDescent="0.25"/>
  <cols>
    <col min="1" max="2" width="9.140625" style="2"/>
    <col min="4" max="4" width="9.5703125" bestFit="1" customWidth="1"/>
  </cols>
  <sheetData>
    <row r="1" spans="1:11" ht="14.45" customHeight="1" x14ac:dyDescent="0.25">
      <c r="A1" s="5" t="s">
        <v>12</v>
      </c>
      <c r="B1" s="5" t="s">
        <v>13</v>
      </c>
      <c r="C1" s="128" t="s">
        <v>53</v>
      </c>
      <c r="D1" s="128"/>
      <c r="E1" s="128"/>
      <c r="F1" s="128"/>
    </row>
    <row r="2" spans="1:11" x14ac:dyDescent="0.25">
      <c r="A2" s="118">
        <v>968</v>
      </c>
      <c r="B2" s="118">
        <v>2</v>
      </c>
      <c r="C2" s="128"/>
      <c r="D2" s="128"/>
      <c r="E2" s="128"/>
      <c r="F2" s="128"/>
    </row>
    <row r="3" spans="1:11" x14ac:dyDescent="0.25">
      <c r="A3" s="118">
        <v>780</v>
      </c>
      <c r="B3" s="118">
        <v>1</v>
      </c>
      <c r="C3" s="128"/>
      <c r="D3" s="128"/>
      <c r="E3" s="128"/>
      <c r="F3" s="128"/>
    </row>
    <row r="4" spans="1:11" x14ac:dyDescent="0.25">
      <c r="A4" s="118">
        <v>620</v>
      </c>
      <c r="B4" s="118">
        <v>1</v>
      </c>
      <c r="C4" s="128" t="s">
        <v>57</v>
      </c>
      <c r="D4" s="128"/>
      <c r="E4" s="128"/>
      <c r="F4" s="128"/>
    </row>
    <row r="5" spans="1:11" x14ac:dyDescent="0.25">
      <c r="A5" s="118">
        <v>950</v>
      </c>
      <c r="B5" s="118">
        <v>1</v>
      </c>
      <c r="C5" s="128"/>
      <c r="D5" s="128"/>
      <c r="E5" s="128"/>
      <c r="F5" s="128"/>
    </row>
    <row r="6" spans="1:11" ht="15.75" thickBot="1" x14ac:dyDescent="0.3">
      <c r="A6" s="118">
        <v>1100</v>
      </c>
      <c r="B6" s="118">
        <v>2</v>
      </c>
      <c r="C6" s="128"/>
      <c r="D6" s="128"/>
      <c r="E6" s="128"/>
      <c r="F6" s="128"/>
    </row>
    <row r="7" spans="1:11" ht="15.75" thickTop="1" x14ac:dyDescent="0.25">
      <c r="A7" s="118">
        <v>565</v>
      </c>
      <c r="B7" s="118">
        <v>1</v>
      </c>
      <c r="C7" s="218" t="s">
        <v>175</v>
      </c>
      <c r="D7" s="219"/>
      <c r="E7" s="219"/>
      <c r="F7" s="220"/>
    </row>
    <row r="8" spans="1:11" x14ac:dyDescent="0.25">
      <c r="A8" s="118">
        <v>540</v>
      </c>
      <c r="B8" s="118">
        <v>1</v>
      </c>
      <c r="C8" s="221"/>
      <c r="D8" s="149"/>
      <c r="E8" s="149"/>
      <c r="F8" s="222"/>
    </row>
    <row r="9" spans="1:11" x14ac:dyDescent="0.25">
      <c r="A9" s="118">
        <v>1300</v>
      </c>
      <c r="B9" s="118">
        <v>2</v>
      </c>
      <c r="C9" s="221"/>
      <c r="D9" s="149"/>
      <c r="E9" s="149"/>
      <c r="F9" s="222"/>
    </row>
    <row r="10" spans="1:11" ht="15.75" thickBot="1" x14ac:dyDescent="0.3">
      <c r="A10" s="118">
        <v>689</v>
      </c>
      <c r="B10" s="118">
        <v>1</v>
      </c>
      <c r="C10" s="223"/>
      <c r="D10" s="224"/>
      <c r="E10" s="224"/>
      <c r="F10" s="225"/>
    </row>
    <row r="11" spans="1:11" ht="15.75" thickTop="1" x14ac:dyDescent="0.25">
      <c r="A11" s="118"/>
      <c r="B11" s="118">
        <v>3</v>
      </c>
    </row>
    <row r="12" spans="1:11" x14ac:dyDescent="0.25">
      <c r="A12" s="118">
        <v>1000</v>
      </c>
      <c r="B12" s="118">
        <v>2</v>
      </c>
      <c r="F12" t="s">
        <v>180</v>
      </c>
      <c r="G12" t="s">
        <v>181</v>
      </c>
    </row>
    <row r="13" spans="1:11" x14ac:dyDescent="0.25">
      <c r="A13" s="118">
        <v>1000</v>
      </c>
      <c r="B13" s="118">
        <v>2</v>
      </c>
      <c r="F13">
        <f>COUNTIFS(A:A,"0")</f>
        <v>11</v>
      </c>
      <c r="G13">
        <f>COUNTIFS(B$2:B$1048576,"&gt;4")</f>
        <v>45</v>
      </c>
    </row>
    <row r="14" spans="1:11" ht="15.75" thickBot="1" x14ac:dyDescent="0.3">
      <c r="A14" s="118">
        <v>1000</v>
      </c>
      <c r="B14" s="118">
        <v>2</v>
      </c>
      <c r="D14" s="131" t="s">
        <v>176</v>
      </c>
      <c r="E14" s="131"/>
      <c r="F14">
        <f>COUNTIFS(A:A,"&gt;4500")</f>
        <v>13</v>
      </c>
    </row>
    <row r="15" spans="1:11" x14ac:dyDescent="0.25">
      <c r="A15" s="118">
        <v>815</v>
      </c>
      <c r="B15" s="118">
        <v>1</v>
      </c>
      <c r="D15" s="234" t="s">
        <v>182</v>
      </c>
      <c r="E15" s="146"/>
      <c r="F15" s="146"/>
      <c r="G15" s="146"/>
      <c r="H15" s="146"/>
      <c r="I15" s="146"/>
      <c r="J15" s="146"/>
      <c r="K15" s="235"/>
    </row>
    <row r="16" spans="1:11" x14ac:dyDescent="0.25">
      <c r="A16" s="118"/>
      <c r="B16" s="118">
        <v>2</v>
      </c>
      <c r="D16" s="236"/>
      <c r="E16" s="149"/>
      <c r="F16" s="149"/>
      <c r="G16" s="149"/>
      <c r="H16" s="149"/>
      <c r="I16" s="149"/>
      <c r="J16" s="149"/>
      <c r="K16" s="237"/>
    </row>
    <row r="17" spans="1:11" x14ac:dyDescent="0.25">
      <c r="A17" s="118">
        <v>1500</v>
      </c>
      <c r="B17" s="118">
        <v>2</v>
      </c>
      <c r="D17" s="236"/>
      <c r="E17" s="149"/>
      <c r="F17" s="149"/>
      <c r="G17" s="149"/>
      <c r="H17" s="149"/>
      <c r="I17" s="149"/>
      <c r="J17" s="149"/>
      <c r="K17" s="237"/>
    </row>
    <row r="18" spans="1:11" x14ac:dyDescent="0.25">
      <c r="A18" s="118"/>
      <c r="B18" s="118">
        <v>2</v>
      </c>
      <c r="D18" s="236"/>
      <c r="E18" s="149"/>
      <c r="F18" s="149"/>
      <c r="G18" s="149"/>
      <c r="H18" s="149"/>
      <c r="I18" s="149"/>
      <c r="J18" s="149"/>
      <c r="K18" s="237"/>
    </row>
    <row r="19" spans="1:11" x14ac:dyDescent="0.25">
      <c r="A19" s="118">
        <v>565</v>
      </c>
      <c r="B19" s="118">
        <v>1</v>
      </c>
      <c r="D19" s="236"/>
      <c r="E19" s="149"/>
      <c r="F19" s="149"/>
      <c r="G19" s="149"/>
      <c r="H19" s="149"/>
      <c r="I19" s="149"/>
      <c r="J19" s="149"/>
      <c r="K19" s="237"/>
    </row>
    <row r="20" spans="1:11" x14ac:dyDescent="0.25">
      <c r="A20" s="118">
        <v>695</v>
      </c>
      <c r="B20" s="118">
        <v>1</v>
      </c>
      <c r="D20" s="236"/>
      <c r="E20" s="149"/>
      <c r="F20" s="149"/>
      <c r="G20" s="149"/>
      <c r="H20" s="149"/>
      <c r="I20" s="149"/>
      <c r="J20" s="149"/>
      <c r="K20" s="237"/>
    </row>
    <row r="21" spans="1:11" ht="15.75" thickBot="1" x14ac:dyDescent="0.3">
      <c r="A21" s="118">
        <v>0</v>
      </c>
      <c r="B21" s="118">
        <v>1</v>
      </c>
      <c r="D21" s="238"/>
      <c r="E21" s="239"/>
      <c r="F21" s="239"/>
      <c r="G21" s="239"/>
      <c r="H21" s="239"/>
      <c r="I21" s="239"/>
      <c r="J21" s="239"/>
      <c r="K21" s="240"/>
    </row>
    <row r="22" spans="1:11" x14ac:dyDescent="0.25">
      <c r="A22" s="118"/>
      <c r="B22" s="118">
        <v>2</v>
      </c>
    </row>
    <row r="23" spans="1:11" x14ac:dyDescent="0.25">
      <c r="A23" s="118">
        <v>1000</v>
      </c>
      <c r="B23" s="118">
        <v>2</v>
      </c>
    </row>
    <row r="24" spans="1:11" x14ac:dyDescent="0.25">
      <c r="A24" s="118">
        <v>1200</v>
      </c>
      <c r="B24" s="118"/>
    </row>
    <row r="25" spans="1:11" x14ac:dyDescent="0.25">
      <c r="A25" s="118">
        <v>700</v>
      </c>
      <c r="B25" s="118">
        <v>3</v>
      </c>
    </row>
    <row r="26" spans="1:11" x14ac:dyDescent="0.25">
      <c r="A26" s="118">
        <v>5000</v>
      </c>
      <c r="B26" s="118">
        <v>4</v>
      </c>
    </row>
    <row r="27" spans="1:11" x14ac:dyDescent="0.25">
      <c r="A27" s="118">
        <v>1032</v>
      </c>
      <c r="B27" s="118">
        <v>3</v>
      </c>
    </row>
    <row r="28" spans="1:11" x14ac:dyDescent="0.25">
      <c r="A28" s="118">
        <v>900</v>
      </c>
      <c r="B28" s="118">
        <v>3</v>
      </c>
    </row>
    <row r="29" spans="1:11" x14ac:dyDescent="0.25">
      <c r="A29" s="118">
        <v>965</v>
      </c>
      <c r="B29" s="118">
        <v>1</v>
      </c>
    </row>
    <row r="30" spans="1:11" x14ac:dyDescent="0.25">
      <c r="A30" s="118">
        <v>0</v>
      </c>
      <c r="B30" s="118"/>
    </row>
    <row r="31" spans="1:11" x14ac:dyDescent="0.25">
      <c r="A31" s="118"/>
      <c r="B31" s="118">
        <v>20</v>
      </c>
    </row>
    <row r="32" spans="1:11" x14ac:dyDescent="0.25">
      <c r="A32" s="118">
        <v>1600</v>
      </c>
      <c r="B32" s="118">
        <v>4</v>
      </c>
    </row>
    <row r="33" spans="1:10" x14ac:dyDescent="0.25">
      <c r="A33" s="118"/>
      <c r="B33" s="118">
        <v>2</v>
      </c>
    </row>
    <row r="34" spans="1:10" x14ac:dyDescent="0.25">
      <c r="A34" s="118">
        <v>775</v>
      </c>
      <c r="B34" s="118">
        <v>2</v>
      </c>
    </row>
    <row r="35" spans="1:10" x14ac:dyDescent="0.25">
      <c r="A35" s="118"/>
      <c r="B35" s="118">
        <v>10</v>
      </c>
    </row>
    <row r="36" spans="1:10" x14ac:dyDescent="0.25">
      <c r="A36" s="118">
        <v>1125</v>
      </c>
      <c r="B36" s="118">
        <v>2</v>
      </c>
    </row>
    <row r="37" spans="1:10" x14ac:dyDescent="0.25">
      <c r="A37" s="118"/>
      <c r="B37" s="118">
        <v>2</v>
      </c>
    </row>
    <row r="38" spans="1:10" ht="15.75" thickBot="1" x14ac:dyDescent="0.3">
      <c r="A38" s="118">
        <v>1500</v>
      </c>
      <c r="B38" s="118">
        <v>3</v>
      </c>
      <c r="C38" t="s">
        <v>178</v>
      </c>
    </row>
    <row r="39" spans="1:10" x14ac:dyDescent="0.25">
      <c r="A39" s="118">
        <v>1700</v>
      </c>
      <c r="B39" s="118">
        <v>2</v>
      </c>
      <c r="C39" s="226" t="s">
        <v>179</v>
      </c>
      <c r="D39" s="227"/>
      <c r="E39" s="227"/>
      <c r="F39" s="227"/>
      <c r="G39" s="227"/>
      <c r="H39" s="227"/>
      <c r="I39" s="227"/>
      <c r="J39" s="228"/>
    </row>
    <row r="40" spans="1:10" x14ac:dyDescent="0.25">
      <c r="A40" s="118">
        <v>800</v>
      </c>
      <c r="B40" s="118">
        <v>3</v>
      </c>
      <c r="C40" s="229"/>
      <c r="D40" s="198"/>
      <c r="E40" s="198"/>
      <c r="F40" s="198"/>
      <c r="G40" s="198"/>
      <c r="H40" s="198"/>
      <c r="I40" s="198"/>
      <c r="J40" s="230"/>
    </row>
    <row r="41" spans="1:10" x14ac:dyDescent="0.25">
      <c r="A41" s="118">
        <v>1175</v>
      </c>
      <c r="B41" s="118">
        <v>2</v>
      </c>
      <c r="C41" s="229"/>
      <c r="D41" s="198"/>
      <c r="E41" s="198"/>
      <c r="F41" s="198"/>
      <c r="G41" s="198"/>
      <c r="H41" s="198"/>
      <c r="I41" s="198"/>
      <c r="J41" s="230"/>
    </row>
    <row r="42" spans="1:10" x14ac:dyDescent="0.25">
      <c r="A42" s="118">
        <v>1300</v>
      </c>
      <c r="B42" s="118">
        <v>1</v>
      </c>
      <c r="C42" s="229"/>
      <c r="D42" s="198"/>
      <c r="E42" s="198"/>
      <c r="F42" s="198"/>
      <c r="G42" s="198"/>
      <c r="H42" s="198"/>
      <c r="I42" s="198"/>
      <c r="J42" s="230"/>
    </row>
    <row r="43" spans="1:10" ht="15.75" thickBot="1" x14ac:dyDescent="0.3">
      <c r="A43" s="118"/>
      <c r="B43" s="118">
        <v>3</v>
      </c>
      <c r="C43" s="231"/>
      <c r="D43" s="232"/>
      <c r="E43" s="232"/>
      <c r="F43" s="232"/>
      <c r="G43" s="232"/>
      <c r="H43" s="232"/>
      <c r="I43" s="232"/>
      <c r="J43" s="233"/>
    </row>
    <row r="44" spans="1:10" x14ac:dyDescent="0.25">
      <c r="A44" s="118">
        <v>161</v>
      </c>
      <c r="B44" s="118"/>
    </row>
    <row r="45" spans="1:10" ht="15.75" thickBot="1" x14ac:dyDescent="0.3">
      <c r="A45" s="118">
        <v>1500</v>
      </c>
      <c r="B45" s="118">
        <v>2</v>
      </c>
      <c r="C45" t="s">
        <v>183</v>
      </c>
    </row>
    <row r="46" spans="1:10" x14ac:dyDescent="0.25">
      <c r="A46" s="118">
        <v>1000</v>
      </c>
      <c r="B46" s="118">
        <v>3</v>
      </c>
      <c r="C46" s="234" t="s">
        <v>184</v>
      </c>
      <c r="D46" s="146"/>
      <c r="E46" s="146"/>
      <c r="F46" s="146"/>
      <c r="G46" s="235"/>
    </row>
    <row r="47" spans="1:10" x14ac:dyDescent="0.25">
      <c r="A47" s="118">
        <v>950</v>
      </c>
      <c r="B47" s="118">
        <v>2</v>
      </c>
      <c r="C47" s="236"/>
      <c r="D47" s="149"/>
      <c r="E47" s="149"/>
      <c r="F47" s="149"/>
      <c r="G47" s="237"/>
    </row>
    <row r="48" spans="1:10" x14ac:dyDescent="0.25">
      <c r="A48" s="118">
        <v>940</v>
      </c>
      <c r="B48" s="118">
        <v>3</v>
      </c>
      <c r="C48" s="236"/>
      <c r="D48" s="149"/>
      <c r="E48" s="149"/>
      <c r="F48" s="149"/>
      <c r="G48" s="237"/>
    </row>
    <row r="49" spans="1:7" ht="15.75" thickBot="1" x14ac:dyDescent="0.3">
      <c r="A49" s="118">
        <v>1000</v>
      </c>
      <c r="B49" s="118">
        <v>2</v>
      </c>
      <c r="C49" s="238"/>
      <c r="D49" s="239"/>
      <c r="E49" s="239"/>
      <c r="F49" s="239"/>
      <c r="G49" s="240"/>
    </row>
    <row r="50" spans="1:7" x14ac:dyDescent="0.25">
      <c r="A50" s="118">
        <v>1250</v>
      </c>
      <c r="B50" s="118">
        <v>2</v>
      </c>
    </row>
    <row r="51" spans="1:7" x14ac:dyDescent="0.25">
      <c r="A51" s="118">
        <v>750</v>
      </c>
      <c r="B51" s="118">
        <v>1</v>
      </c>
    </row>
    <row r="52" spans="1:7" x14ac:dyDescent="0.25">
      <c r="A52" s="118">
        <v>780</v>
      </c>
      <c r="B52" s="118">
        <v>1</v>
      </c>
    </row>
    <row r="53" spans="1:7" x14ac:dyDescent="0.25">
      <c r="A53" s="118">
        <v>2300</v>
      </c>
      <c r="B53" s="118">
        <v>4</v>
      </c>
    </row>
    <row r="54" spans="1:7" x14ac:dyDescent="0.25">
      <c r="A54" s="118">
        <v>410</v>
      </c>
      <c r="B54" s="118">
        <v>3</v>
      </c>
    </row>
    <row r="55" spans="1:7" x14ac:dyDescent="0.25">
      <c r="A55" s="118">
        <v>697</v>
      </c>
      <c r="B55" s="118">
        <v>2</v>
      </c>
    </row>
    <row r="56" spans="1:7" x14ac:dyDescent="0.25">
      <c r="A56" s="118">
        <v>1165</v>
      </c>
      <c r="B56" s="118">
        <v>2</v>
      </c>
    </row>
    <row r="57" spans="1:7" x14ac:dyDescent="0.25">
      <c r="A57" s="118">
        <v>560</v>
      </c>
      <c r="B57" s="118">
        <v>1</v>
      </c>
    </row>
    <row r="58" spans="1:7" x14ac:dyDescent="0.25">
      <c r="A58" s="118">
        <v>1200</v>
      </c>
      <c r="B58" s="118">
        <v>3</v>
      </c>
    </row>
    <row r="59" spans="1:7" x14ac:dyDescent="0.25">
      <c r="A59" s="118">
        <v>610</v>
      </c>
      <c r="B59" s="118">
        <v>2</v>
      </c>
    </row>
    <row r="60" spans="1:7" x14ac:dyDescent="0.25">
      <c r="A60" s="118">
        <v>1500</v>
      </c>
      <c r="B60" s="118">
        <v>3</v>
      </c>
    </row>
    <row r="61" spans="1:7" x14ac:dyDescent="0.25">
      <c r="A61" s="118"/>
      <c r="B61" s="118">
        <v>4</v>
      </c>
    </row>
    <row r="62" spans="1:7" x14ac:dyDescent="0.25">
      <c r="A62" s="118">
        <v>900</v>
      </c>
      <c r="B62" s="118">
        <v>1</v>
      </c>
    </row>
    <row r="63" spans="1:7" x14ac:dyDescent="0.25">
      <c r="A63" s="118">
        <v>900</v>
      </c>
      <c r="B63" s="118">
        <v>1</v>
      </c>
    </row>
    <row r="64" spans="1:7" x14ac:dyDescent="0.25">
      <c r="A64" s="118">
        <v>680</v>
      </c>
      <c r="B64" s="118">
        <v>1</v>
      </c>
    </row>
    <row r="65" spans="1:2" x14ac:dyDescent="0.25">
      <c r="A65" s="118">
        <v>650</v>
      </c>
      <c r="B65" s="118">
        <v>2</v>
      </c>
    </row>
    <row r="66" spans="1:2" x14ac:dyDescent="0.25">
      <c r="A66" s="118">
        <v>900</v>
      </c>
      <c r="B66" s="118">
        <v>2</v>
      </c>
    </row>
    <row r="67" spans="1:2" x14ac:dyDescent="0.25">
      <c r="A67" s="118">
        <v>740</v>
      </c>
      <c r="B67" s="118">
        <v>1</v>
      </c>
    </row>
    <row r="68" spans="1:2" x14ac:dyDescent="0.25">
      <c r="A68" s="118">
        <v>750</v>
      </c>
      <c r="B68" s="118">
        <v>1</v>
      </c>
    </row>
    <row r="69" spans="1:2" x14ac:dyDescent="0.25">
      <c r="A69" s="118">
        <v>880</v>
      </c>
      <c r="B69" s="118">
        <v>2</v>
      </c>
    </row>
    <row r="70" spans="1:2" x14ac:dyDescent="0.25">
      <c r="A70" s="118">
        <v>2150</v>
      </c>
      <c r="B70" s="118">
        <v>4</v>
      </c>
    </row>
    <row r="71" spans="1:2" x14ac:dyDescent="0.25">
      <c r="A71" s="118"/>
      <c r="B71" s="118">
        <v>2</v>
      </c>
    </row>
    <row r="72" spans="1:2" x14ac:dyDescent="0.25">
      <c r="A72" s="118"/>
      <c r="B72" s="118">
        <v>2</v>
      </c>
    </row>
    <row r="73" spans="1:2" x14ac:dyDescent="0.25">
      <c r="A73" s="118">
        <v>1090</v>
      </c>
      <c r="B73" s="118">
        <v>1</v>
      </c>
    </row>
    <row r="74" spans="1:2" x14ac:dyDescent="0.25">
      <c r="A74" s="118">
        <v>1095</v>
      </c>
      <c r="B74" s="118">
        <v>1</v>
      </c>
    </row>
    <row r="75" spans="1:2" x14ac:dyDescent="0.25">
      <c r="A75" s="118">
        <v>850</v>
      </c>
      <c r="B75" s="118">
        <v>2</v>
      </c>
    </row>
    <row r="76" spans="1:2" x14ac:dyDescent="0.25">
      <c r="A76" s="118">
        <v>850</v>
      </c>
      <c r="B76" s="118">
        <v>2</v>
      </c>
    </row>
    <row r="77" spans="1:2" x14ac:dyDescent="0.25">
      <c r="A77" s="118">
        <v>2110</v>
      </c>
      <c r="B77" s="118">
        <v>3</v>
      </c>
    </row>
    <row r="78" spans="1:2" x14ac:dyDescent="0.25">
      <c r="A78" s="118"/>
      <c r="B78" s="118">
        <v>3</v>
      </c>
    </row>
    <row r="79" spans="1:2" x14ac:dyDescent="0.25">
      <c r="A79" s="118">
        <v>900</v>
      </c>
      <c r="B79" s="118">
        <v>1</v>
      </c>
    </row>
    <row r="80" spans="1:2" x14ac:dyDescent="0.25">
      <c r="A80" s="118"/>
      <c r="B80" s="118">
        <v>4</v>
      </c>
    </row>
    <row r="81" spans="1:2" x14ac:dyDescent="0.25">
      <c r="A81" s="118">
        <v>0</v>
      </c>
      <c r="B81" s="118">
        <v>1</v>
      </c>
    </row>
    <row r="82" spans="1:2" x14ac:dyDescent="0.25">
      <c r="A82" s="118"/>
      <c r="B82" s="118">
        <v>3</v>
      </c>
    </row>
    <row r="83" spans="1:2" x14ac:dyDescent="0.25">
      <c r="A83" s="118">
        <v>600</v>
      </c>
      <c r="B83" s="118">
        <v>3</v>
      </c>
    </row>
    <row r="84" spans="1:2" x14ac:dyDescent="0.25">
      <c r="A84" s="118">
        <v>810</v>
      </c>
      <c r="B84" s="118">
        <v>2</v>
      </c>
    </row>
    <row r="85" spans="1:2" x14ac:dyDescent="0.25">
      <c r="A85" s="118"/>
      <c r="B85" s="118">
        <v>6</v>
      </c>
    </row>
    <row r="86" spans="1:2" x14ac:dyDescent="0.25">
      <c r="A86" s="118">
        <v>150</v>
      </c>
      <c r="B86" s="118">
        <v>1</v>
      </c>
    </row>
    <row r="87" spans="1:2" x14ac:dyDescent="0.25">
      <c r="A87" s="118"/>
      <c r="B87" s="118">
        <v>3</v>
      </c>
    </row>
    <row r="88" spans="1:2" x14ac:dyDescent="0.25">
      <c r="A88" s="118">
        <v>1225</v>
      </c>
      <c r="B88" s="118">
        <v>1</v>
      </c>
    </row>
    <row r="89" spans="1:2" x14ac:dyDescent="0.25">
      <c r="A89" s="118"/>
      <c r="B89" s="118">
        <v>2</v>
      </c>
    </row>
    <row r="90" spans="1:2" x14ac:dyDescent="0.25">
      <c r="A90" s="118">
        <v>2200</v>
      </c>
      <c r="B90" s="118">
        <v>2</v>
      </c>
    </row>
    <row r="91" spans="1:2" x14ac:dyDescent="0.25">
      <c r="A91" s="118">
        <v>800</v>
      </c>
      <c r="B91" s="118">
        <v>1</v>
      </c>
    </row>
    <row r="92" spans="1:2" x14ac:dyDescent="0.25">
      <c r="A92" s="118"/>
      <c r="B92" s="118">
        <v>2</v>
      </c>
    </row>
    <row r="93" spans="1:2" x14ac:dyDescent="0.25">
      <c r="A93" s="118">
        <v>1100</v>
      </c>
      <c r="B93" s="118">
        <v>1</v>
      </c>
    </row>
    <row r="94" spans="1:2" x14ac:dyDescent="0.25">
      <c r="A94" s="118">
        <v>700</v>
      </c>
      <c r="B94" s="118">
        <v>2</v>
      </c>
    </row>
    <row r="95" spans="1:2" x14ac:dyDescent="0.25">
      <c r="A95" s="118"/>
      <c r="B95" s="118"/>
    </row>
    <row r="96" spans="1:2" x14ac:dyDescent="0.25">
      <c r="A96" s="118">
        <v>850</v>
      </c>
      <c r="B96" s="118">
        <v>1</v>
      </c>
    </row>
    <row r="97" spans="1:2" x14ac:dyDescent="0.25">
      <c r="A97" s="118">
        <v>2015</v>
      </c>
      <c r="B97" s="118">
        <v>1</v>
      </c>
    </row>
    <row r="98" spans="1:2" x14ac:dyDescent="0.25">
      <c r="A98" s="118"/>
      <c r="B98" s="118">
        <v>4</v>
      </c>
    </row>
    <row r="99" spans="1:2" x14ac:dyDescent="0.25">
      <c r="A99" s="118"/>
      <c r="B99" s="118">
        <v>2</v>
      </c>
    </row>
    <row r="100" spans="1:2" x14ac:dyDescent="0.25">
      <c r="A100" s="118"/>
      <c r="B100" s="118">
        <v>3</v>
      </c>
    </row>
    <row r="101" spans="1:2" x14ac:dyDescent="0.25">
      <c r="A101" s="118">
        <v>3000</v>
      </c>
      <c r="B101" s="118"/>
    </row>
    <row r="102" spans="1:2" x14ac:dyDescent="0.25">
      <c r="A102" s="118">
        <v>600</v>
      </c>
      <c r="B102" s="118">
        <v>4</v>
      </c>
    </row>
    <row r="103" spans="1:2" x14ac:dyDescent="0.25">
      <c r="A103" s="118">
        <v>750</v>
      </c>
      <c r="B103" s="118">
        <v>2</v>
      </c>
    </row>
    <row r="104" spans="1:2" x14ac:dyDescent="0.25">
      <c r="A104" s="118">
        <v>790</v>
      </c>
      <c r="B104" s="118">
        <v>2</v>
      </c>
    </row>
    <row r="105" spans="1:2" x14ac:dyDescent="0.25">
      <c r="A105" s="118">
        <v>1065</v>
      </c>
      <c r="B105" s="118">
        <v>2</v>
      </c>
    </row>
    <row r="106" spans="1:2" x14ac:dyDescent="0.25">
      <c r="A106" s="118">
        <v>825</v>
      </c>
      <c r="B106" s="118">
        <v>4</v>
      </c>
    </row>
    <row r="107" spans="1:2" x14ac:dyDescent="0.25">
      <c r="A107" s="118">
        <v>600</v>
      </c>
      <c r="B107" s="118">
        <v>1</v>
      </c>
    </row>
    <row r="108" spans="1:2" x14ac:dyDescent="0.25">
      <c r="A108" s="118">
        <v>600</v>
      </c>
      <c r="B108" s="118">
        <v>1</v>
      </c>
    </row>
    <row r="109" spans="1:2" x14ac:dyDescent="0.25">
      <c r="A109" s="118">
        <v>675</v>
      </c>
      <c r="B109" s="118">
        <v>1</v>
      </c>
    </row>
    <row r="110" spans="1:2" x14ac:dyDescent="0.25">
      <c r="A110" s="118">
        <v>2000</v>
      </c>
      <c r="B110" s="118">
        <v>6</v>
      </c>
    </row>
    <row r="111" spans="1:2" x14ac:dyDescent="0.25">
      <c r="A111" s="118"/>
      <c r="B111" s="118">
        <v>2</v>
      </c>
    </row>
    <row r="112" spans="1:2" x14ac:dyDescent="0.25">
      <c r="A112" s="118">
        <v>1220</v>
      </c>
      <c r="B112" s="118">
        <v>3</v>
      </c>
    </row>
    <row r="113" spans="1:2" x14ac:dyDescent="0.25">
      <c r="A113" s="118">
        <v>1175</v>
      </c>
      <c r="B113" s="118">
        <v>2</v>
      </c>
    </row>
    <row r="114" spans="1:2" x14ac:dyDescent="0.25">
      <c r="A114" s="118">
        <v>1700</v>
      </c>
      <c r="B114" s="118">
        <v>1</v>
      </c>
    </row>
    <row r="115" spans="1:2" x14ac:dyDescent="0.25">
      <c r="A115" s="118"/>
      <c r="B115" s="118"/>
    </row>
    <row r="116" spans="1:2" x14ac:dyDescent="0.25">
      <c r="A116" s="118">
        <v>2000</v>
      </c>
      <c r="B116" s="118"/>
    </row>
    <row r="117" spans="1:2" x14ac:dyDescent="0.25">
      <c r="A117" s="118">
        <v>1200</v>
      </c>
      <c r="B117" s="118">
        <v>3</v>
      </c>
    </row>
    <row r="118" spans="1:2" x14ac:dyDescent="0.25">
      <c r="A118" s="118">
        <v>1200</v>
      </c>
      <c r="B118" s="118">
        <v>3</v>
      </c>
    </row>
    <row r="119" spans="1:2" x14ac:dyDescent="0.25">
      <c r="A119" s="118">
        <v>844</v>
      </c>
      <c r="B119" s="118">
        <v>1</v>
      </c>
    </row>
    <row r="120" spans="1:2" x14ac:dyDescent="0.25">
      <c r="A120" s="118">
        <v>600</v>
      </c>
      <c r="B120" s="118">
        <v>1</v>
      </c>
    </row>
    <row r="121" spans="1:2" x14ac:dyDescent="0.25">
      <c r="A121" s="118">
        <v>1270</v>
      </c>
      <c r="B121" s="118">
        <v>3</v>
      </c>
    </row>
    <row r="122" spans="1:2" x14ac:dyDescent="0.25">
      <c r="A122" s="118">
        <v>600</v>
      </c>
      <c r="B122" s="118">
        <v>2</v>
      </c>
    </row>
    <row r="123" spans="1:2" x14ac:dyDescent="0.25">
      <c r="A123" s="118">
        <v>1250</v>
      </c>
      <c r="B123" s="118">
        <v>3</v>
      </c>
    </row>
    <row r="124" spans="1:2" x14ac:dyDescent="0.25">
      <c r="A124" s="118">
        <v>560</v>
      </c>
      <c r="B124" s="118">
        <v>1</v>
      </c>
    </row>
    <row r="125" spans="1:2" x14ac:dyDescent="0.25">
      <c r="A125" s="118">
        <v>1000</v>
      </c>
      <c r="B125" s="118">
        <v>1</v>
      </c>
    </row>
    <row r="126" spans="1:2" x14ac:dyDescent="0.25">
      <c r="A126" s="118">
        <v>1500</v>
      </c>
      <c r="B126" s="118">
        <v>2</v>
      </c>
    </row>
    <row r="127" spans="1:2" x14ac:dyDescent="0.25">
      <c r="A127" s="118">
        <v>915</v>
      </c>
      <c r="B127" s="118">
        <v>1</v>
      </c>
    </row>
    <row r="128" spans="1:2" x14ac:dyDescent="0.25">
      <c r="A128" s="118">
        <v>1500</v>
      </c>
      <c r="B128" s="118">
        <v>4</v>
      </c>
    </row>
    <row r="129" spans="1:2" x14ac:dyDescent="0.25">
      <c r="A129" s="118">
        <v>400</v>
      </c>
      <c r="B129" s="118">
        <v>2</v>
      </c>
    </row>
    <row r="130" spans="1:2" x14ac:dyDescent="0.25">
      <c r="A130" s="118">
        <v>600</v>
      </c>
      <c r="B130" s="118">
        <v>3</v>
      </c>
    </row>
    <row r="131" spans="1:2" x14ac:dyDescent="0.25">
      <c r="A131" s="118">
        <v>700</v>
      </c>
      <c r="B131" s="118">
        <v>2</v>
      </c>
    </row>
    <row r="132" spans="1:2" x14ac:dyDescent="0.25">
      <c r="A132" s="118">
        <v>580</v>
      </c>
      <c r="B132" s="118">
        <v>1</v>
      </c>
    </row>
    <row r="133" spans="1:2" x14ac:dyDescent="0.25">
      <c r="A133" s="118"/>
      <c r="B133" s="118">
        <v>2</v>
      </c>
    </row>
    <row r="134" spans="1:2" x14ac:dyDescent="0.25">
      <c r="A134" s="118">
        <v>1500</v>
      </c>
      <c r="B134" s="118">
        <v>3</v>
      </c>
    </row>
    <row r="135" spans="1:2" x14ac:dyDescent="0.25">
      <c r="A135" s="118">
        <v>890</v>
      </c>
      <c r="B135" s="118">
        <v>2</v>
      </c>
    </row>
    <row r="136" spans="1:2" x14ac:dyDescent="0.25">
      <c r="A136" s="118">
        <v>333</v>
      </c>
      <c r="B136" s="118">
        <v>2</v>
      </c>
    </row>
    <row r="137" spans="1:2" x14ac:dyDescent="0.25">
      <c r="A137" s="118">
        <v>760</v>
      </c>
      <c r="B137" s="118">
        <v>2</v>
      </c>
    </row>
    <row r="138" spans="1:2" x14ac:dyDescent="0.25">
      <c r="A138" s="118">
        <v>500</v>
      </c>
      <c r="B138" s="118">
        <v>2</v>
      </c>
    </row>
    <row r="139" spans="1:2" x14ac:dyDescent="0.25">
      <c r="A139" s="118">
        <v>1500</v>
      </c>
      <c r="B139" s="118">
        <v>3</v>
      </c>
    </row>
    <row r="140" spans="1:2" x14ac:dyDescent="0.25">
      <c r="A140" s="118">
        <v>1200</v>
      </c>
      <c r="B140" s="118">
        <v>4</v>
      </c>
    </row>
    <row r="141" spans="1:2" x14ac:dyDescent="0.25">
      <c r="A141" s="118">
        <v>830</v>
      </c>
      <c r="B141" s="118">
        <v>5</v>
      </c>
    </row>
    <row r="142" spans="1:2" x14ac:dyDescent="0.25">
      <c r="A142" s="118">
        <v>900</v>
      </c>
      <c r="B142" s="118">
        <v>3</v>
      </c>
    </row>
    <row r="143" spans="1:2" x14ac:dyDescent="0.25">
      <c r="A143" s="118">
        <v>1350</v>
      </c>
      <c r="B143" s="118">
        <v>3</v>
      </c>
    </row>
    <row r="144" spans="1:2" x14ac:dyDescent="0.25">
      <c r="A144" s="118">
        <v>800</v>
      </c>
      <c r="B144" s="118">
        <v>2</v>
      </c>
    </row>
    <row r="145" spans="1:2" x14ac:dyDescent="0.25">
      <c r="A145" s="118">
        <v>1000</v>
      </c>
      <c r="B145" s="118">
        <v>2</v>
      </c>
    </row>
    <row r="146" spans="1:2" x14ac:dyDescent="0.25">
      <c r="A146" s="118">
        <v>800</v>
      </c>
      <c r="B146" s="118">
        <v>2</v>
      </c>
    </row>
    <row r="147" spans="1:2" x14ac:dyDescent="0.25">
      <c r="A147" s="118">
        <v>774</v>
      </c>
      <c r="B147" s="118">
        <v>1</v>
      </c>
    </row>
    <row r="148" spans="1:2" x14ac:dyDescent="0.25">
      <c r="A148" s="118">
        <v>755</v>
      </c>
      <c r="B148" s="118">
        <v>3</v>
      </c>
    </row>
    <row r="149" spans="1:2" x14ac:dyDescent="0.25">
      <c r="A149" s="118">
        <v>810</v>
      </c>
      <c r="B149" s="118"/>
    </row>
    <row r="150" spans="1:2" x14ac:dyDescent="0.25">
      <c r="A150" s="118"/>
      <c r="B150" s="118">
        <v>4</v>
      </c>
    </row>
    <row r="151" spans="1:2" x14ac:dyDescent="0.25">
      <c r="A151" s="118">
        <v>115</v>
      </c>
      <c r="B151" s="118">
        <v>1</v>
      </c>
    </row>
    <row r="152" spans="1:2" x14ac:dyDescent="0.25">
      <c r="A152" s="118">
        <v>950</v>
      </c>
      <c r="B152" s="118">
        <v>2</v>
      </c>
    </row>
    <row r="153" spans="1:2" x14ac:dyDescent="0.25">
      <c r="A153" s="118">
        <v>900</v>
      </c>
      <c r="B153" s="118">
        <v>2</v>
      </c>
    </row>
    <row r="154" spans="1:2" x14ac:dyDescent="0.25">
      <c r="A154" s="118">
        <v>794</v>
      </c>
      <c r="B154" s="118">
        <v>1</v>
      </c>
    </row>
    <row r="155" spans="1:2" x14ac:dyDescent="0.25">
      <c r="A155" s="118">
        <v>2200</v>
      </c>
      <c r="B155" s="118">
        <v>3</v>
      </c>
    </row>
    <row r="156" spans="1:2" x14ac:dyDescent="0.25">
      <c r="A156" s="118">
        <v>735</v>
      </c>
      <c r="B156" s="118">
        <v>1</v>
      </c>
    </row>
    <row r="157" spans="1:2" x14ac:dyDescent="0.25">
      <c r="A157" s="118">
        <v>680</v>
      </c>
      <c r="B157" s="118">
        <v>1</v>
      </c>
    </row>
    <row r="158" spans="1:2" x14ac:dyDescent="0.25">
      <c r="A158" s="118"/>
      <c r="B158" s="118">
        <v>2</v>
      </c>
    </row>
    <row r="159" spans="1:2" x14ac:dyDescent="0.25">
      <c r="A159" s="118">
        <v>1050</v>
      </c>
      <c r="B159" s="118">
        <v>3</v>
      </c>
    </row>
    <row r="160" spans="1:2" x14ac:dyDescent="0.25">
      <c r="A160" s="118">
        <v>1520</v>
      </c>
      <c r="B160" s="118">
        <v>1</v>
      </c>
    </row>
    <row r="161" spans="1:2" x14ac:dyDescent="0.25">
      <c r="A161" s="118"/>
      <c r="B161" s="118">
        <v>4</v>
      </c>
    </row>
    <row r="162" spans="1:2" x14ac:dyDescent="0.25">
      <c r="A162" s="118"/>
      <c r="B162" s="118">
        <v>2</v>
      </c>
    </row>
    <row r="163" spans="1:2" x14ac:dyDescent="0.25">
      <c r="A163" s="118">
        <v>1270</v>
      </c>
      <c r="B163" s="118">
        <v>2</v>
      </c>
    </row>
    <row r="164" spans="1:2" x14ac:dyDescent="0.25">
      <c r="A164" s="118">
        <v>700</v>
      </c>
      <c r="B164" s="118">
        <v>2</v>
      </c>
    </row>
    <row r="165" spans="1:2" x14ac:dyDescent="0.25">
      <c r="A165" s="118"/>
      <c r="B165" s="118">
        <v>1</v>
      </c>
    </row>
    <row r="166" spans="1:2" x14ac:dyDescent="0.25">
      <c r="A166" s="118"/>
      <c r="B166" s="118">
        <v>3</v>
      </c>
    </row>
    <row r="167" spans="1:2" x14ac:dyDescent="0.25">
      <c r="A167" s="118">
        <v>1755</v>
      </c>
      <c r="B167" s="118">
        <v>1</v>
      </c>
    </row>
    <row r="168" spans="1:2" x14ac:dyDescent="0.25">
      <c r="A168" s="118">
        <v>1200</v>
      </c>
      <c r="B168" s="118">
        <v>1</v>
      </c>
    </row>
    <row r="169" spans="1:2" x14ac:dyDescent="0.25">
      <c r="A169" s="118">
        <v>1500</v>
      </c>
      <c r="B169" s="118">
        <v>2</v>
      </c>
    </row>
    <row r="170" spans="1:2" x14ac:dyDescent="0.25">
      <c r="A170" s="118"/>
      <c r="B170" s="118">
        <v>4</v>
      </c>
    </row>
    <row r="171" spans="1:2" x14ac:dyDescent="0.25">
      <c r="A171" s="118">
        <v>800</v>
      </c>
      <c r="B171" s="118">
        <v>2</v>
      </c>
    </row>
    <row r="172" spans="1:2" x14ac:dyDescent="0.25">
      <c r="A172" s="118">
        <v>625</v>
      </c>
      <c r="B172" s="118">
        <v>2</v>
      </c>
    </row>
    <row r="173" spans="1:2" x14ac:dyDescent="0.25">
      <c r="A173" s="118">
        <v>1150</v>
      </c>
      <c r="B173" s="118">
        <v>2</v>
      </c>
    </row>
    <row r="174" spans="1:2" x14ac:dyDescent="0.25">
      <c r="A174" s="118">
        <v>2840</v>
      </c>
      <c r="B174" s="118">
        <v>5</v>
      </c>
    </row>
    <row r="175" spans="1:2" x14ac:dyDescent="0.25">
      <c r="A175" s="118"/>
      <c r="B175" s="118">
        <v>4</v>
      </c>
    </row>
    <row r="176" spans="1:2" x14ac:dyDescent="0.25">
      <c r="A176" s="118"/>
      <c r="B176" s="118">
        <v>3</v>
      </c>
    </row>
    <row r="177" spans="1:2" x14ac:dyDescent="0.25">
      <c r="A177" s="118">
        <v>750</v>
      </c>
      <c r="B177" s="118">
        <v>2</v>
      </c>
    </row>
    <row r="178" spans="1:2" x14ac:dyDescent="0.25">
      <c r="A178" s="118">
        <v>875</v>
      </c>
      <c r="B178" s="118">
        <v>1</v>
      </c>
    </row>
    <row r="179" spans="1:2" x14ac:dyDescent="0.25">
      <c r="A179" s="118"/>
      <c r="B179" s="118">
        <v>1</v>
      </c>
    </row>
    <row r="180" spans="1:2" x14ac:dyDescent="0.25">
      <c r="A180" s="118">
        <v>717</v>
      </c>
      <c r="B180" s="118">
        <v>2</v>
      </c>
    </row>
    <row r="181" spans="1:2" x14ac:dyDescent="0.25">
      <c r="A181" s="118">
        <v>1000</v>
      </c>
      <c r="B181" s="118">
        <v>4</v>
      </c>
    </row>
    <row r="182" spans="1:2" x14ac:dyDescent="0.25">
      <c r="A182" s="118"/>
      <c r="B182" s="118">
        <v>2</v>
      </c>
    </row>
    <row r="183" spans="1:2" x14ac:dyDescent="0.25">
      <c r="A183" s="118">
        <v>400</v>
      </c>
      <c r="B183" s="118">
        <v>3</v>
      </c>
    </row>
    <row r="184" spans="1:2" x14ac:dyDescent="0.25">
      <c r="A184" s="118">
        <v>800</v>
      </c>
      <c r="B184" s="118">
        <v>2</v>
      </c>
    </row>
    <row r="185" spans="1:2" x14ac:dyDescent="0.25">
      <c r="A185" s="118">
        <v>750</v>
      </c>
      <c r="B185" s="118">
        <v>1</v>
      </c>
    </row>
    <row r="186" spans="1:2" x14ac:dyDescent="0.25">
      <c r="A186" s="118">
        <v>1700</v>
      </c>
      <c r="B186" s="118">
        <v>3</v>
      </c>
    </row>
    <row r="187" spans="1:2" x14ac:dyDescent="0.25">
      <c r="A187" s="118">
        <v>1040</v>
      </c>
      <c r="B187" s="118">
        <v>3</v>
      </c>
    </row>
    <row r="188" spans="1:2" x14ac:dyDescent="0.25">
      <c r="A188" s="118"/>
      <c r="B188" s="118">
        <v>1</v>
      </c>
    </row>
    <row r="189" spans="1:2" x14ac:dyDescent="0.25">
      <c r="A189" s="118">
        <v>900</v>
      </c>
      <c r="B189" s="118">
        <v>3</v>
      </c>
    </row>
    <row r="190" spans="1:2" x14ac:dyDescent="0.25">
      <c r="A190" s="118">
        <v>1450</v>
      </c>
      <c r="B190" s="118">
        <v>2</v>
      </c>
    </row>
    <row r="191" spans="1:2" x14ac:dyDescent="0.25">
      <c r="A191" s="118">
        <v>755</v>
      </c>
      <c r="B191" s="118">
        <v>2</v>
      </c>
    </row>
    <row r="192" spans="1:2" x14ac:dyDescent="0.25">
      <c r="A192" s="118">
        <v>915</v>
      </c>
      <c r="B192" s="118">
        <v>2</v>
      </c>
    </row>
    <row r="193" spans="1:2" x14ac:dyDescent="0.25">
      <c r="A193" s="118">
        <v>630</v>
      </c>
      <c r="B193" s="118">
        <v>2</v>
      </c>
    </row>
    <row r="194" spans="1:2" x14ac:dyDescent="0.25">
      <c r="A194" s="118">
        <v>880</v>
      </c>
      <c r="B194" s="118"/>
    </row>
    <row r="195" spans="1:2" x14ac:dyDescent="0.25">
      <c r="A195" s="118">
        <v>2000</v>
      </c>
      <c r="B195" s="118">
        <v>2</v>
      </c>
    </row>
    <row r="196" spans="1:2" x14ac:dyDescent="0.25">
      <c r="A196" s="118">
        <v>900</v>
      </c>
      <c r="B196" s="118">
        <v>2</v>
      </c>
    </row>
    <row r="197" spans="1:2" x14ac:dyDescent="0.25">
      <c r="A197" s="118">
        <v>1200</v>
      </c>
      <c r="B197" s="118">
        <v>2</v>
      </c>
    </row>
    <row r="198" spans="1:2" x14ac:dyDescent="0.25">
      <c r="A198" s="118">
        <v>1500</v>
      </c>
      <c r="B198" s="118">
        <v>8</v>
      </c>
    </row>
    <row r="199" spans="1:2" x14ac:dyDescent="0.25">
      <c r="A199" s="118">
        <v>1200</v>
      </c>
      <c r="B199" s="118">
        <v>2</v>
      </c>
    </row>
    <row r="200" spans="1:2" x14ac:dyDescent="0.25">
      <c r="A200" s="118">
        <v>750</v>
      </c>
      <c r="B200" s="118">
        <v>2</v>
      </c>
    </row>
    <row r="201" spans="1:2" x14ac:dyDescent="0.25">
      <c r="A201" s="118"/>
      <c r="B201" s="118">
        <v>3</v>
      </c>
    </row>
    <row r="202" spans="1:2" x14ac:dyDescent="0.25">
      <c r="A202" s="118">
        <v>1000</v>
      </c>
      <c r="B202" s="118">
        <v>1</v>
      </c>
    </row>
    <row r="203" spans="1:2" x14ac:dyDescent="0.25">
      <c r="A203" s="118">
        <v>758</v>
      </c>
      <c r="B203" s="118">
        <v>2</v>
      </c>
    </row>
    <row r="204" spans="1:2" x14ac:dyDescent="0.25">
      <c r="A204" s="118">
        <v>450</v>
      </c>
      <c r="B204" s="118">
        <v>1</v>
      </c>
    </row>
    <row r="205" spans="1:2" x14ac:dyDescent="0.25">
      <c r="A205" s="118"/>
      <c r="B205" s="118">
        <v>1</v>
      </c>
    </row>
    <row r="206" spans="1:2" x14ac:dyDescent="0.25">
      <c r="A206" s="118">
        <v>1050</v>
      </c>
      <c r="B206" s="118">
        <v>2</v>
      </c>
    </row>
    <row r="207" spans="1:2" x14ac:dyDescent="0.25">
      <c r="A207" s="118"/>
      <c r="B207" s="118">
        <v>1</v>
      </c>
    </row>
    <row r="208" spans="1:2" x14ac:dyDescent="0.25">
      <c r="A208" s="118">
        <v>605</v>
      </c>
      <c r="B208" s="118">
        <v>2</v>
      </c>
    </row>
    <row r="209" spans="1:2" x14ac:dyDescent="0.25">
      <c r="A209" s="118">
        <v>750</v>
      </c>
      <c r="B209" s="118">
        <v>2</v>
      </c>
    </row>
    <row r="210" spans="1:2" x14ac:dyDescent="0.25">
      <c r="A210" s="118">
        <v>600</v>
      </c>
      <c r="B210" s="118">
        <v>1</v>
      </c>
    </row>
    <row r="211" spans="1:2" x14ac:dyDescent="0.25">
      <c r="A211" s="118"/>
      <c r="B211" s="118">
        <v>2</v>
      </c>
    </row>
    <row r="212" spans="1:2" x14ac:dyDescent="0.25">
      <c r="A212" s="118">
        <v>900</v>
      </c>
      <c r="B212" s="118">
        <v>2</v>
      </c>
    </row>
    <row r="213" spans="1:2" x14ac:dyDescent="0.25">
      <c r="A213" s="118">
        <v>800</v>
      </c>
      <c r="B213" s="118">
        <v>3</v>
      </c>
    </row>
    <row r="214" spans="1:2" x14ac:dyDescent="0.25">
      <c r="A214" s="118"/>
      <c r="B214" s="118">
        <v>1</v>
      </c>
    </row>
    <row r="215" spans="1:2" x14ac:dyDescent="0.25">
      <c r="A215" s="118">
        <v>500</v>
      </c>
      <c r="B215" s="118">
        <v>1</v>
      </c>
    </row>
    <row r="216" spans="1:2" x14ac:dyDescent="0.25">
      <c r="A216" s="118">
        <v>2000</v>
      </c>
      <c r="B216" s="118">
        <v>2</v>
      </c>
    </row>
    <row r="217" spans="1:2" x14ac:dyDescent="0.25">
      <c r="A217" s="118">
        <v>700</v>
      </c>
      <c r="B217" s="118">
        <v>1</v>
      </c>
    </row>
    <row r="218" spans="1:2" x14ac:dyDescent="0.25">
      <c r="A218" s="118">
        <v>1400</v>
      </c>
      <c r="B218" s="118">
        <v>3</v>
      </c>
    </row>
    <row r="219" spans="1:2" x14ac:dyDescent="0.25">
      <c r="A219" s="118">
        <v>945</v>
      </c>
      <c r="B219" s="118">
        <v>3</v>
      </c>
    </row>
    <row r="220" spans="1:2" x14ac:dyDescent="0.25">
      <c r="A220" s="118">
        <v>700</v>
      </c>
      <c r="B220" s="118">
        <v>2</v>
      </c>
    </row>
    <row r="221" spans="1:2" x14ac:dyDescent="0.25">
      <c r="A221" s="118">
        <v>600</v>
      </c>
      <c r="B221" s="118">
        <v>2</v>
      </c>
    </row>
    <row r="222" spans="1:2" x14ac:dyDescent="0.25">
      <c r="A222" s="118">
        <v>980</v>
      </c>
      <c r="B222" s="118">
        <v>1</v>
      </c>
    </row>
    <row r="223" spans="1:2" x14ac:dyDescent="0.25">
      <c r="A223" s="118">
        <v>991</v>
      </c>
      <c r="B223" s="118"/>
    </row>
    <row r="224" spans="1:2" x14ac:dyDescent="0.25">
      <c r="A224" s="118">
        <v>700</v>
      </c>
      <c r="B224" s="118">
        <v>1</v>
      </c>
    </row>
    <row r="225" spans="1:2" x14ac:dyDescent="0.25">
      <c r="A225" s="118">
        <v>850</v>
      </c>
      <c r="B225" s="118">
        <v>3</v>
      </c>
    </row>
    <row r="226" spans="1:2" x14ac:dyDescent="0.25">
      <c r="A226" s="118">
        <v>655</v>
      </c>
      <c r="B226" s="118">
        <v>2</v>
      </c>
    </row>
    <row r="227" spans="1:2" x14ac:dyDescent="0.25">
      <c r="A227" s="118"/>
      <c r="B227" s="118">
        <v>1</v>
      </c>
    </row>
    <row r="228" spans="1:2" x14ac:dyDescent="0.25">
      <c r="A228" s="118">
        <v>1350</v>
      </c>
      <c r="B228" s="118">
        <v>3</v>
      </c>
    </row>
    <row r="229" spans="1:2" x14ac:dyDescent="0.25">
      <c r="A229" s="118"/>
      <c r="B229" s="118">
        <v>2</v>
      </c>
    </row>
    <row r="230" spans="1:2" x14ac:dyDescent="0.25">
      <c r="A230" s="118">
        <v>1060</v>
      </c>
      <c r="B230" s="118">
        <v>3</v>
      </c>
    </row>
    <row r="231" spans="1:2" x14ac:dyDescent="0.25">
      <c r="A231" s="118">
        <v>411</v>
      </c>
      <c r="B231" s="118">
        <v>1</v>
      </c>
    </row>
    <row r="232" spans="1:2" x14ac:dyDescent="0.25">
      <c r="A232" s="118">
        <v>585</v>
      </c>
      <c r="B232" s="118">
        <v>1</v>
      </c>
    </row>
    <row r="233" spans="1:2" x14ac:dyDescent="0.25">
      <c r="A233" s="118">
        <v>600</v>
      </c>
      <c r="B233" s="118">
        <v>1</v>
      </c>
    </row>
    <row r="234" spans="1:2" x14ac:dyDescent="0.25">
      <c r="A234" s="118"/>
      <c r="B234" s="118">
        <v>6</v>
      </c>
    </row>
    <row r="235" spans="1:2" x14ac:dyDescent="0.25">
      <c r="A235" s="118"/>
      <c r="B235" s="118">
        <v>2</v>
      </c>
    </row>
    <row r="236" spans="1:2" x14ac:dyDescent="0.25">
      <c r="A236" s="118"/>
      <c r="B236" s="118">
        <v>3</v>
      </c>
    </row>
    <row r="237" spans="1:2" x14ac:dyDescent="0.25">
      <c r="A237" s="118">
        <v>1650</v>
      </c>
      <c r="B237" s="118">
        <v>2</v>
      </c>
    </row>
    <row r="238" spans="1:2" x14ac:dyDescent="0.25">
      <c r="A238" s="118"/>
      <c r="B238" s="118">
        <v>3</v>
      </c>
    </row>
    <row r="239" spans="1:2" x14ac:dyDescent="0.25">
      <c r="A239" s="118">
        <v>600</v>
      </c>
      <c r="B239" s="118">
        <v>3</v>
      </c>
    </row>
    <row r="240" spans="1:2" x14ac:dyDescent="0.25">
      <c r="A240" s="118">
        <v>450</v>
      </c>
      <c r="B240" s="118">
        <v>1</v>
      </c>
    </row>
    <row r="241" spans="1:2" x14ac:dyDescent="0.25">
      <c r="A241" s="118">
        <v>675</v>
      </c>
      <c r="B241" s="118">
        <v>1</v>
      </c>
    </row>
    <row r="242" spans="1:2" x14ac:dyDescent="0.25">
      <c r="A242" s="118">
        <v>800</v>
      </c>
      <c r="B242" s="118">
        <v>1</v>
      </c>
    </row>
    <row r="243" spans="1:2" x14ac:dyDescent="0.25">
      <c r="A243" s="118">
        <v>300</v>
      </c>
      <c r="B243" s="118">
        <v>2</v>
      </c>
    </row>
    <row r="244" spans="1:2" x14ac:dyDescent="0.25">
      <c r="A244" s="118"/>
      <c r="B244" s="118">
        <v>3</v>
      </c>
    </row>
    <row r="245" spans="1:2" x14ac:dyDescent="0.25">
      <c r="A245" s="118">
        <v>900</v>
      </c>
      <c r="B245" s="118">
        <v>3</v>
      </c>
    </row>
    <row r="246" spans="1:2" x14ac:dyDescent="0.25">
      <c r="A246" s="118">
        <v>500</v>
      </c>
      <c r="B246" s="118">
        <v>3</v>
      </c>
    </row>
    <row r="247" spans="1:2" x14ac:dyDescent="0.25">
      <c r="A247" s="118"/>
      <c r="B247" s="118">
        <v>2</v>
      </c>
    </row>
    <row r="248" spans="1:2" x14ac:dyDescent="0.25">
      <c r="A248" s="118">
        <v>265</v>
      </c>
      <c r="B248" s="118">
        <v>1</v>
      </c>
    </row>
    <row r="249" spans="1:2" x14ac:dyDescent="0.25">
      <c r="A249" s="118">
        <v>800</v>
      </c>
      <c r="B249" s="118">
        <v>2</v>
      </c>
    </row>
    <row r="250" spans="1:2" x14ac:dyDescent="0.25">
      <c r="A250" s="118">
        <v>600</v>
      </c>
      <c r="B250" s="118">
        <v>1</v>
      </c>
    </row>
    <row r="251" spans="1:2" x14ac:dyDescent="0.25">
      <c r="A251" s="118"/>
      <c r="B251" s="118">
        <v>1</v>
      </c>
    </row>
    <row r="252" spans="1:2" x14ac:dyDescent="0.25">
      <c r="A252" s="118">
        <v>1400</v>
      </c>
      <c r="B252" s="118">
        <v>3</v>
      </c>
    </row>
    <row r="253" spans="1:2" x14ac:dyDescent="0.25">
      <c r="A253" s="118">
        <v>500</v>
      </c>
      <c r="B253" s="118">
        <v>2</v>
      </c>
    </row>
    <row r="254" spans="1:2" x14ac:dyDescent="0.25">
      <c r="A254" s="118">
        <v>475</v>
      </c>
      <c r="B254" s="118">
        <v>2</v>
      </c>
    </row>
    <row r="255" spans="1:2" x14ac:dyDescent="0.25">
      <c r="A255" s="118">
        <v>900</v>
      </c>
      <c r="B255" s="118">
        <v>3</v>
      </c>
    </row>
    <row r="256" spans="1:2" x14ac:dyDescent="0.25">
      <c r="A256" s="118">
        <v>930</v>
      </c>
      <c r="B256" s="118">
        <v>2</v>
      </c>
    </row>
    <row r="257" spans="1:2" x14ac:dyDescent="0.25">
      <c r="A257" s="118"/>
      <c r="B257" s="118">
        <v>2</v>
      </c>
    </row>
    <row r="258" spans="1:2" x14ac:dyDescent="0.25">
      <c r="A258" s="118">
        <v>577</v>
      </c>
      <c r="B258" s="118">
        <v>2</v>
      </c>
    </row>
    <row r="259" spans="1:2" x14ac:dyDescent="0.25">
      <c r="A259" s="118">
        <v>600</v>
      </c>
      <c r="B259" s="118">
        <v>4</v>
      </c>
    </row>
    <row r="260" spans="1:2" x14ac:dyDescent="0.25">
      <c r="A260" s="118"/>
      <c r="B260" s="118">
        <v>2</v>
      </c>
    </row>
    <row r="261" spans="1:2" x14ac:dyDescent="0.25">
      <c r="A261" s="118"/>
      <c r="B261" s="118">
        <v>3</v>
      </c>
    </row>
    <row r="262" spans="1:2" x14ac:dyDescent="0.25">
      <c r="A262" s="118">
        <v>540</v>
      </c>
      <c r="B262" s="118">
        <v>1</v>
      </c>
    </row>
    <row r="263" spans="1:2" x14ac:dyDescent="0.25">
      <c r="A263" s="118">
        <v>1020</v>
      </c>
      <c r="B263" s="118">
        <v>2</v>
      </c>
    </row>
    <row r="264" spans="1:2" x14ac:dyDescent="0.25">
      <c r="A264" s="118">
        <v>2000</v>
      </c>
      <c r="B264" s="118">
        <v>4</v>
      </c>
    </row>
    <row r="265" spans="1:2" x14ac:dyDescent="0.25">
      <c r="A265" s="118"/>
      <c r="B265" s="118">
        <v>2</v>
      </c>
    </row>
    <row r="266" spans="1:2" x14ac:dyDescent="0.25">
      <c r="A266" s="118">
        <v>400</v>
      </c>
      <c r="B266" s="118">
        <v>2</v>
      </c>
    </row>
    <row r="267" spans="1:2" x14ac:dyDescent="0.25">
      <c r="A267" s="118">
        <v>650</v>
      </c>
      <c r="B267" s="118">
        <v>2</v>
      </c>
    </row>
    <row r="268" spans="1:2" x14ac:dyDescent="0.25">
      <c r="A268" s="118">
        <v>350</v>
      </c>
      <c r="B268" s="118">
        <v>2</v>
      </c>
    </row>
    <row r="269" spans="1:2" x14ac:dyDescent="0.25">
      <c r="A269" s="118">
        <v>650</v>
      </c>
      <c r="B269" s="118">
        <v>2</v>
      </c>
    </row>
    <row r="270" spans="1:2" x14ac:dyDescent="0.25">
      <c r="A270" s="118">
        <v>1300</v>
      </c>
      <c r="B270" s="118">
        <v>2</v>
      </c>
    </row>
    <row r="271" spans="1:2" x14ac:dyDescent="0.25">
      <c r="A271" s="118">
        <v>900</v>
      </c>
      <c r="B271" s="118">
        <v>2</v>
      </c>
    </row>
    <row r="272" spans="1:2" x14ac:dyDescent="0.25">
      <c r="A272" s="118">
        <v>1300</v>
      </c>
      <c r="B272" s="118">
        <v>2</v>
      </c>
    </row>
    <row r="273" spans="1:2" x14ac:dyDescent="0.25">
      <c r="A273" s="118">
        <v>1280</v>
      </c>
      <c r="B273" s="118">
        <v>3</v>
      </c>
    </row>
    <row r="274" spans="1:2" x14ac:dyDescent="0.25">
      <c r="A274" s="118">
        <v>1700</v>
      </c>
      <c r="B274" s="118">
        <v>3</v>
      </c>
    </row>
    <row r="275" spans="1:2" x14ac:dyDescent="0.25">
      <c r="A275" s="118"/>
      <c r="B275" s="118">
        <v>2</v>
      </c>
    </row>
    <row r="276" spans="1:2" x14ac:dyDescent="0.25">
      <c r="A276" s="118">
        <v>1300</v>
      </c>
      <c r="B276" s="118">
        <v>2</v>
      </c>
    </row>
    <row r="277" spans="1:2" x14ac:dyDescent="0.25">
      <c r="A277" s="118">
        <v>450</v>
      </c>
      <c r="B277" s="118">
        <v>1</v>
      </c>
    </row>
    <row r="278" spans="1:2" x14ac:dyDescent="0.25">
      <c r="A278" s="118">
        <v>650</v>
      </c>
      <c r="B278" s="118">
        <v>2</v>
      </c>
    </row>
    <row r="279" spans="1:2" x14ac:dyDescent="0.25">
      <c r="A279" s="118">
        <v>2000</v>
      </c>
      <c r="B279" s="118">
        <v>3</v>
      </c>
    </row>
    <row r="280" spans="1:2" x14ac:dyDescent="0.25">
      <c r="A280" s="118">
        <v>750</v>
      </c>
      <c r="B280" s="118">
        <v>2</v>
      </c>
    </row>
    <row r="281" spans="1:2" x14ac:dyDescent="0.25">
      <c r="A281" s="118">
        <v>1200</v>
      </c>
      <c r="B281" s="118">
        <v>3</v>
      </c>
    </row>
    <row r="282" spans="1:2" x14ac:dyDescent="0.25">
      <c r="A282" s="118">
        <v>750</v>
      </c>
      <c r="B282" s="118">
        <v>3</v>
      </c>
    </row>
    <row r="283" spans="1:2" x14ac:dyDescent="0.25">
      <c r="A283" s="118">
        <v>1400</v>
      </c>
      <c r="B283" s="118">
        <v>2</v>
      </c>
    </row>
    <row r="284" spans="1:2" x14ac:dyDescent="0.25">
      <c r="A284" s="118">
        <v>900</v>
      </c>
      <c r="B284" s="118">
        <v>3</v>
      </c>
    </row>
    <row r="285" spans="1:2" x14ac:dyDescent="0.25">
      <c r="A285" s="118">
        <v>1100</v>
      </c>
      <c r="B285" s="118">
        <v>2</v>
      </c>
    </row>
    <row r="286" spans="1:2" x14ac:dyDescent="0.25">
      <c r="A286" s="118"/>
      <c r="B286" s="118">
        <v>2</v>
      </c>
    </row>
    <row r="287" spans="1:2" x14ac:dyDescent="0.25">
      <c r="A287" s="118">
        <v>720</v>
      </c>
      <c r="B287" s="118">
        <v>2</v>
      </c>
    </row>
    <row r="288" spans="1:2" x14ac:dyDescent="0.25">
      <c r="A288" s="118">
        <v>1500</v>
      </c>
      <c r="B288" s="118">
        <v>4</v>
      </c>
    </row>
    <row r="289" spans="1:2" x14ac:dyDescent="0.25">
      <c r="A289" s="118">
        <v>700</v>
      </c>
      <c r="B289" s="118">
        <v>2</v>
      </c>
    </row>
    <row r="290" spans="1:2" x14ac:dyDescent="0.25">
      <c r="A290" s="118">
        <v>1750</v>
      </c>
      <c r="B290" s="118">
        <v>3</v>
      </c>
    </row>
    <row r="291" spans="1:2" x14ac:dyDescent="0.25">
      <c r="A291" s="118"/>
      <c r="B291" s="118">
        <v>3</v>
      </c>
    </row>
    <row r="292" spans="1:2" x14ac:dyDescent="0.25">
      <c r="A292" s="118">
        <v>1200</v>
      </c>
      <c r="B292" s="118">
        <v>2</v>
      </c>
    </row>
    <row r="293" spans="1:2" x14ac:dyDescent="0.25">
      <c r="A293" s="118">
        <v>2300</v>
      </c>
      <c r="B293" s="118">
        <v>3</v>
      </c>
    </row>
    <row r="294" spans="1:2" x14ac:dyDescent="0.25">
      <c r="A294" s="118">
        <v>3200</v>
      </c>
      <c r="B294" s="118">
        <v>3</v>
      </c>
    </row>
    <row r="295" spans="1:2" x14ac:dyDescent="0.25">
      <c r="A295" s="118">
        <v>750</v>
      </c>
      <c r="B295" s="118">
        <v>2</v>
      </c>
    </row>
    <row r="296" spans="1:2" x14ac:dyDescent="0.25">
      <c r="A296" s="118">
        <v>820</v>
      </c>
      <c r="B296" s="118">
        <v>2</v>
      </c>
    </row>
    <row r="297" spans="1:2" x14ac:dyDescent="0.25">
      <c r="A297" s="118">
        <v>820</v>
      </c>
      <c r="B297" s="118">
        <v>2</v>
      </c>
    </row>
    <row r="298" spans="1:2" x14ac:dyDescent="0.25">
      <c r="A298" s="118"/>
      <c r="B298" s="118">
        <v>2</v>
      </c>
    </row>
    <row r="299" spans="1:2" x14ac:dyDescent="0.25">
      <c r="A299" s="118">
        <v>700</v>
      </c>
      <c r="B299" s="118">
        <v>1</v>
      </c>
    </row>
    <row r="300" spans="1:2" x14ac:dyDescent="0.25">
      <c r="A300" s="118">
        <v>700</v>
      </c>
      <c r="B300" s="118">
        <v>1</v>
      </c>
    </row>
    <row r="301" spans="1:2" x14ac:dyDescent="0.25">
      <c r="A301" s="118">
        <v>705</v>
      </c>
      <c r="B301" s="118">
        <v>1</v>
      </c>
    </row>
    <row r="302" spans="1:2" x14ac:dyDescent="0.25">
      <c r="A302" s="118">
        <v>520</v>
      </c>
      <c r="B302" s="118">
        <v>2</v>
      </c>
    </row>
    <row r="303" spans="1:2" x14ac:dyDescent="0.25">
      <c r="A303" s="118"/>
      <c r="B303" s="118">
        <v>2</v>
      </c>
    </row>
    <row r="304" spans="1:2" x14ac:dyDescent="0.25">
      <c r="A304" s="118"/>
      <c r="B304" s="118">
        <v>4</v>
      </c>
    </row>
    <row r="305" spans="1:2" x14ac:dyDescent="0.25">
      <c r="A305" s="118">
        <v>750</v>
      </c>
      <c r="B305" s="118">
        <v>2</v>
      </c>
    </row>
    <row r="306" spans="1:2" x14ac:dyDescent="0.25">
      <c r="A306" s="118">
        <v>800</v>
      </c>
      <c r="B306" s="118">
        <v>3</v>
      </c>
    </row>
    <row r="307" spans="1:2" x14ac:dyDescent="0.25">
      <c r="A307" s="118">
        <v>812</v>
      </c>
      <c r="B307" s="118">
        <v>3</v>
      </c>
    </row>
    <row r="308" spans="1:2" x14ac:dyDescent="0.25">
      <c r="A308" s="118"/>
      <c r="B308" s="118">
        <v>1</v>
      </c>
    </row>
    <row r="309" spans="1:2" x14ac:dyDescent="0.25">
      <c r="A309" s="118">
        <v>700</v>
      </c>
      <c r="B309" s="118">
        <v>2</v>
      </c>
    </row>
    <row r="310" spans="1:2" x14ac:dyDescent="0.25">
      <c r="A310" s="118"/>
      <c r="B310" s="118">
        <v>1</v>
      </c>
    </row>
    <row r="311" spans="1:2" x14ac:dyDescent="0.25">
      <c r="A311" s="118">
        <v>925</v>
      </c>
      <c r="B311" s="118">
        <v>1</v>
      </c>
    </row>
    <row r="312" spans="1:2" x14ac:dyDescent="0.25">
      <c r="A312" s="118">
        <v>1025</v>
      </c>
      <c r="B312" s="118">
        <v>2</v>
      </c>
    </row>
    <row r="313" spans="1:2" x14ac:dyDescent="0.25">
      <c r="A313" s="118">
        <v>575</v>
      </c>
      <c r="B313" s="118">
        <v>2</v>
      </c>
    </row>
    <row r="314" spans="1:2" x14ac:dyDescent="0.25">
      <c r="A314" s="118">
        <v>1176</v>
      </c>
      <c r="B314" s="118">
        <v>2</v>
      </c>
    </row>
    <row r="315" spans="1:2" x14ac:dyDescent="0.25">
      <c r="A315" s="118">
        <v>575</v>
      </c>
      <c r="B315" s="118">
        <v>2</v>
      </c>
    </row>
    <row r="316" spans="1:2" x14ac:dyDescent="0.25">
      <c r="A316" s="118">
        <v>800</v>
      </c>
      <c r="B316" s="118">
        <v>2</v>
      </c>
    </row>
    <row r="317" spans="1:2" x14ac:dyDescent="0.25">
      <c r="A317" s="118"/>
      <c r="B317" s="118"/>
    </row>
    <row r="318" spans="1:2" x14ac:dyDescent="0.25">
      <c r="A318" s="118"/>
      <c r="B318" s="118">
        <v>11</v>
      </c>
    </row>
    <row r="319" spans="1:2" x14ac:dyDescent="0.25">
      <c r="A319" s="118">
        <v>500</v>
      </c>
      <c r="B319" s="118">
        <v>4</v>
      </c>
    </row>
    <row r="320" spans="1:2" x14ac:dyDescent="0.25">
      <c r="A320" s="118">
        <v>950</v>
      </c>
      <c r="B320" s="118">
        <v>4</v>
      </c>
    </row>
    <row r="321" spans="1:2" x14ac:dyDescent="0.25">
      <c r="A321" s="118"/>
      <c r="B321" s="118">
        <v>4</v>
      </c>
    </row>
    <row r="322" spans="1:2" x14ac:dyDescent="0.25">
      <c r="A322" s="118">
        <v>650</v>
      </c>
      <c r="B322" s="118">
        <v>1</v>
      </c>
    </row>
    <row r="323" spans="1:2" x14ac:dyDescent="0.25">
      <c r="A323" s="118"/>
      <c r="B323" s="118"/>
    </row>
    <row r="324" spans="1:2" x14ac:dyDescent="0.25">
      <c r="A324" s="118">
        <v>1375</v>
      </c>
      <c r="B324" s="118">
        <v>3</v>
      </c>
    </row>
    <row r="325" spans="1:2" x14ac:dyDescent="0.25">
      <c r="A325" s="118"/>
      <c r="B325" s="118">
        <v>4</v>
      </c>
    </row>
    <row r="326" spans="1:2" x14ac:dyDescent="0.25">
      <c r="A326" s="118">
        <v>650</v>
      </c>
      <c r="B326" s="118">
        <v>2</v>
      </c>
    </row>
    <row r="327" spans="1:2" x14ac:dyDescent="0.25">
      <c r="A327" s="118">
        <v>1400</v>
      </c>
      <c r="B327" s="118">
        <v>2</v>
      </c>
    </row>
    <row r="328" spans="1:2" x14ac:dyDescent="0.25">
      <c r="A328" s="118">
        <v>1075</v>
      </c>
      <c r="B328" s="118">
        <v>3</v>
      </c>
    </row>
    <row r="329" spans="1:2" x14ac:dyDescent="0.25">
      <c r="A329" s="118"/>
      <c r="B329" s="118">
        <v>3</v>
      </c>
    </row>
    <row r="330" spans="1:2" x14ac:dyDescent="0.25">
      <c r="A330" s="118">
        <v>1385</v>
      </c>
      <c r="B330" s="118">
        <v>3</v>
      </c>
    </row>
    <row r="331" spans="1:2" x14ac:dyDescent="0.25">
      <c r="A331" s="118">
        <v>1250</v>
      </c>
      <c r="B331" s="118">
        <v>2</v>
      </c>
    </row>
    <row r="332" spans="1:2" x14ac:dyDescent="0.25">
      <c r="A332" s="118">
        <v>1080</v>
      </c>
      <c r="B332" s="118">
        <v>1</v>
      </c>
    </row>
    <row r="333" spans="1:2" x14ac:dyDescent="0.25">
      <c r="A333" s="118"/>
      <c r="B333" s="118">
        <v>1</v>
      </c>
    </row>
    <row r="334" spans="1:2" x14ac:dyDescent="0.25">
      <c r="A334" s="118"/>
      <c r="B334" s="118">
        <v>1</v>
      </c>
    </row>
    <row r="335" spans="1:2" x14ac:dyDescent="0.25">
      <c r="A335" s="118">
        <v>1090</v>
      </c>
      <c r="B335" s="118">
        <v>2</v>
      </c>
    </row>
    <row r="336" spans="1:2" x14ac:dyDescent="0.25">
      <c r="A336" s="118">
        <v>2000</v>
      </c>
      <c r="B336" s="118">
        <v>3</v>
      </c>
    </row>
    <row r="337" spans="1:2" x14ac:dyDescent="0.25">
      <c r="A337" s="118">
        <v>960</v>
      </c>
      <c r="B337" s="118">
        <v>3</v>
      </c>
    </row>
    <row r="338" spans="1:2" x14ac:dyDescent="0.25">
      <c r="A338" s="118">
        <v>1600</v>
      </c>
      <c r="B338" s="118">
        <v>2</v>
      </c>
    </row>
    <row r="339" spans="1:2" x14ac:dyDescent="0.25">
      <c r="A339" s="118">
        <v>575</v>
      </c>
      <c r="B339" s="118">
        <v>1</v>
      </c>
    </row>
    <row r="340" spans="1:2" x14ac:dyDescent="0.25">
      <c r="A340" s="118">
        <v>1500</v>
      </c>
      <c r="B340" s="118">
        <v>3</v>
      </c>
    </row>
    <row r="341" spans="1:2" x14ac:dyDescent="0.25">
      <c r="A341" s="118">
        <v>750</v>
      </c>
      <c r="B341" s="118">
        <v>1</v>
      </c>
    </row>
    <row r="342" spans="1:2" x14ac:dyDescent="0.25">
      <c r="A342" s="118">
        <v>1150</v>
      </c>
      <c r="B342" s="118">
        <v>2</v>
      </c>
    </row>
    <row r="343" spans="1:2" x14ac:dyDescent="0.25">
      <c r="A343" s="118">
        <v>1200</v>
      </c>
      <c r="B343" s="118">
        <v>1</v>
      </c>
    </row>
    <row r="344" spans="1:2" x14ac:dyDescent="0.25">
      <c r="A344" s="118">
        <v>750</v>
      </c>
      <c r="B344" s="118">
        <v>3</v>
      </c>
    </row>
    <row r="345" spans="1:2" x14ac:dyDescent="0.25">
      <c r="A345" s="118">
        <v>2000</v>
      </c>
      <c r="B345" s="118">
        <v>3</v>
      </c>
    </row>
    <row r="346" spans="1:2" x14ac:dyDescent="0.25">
      <c r="A346" s="118">
        <v>500</v>
      </c>
      <c r="B346" s="118">
        <v>2</v>
      </c>
    </row>
    <row r="347" spans="1:2" x14ac:dyDescent="0.25">
      <c r="A347" s="118"/>
      <c r="B347" s="118"/>
    </row>
    <row r="348" spans="1:2" x14ac:dyDescent="0.25">
      <c r="A348" s="118">
        <v>820</v>
      </c>
      <c r="B348" s="118">
        <v>1</v>
      </c>
    </row>
    <row r="349" spans="1:2" x14ac:dyDescent="0.25">
      <c r="A349" s="118">
        <v>1200</v>
      </c>
      <c r="B349" s="118">
        <v>4</v>
      </c>
    </row>
    <row r="350" spans="1:2" x14ac:dyDescent="0.25">
      <c r="A350" s="118">
        <v>700</v>
      </c>
      <c r="B350" s="118">
        <v>2</v>
      </c>
    </row>
    <row r="351" spans="1:2" x14ac:dyDescent="0.25">
      <c r="A351" s="118">
        <v>870</v>
      </c>
      <c r="B351" s="118">
        <v>3</v>
      </c>
    </row>
    <row r="352" spans="1:2" x14ac:dyDescent="0.25">
      <c r="A352" s="118"/>
      <c r="B352" s="118">
        <v>1</v>
      </c>
    </row>
    <row r="353" spans="1:2" x14ac:dyDescent="0.25">
      <c r="A353" s="118">
        <v>900</v>
      </c>
      <c r="B353" s="118">
        <v>3</v>
      </c>
    </row>
    <row r="354" spans="1:2" x14ac:dyDescent="0.25">
      <c r="A354" s="118">
        <v>750</v>
      </c>
      <c r="B354" s="118">
        <v>3</v>
      </c>
    </row>
    <row r="355" spans="1:2" x14ac:dyDescent="0.25">
      <c r="A355" s="118">
        <v>900</v>
      </c>
      <c r="B355" s="118"/>
    </row>
    <row r="356" spans="1:2" x14ac:dyDescent="0.25">
      <c r="A356" s="118">
        <v>630</v>
      </c>
      <c r="B356" s="118">
        <v>1</v>
      </c>
    </row>
    <row r="357" spans="1:2" x14ac:dyDescent="0.25">
      <c r="A357" s="118">
        <v>750</v>
      </c>
      <c r="B357" s="118">
        <v>2</v>
      </c>
    </row>
    <row r="358" spans="1:2" x14ac:dyDescent="0.25">
      <c r="A358" s="118">
        <v>212</v>
      </c>
      <c r="B358" s="118">
        <v>2</v>
      </c>
    </row>
    <row r="359" spans="1:2" x14ac:dyDescent="0.25">
      <c r="A359" s="118">
        <v>800</v>
      </c>
      <c r="B359" s="118">
        <v>2</v>
      </c>
    </row>
    <row r="360" spans="1:2" x14ac:dyDescent="0.25">
      <c r="A360" s="118">
        <v>720</v>
      </c>
      <c r="B360" s="118">
        <v>2</v>
      </c>
    </row>
    <row r="361" spans="1:2" x14ac:dyDescent="0.25">
      <c r="A361" s="118">
        <v>690</v>
      </c>
      <c r="B361" s="118">
        <v>2</v>
      </c>
    </row>
    <row r="362" spans="1:2" x14ac:dyDescent="0.25">
      <c r="A362" s="118">
        <v>630</v>
      </c>
      <c r="B362" s="118">
        <v>2</v>
      </c>
    </row>
    <row r="363" spans="1:2" x14ac:dyDescent="0.25">
      <c r="A363" s="118">
        <v>910</v>
      </c>
      <c r="B363" s="118">
        <v>2</v>
      </c>
    </row>
    <row r="364" spans="1:2" x14ac:dyDescent="0.25">
      <c r="A364" s="118">
        <v>1000</v>
      </c>
      <c r="B364" s="118">
        <v>3</v>
      </c>
    </row>
    <row r="365" spans="1:2" x14ac:dyDescent="0.25">
      <c r="A365" s="118">
        <v>769</v>
      </c>
      <c r="B365" s="118">
        <v>1</v>
      </c>
    </row>
    <row r="366" spans="1:2" x14ac:dyDescent="0.25">
      <c r="A366" s="118">
        <v>925</v>
      </c>
      <c r="B366" s="118">
        <v>1</v>
      </c>
    </row>
    <row r="367" spans="1:2" x14ac:dyDescent="0.25">
      <c r="A367" s="118">
        <v>750</v>
      </c>
      <c r="B367" s="118">
        <v>1</v>
      </c>
    </row>
    <row r="368" spans="1:2" x14ac:dyDescent="0.25">
      <c r="A368" s="118">
        <v>610</v>
      </c>
      <c r="B368" s="118">
        <v>1</v>
      </c>
    </row>
    <row r="369" spans="1:2" x14ac:dyDescent="0.25">
      <c r="A369" s="118">
        <v>1995</v>
      </c>
      <c r="B369" s="118">
        <v>2</v>
      </c>
    </row>
    <row r="370" spans="1:2" x14ac:dyDescent="0.25">
      <c r="A370" s="118">
        <v>1200</v>
      </c>
      <c r="B370" s="118">
        <v>2</v>
      </c>
    </row>
    <row r="371" spans="1:2" x14ac:dyDescent="0.25">
      <c r="A371" s="118">
        <v>1270</v>
      </c>
      <c r="B371" s="118">
        <v>3</v>
      </c>
    </row>
    <row r="372" spans="1:2" x14ac:dyDescent="0.25">
      <c r="A372" s="118">
        <v>320</v>
      </c>
      <c r="B372" s="118">
        <v>1</v>
      </c>
    </row>
    <row r="373" spans="1:2" x14ac:dyDescent="0.25">
      <c r="A373" s="118">
        <v>1150</v>
      </c>
      <c r="B373" s="118">
        <v>3</v>
      </c>
    </row>
    <row r="374" spans="1:2" x14ac:dyDescent="0.25">
      <c r="A374" s="118">
        <v>515</v>
      </c>
      <c r="B374" s="118"/>
    </row>
    <row r="375" spans="1:2" x14ac:dyDescent="0.25">
      <c r="A375" s="118">
        <v>700</v>
      </c>
      <c r="B375" s="118">
        <v>3</v>
      </c>
    </row>
    <row r="376" spans="1:2" x14ac:dyDescent="0.25">
      <c r="A376" s="118">
        <v>750</v>
      </c>
      <c r="B376" s="118">
        <v>2</v>
      </c>
    </row>
    <row r="377" spans="1:2" x14ac:dyDescent="0.25">
      <c r="A377" s="118">
        <v>1200</v>
      </c>
      <c r="B377" s="118">
        <v>3</v>
      </c>
    </row>
    <row r="378" spans="1:2" x14ac:dyDescent="0.25">
      <c r="A378" s="118">
        <v>1200</v>
      </c>
      <c r="B378" s="118"/>
    </row>
    <row r="379" spans="1:2" x14ac:dyDescent="0.25">
      <c r="A379" s="118">
        <v>820</v>
      </c>
      <c r="B379" s="118">
        <v>1</v>
      </c>
    </row>
    <row r="380" spans="1:2" x14ac:dyDescent="0.25">
      <c r="A380" s="118">
        <v>3000</v>
      </c>
      <c r="B380" s="118">
        <v>5</v>
      </c>
    </row>
    <row r="381" spans="1:2" x14ac:dyDescent="0.25">
      <c r="A381" s="118">
        <v>1000</v>
      </c>
      <c r="B381" s="118">
        <v>1</v>
      </c>
    </row>
    <row r="382" spans="1:2" x14ac:dyDescent="0.25">
      <c r="A382" s="118">
        <v>860</v>
      </c>
      <c r="B382" s="118">
        <v>2</v>
      </c>
    </row>
    <row r="383" spans="1:2" x14ac:dyDescent="0.25">
      <c r="A383" s="118">
        <v>900</v>
      </c>
      <c r="B383" s="118">
        <v>3</v>
      </c>
    </row>
    <row r="384" spans="1:2" x14ac:dyDescent="0.25">
      <c r="A384" s="118">
        <v>820</v>
      </c>
      <c r="B384" s="118">
        <v>1</v>
      </c>
    </row>
    <row r="385" spans="1:2" x14ac:dyDescent="0.25">
      <c r="A385" s="118"/>
      <c r="B385" s="118">
        <v>1</v>
      </c>
    </row>
    <row r="386" spans="1:2" x14ac:dyDescent="0.25">
      <c r="A386" s="118">
        <v>590</v>
      </c>
      <c r="B386" s="118"/>
    </row>
    <row r="387" spans="1:2" x14ac:dyDescent="0.25">
      <c r="A387" s="118">
        <v>1315</v>
      </c>
      <c r="B387" s="118">
        <v>3</v>
      </c>
    </row>
    <row r="388" spans="1:2" x14ac:dyDescent="0.25">
      <c r="A388" s="118">
        <v>850</v>
      </c>
      <c r="B388" s="118">
        <v>3</v>
      </c>
    </row>
    <row r="389" spans="1:2" x14ac:dyDescent="0.25">
      <c r="A389" s="118">
        <v>350</v>
      </c>
      <c r="B389" s="118">
        <v>4</v>
      </c>
    </row>
    <row r="390" spans="1:2" x14ac:dyDescent="0.25">
      <c r="A390" s="118"/>
      <c r="B390" s="118">
        <v>3</v>
      </c>
    </row>
    <row r="391" spans="1:2" x14ac:dyDescent="0.25">
      <c r="A391" s="118">
        <v>1050</v>
      </c>
      <c r="B391" s="118">
        <v>3</v>
      </c>
    </row>
    <row r="392" spans="1:2" x14ac:dyDescent="0.25">
      <c r="A392" s="118">
        <v>1800</v>
      </c>
      <c r="B392" s="118">
        <v>2</v>
      </c>
    </row>
    <row r="393" spans="1:2" x14ac:dyDescent="0.25">
      <c r="A393" s="118">
        <v>1070</v>
      </c>
      <c r="B393" s="118">
        <v>3</v>
      </c>
    </row>
    <row r="394" spans="1:2" x14ac:dyDescent="0.25">
      <c r="A394" s="118">
        <v>800</v>
      </c>
      <c r="B394" s="118">
        <v>1</v>
      </c>
    </row>
    <row r="395" spans="1:2" x14ac:dyDescent="0.25">
      <c r="A395" s="118">
        <v>1000</v>
      </c>
      <c r="B395" s="118">
        <v>3</v>
      </c>
    </row>
    <row r="396" spans="1:2" x14ac:dyDescent="0.25">
      <c r="A396" s="118">
        <v>2400</v>
      </c>
      <c r="B396" s="118">
        <v>5</v>
      </c>
    </row>
    <row r="397" spans="1:2" x14ac:dyDescent="0.25">
      <c r="A397" s="118"/>
      <c r="B397" s="118">
        <v>3</v>
      </c>
    </row>
    <row r="398" spans="1:2" x14ac:dyDescent="0.25">
      <c r="A398" s="118">
        <v>800</v>
      </c>
      <c r="B398" s="118">
        <v>3</v>
      </c>
    </row>
    <row r="399" spans="1:2" x14ac:dyDescent="0.25">
      <c r="A399" s="118">
        <v>2260</v>
      </c>
      <c r="B399" s="118">
        <v>4</v>
      </c>
    </row>
    <row r="400" spans="1:2" x14ac:dyDescent="0.25">
      <c r="A400" s="118">
        <v>1400</v>
      </c>
      <c r="B400" s="118">
        <v>4</v>
      </c>
    </row>
    <row r="401" spans="1:2" x14ac:dyDescent="0.25">
      <c r="A401" s="118">
        <v>45</v>
      </c>
      <c r="B401" s="118"/>
    </row>
    <row r="402" spans="1:2" x14ac:dyDescent="0.25">
      <c r="A402" s="118">
        <v>850</v>
      </c>
      <c r="B402" s="118">
        <v>1</v>
      </c>
    </row>
    <row r="403" spans="1:2" x14ac:dyDescent="0.25">
      <c r="A403" s="118">
        <v>850</v>
      </c>
      <c r="B403" s="118">
        <v>3</v>
      </c>
    </row>
    <row r="404" spans="1:2" x14ac:dyDescent="0.25">
      <c r="A404" s="118">
        <v>1100</v>
      </c>
      <c r="B404" s="118">
        <v>1</v>
      </c>
    </row>
    <row r="405" spans="1:2" x14ac:dyDescent="0.25">
      <c r="A405" s="118">
        <v>625</v>
      </c>
      <c r="B405" s="118">
        <v>2</v>
      </c>
    </row>
    <row r="406" spans="1:2" x14ac:dyDescent="0.25">
      <c r="A406" s="118">
        <v>1050</v>
      </c>
      <c r="B406" s="118">
        <v>3</v>
      </c>
    </row>
    <row r="407" spans="1:2" x14ac:dyDescent="0.25">
      <c r="A407" s="118">
        <v>2185</v>
      </c>
      <c r="B407" s="118">
        <v>3</v>
      </c>
    </row>
    <row r="408" spans="1:2" x14ac:dyDescent="0.25">
      <c r="A408" s="118">
        <v>1300</v>
      </c>
      <c r="B408" s="118">
        <v>4</v>
      </c>
    </row>
    <row r="409" spans="1:2" x14ac:dyDescent="0.25">
      <c r="A409" s="118">
        <v>1500</v>
      </c>
      <c r="B409" s="118">
        <v>2</v>
      </c>
    </row>
    <row r="410" spans="1:2" x14ac:dyDescent="0.25">
      <c r="A410" s="118">
        <v>10000</v>
      </c>
      <c r="B410" s="118">
        <v>3</v>
      </c>
    </row>
    <row r="411" spans="1:2" x14ac:dyDescent="0.25">
      <c r="A411" s="118">
        <v>1000</v>
      </c>
      <c r="B411" s="118">
        <v>3</v>
      </c>
    </row>
    <row r="412" spans="1:2" x14ac:dyDescent="0.25">
      <c r="A412" s="118">
        <v>1020</v>
      </c>
      <c r="B412" s="118">
        <v>3</v>
      </c>
    </row>
    <row r="413" spans="1:2" x14ac:dyDescent="0.25">
      <c r="A413" s="118">
        <v>860</v>
      </c>
      <c r="B413" s="118">
        <v>2</v>
      </c>
    </row>
    <row r="414" spans="1:2" x14ac:dyDescent="0.25">
      <c r="A414" s="118"/>
      <c r="B414" s="118">
        <v>4</v>
      </c>
    </row>
    <row r="415" spans="1:2" x14ac:dyDescent="0.25">
      <c r="A415" s="118">
        <v>600</v>
      </c>
      <c r="B415" s="118">
        <v>1</v>
      </c>
    </row>
    <row r="416" spans="1:2" x14ac:dyDescent="0.25">
      <c r="A416" s="118">
        <v>1320</v>
      </c>
      <c r="B416" s="118">
        <v>2</v>
      </c>
    </row>
    <row r="417" spans="1:2" x14ac:dyDescent="0.25">
      <c r="A417" s="118">
        <v>500</v>
      </c>
      <c r="B417" s="118">
        <v>1</v>
      </c>
    </row>
    <row r="418" spans="1:2" x14ac:dyDescent="0.25">
      <c r="A418" s="118">
        <v>825</v>
      </c>
      <c r="B418" s="118">
        <v>2</v>
      </c>
    </row>
    <row r="419" spans="1:2" x14ac:dyDescent="0.25">
      <c r="A419" s="118">
        <v>1200</v>
      </c>
      <c r="B419" s="118">
        <v>1</v>
      </c>
    </row>
    <row r="420" spans="1:2" x14ac:dyDescent="0.25">
      <c r="A420" s="118">
        <v>3000</v>
      </c>
      <c r="B420" s="118">
        <v>3</v>
      </c>
    </row>
    <row r="421" spans="1:2" x14ac:dyDescent="0.25">
      <c r="A421" s="118"/>
      <c r="B421" s="118">
        <v>2</v>
      </c>
    </row>
    <row r="422" spans="1:2" x14ac:dyDescent="0.25">
      <c r="A422" s="118">
        <v>900</v>
      </c>
      <c r="B422" s="118">
        <v>3</v>
      </c>
    </row>
    <row r="423" spans="1:2" x14ac:dyDescent="0.25">
      <c r="A423" s="118">
        <v>975</v>
      </c>
      <c r="B423" s="118">
        <v>3</v>
      </c>
    </row>
    <row r="424" spans="1:2" x14ac:dyDescent="0.25">
      <c r="A424" s="118">
        <v>550</v>
      </c>
      <c r="B424" s="118">
        <v>1</v>
      </c>
    </row>
    <row r="425" spans="1:2" x14ac:dyDescent="0.25">
      <c r="A425" s="118">
        <v>660</v>
      </c>
      <c r="B425" s="118">
        <v>1</v>
      </c>
    </row>
    <row r="426" spans="1:2" x14ac:dyDescent="0.25">
      <c r="A426" s="118">
        <v>2000</v>
      </c>
      <c r="B426" s="118">
        <v>4</v>
      </c>
    </row>
    <row r="427" spans="1:2" x14ac:dyDescent="0.25">
      <c r="A427" s="118"/>
      <c r="B427" s="118">
        <v>4</v>
      </c>
    </row>
    <row r="428" spans="1:2" x14ac:dyDescent="0.25">
      <c r="A428" s="118">
        <v>815</v>
      </c>
      <c r="B428" s="118">
        <v>1</v>
      </c>
    </row>
    <row r="429" spans="1:2" x14ac:dyDescent="0.25">
      <c r="A429" s="118">
        <v>1100</v>
      </c>
      <c r="B429" s="118">
        <v>3</v>
      </c>
    </row>
    <row r="430" spans="1:2" x14ac:dyDescent="0.25">
      <c r="A430" s="118">
        <v>1400</v>
      </c>
      <c r="B430" s="118">
        <v>3</v>
      </c>
    </row>
    <row r="431" spans="1:2" x14ac:dyDescent="0.25">
      <c r="A431" s="118">
        <v>1100</v>
      </c>
      <c r="B431" s="118">
        <v>3</v>
      </c>
    </row>
    <row r="432" spans="1:2" x14ac:dyDescent="0.25">
      <c r="A432" s="118">
        <v>4000</v>
      </c>
      <c r="B432" s="118">
        <v>4</v>
      </c>
    </row>
    <row r="433" spans="1:2" x14ac:dyDescent="0.25">
      <c r="A433" s="118"/>
      <c r="B433" s="118">
        <v>1</v>
      </c>
    </row>
    <row r="434" spans="1:2" x14ac:dyDescent="0.25">
      <c r="A434" s="118">
        <v>830</v>
      </c>
      <c r="B434" s="118">
        <v>3</v>
      </c>
    </row>
    <row r="435" spans="1:2" x14ac:dyDescent="0.25">
      <c r="A435" s="118">
        <v>1295</v>
      </c>
      <c r="B435" s="118">
        <v>4</v>
      </c>
    </row>
    <row r="436" spans="1:2" x14ac:dyDescent="0.25">
      <c r="A436" s="118"/>
      <c r="B436" s="118">
        <v>2</v>
      </c>
    </row>
    <row r="437" spans="1:2" x14ac:dyDescent="0.25">
      <c r="A437" s="118">
        <v>715</v>
      </c>
      <c r="B437" s="118">
        <v>1</v>
      </c>
    </row>
    <row r="438" spans="1:2" x14ac:dyDescent="0.25">
      <c r="A438" s="118">
        <v>600</v>
      </c>
      <c r="B438" s="118">
        <v>5</v>
      </c>
    </row>
    <row r="439" spans="1:2" x14ac:dyDescent="0.25">
      <c r="A439" s="118">
        <v>1200</v>
      </c>
      <c r="B439" s="118">
        <v>3</v>
      </c>
    </row>
    <row r="440" spans="1:2" x14ac:dyDescent="0.25">
      <c r="A440" s="118">
        <v>1500</v>
      </c>
      <c r="B440" s="118">
        <v>5</v>
      </c>
    </row>
    <row r="441" spans="1:2" x14ac:dyDescent="0.25">
      <c r="A441" s="118">
        <v>850</v>
      </c>
      <c r="B441" s="118">
        <v>2</v>
      </c>
    </row>
    <row r="442" spans="1:2" x14ac:dyDescent="0.25">
      <c r="A442" s="118">
        <v>1100</v>
      </c>
      <c r="B442" s="118">
        <v>3</v>
      </c>
    </row>
    <row r="443" spans="1:2" x14ac:dyDescent="0.25">
      <c r="A443" s="118">
        <v>1000</v>
      </c>
      <c r="B443" s="118">
        <v>3</v>
      </c>
    </row>
    <row r="444" spans="1:2" x14ac:dyDescent="0.25">
      <c r="A444" s="118">
        <v>700</v>
      </c>
      <c r="B444" s="118">
        <v>3</v>
      </c>
    </row>
    <row r="445" spans="1:2" x14ac:dyDescent="0.25">
      <c r="A445" s="118">
        <v>910</v>
      </c>
      <c r="B445" s="118">
        <v>3</v>
      </c>
    </row>
    <row r="446" spans="1:2" x14ac:dyDescent="0.25">
      <c r="A446" s="118">
        <v>640</v>
      </c>
      <c r="B446" s="118">
        <v>1</v>
      </c>
    </row>
    <row r="447" spans="1:2" x14ac:dyDescent="0.25">
      <c r="A447" s="118">
        <v>940</v>
      </c>
      <c r="B447" s="118">
        <v>2</v>
      </c>
    </row>
    <row r="448" spans="1:2" x14ac:dyDescent="0.25">
      <c r="A448" s="118">
        <v>860</v>
      </c>
      <c r="B448" s="118">
        <v>1</v>
      </c>
    </row>
    <row r="449" spans="1:2" x14ac:dyDescent="0.25">
      <c r="A449" s="118">
        <v>700</v>
      </c>
      <c r="B449" s="118">
        <v>3</v>
      </c>
    </row>
    <row r="450" spans="1:2" x14ac:dyDescent="0.25">
      <c r="A450" s="118">
        <v>720</v>
      </c>
      <c r="B450" s="118">
        <v>1</v>
      </c>
    </row>
    <row r="451" spans="1:2" x14ac:dyDescent="0.25">
      <c r="A451" s="118">
        <v>670</v>
      </c>
      <c r="B451" s="118">
        <v>1</v>
      </c>
    </row>
    <row r="452" spans="1:2" x14ac:dyDescent="0.25">
      <c r="A452" s="118"/>
      <c r="B452" s="118"/>
    </row>
    <row r="453" spans="1:2" x14ac:dyDescent="0.25">
      <c r="A453" s="118">
        <v>785</v>
      </c>
      <c r="B453" s="118">
        <v>1</v>
      </c>
    </row>
    <row r="454" spans="1:2" x14ac:dyDescent="0.25">
      <c r="A454" s="118">
        <v>670</v>
      </c>
      <c r="B454" s="118">
        <v>1</v>
      </c>
    </row>
    <row r="455" spans="1:2" x14ac:dyDescent="0.25">
      <c r="A455" s="118">
        <v>685</v>
      </c>
      <c r="B455" s="118">
        <v>3</v>
      </c>
    </row>
    <row r="456" spans="1:2" x14ac:dyDescent="0.25">
      <c r="A456" s="118">
        <v>900</v>
      </c>
      <c r="B456" s="118">
        <v>2</v>
      </c>
    </row>
    <row r="457" spans="1:2" x14ac:dyDescent="0.25">
      <c r="A457" s="118">
        <v>400</v>
      </c>
      <c r="B457" s="118">
        <v>1</v>
      </c>
    </row>
    <row r="458" spans="1:2" x14ac:dyDescent="0.25">
      <c r="A458" s="118">
        <v>520</v>
      </c>
      <c r="B458" s="118">
        <v>3</v>
      </c>
    </row>
    <row r="459" spans="1:2" x14ac:dyDescent="0.25">
      <c r="A459" s="118">
        <v>500</v>
      </c>
      <c r="B459" s="118">
        <v>3</v>
      </c>
    </row>
    <row r="460" spans="1:2" x14ac:dyDescent="0.25">
      <c r="A460" s="118">
        <v>900</v>
      </c>
      <c r="B460" s="118">
        <v>4</v>
      </c>
    </row>
    <row r="461" spans="1:2" x14ac:dyDescent="0.25">
      <c r="A461" s="118">
        <v>1100</v>
      </c>
      <c r="B461" s="118">
        <v>5</v>
      </c>
    </row>
    <row r="462" spans="1:2" x14ac:dyDescent="0.25">
      <c r="A462" s="118">
        <v>15000</v>
      </c>
      <c r="B462" s="118">
        <v>4</v>
      </c>
    </row>
    <row r="463" spans="1:2" x14ac:dyDescent="0.25">
      <c r="A463" s="118">
        <v>1300</v>
      </c>
      <c r="B463" s="118">
        <v>3</v>
      </c>
    </row>
    <row r="464" spans="1:2" x14ac:dyDescent="0.25">
      <c r="A464" s="118">
        <v>830</v>
      </c>
      <c r="B464" s="118">
        <v>2</v>
      </c>
    </row>
    <row r="465" spans="1:2" x14ac:dyDescent="0.25">
      <c r="A465" s="118"/>
      <c r="B465" s="118">
        <v>3</v>
      </c>
    </row>
    <row r="466" spans="1:2" x14ac:dyDescent="0.25">
      <c r="A466" s="118">
        <v>1000</v>
      </c>
      <c r="B466" s="118">
        <v>2</v>
      </c>
    </row>
    <row r="467" spans="1:2" x14ac:dyDescent="0.25">
      <c r="A467" s="118">
        <v>1900</v>
      </c>
      <c r="B467" s="118">
        <v>3</v>
      </c>
    </row>
    <row r="468" spans="1:2" x14ac:dyDescent="0.25">
      <c r="A468" s="118">
        <v>1500</v>
      </c>
      <c r="B468" s="118"/>
    </row>
    <row r="469" spans="1:2" x14ac:dyDescent="0.25">
      <c r="A469" s="118">
        <v>1500</v>
      </c>
      <c r="B469" s="118">
        <v>1</v>
      </c>
    </row>
    <row r="470" spans="1:2" x14ac:dyDescent="0.25">
      <c r="A470" s="118">
        <v>1400</v>
      </c>
      <c r="B470" s="118">
        <v>3</v>
      </c>
    </row>
    <row r="471" spans="1:2" x14ac:dyDescent="0.25">
      <c r="A471" s="118">
        <v>1500</v>
      </c>
      <c r="B471" s="118">
        <v>4</v>
      </c>
    </row>
    <row r="472" spans="1:2" x14ac:dyDescent="0.25">
      <c r="A472" s="118">
        <v>900</v>
      </c>
      <c r="B472" s="118">
        <v>2</v>
      </c>
    </row>
    <row r="473" spans="1:2" x14ac:dyDescent="0.25">
      <c r="A473" s="118">
        <v>1200</v>
      </c>
      <c r="B473" s="118">
        <v>3</v>
      </c>
    </row>
    <row r="474" spans="1:2" x14ac:dyDescent="0.25">
      <c r="A474" s="118">
        <v>785</v>
      </c>
      <c r="B474" s="118">
        <v>2</v>
      </c>
    </row>
    <row r="475" spans="1:2" x14ac:dyDescent="0.25">
      <c r="A475" s="118">
        <v>2000</v>
      </c>
      <c r="B475" s="118">
        <v>2</v>
      </c>
    </row>
    <row r="476" spans="1:2" x14ac:dyDescent="0.25">
      <c r="A476" s="118">
        <v>1300</v>
      </c>
      <c r="B476" s="118">
        <v>4</v>
      </c>
    </row>
    <row r="477" spans="1:2" x14ac:dyDescent="0.25">
      <c r="A477" s="118"/>
      <c r="B477" s="118">
        <v>1</v>
      </c>
    </row>
    <row r="478" spans="1:2" x14ac:dyDescent="0.25">
      <c r="A478" s="118">
        <v>1800</v>
      </c>
      <c r="B478" s="118">
        <v>1</v>
      </c>
    </row>
    <row r="479" spans="1:2" x14ac:dyDescent="0.25">
      <c r="A479" s="118">
        <v>1200</v>
      </c>
      <c r="B479" s="118">
        <v>2</v>
      </c>
    </row>
    <row r="480" spans="1:2" x14ac:dyDescent="0.25">
      <c r="A480" s="118">
        <v>1350</v>
      </c>
      <c r="B480" s="118">
        <v>2</v>
      </c>
    </row>
    <row r="481" spans="1:2" x14ac:dyDescent="0.25">
      <c r="A481" s="118">
        <v>1200</v>
      </c>
      <c r="B481" s="118">
        <v>2</v>
      </c>
    </row>
    <row r="482" spans="1:2" x14ac:dyDescent="0.25">
      <c r="A482" s="118">
        <v>690</v>
      </c>
      <c r="B482" s="118">
        <v>2</v>
      </c>
    </row>
    <row r="483" spans="1:2" x14ac:dyDescent="0.25">
      <c r="A483" s="118">
        <v>795</v>
      </c>
      <c r="B483" s="118">
        <v>2</v>
      </c>
    </row>
    <row r="484" spans="1:2" x14ac:dyDescent="0.25">
      <c r="A484" s="118"/>
      <c r="B484" s="118">
        <v>2</v>
      </c>
    </row>
    <row r="485" spans="1:2" x14ac:dyDescent="0.25">
      <c r="A485" s="118">
        <v>1600</v>
      </c>
      <c r="B485" s="118">
        <v>5</v>
      </c>
    </row>
    <row r="486" spans="1:2" x14ac:dyDescent="0.25">
      <c r="A486" s="118"/>
      <c r="B486" s="118">
        <v>2</v>
      </c>
    </row>
    <row r="487" spans="1:2" x14ac:dyDescent="0.25">
      <c r="A487" s="118">
        <v>800</v>
      </c>
      <c r="B487" s="118">
        <v>3</v>
      </c>
    </row>
    <row r="488" spans="1:2" x14ac:dyDescent="0.25">
      <c r="A488" s="118"/>
      <c r="B488" s="118">
        <v>3</v>
      </c>
    </row>
    <row r="489" spans="1:2" x14ac:dyDescent="0.25">
      <c r="A489" s="118"/>
      <c r="B489" s="118">
        <v>3</v>
      </c>
    </row>
    <row r="490" spans="1:2" x14ac:dyDescent="0.25">
      <c r="A490" s="118">
        <v>850</v>
      </c>
      <c r="B490" s="118">
        <v>1</v>
      </c>
    </row>
    <row r="491" spans="1:2" x14ac:dyDescent="0.25">
      <c r="A491" s="118">
        <v>810</v>
      </c>
      <c r="B491" s="118">
        <v>2</v>
      </c>
    </row>
    <row r="492" spans="1:2" x14ac:dyDescent="0.25">
      <c r="A492" s="118">
        <v>1500</v>
      </c>
      <c r="B492" s="118">
        <v>2</v>
      </c>
    </row>
    <row r="493" spans="1:2" x14ac:dyDescent="0.25">
      <c r="A493" s="118">
        <v>1300</v>
      </c>
      <c r="B493" s="118">
        <v>4</v>
      </c>
    </row>
    <row r="494" spans="1:2" x14ac:dyDescent="0.25">
      <c r="A494" s="118"/>
      <c r="B494" s="118">
        <v>3</v>
      </c>
    </row>
    <row r="495" spans="1:2" x14ac:dyDescent="0.25">
      <c r="A495" s="118">
        <v>1750</v>
      </c>
      <c r="B495" s="118">
        <v>3</v>
      </c>
    </row>
    <row r="496" spans="1:2" x14ac:dyDescent="0.25">
      <c r="A496" s="118">
        <v>1000</v>
      </c>
      <c r="B496" s="118">
        <v>4</v>
      </c>
    </row>
    <row r="497" spans="1:2" x14ac:dyDescent="0.25">
      <c r="A497" s="118">
        <v>1000</v>
      </c>
      <c r="B497" s="118">
        <v>2</v>
      </c>
    </row>
    <row r="498" spans="1:2" x14ac:dyDescent="0.25">
      <c r="A498" s="118">
        <v>616</v>
      </c>
      <c r="B498" s="118">
        <v>1</v>
      </c>
    </row>
    <row r="499" spans="1:2" x14ac:dyDescent="0.25">
      <c r="A499" s="118">
        <v>824</v>
      </c>
      <c r="B499" s="118">
        <v>1</v>
      </c>
    </row>
    <row r="500" spans="1:2" x14ac:dyDescent="0.25">
      <c r="A500" s="118">
        <v>1500</v>
      </c>
      <c r="B500" s="118">
        <v>3</v>
      </c>
    </row>
    <row r="501" spans="1:2" x14ac:dyDescent="0.25">
      <c r="A501" s="118">
        <v>1800</v>
      </c>
      <c r="B501" s="118">
        <v>1</v>
      </c>
    </row>
    <row r="502" spans="1:2" x14ac:dyDescent="0.25">
      <c r="A502" s="118">
        <v>396</v>
      </c>
      <c r="B502" s="118">
        <v>1</v>
      </c>
    </row>
    <row r="503" spans="1:2" x14ac:dyDescent="0.25">
      <c r="A503" s="118">
        <v>2000</v>
      </c>
      <c r="B503" s="118">
        <v>1</v>
      </c>
    </row>
    <row r="504" spans="1:2" x14ac:dyDescent="0.25">
      <c r="A504" s="118"/>
      <c r="B504" s="118"/>
    </row>
    <row r="505" spans="1:2" x14ac:dyDescent="0.25">
      <c r="A505" s="118"/>
      <c r="B505" s="118">
        <v>3</v>
      </c>
    </row>
    <row r="506" spans="1:2" x14ac:dyDescent="0.25">
      <c r="A506" s="118">
        <v>385</v>
      </c>
      <c r="B506" s="118">
        <v>2</v>
      </c>
    </row>
    <row r="507" spans="1:2" x14ac:dyDescent="0.25">
      <c r="A507" s="118">
        <v>510</v>
      </c>
      <c r="B507" s="118">
        <v>2</v>
      </c>
    </row>
    <row r="508" spans="1:2" x14ac:dyDescent="0.25">
      <c r="A508" s="118">
        <v>2000</v>
      </c>
      <c r="B508" s="118">
        <v>4</v>
      </c>
    </row>
    <row r="509" spans="1:2" x14ac:dyDescent="0.25">
      <c r="A509" s="118">
        <v>700</v>
      </c>
      <c r="B509" s="118">
        <v>1</v>
      </c>
    </row>
    <row r="510" spans="1:2" x14ac:dyDescent="0.25">
      <c r="A510" s="118"/>
      <c r="B510" s="118">
        <v>1</v>
      </c>
    </row>
    <row r="511" spans="1:2" x14ac:dyDescent="0.25">
      <c r="A511" s="118">
        <v>10000</v>
      </c>
      <c r="B511" s="118">
        <v>4</v>
      </c>
    </row>
    <row r="512" spans="1:2" x14ac:dyDescent="0.25">
      <c r="A512" s="118">
        <v>1400</v>
      </c>
      <c r="B512" s="118">
        <v>4</v>
      </c>
    </row>
    <row r="513" spans="1:2" x14ac:dyDescent="0.25">
      <c r="A513" s="118">
        <v>900</v>
      </c>
      <c r="B513" s="118">
        <v>5</v>
      </c>
    </row>
    <row r="514" spans="1:2" x14ac:dyDescent="0.25">
      <c r="A514" s="118">
        <v>1400</v>
      </c>
      <c r="B514" s="118">
        <v>2</v>
      </c>
    </row>
    <row r="515" spans="1:2" x14ac:dyDescent="0.25">
      <c r="A515" s="118">
        <v>850</v>
      </c>
      <c r="B515" s="118">
        <v>2</v>
      </c>
    </row>
    <row r="516" spans="1:2" x14ac:dyDescent="0.25">
      <c r="A516" s="118">
        <v>1000</v>
      </c>
      <c r="B516" s="118">
        <v>2</v>
      </c>
    </row>
    <row r="517" spans="1:2" x14ac:dyDescent="0.25">
      <c r="A517" s="118">
        <v>150</v>
      </c>
      <c r="B517" s="118">
        <v>1</v>
      </c>
    </row>
    <row r="518" spans="1:2" x14ac:dyDescent="0.25">
      <c r="A518" s="118">
        <v>800</v>
      </c>
      <c r="B518" s="118">
        <v>4</v>
      </c>
    </row>
    <row r="519" spans="1:2" x14ac:dyDescent="0.25">
      <c r="A519" s="118">
        <v>1448</v>
      </c>
      <c r="B519" s="118">
        <v>2</v>
      </c>
    </row>
    <row r="520" spans="1:2" x14ac:dyDescent="0.25">
      <c r="A520" s="118">
        <v>2000</v>
      </c>
      <c r="B520" s="118">
        <v>7</v>
      </c>
    </row>
    <row r="521" spans="1:2" x14ac:dyDescent="0.25">
      <c r="A521" s="118">
        <v>535</v>
      </c>
      <c r="B521" s="118">
        <v>2</v>
      </c>
    </row>
    <row r="522" spans="1:2" x14ac:dyDescent="0.25">
      <c r="A522" s="118"/>
      <c r="B522" s="118">
        <v>3</v>
      </c>
    </row>
    <row r="523" spans="1:2" x14ac:dyDescent="0.25">
      <c r="A523" s="118">
        <v>1300</v>
      </c>
      <c r="B523" s="118">
        <v>2</v>
      </c>
    </row>
    <row r="524" spans="1:2" x14ac:dyDescent="0.25">
      <c r="A524" s="118">
        <v>820</v>
      </c>
      <c r="B524" s="118">
        <v>2</v>
      </c>
    </row>
    <row r="525" spans="1:2" x14ac:dyDescent="0.25">
      <c r="A525" s="118">
        <v>1000</v>
      </c>
      <c r="B525" s="118"/>
    </row>
    <row r="526" spans="1:2" x14ac:dyDescent="0.25">
      <c r="A526" s="118">
        <v>1800</v>
      </c>
      <c r="B526" s="118">
        <v>5</v>
      </c>
    </row>
    <row r="527" spans="1:2" x14ac:dyDescent="0.25">
      <c r="A527" s="118">
        <v>770</v>
      </c>
      <c r="B527" s="118">
        <v>3</v>
      </c>
    </row>
    <row r="528" spans="1:2" x14ac:dyDescent="0.25">
      <c r="A528" s="118">
        <v>1070</v>
      </c>
      <c r="B528" s="118">
        <v>1</v>
      </c>
    </row>
    <row r="529" spans="1:2" x14ac:dyDescent="0.25">
      <c r="A529" s="118">
        <v>1100</v>
      </c>
      <c r="B529" s="118">
        <v>2</v>
      </c>
    </row>
    <row r="530" spans="1:2" x14ac:dyDescent="0.25">
      <c r="A530" s="118">
        <v>500</v>
      </c>
      <c r="B530" s="118">
        <v>3</v>
      </c>
    </row>
    <row r="531" spans="1:2" x14ac:dyDescent="0.25">
      <c r="A531" s="118"/>
      <c r="B531" s="118">
        <v>3</v>
      </c>
    </row>
    <row r="532" spans="1:2" x14ac:dyDescent="0.25">
      <c r="A532" s="118"/>
      <c r="B532" s="118">
        <v>1</v>
      </c>
    </row>
    <row r="533" spans="1:2" x14ac:dyDescent="0.25">
      <c r="A533" s="118">
        <v>800</v>
      </c>
      <c r="B533" s="118">
        <v>2</v>
      </c>
    </row>
    <row r="534" spans="1:2" x14ac:dyDescent="0.25">
      <c r="A534" s="118">
        <v>400</v>
      </c>
      <c r="B534" s="118"/>
    </row>
    <row r="535" spans="1:2" x14ac:dyDescent="0.25">
      <c r="A535" s="118">
        <v>50</v>
      </c>
      <c r="B535" s="118">
        <v>1</v>
      </c>
    </row>
    <row r="536" spans="1:2" x14ac:dyDescent="0.25">
      <c r="A536" s="118">
        <v>610</v>
      </c>
      <c r="B536" s="118">
        <v>3</v>
      </c>
    </row>
    <row r="537" spans="1:2" x14ac:dyDescent="0.25">
      <c r="A537" s="118"/>
      <c r="B537" s="118">
        <v>3</v>
      </c>
    </row>
    <row r="538" spans="1:2" x14ac:dyDescent="0.25">
      <c r="A538" s="118">
        <v>815</v>
      </c>
      <c r="B538" s="118">
        <v>2</v>
      </c>
    </row>
    <row r="539" spans="1:2" x14ac:dyDescent="0.25">
      <c r="A539" s="118">
        <v>733</v>
      </c>
      <c r="B539" s="118">
        <v>1</v>
      </c>
    </row>
    <row r="540" spans="1:2" x14ac:dyDescent="0.25">
      <c r="A540" s="118">
        <v>700</v>
      </c>
      <c r="B540" s="118">
        <v>2</v>
      </c>
    </row>
    <row r="541" spans="1:2" x14ac:dyDescent="0.25">
      <c r="A541" s="118">
        <v>1435</v>
      </c>
      <c r="B541" s="118">
        <v>3</v>
      </c>
    </row>
    <row r="542" spans="1:2" x14ac:dyDescent="0.25">
      <c r="A542" s="118">
        <v>600</v>
      </c>
      <c r="B542" s="118">
        <v>1</v>
      </c>
    </row>
    <row r="543" spans="1:2" x14ac:dyDescent="0.25">
      <c r="A543" s="118">
        <v>900</v>
      </c>
      <c r="B543" s="118">
        <v>3</v>
      </c>
    </row>
    <row r="544" spans="1:2" x14ac:dyDescent="0.25">
      <c r="A544" s="118">
        <v>700</v>
      </c>
      <c r="B544" s="118">
        <v>1</v>
      </c>
    </row>
    <row r="545" spans="1:2" x14ac:dyDescent="0.25">
      <c r="A545" s="118">
        <v>1975</v>
      </c>
      <c r="B545" s="118">
        <v>5</v>
      </c>
    </row>
    <row r="546" spans="1:2" x14ac:dyDescent="0.25">
      <c r="A546" s="118">
        <v>1032</v>
      </c>
      <c r="B546" s="118">
        <v>2</v>
      </c>
    </row>
    <row r="547" spans="1:2" x14ac:dyDescent="0.25">
      <c r="A547" s="118">
        <v>800</v>
      </c>
      <c r="B547" s="118">
        <v>1</v>
      </c>
    </row>
    <row r="548" spans="1:2" x14ac:dyDescent="0.25">
      <c r="A548" s="118"/>
      <c r="B548" s="118">
        <v>5</v>
      </c>
    </row>
    <row r="549" spans="1:2" x14ac:dyDescent="0.25">
      <c r="A549" s="118">
        <v>883</v>
      </c>
      <c r="B549" s="118">
        <v>1</v>
      </c>
    </row>
    <row r="550" spans="1:2" x14ac:dyDescent="0.25">
      <c r="A550" s="118">
        <v>520</v>
      </c>
      <c r="B550" s="118">
        <v>2</v>
      </c>
    </row>
    <row r="551" spans="1:2" x14ac:dyDescent="0.25">
      <c r="A551" s="118">
        <v>1100</v>
      </c>
      <c r="B551" s="118">
        <v>3</v>
      </c>
    </row>
    <row r="552" spans="1:2" x14ac:dyDescent="0.25">
      <c r="A552" s="118">
        <v>815</v>
      </c>
      <c r="B552" s="118">
        <v>2</v>
      </c>
    </row>
    <row r="553" spans="1:2" x14ac:dyDescent="0.25">
      <c r="A553" s="118">
        <v>200</v>
      </c>
      <c r="B553" s="118">
        <v>4</v>
      </c>
    </row>
    <row r="554" spans="1:2" x14ac:dyDescent="0.25">
      <c r="A554" s="118">
        <v>890</v>
      </c>
      <c r="B554" s="118">
        <v>2</v>
      </c>
    </row>
    <row r="555" spans="1:2" x14ac:dyDescent="0.25">
      <c r="A555" s="118">
        <v>600</v>
      </c>
      <c r="B555" s="118">
        <v>3</v>
      </c>
    </row>
    <row r="556" spans="1:2" x14ac:dyDescent="0.25">
      <c r="A556" s="118"/>
      <c r="B556" s="118">
        <v>2</v>
      </c>
    </row>
    <row r="557" spans="1:2" x14ac:dyDescent="0.25">
      <c r="A557" s="118">
        <v>800</v>
      </c>
      <c r="B557" s="118">
        <v>1</v>
      </c>
    </row>
    <row r="558" spans="1:2" x14ac:dyDescent="0.25">
      <c r="A558" s="118">
        <v>2500</v>
      </c>
      <c r="B558" s="118">
        <v>3</v>
      </c>
    </row>
    <row r="559" spans="1:2" x14ac:dyDescent="0.25">
      <c r="A559" s="118">
        <v>505</v>
      </c>
      <c r="B559" s="118">
        <v>2</v>
      </c>
    </row>
    <row r="560" spans="1:2" x14ac:dyDescent="0.25">
      <c r="A560" s="118"/>
      <c r="B560" s="118"/>
    </row>
    <row r="561" spans="1:2" x14ac:dyDescent="0.25">
      <c r="A561" s="118"/>
      <c r="B561" s="118">
        <v>5</v>
      </c>
    </row>
    <row r="562" spans="1:2" x14ac:dyDescent="0.25">
      <c r="A562" s="118">
        <v>1000</v>
      </c>
      <c r="B562" s="118">
        <v>2</v>
      </c>
    </row>
    <row r="563" spans="1:2" x14ac:dyDescent="0.25">
      <c r="A563" s="118">
        <v>1250</v>
      </c>
      <c r="B563" s="118">
        <v>1</v>
      </c>
    </row>
    <row r="564" spans="1:2" x14ac:dyDescent="0.25">
      <c r="A564" s="118">
        <v>500</v>
      </c>
      <c r="B564" s="118">
        <v>3</v>
      </c>
    </row>
    <row r="565" spans="1:2" x14ac:dyDescent="0.25">
      <c r="A565" s="118">
        <v>1500</v>
      </c>
      <c r="B565" s="118">
        <v>3</v>
      </c>
    </row>
    <row r="566" spans="1:2" x14ac:dyDescent="0.25">
      <c r="A566" s="118">
        <v>870</v>
      </c>
      <c r="B566" s="118">
        <v>2</v>
      </c>
    </row>
    <row r="567" spans="1:2" x14ac:dyDescent="0.25">
      <c r="A567" s="118">
        <v>1000</v>
      </c>
      <c r="B567" s="118">
        <v>3</v>
      </c>
    </row>
    <row r="568" spans="1:2" x14ac:dyDescent="0.25">
      <c r="A568" s="118"/>
      <c r="B568" s="118">
        <v>1</v>
      </c>
    </row>
    <row r="569" spans="1:2" x14ac:dyDescent="0.25">
      <c r="A569" s="118"/>
      <c r="B569" s="118">
        <v>4</v>
      </c>
    </row>
    <row r="570" spans="1:2" x14ac:dyDescent="0.25">
      <c r="A570" s="118"/>
      <c r="B570" s="118">
        <v>2</v>
      </c>
    </row>
    <row r="571" spans="1:2" x14ac:dyDescent="0.25">
      <c r="A571" s="118"/>
      <c r="B571" s="118">
        <v>2</v>
      </c>
    </row>
    <row r="572" spans="1:2" x14ac:dyDescent="0.25">
      <c r="A572" s="118">
        <v>651</v>
      </c>
      <c r="B572" s="118">
        <v>1</v>
      </c>
    </row>
    <row r="573" spans="1:2" x14ac:dyDescent="0.25">
      <c r="A573" s="118">
        <v>695</v>
      </c>
      <c r="B573" s="118">
        <v>1</v>
      </c>
    </row>
    <row r="574" spans="1:2" x14ac:dyDescent="0.25">
      <c r="A574" s="118">
        <v>1100</v>
      </c>
      <c r="B574" s="118">
        <v>1</v>
      </c>
    </row>
    <row r="575" spans="1:2" x14ac:dyDescent="0.25">
      <c r="A575" s="118">
        <v>950</v>
      </c>
      <c r="B575" s="118">
        <v>1</v>
      </c>
    </row>
    <row r="576" spans="1:2" x14ac:dyDescent="0.25">
      <c r="A576" s="118">
        <v>2100</v>
      </c>
      <c r="B576" s="118">
        <v>3</v>
      </c>
    </row>
    <row r="577" spans="1:2" x14ac:dyDescent="0.25">
      <c r="A577" s="118">
        <v>1200</v>
      </c>
      <c r="B577" s="118">
        <v>2</v>
      </c>
    </row>
    <row r="578" spans="1:2" x14ac:dyDescent="0.25">
      <c r="A578" s="118">
        <v>1000</v>
      </c>
      <c r="B578" s="118">
        <v>4</v>
      </c>
    </row>
    <row r="579" spans="1:2" x14ac:dyDescent="0.25">
      <c r="A579" s="118">
        <v>600</v>
      </c>
      <c r="B579" s="118"/>
    </row>
    <row r="580" spans="1:2" x14ac:dyDescent="0.25">
      <c r="A580" s="118">
        <v>550</v>
      </c>
      <c r="B580" s="118">
        <v>2</v>
      </c>
    </row>
    <row r="581" spans="1:2" x14ac:dyDescent="0.25">
      <c r="A581" s="118">
        <v>1335</v>
      </c>
      <c r="B581" s="118">
        <v>2</v>
      </c>
    </row>
    <row r="582" spans="1:2" x14ac:dyDescent="0.25">
      <c r="A582" s="118"/>
      <c r="B582" s="118">
        <v>4</v>
      </c>
    </row>
    <row r="583" spans="1:2" x14ac:dyDescent="0.25">
      <c r="A583" s="118">
        <v>745</v>
      </c>
      <c r="B583" s="118">
        <v>1</v>
      </c>
    </row>
    <row r="584" spans="1:2" x14ac:dyDescent="0.25">
      <c r="A584" s="118">
        <v>1255</v>
      </c>
      <c r="B584" s="118">
        <v>2</v>
      </c>
    </row>
    <row r="585" spans="1:2" x14ac:dyDescent="0.25">
      <c r="A585" s="118"/>
      <c r="B585" s="118">
        <v>3</v>
      </c>
    </row>
    <row r="586" spans="1:2" x14ac:dyDescent="0.25">
      <c r="A586" s="118">
        <v>1400</v>
      </c>
      <c r="B586" s="118">
        <v>4</v>
      </c>
    </row>
    <row r="587" spans="1:2" x14ac:dyDescent="0.25">
      <c r="A587" s="118">
        <v>740</v>
      </c>
      <c r="B587" s="118"/>
    </row>
    <row r="588" spans="1:2" x14ac:dyDescent="0.25">
      <c r="A588" s="118">
        <v>2000</v>
      </c>
      <c r="B588" s="118">
        <v>2</v>
      </c>
    </row>
    <row r="589" spans="1:2" x14ac:dyDescent="0.25">
      <c r="A589" s="118">
        <v>1280</v>
      </c>
      <c r="B589" s="118">
        <v>4</v>
      </c>
    </row>
    <row r="590" spans="1:2" x14ac:dyDescent="0.25">
      <c r="A590" s="118">
        <v>900</v>
      </c>
      <c r="B590" s="118">
        <v>3</v>
      </c>
    </row>
    <row r="591" spans="1:2" x14ac:dyDescent="0.25">
      <c r="A591" s="118">
        <v>700</v>
      </c>
      <c r="B591" s="118">
        <v>2</v>
      </c>
    </row>
    <row r="592" spans="1:2" x14ac:dyDescent="0.25">
      <c r="A592" s="118">
        <v>1700</v>
      </c>
      <c r="B592" s="118">
        <v>2</v>
      </c>
    </row>
    <row r="593" spans="1:2" x14ac:dyDescent="0.25">
      <c r="A593" s="118">
        <v>930</v>
      </c>
      <c r="B593" s="118">
        <v>1</v>
      </c>
    </row>
    <row r="594" spans="1:2" x14ac:dyDescent="0.25">
      <c r="A594" s="118">
        <v>1565</v>
      </c>
      <c r="B594" s="118">
        <v>1</v>
      </c>
    </row>
    <row r="595" spans="1:2" x14ac:dyDescent="0.25">
      <c r="A595" s="118"/>
      <c r="B595" s="118">
        <v>4</v>
      </c>
    </row>
    <row r="596" spans="1:2" x14ac:dyDescent="0.25">
      <c r="A596" s="118">
        <v>675</v>
      </c>
      <c r="B596" s="118">
        <v>2</v>
      </c>
    </row>
    <row r="597" spans="1:2" x14ac:dyDescent="0.25">
      <c r="A597" s="118">
        <v>900</v>
      </c>
      <c r="B597" s="118">
        <v>1</v>
      </c>
    </row>
    <row r="598" spans="1:2" x14ac:dyDescent="0.25">
      <c r="A598" s="118">
        <v>535</v>
      </c>
      <c r="B598" s="118">
        <v>3</v>
      </c>
    </row>
    <row r="599" spans="1:2" x14ac:dyDescent="0.25">
      <c r="A599" s="118"/>
      <c r="B599" s="118">
        <v>3</v>
      </c>
    </row>
    <row r="600" spans="1:2" x14ac:dyDescent="0.25">
      <c r="A600" s="118"/>
      <c r="B600" s="118">
        <v>3</v>
      </c>
    </row>
    <row r="601" spans="1:2" x14ac:dyDescent="0.25">
      <c r="A601" s="118">
        <v>1800</v>
      </c>
      <c r="B601" s="118">
        <v>3</v>
      </c>
    </row>
    <row r="602" spans="1:2" x14ac:dyDescent="0.25">
      <c r="A602" s="118">
        <v>988</v>
      </c>
      <c r="B602" s="118">
        <v>3</v>
      </c>
    </row>
    <row r="603" spans="1:2" x14ac:dyDescent="0.25">
      <c r="A603" s="118"/>
      <c r="B603" s="118">
        <v>3</v>
      </c>
    </row>
    <row r="604" spans="1:2" x14ac:dyDescent="0.25">
      <c r="A604" s="118"/>
      <c r="B604" s="118"/>
    </row>
    <row r="605" spans="1:2" x14ac:dyDescent="0.25">
      <c r="A605" s="118">
        <v>1200</v>
      </c>
      <c r="B605" s="118">
        <v>4</v>
      </c>
    </row>
    <row r="606" spans="1:2" x14ac:dyDescent="0.25">
      <c r="A606" s="118">
        <v>882</v>
      </c>
      <c r="B606" s="118">
        <v>2</v>
      </c>
    </row>
    <row r="607" spans="1:2" x14ac:dyDescent="0.25">
      <c r="A607" s="118"/>
      <c r="B607" s="118">
        <v>6</v>
      </c>
    </row>
    <row r="608" spans="1:2" x14ac:dyDescent="0.25">
      <c r="A608" s="118">
        <v>915</v>
      </c>
      <c r="B608" s="118">
        <v>1</v>
      </c>
    </row>
    <row r="609" spans="1:2" x14ac:dyDescent="0.25">
      <c r="A609" s="118">
        <v>1800</v>
      </c>
      <c r="B609" s="118">
        <v>3</v>
      </c>
    </row>
    <row r="610" spans="1:2" x14ac:dyDescent="0.25">
      <c r="A610" s="118">
        <v>680</v>
      </c>
      <c r="B610" s="118">
        <v>1</v>
      </c>
    </row>
    <row r="611" spans="1:2" x14ac:dyDescent="0.25">
      <c r="A611" s="118">
        <v>725</v>
      </c>
      <c r="B611" s="118">
        <v>2</v>
      </c>
    </row>
    <row r="612" spans="1:2" x14ac:dyDescent="0.25">
      <c r="A612" s="118">
        <v>800</v>
      </c>
      <c r="B612" s="118">
        <v>1</v>
      </c>
    </row>
    <row r="613" spans="1:2" x14ac:dyDescent="0.25">
      <c r="A613" s="118">
        <v>1098</v>
      </c>
      <c r="B613" s="118">
        <v>3</v>
      </c>
    </row>
    <row r="614" spans="1:2" x14ac:dyDescent="0.25">
      <c r="A614" s="118">
        <v>800</v>
      </c>
      <c r="B614" s="118">
        <v>1</v>
      </c>
    </row>
    <row r="615" spans="1:2" x14ac:dyDescent="0.25">
      <c r="A615" s="118">
        <v>450</v>
      </c>
      <c r="B615" s="118"/>
    </row>
    <row r="616" spans="1:2" x14ac:dyDescent="0.25">
      <c r="A616" s="118">
        <v>1200</v>
      </c>
      <c r="B616" s="118">
        <v>3</v>
      </c>
    </row>
    <row r="617" spans="1:2" x14ac:dyDescent="0.25">
      <c r="A617" s="118">
        <v>1000</v>
      </c>
      <c r="B617" s="118">
        <v>2</v>
      </c>
    </row>
    <row r="618" spans="1:2" x14ac:dyDescent="0.25">
      <c r="A618" s="118">
        <v>1100</v>
      </c>
      <c r="B618" s="118">
        <v>2</v>
      </c>
    </row>
    <row r="619" spans="1:2" x14ac:dyDescent="0.25">
      <c r="A619" s="118"/>
      <c r="B619" s="118">
        <v>3</v>
      </c>
    </row>
    <row r="620" spans="1:2" x14ac:dyDescent="0.25">
      <c r="A620" s="118">
        <v>1700</v>
      </c>
      <c r="B620" s="118"/>
    </row>
    <row r="621" spans="1:2" x14ac:dyDescent="0.25">
      <c r="A621" s="118">
        <v>800</v>
      </c>
      <c r="B621" s="118">
        <v>3</v>
      </c>
    </row>
    <row r="622" spans="1:2" x14ac:dyDescent="0.25">
      <c r="A622" s="118">
        <v>800</v>
      </c>
      <c r="B622" s="118">
        <v>1</v>
      </c>
    </row>
    <row r="623" spans="1:2" x14ac:dyDescent="0.25">
      <c r="A623" s="118"/>
      <c r="B623" s="118">
        <v>3</v>
      </c>
    </row>
    <row r="624" spans="1:2" x14ac:dyDescent="0.25">
      <c r="A624" s="118">
        <v>1250</v>
      </c>
      <c r="B624" s="118">
        <v>2</v>
      </c>
    </row>
    <row r="625" spans="1:2" x14ac:dyDescent="0.25">
      <c r="A625" s="118">
        <v>1300</v>
      </c>
      <c r="B625" s="118">
        <v>1</v>
      </c>
    </row>
    <row r="626" spans="1:2" x14ac:dyDescent="0.25">
      <c r="A626" s="118">
        <v>800</v>
      </c>
      <c r="B626" s="118">
        <v>2</v>
      </c>
    </row>
    <row r="627" spans="1:2" x14ac:dyDescent="0.25">
      <c r="A627" s="118">
        <v>1400</v>
      </c>
      <c r="B627" s="118">
        <v>3</v>
      </c>
    </row>
    <row r="628" spans="1:2" x14ac:dyDescent="0.25">
      <c r="A628" s="118">
        <v>1200</v>
      </c>
      <c r="B628" s="118">
        <v>2</v>
      </c>
    </row>
    <row r="629" spans="1:2" x14ac:dyDescent="0.25">
      <c r="A629" s="118">
        <v>700</v>
      </c>
      <c r="B629" s="118">
        <v>2</v>
      </c>
    </row>
    <row r="630" spans="1:2" x14ac:dyDescent="0.25">
      <c r="A630" s="118">
        <v>1300</v>
      </c>
      <c r="B630" s="118">
        <v>2</v>
      </c>
    </row>
    <row r="631" spans="1:2" x14ac:dyDescent="0.25">
      <c r="A631" s="118">
        <v>1400</v>
      </c>
      <c r="B631" s="118">
        <v>4</v>
      </c>
    </row>
    <row r="632" spans="1:2" x14ac:dyDescent="0.25">
      <c r="A632" s="118">
        <v>1900</v>
      </c>
      <c r="B632" s="118">
        <v>2</v>
      </c>
    </row>
    <row r="633" spans="1:2" x14ac:dyDescent="0.25">
      <c r="A633" s="118">
        <v>1700</v>
      </c>
      <c r="B633" s="118">
        <v>2</v>
      </c>
    </row>
    <row r="634" spans="1:2" x14ac:dyDescent="0.25">
      <c r="A634" s="118">
        <v>1100</v>
      </c>
      <c r="B634" s="118">
        <v>3</v>
      </c>
    </row>
    <row r="635" spans="1:2" x14ac:dyDescent="0.25">
      <c r="A635" s="118">
        <v>700</v>
      </c>
      <c r="B635" s="118">
        <v>2</v>
      </c>
    </row>
    <row r="636" spans="1:2" x14ac:dyDescent="0.25">
      <c r="A636" s="118">
        <v>800</v>
      </c>
      <c r="B636" s="118">
        <v>2</v>
      </c>
    </row>
    <row r="637" spans="1:2" x14ac:dyDescent="0.25">
      <c r="A637" s="118">
        <v>1000</v>
      </c>
      <c r="B637" s="118">
        <v>4</v>
      </c>
    </row>
    <row r="638" spans="1:2" x14ac:dyDescent="0.25">
      <c r="A638" s="118">
        <v>1100</v>
      </c>
      <c r="B638" s="118">
        <v>1</v>
      </c>
    </row>
    <row r="639" spans="1:2" x14ac:dyDescent="0.25">
      <c r="A639" s="118"/>
      <c r="B639" s="118">
        <v>3</v>
      </c>
    </row>
    <row r="640" spans="1:2" x14ac:dyDescent="0.25">
      <c r="A640" s="118">
        <v>750</v>
      </c>
      <c r="B640" s="118">
        <v>2</v>
      </c>
    </row>
    <row r="641" spans="1:2" x14ac:dyDescent="0.25">
      <c r="A641" s="118">
        <v>1225</v>
      </c>
      <c r="B641" s="118">
        <v>2</v>
      </c>
    </row>
    <row r="642" spans="1:2" x14ac:dyDescent="0.25">
      <c r="A642" s="118"/>
      <c r="B642" s="118">
        <v>1</v>
      </c>
    </row>
    <row r="643" spans="1:2" x14ac:dyDescent="0.25">
      <c r="A643" s="118">
        <v>900</v>
      </c>
      <c r="B643" s="118">
        <v>1</v>
      </c>
    </row>
    <row r="644" spans="1:2" x14ac:dyDescent="0.25">
      <c r="A644" s="118">
        <v>650</v>
      </c>
      <c r="B644" s="118">
        <v>2</v>
      </c>
    </row>
    <row r="645" spans="1:2" x14ac:dyDescent="0.25">
      <c r="A645" s="118">
        <v>1150</v>
      </c>
      <c r="B645" s="118">
        <v>3</v>
      </c>
    </row>
    <row r="646" spans="1:2" x14ac:dyDescent="0.25">
      <c r="A646" s="118">
        <v>0</v>
      </c>
      <c r="B646" s="118">
        <v>3</v>
      </c>
    </row>
    <row r="647" spans="1:2" x14ac:dyDescent="0.25">
      <c r="A647" s="118">
        <v>1000</v>
      </c>
      <c r="B647" s="118">
        <v>6</v>
      </c>
    </row>
    <row r="648" spans="1:2" x14ac:dyDescent="0.25">
      <c r="A648" s="118"/>
      <c r="B648" s="118">
        <v>2</v>
      </c>
    </row>
    <row r="649" spans="1:2" x14ac:dyDescent="0.25">
      <c r="A649" s="118">
        <v>400</v>
      </c>
      <c r="B649" s="118">
        <v>1</v>
      </c>
    </row>
    <row r="650" spans="1:2" x14ac:dyDescent="0.25">
      <c r="A650" s="118">
        <v>1400</v>
      </c>
      <c r="B650" s="118">
        <v>3</v>
      </c>
    </row>
    <row r="651" spans="1:2" x14ac:dyDescent="0.25">
      <c r="A651" s="118">
        <v>900</v>
      </c>
      <c r="B651" s="118">
        <v>3</v>
      </c>
    </row>
    <row r="652" spans="1:2" x14ac:dyDescent="0.25">
      <c r="A652" s="118">
        <v>800</v>
      </c>
      <c r="B652" s="118">
        <v>2</v>
      </c>
    </row>
    <row r="653" spans="1:2" x14ac:dyDescent="0.25">
      <c r="A653" s="118">
        <v>2099</v>
      </c>
      <c r="B653" s="118">
        <v>7</v>
      </c>
    </row>
    <row r="654" spans="1:2" x14ac:dyDescent="0.25">
      <c r="A654" s="118">
        <v>1100</v>
      </c>
      <c r="B654" s="118">
        <v>3</v>
      </c>
    </row>
    <row r="655" spans="1:2" x14ac:dyDescent="0.25">
      <c r="A655" s="118">
        <v>720</v>
      </c>
      <c r="B655" s="118">
        <v>2</v>
      </c>
    </row>
    <row r="656" spans="1:2" x14ac:dyDescent="0.25">
      <c r="A656" s="118">
        <v>930</v>
      </c>
      <c r="B656" s="118">
        <v>1</v>
      </c>
    </row>
    <row r="657" spans="1:2" x14ac:dyDescent="0.25">
      <c r="A657" s="118">
        <v>985</v>
      </c>
      <c r="B657" s="118">
        <v>2</v>
      </c>
    </row>
    <row r="658" spans="1:2" x14ac:dyDescent="0.25">
      <c r="A658" s="118">
        <v>2000</v>
      </c>
      <c r="B658" s="118">
        <v>2</v>
      </c>
    </row>
    <row r="659" spans="1:2" x14ac:dyDescent="0.25">
      <c r="A659" s="118">
        <v>1100</v>
      </c>
      <c r="B659" s="118">
        <v>2</v>
      </c>
    </row>
    <row r="660" spans="1:2" x14ac:dyDescent="0.25">
      <c r="A660" s="118">
        <v>8388</v>
      </c>
      <c r="B660" s="118"/>
    </row>
    <row r="661" spans="1:2" x14ac:dyDescent="0.25">
      <c r="A661" s="118">
        <v>2500</v>
      </c>
      <c r="B661" s="118">
        <v>3</v>
      </c>
    </row>
    <row r="662" spans="1:2" x14ac:dyDescent="0.25">
      <c r="A662" s="118"/>
      <c r="B662" s="118">
        <v>2</v>
      </c>
    </row>
    <row r="663" spans="1:2" x14ac:dyDescent="0.25">
      <c r="A663" s="118"/>
      <c r="B663" s="118">
        <v>2</v>
      </c>
    </row>
    <row r="664" spans="1:2" x14ac:dyDescent="0.25">
      <c r="A664" s="118">
        <v>1300</v>
      </c>
      <c r="B664" s="118">
        <v>1</v>
      </c>
    </row>
    <row r="665" spans="1:2" x14ac:dyDescent="0.25">
      <c r="A665" s="118">
        <v>1400</v>
      </c>
      <c r="B665" s="118">
        <v>3</v>
      </c>
    </row>
    <row r="666" spans="1:2" x14ac:dyDescent="0.25">
      <c r="A666" s="118">
        <v>700</v>
      </c>
      <c r="B666" s="118">
        <v>1</v>
      </c>
    </row>
    <row r="667" spans="1:2" x14ac:dyDescent="0.25">
      <c r="A667" s="118">
        <v>571</v>
      </c>
      <c r="B667" s="118">
        <v>1</v>
      </c>
    </row>
    <row r="668" spans="1:2" x14ac:dyDescent="0.25">
      <c r="A668" s="118"/>
      <c r="B668" s="118">
        <v>2</v>
      </c>
    </row>
    <row r="669" spans="1:2" x14ac:dyDescent="0.25">
      <c r="A669" s="118">
        <v>260</v>
      </c>
      <c r="B669" s="118">
        <v>3</v>
      </c>
    </row>
    <row r="670" spans="1:2" x14ac:dyDescent="0.25">
      <c r="A670" s="118">
        <v>1000</v>
      </c>
      <c r="B670" s="118">
        <v>4</v>
      </c>
    </row>
    <row r="671" spans="1:2" x14ac:dyDescent="0.25">
      <c r="A671" s="118">
        <v>1400</v>
      </c>
      <c r="B671" s="118">
        <v>4</v>
      </c>
    </row>
    <row r="672" spans="1:2" x14ac:dyDescent="0.25">
      <c r="A672" s="118">
        <v>950</v>
      </c>
      <c r="B672" s="118">
        <v>2</v>
      </c>
    </row>
    <row r="673" spans="1:2" x14ac:dyDescent="0.25">
      <c r="A673" s="118"/>
      <c r="B673" s="118">
        <v>2</v>
      </c>
    </row>
    <row r="674" spans="1:2" x14ac:dyDescent="0.25">
      <c r="A674" s="118"/>
      <c r="B674" s="118">
        <v>3</v>
      </c>
    </row>
    <row r="675" spans="1:2" x14ac:dyDescent="0.25">
      <c r="A675" s="118">
        <v>120</v>
      </c>
      <c r="B675" s="118">
        <v>2</v>
      </c>
    </row>
    <row r="676" spans="1:2" x14ac:dyDescent="0.25">
      <c r="A676" s="118"/>
      <c r="B676" s="118">
        <v>2</v>
      </c>
    </row>
    <row r="677" spans="1:2" x14ac:dyDescent="0.25">
      <c r="A677" s="118">
        <v>6500</v>
      </c>
      <c r="B677" s="118">
        <v>6</v>
      </c>
    </row>
    <row r="678" spans="1:2" x14ac:dyDescent="0.25">
      <c r="A678" s="118">
        <v>1925</v>
      </c>
      <c r="B678" s="118">
        <v>3</v>
      </c>
    </row>
    <row r="679" spans="1:2" x14ac:dyDescent="0.25">
      <c r="A679" s="118">
        <v>1050</v>
      </c>
      <c r="B679" s="118">
        <v>3</v>
      </c>
    </row>
    <row r="680" spans="1:2" x14ac:dyDescent="0.25">
      <c r="A680" s="118"/>
      <c r="B680" s="118">
        <v>3</v>
      </c>
    </row>
    <row r="681" spans="1:2" x14ac:dyDescent="0.25">
      <c r="A681" s="118">
        <v>1400</v>
      </c>
      <c r="B681" s="118">
        <v>2</v>
      </c>
    </row>
    <row r="682" spans="1:2" x14ac:dyDescent="0.25">
      <c r="A682" s="118">
        <v>875</v>
      </c>
      <c r="B682" s="118">
        <v>2</v>
      </c>
    </row>
    <row r="683" spans="1:2" x14ac:dyDescent="0.25">
      <c r="A683" s="118">
        <v>1100</v>
      </c>
      <c r="B683" s="118">
        <v>3</v>
      </c>
    </row>
    <row r="684" spans="1:2" x14ac:dyDescent="0.25">
      <c r="A684" s="118"/>
      <c r="B684" s="118">
        <v>4</v>
      </c>
    </row>
    <row r="685" spans="1:2" x14ac:dyDescent="0.25">
      <c r="A685" s="118">
        <v>1250</v>
      </c>
      <c r="B685" s="118">
        <v>2</v>
      </c>
    </row>
    <row r="686" spans="1:2" x14ac:dyDescent="0.25">
      <c r="A686" s="118">
        <v>971</v>
      </c>
      <c r="B686" s="118">
        <v>3</v>
      </c>
    </row>
    <row r="687" spans="1:2" x14ac:dyDescent="0.25">
      <c r="A687" s="118">
        <v>852</v>
      </c>
      <c r="B687" s="118">
        <v>1</v>
      </c>
    </row>
    <row r="688" spans="1:2" x14ac:dyDescent="0.25">
      <c r="A688" s="118">
        <v>520</v>
      </c>
      <c r="B688" s="118">
        <v>3</v>
      </c>
    </row>
    <row r="689" spans="1:2" x14ac:dyDescent="0.25">
      <c r="A689" s="118">
        <v>1700</v>
      </c>
      <c r="B689" s="118">
        <v>5</v>
      </c>
    </row>
    <row r="690" spans="1:2" x14ac:dyDescent="0.25">
      <c r="A690" s="118">
        <v>950</v>
      </c>
      <c r="B690" s="118">
        <v>5</v>
      </c>
    </row>
    <row r="691" spans="1:2" x14ac:dyDescent="0.25">
      <c r="A691" s="118"/>
      <c r="B691" s="118">
        <v>2</v>
      </c>
    </row>
    <row r="692" spans="1:2" x14ac:dyDescent="0.25">
      <c r="A692" s="118">
        <v>524</v>
      </c>
      <c r="B692" s="118">
        <v>1</v>
      </c>
    </row>
    <row r="693" spans="1:2" x14ac:dyDescent="0.25">
      <c r="A693" s="118"/>
      <c r="B693" s="118">
        <v>3</v>
      </c>
    </row>
    <row r="694" spans="1:2" x14ac:dyDescent="0.25">
      <c r="A694" s="118">
        <v>1500</v>
      </c>
      <c r="B694" s="118">
        <v>3</v>
      </c>
    </row>
    <row r="695" spans="1:2" x14ac:dyDescent="0.25">
      <c r="A695" s="118">
        <v>825</v>
      </c>
      <c r="B695" s="118">
        <v>3</v>
      </c>
    </row>
    <row r="696" spans="1:2" x14ac:dyDescent="0.25">
      <c r="A696" s="118">
        <v>500</v>
      </c>
      <c r="B696" s="118">
        <v>1</v>
      </c>
    </row>
    <row r="697" spans="1:2" x14ac:dyDescent="0.25">
      <c r="A697" s="118">
        <v>635</v>
      </c>
      <c r="B697" s="118">
        <v>1</v>
      </c>
    </row>
    <row r="698" spans="1:2" x14ac:dyDescent="0.25">
      <c r="A698" s="118">
        <v>500</v>
      </c>
      <c r="B698" s="118">
        <v>2</v>
      </c>
    </row>
    <row r="699" spans="1:2" x14ac:dyDescent="0.25">
      <c r="A699" s="118">
        <v>815</v>
      </c>
      <c r="B699" s="118">
        <v>2</v>
      </c>
    </row>
    <row r="700" spans="1:2" x14ac:dyDescent="0.25">
      <c r="A700" s="118">
        <v>850</v>
      </c>
      <c r="B700" s="118">
        <v>1</v>
      </c>
    </row>
    <row r="701" spans="1:2" x14ac:dyDescent="0.25">
      <c r="A701" s="118">
        <v>760</v>
      </c>
      <c r="B701" s="118">
        <v>3</v>
      </c>
    </row>
    <row r="702" spans="1:2" x14ac:dyDescent="0.25">
      <c r="A702" s="118">
        <v>1040</v>
      </c>
      <c r="B702" s="118">
        <v>4</v>
      </c>
    </row>
    <row r="703" spans="1:2" x14ac:dyDescent="0.25">
      <c r="A703" s="118">
        <v>750</v>
      </c>
      <c r="B703" s="118">
        <v>2</v>
      </c>
    </row>
    <row r="704" spans="1:2" x14ac:dyDescent="0.25">
      <c r="A704" s="118">
        <v>270</v>
      </c>
      <c r="B704" s="118">
        <v>1</v>
      </c>
    </row>
    <row r="705" spans="1:2" x14ac:dyDescent="0.25">
      <c r="A705" s="118">
        <v>500</v>
      </c>
      <c r="B705" s="118">
        <v>1</v>
      </c>
    </row>
    <row r="706" spans="1:2" x14ac:dyDescent="0.25">
      <c r="A706" s="118">
        <v>450</v>
      </c>
      <c r="B706" s="118">
        <v>3</v>
      </c>
    </row>
    <row r="707" spans="1:2" x14ac:dyDescent="0.25">
      <c r="A707" s="118"/>
      <c r="B707" s="118">
        <v>3</v>
      </c>
    </row>
    <row r="708" spans="1:2" x14ac:dyDescent="0.25">
      <c r="A708" s="118">
        <v>350</v>
      </c>
      <c r="B708" s="118">
        <v>1</v>
      </c>
    </row>
    <row r="709" spans="1:2" x14ac:dyDescent="0.25">
      <c r="A709" s="118">
        <v>1100</v>
      </c>
      <c r="B709" s="118">
        <v>1</v>
      </c>
    </row>
    <row r="710" spans="1:2" x14ac:dyDescent="0.25">
      <c r="A710" s="118">
        <v>660</v>
      </c>
      <c r="B710" s="118">
        <v>2</v>
      </c>
    </row>
    <row r="711" spans="1:2" x14ac:dyDescent="0.25">
      <c r="A711" s="118">
        <v>1800</v>
      </c>
      <c r="B711" s="118">
        <v>2</v>
      </c>
    </row>
    <row r="712" spans="1:2" x14ac:dyDescent="0.25">
      <c r="A712" s="118">
        <v>745</v>
      </c>
      <c r="B712" s="118">
        <v>1</v>
      </c>
    </row>
    <row r="713" spans="1:2" x14ac:dyDescent="0.25">
      <c r="A713" s="118">
        <v>766</v>
      </c>
      <c r="B713" s="118">
        <v>2</v>
      </c>
    </row>
    <row r="714" spans="1:2" x14ac:dyDescent="0.25">
      <c r="A714" s="118">
        <v>2000</v>
      </c>
      <c r="B714" s="118"/>
    </row>
    <row r="715" spans="1:2" x14ac:dyDescent="0.25">
      <c r="A715" s="118">
        <v>1400</v>
      </c>
      <c r="B715" s="118">
        <v>2</v>
      </c>
    </row>
    <row r="716" spans="1:2" x14ac:dyDescent="0.25">
      <c r="A716" s="118">
        <v>670</v>
      </c>
      <c r="B716" s="118">
        <v>1</v>
      </c>
    </row>
    <row r="717" spans="1:2" x14ac:dyDescent="0.25">
      <c r="A717" s="118">
        <v>2500</v>
      </c>
      <c r="B717" s="118">
        <v>3</v>
      </c>
    </row>
    <row r="718" spans="1:2" x14ac:dyDescent="0.25">
      <c r="A718" s="118">
        <v>126</v>
      </c>
      <c r="B718" s="118">
        <v>1</v>
      </c>
    </row>
    <row r="719" spans="1:2" x14ac:dyDescent="0.25">
      <c r="A719" s="118">
        <v>9960</v>
      </c>
      <c r="B719" s="118">
        <v>3</v>
      </c>
    </row>
    <row r="720" spans="1:2" x14ac:dyDescent="0.25">
      <c r="A720" s="118">
        <v>2500</v>
      </c>
      <c r="B720" s="118">
        <v>3</v>
      </c>
    </row>
    <row r="721" spans="1:2" x14ac:dyDescent="0.25">
      <c r="A721" s="118"/>
      <c r="B721" s="118">
        <v>2</v>
      </c>
    </row>
    <row r="722" spans="1:2" x14ac:dyDescent="0.25">
      <c r="A722" s="118">
        <v>615</v>
      </c>
      <c r="B722" s="118">
        <v>1</v>
      </c>
    </row>
    <row r="723" spans="1:2" x14ac:dyDescent="0.25">
      <c r="A723" s="118">
        <v>964</v>
      </c>
      <c r="B723" s="118">
        <v>2</v>
      </c>
    </row>
    <row r="724" spans="1:2" x14ac:dyDescent="0.25">
      <c r="A724" s="118">
        <v>1380</v>
      </c>
      <c r="B724" s="118">
        <v>1</v>
      </c>
    </row>
    <row r="725" spans="1:2" x14ac:dyDescent="0.25">
      <c r="A725" s="118">
        <v>1200</v>
      </c>
      <c r="B725" s="118">
        <v>3</v>
      </c>
    </row>
    <row r="726" spans="1:2" x14ac:dyDescent="0.25">
      <c r="A726" s="118">
        <v>2000</v>
      </c>
      <c r="B726" s="118">
        <v>3</v>
      </c>
    </row>
    <row r="727" spans="1:2" x14ac:dyDescent="0.25">
      <c r="A727" s="118">
        <v>750</v>
      </c>
      <c r="B727" s="118">
        <v>1</v>
      </c>
    </row>
    <row r="728" spans="1:2" x14ac:dyDescent="0.25">
      <c r="A728" s="118">
        <v>700</v>
      </c>
      <c r="B728" s="118">
        <v>3</v>
      </c>
    </row>
    <row r="729" spans="1:2" x14ac:dyDescent="0.25">
      <c r="A729" s="118">
        <v>1500</v>
      </c>
      <c r="B729" s="118">
        <v>3</v>
      </c>
    </row>
    <row r="730" spans="1:2" x14ac:dyDescent="0.25">
      <c r="A730" s="118">
        <v>1100</v>
      </c>
      <c r="B730" s="118">
        <v>2</v>
      </c>
    </row>
    <row r="731" spans="1:2" x14ac:dyDescent="0.25">
      <c r="A731" s="118">
        <v>900</v>
      </c>
      <c r="B731" s="118">
        <v>3</v>
      </c>
    </row>
    <row r="732" spans="1:2" x14ac:dyDescent="0.25">
      <c r="A732" s="118"/>
      <c r="B732" s="118">
        <v>4</v>
      </c>
    </row>
    <row r="733" spans="1:2" x14ac:dyDescent="0.25">
      <c r="A733" s="118"/>
      <c r="B733" s="118"/>
    </row>
    <row r="734" spans="1:2" x14ac:dyDescent="0.25">
      <c r="A734" s="118">
        <v>425</v>
      </c>
      <c r="B734" s="118">
        <v>1</v>
      </c>
    </row>
    <row r="735" spans="1:2" x14ac:dyDescent="0.25">
      <c r="A735" s="118"/>
      <c r="B735" s="118">
        <v>1</v>
      </c>
    </row>
    <row r="736" spans="1:2" x14ac:dyDescent="0.25">
      <c r="A736" s="118">
        <v>825</v>
      </c>
      <c r="B736" s="118">
        <v>3</v>
      </c>
    </row>
    <row r="737" spans="1:2" x14ac:dyDescent="0.25">
      <c r="A737" s="118">
        <v>673</v>
      </c>
      <c r="B737" s="118">
        <v>2</v>
      </c>
    </row>
    <row r="738" spans="1:2" x14ac:dyDescent="0.25">
      <c r="A738" s="118">
        <v>0</v>
      </c>
      <c r="B738" s="118">
        <v>3</v>
      </c>
    </row>
    <row r="739" spans="1:2" x14ac:dyDescent="0.25">
      <c r="A739" s="118">
        <v>1020</v>
      </c>
      <c r="B739" s="118">
        <v>3</v>
      </c>
    </row>
    <row r="740" spans="1:2" x14ac:dyDescent="0.25">
      <c r="A740" s="118"/>
      <c r="B740" s="118">
        <v>2</v>
      </c>
    </row>
    <row r="741" spans="1:2" x14ac:dyDescent="0.25">
      <c r="A741" s="118"/>
      <c r="B741" s="118">
        <v>1</v>
      </c>
    </row>
    <row r="742" spans="1:2" x14ac:dyDescent="0.25">
      <c r="A742" s="118">
        <v>900</v>
      </c>
      <c r="B742" s="118">
        <v>2</v>
      </c>
    </row>
    <row r="743" spans="1:2" x14ac:dyDescent="0.25">
      <c r="A743" s="118">
        <v>1150</v>
      </c>
      <c r="B743" s="118">
        <v>3</v>
      </c>
    </row>
    <row r="744" spans="1:2" x14ac:dyDescent="0.25">
      <c r="A744" s="118">
        <v>918</v>
      </c>
      <c r="B744" s="118">
        <v>2</v>
      </c>
    </row>
    <row r="745" spans="1:2" x14ac:dyDescent="0.25">
      <c r="A745" s="118">
        <v>499</v>
      </c>
      <c r="B745" s="118">
        <v>1</v>
      </c>
    </row>
    <row r="746" spans="1:2" x14ac:dyDescent="0.25">
      <c r="A746" s="118">
        <v>1125</v>
      </c>
      <c r="B746" s="118">
        <v>2</v>
      </c>
    </row>
    <row r="747" spans="1:2" x14ac:dyDescent="0.25">
      <c r="A747" s="118">
        <v>800</v>
      </c>
      <c r="B747" s="118">
        <v>2</v>
      </c>
    </row>
    <row r="748" spans="1:2" x14ac:dyDescent="0.25">
      <c r="A748" s="118">
        <v>865</v>
      </c>
      <c r="B748" s="118">
        <v>3</v>
      </c>
    </row>
    <row r="749" spans="1:2" x14ac:dyDescent="0.25">
      <c r="A749" s="118">
        <v>800</v>
      </c>
      <c r="B749" s="118">
        <v>2</v>
      </c>
    </row>
    <row r="750" spans="1:2" x14ac:dyDescent="0.25">
      <c r="A750" s="118">
        <v>1380</v>
      </c>
      <c r="B750" s="118">
        <v>3</v>
      </c>
    </row>
    <row r="751" spans="1:2" x14ac:dyDescent="0.25">
      <c r="A751" s="118">
        <v>850</v>
      </c>
      <c r="B751" s="118">
        <v>3</v>
      </c>
    </row>
    <row r="752" spans="1:2" x14ac:dyDescent="0.25">
      <c r="A752" s="118"/>
      <c r="B752" s="118">
        <v>2</v>
      </c>
    </row>
    <row r="753" spans="1:2" x14ac:dyDescent="0.25">
      <c r="A753" s="118"/>
      <c r="B753" s="118">
        <v>1</v>
      </c>
    </row>
    <row r="754" spans="1:2" x14ac:dyDescent="0.25">
      <c r="A754" s="118">
        <v>560</v>
      </c>
      <c r="B754" s="118">
        <v>1</v>
      </c>
    </row>
    <row r="755" spans="1:2" x14ac:dyDescent="0.25">
      <c r="A755" s="118"/>
      <c r="B755" s="118">
        <v>6</v>
      </c>
    </row>
    <row r="756" spans="1:2" x14ac:dyDescent="0.25">
      <c r="A756" s="118">
        <v>1350</v>
      </c>
      <c r="B756" s="118">
        <v>1</v>
      </c>
    </row>
    <row r="757" spans="1:2" x14ac:dyDescent="0.25">
      <c r="A757" s="118">
        <v>900</v>
      </c>
      <c r="B757" s="118">
        <v>3</v>
      </c>
    </row>
    <row r="758" spans="1:2" x14ac:dyDescent="0.25">
      <c r="A758" s="118">
        <v>780</v>
      </c>
      <c r="B758" s="118">
        <v>2</v>
      </c>
    </row>
    <row r="759" spans="1:2" x14ac:dyDescent="0.25">
      <c r="A759" s="118"/>
      <c r="B759" s="118">
        <v>1</v>
      </c>
    </row>
    <row r="760" spans="1:2" x14ac:dyDescent="0.25">
      <c r="A760" s="118">
        <v>870</v>
      </c>
      <c r="B760" s="118">
        <v>2</v>
      </c>
    </row>
    <row r="761" spans="1:2" x14ac:dyDescent="0.25">
      <c r="A761" s="118">
        <v>500</v>
      </c>
      <c r="B761" s="118">
        <v>3</v>
      </c>
    </row>
    <row r="762" spans="1:2" x14ac:dyDescent="0.25">
      <c r="A762" s="118">
        <v>1500</v>
      </c>
      <c r="B762" s="118">
        <v>4</v>
      </c>
    </row>
    <row r="763" spans="1:2" x14ac:dyDescent="0.25">
      <c r="A763" s="118"/>
      <c r="B763" s="118"/>
    </row>
    <row r="764" spans="1:2" x14ac:dyDescent="0.25">
      <c r="A764" s="118"/>
      <c r="B764" s="118">
        <v>2</v>
      </c>
    </row>
    <row r="765" spans="1:2" x14ac:dyDescent="0.25">
      <c r="A765" s="118">
        <v>650</v>
      </c>
      <c r="B765" s="118">
        <v>2</v>
      </c>
    </row>
    <row r="766" spans="1:2" x14ac:dyDescent="0.25">
      <c r="A766" s="118">
        <v>1775</v>
      </c>
      <c r="B766" s="118">
        <v>3</v>
      </c>
    </row>
    <row r="767" spans="1:2" x14ac:dyDescent="0.25">
      <c r="A767" s="118">
        <v>301</v>
      </c>
      <c r="B767" s="118">
        <v>1</v>
      </c>
    </row>
    <row r="768" spans="1:2" x14ac:dyDescent="0.25">
      <c r="A768" s="118">
        <v>700</v>
      </c>
      <c r="B768" s="118">
        <v>2</v>
      </c>
    </row>
    <row r="769" spans="1:2" x14ac:dyDescent="0.25">
      <c r="A769" s="118"/>
      <c r="B769" s="118">
        <v>2</v>
      </c>
    </row>
    <row r="770" spans="1:2" x14ac:dyDescent="0.25">
      <c r="A770" s="118">
        <v>580</v>
      </c>
      <c r="B770" s="118">
        <v>1</v>
      </c>
    </row>
    <row r="771" spans="1:2" x14ac:dyDescent="0.25">
      <c r="A771" s="118">
        <v>1500</v>
      </c>
      <c r="B771" s="118">
        <v>3</v>
      </c>
    </row>
    <row r="772" spans="1:2" x14ac:dyDescent="0.25">
      <c r="A772" s="118">
        <v>2200</v>
      </c>
      <c r="B772" s="118">
        <v>3</v>
      </c>
    </row>
    <row r="773" spans="1:2" x14ac:dyDescent="0.25">
      <c r="A773" s="118">
        <v>3000</v>
      </c>
      <c r="B773" s="118">
        <v>3</v>
      </c>
    </row>
    <row r="774" spans="1:2" x14ac:dyDescent="0.25">
      <c r="A774" s="118">
        <v>1600</v>
      </c>
      <c r="B774" s="118">
        <v>2</v>
      </c>
    </row>
    <row r="775" spans="1:2" x14ac:dyDescent="0.25">
      <c r="A775" s="118">
        <v>400</v>
      </c>
      <c r="B775" s="118">
        <v>1</v>
      </c>
    </row>
    <row r="776" spans="1:2" x14ac:dyDescent="0.25">
      <c r="A776" s="118"/>
      <c r="B776" s="118">
        <v>3</v>
      </c>
    </row>
    <row r="777" spans="1:2" x14ac:dyDescent="0.25">
      <c r="A777" s="118">
        <v>224</v>
      </c>
      <c r="B777" s="118"/>
    </row>
    <row r="778" spans="1:2" x14ac:dyDescent="0.25">
      <c r="A778" s="118"/>
      <c r="B778" s="118">
        <v>3</v>
      </c>
    </row>
    <row r="779" spans="1:2" x14ac:dyDescent="0.25">
      <c r="A779" s="118">
        <v>1550</v>
      </c>
      <c r="B779" s="118"/>
    </row>
    <row r="780" spans="1:2" x14ac:dyDescent="0.25">
      <c r="A780" s="118">
        <v>1500</v>
      </c>
      <c r="B780" s="118">
        <v>1</v>
      </c>
    </row>
    <row r="781" spans="1:2" x14ac:dyDescent="0.25">
      <c r="A781" s="118">
        <v>1035</v>
      </c>
      <c r="B781" s="118">
        <v>3</v>
      </c>
    </row>
    <row r="782" spans="1:2" x14ac:dyDescent="0.25">
      <c r="A782" s="118">
        <v>1150</v>
      </c>
      <c r="B782" s="118">
        <v>1</v>
      </c>
    </row>
    <row r="783" spans="1:2" x14ac:dyDescent="0.25">
      <c r="A783" s="118">
        <v>4000</v>
      </c>
      <c r="B783" s="118">
        <v>3</v>
      </c>
    </row>
    <row r="784" spans="1:2" x14ac:dyDescent="0.25">
      <c r="A784" s="118">
        <v>675</v>
      </c>
      <c r="B784" s="118">
        <v>1</v>
      </c>
    </row>
    <row r="785" spans="1:2" x14ac:dyDescent="0.25">
      <c r="A785" s="118">
        <v>700</v>
      </c>
      <c r="B785" s="118">
        <v>1</v>
      </c>
    </row>
    <row r="786" spans="1:2" x14ac:dyDescent="0.25">
      <c r="A786" s="118">
        <v>660</v>
      </c>
      <c r="B786" s="118">
        <v>2</v>
      </c>
    </row>
    <row r="787" spans="1:2" x14ac:dyDescent="0.25">
      <c r="A787" s="118"/>
      <c r="B787" s="118">
        <v>3</v>
      </c>
    </row>
    <row r="788" spans="1:2" x14ac:dyDescent="0.25">
      <c r="A788" s="118">
        <v>728</v>
      </c>
      <c r="B788" s="118">
        <v>3</v>
      </c>
    </row>
    <row r="789" spans="1:2" x14ac:dyDescent="0.25">
      <c r="A789" s="118"/>
      <c r="B789" s="118">
        <v>3</v>
      </c>
    </row>
    <row r="790" spans="1:2" x14ac:dyDescent="0.25">
      <c r="A790" s="118">
        <v>900</v>
      </c>
      <c r="B790" s="118">
        <v>2</v>
      </c>
    </row>
    <row r="791" spans="1:2" x14ac:dyDescent="0.25">
      <c r="A791" s="118">
        <v>400</v>
      </c>
      <c r="B791" s="118">
        <v>2</v>
      </c>
    </row>
    <row r="792" spans="1:2" x14ac:dyDescent="0.25">
      <c r="A792" s="118">
        <v>855</v>
      </c>
      <c r="B792" s="118">
        <v>2</v>
      </c>
    </row>
    <row r="793" spans="1:2" x14ac:dyDescent="0.25">
      <c r="A793" s="118">
        <v>2000</v>
      </c>
      <c r="B793" s="118">
        <v>4</v>
      </c>
    </row>
    <row r="794" spans="1:2" x14ac:dyDescent="0.25">
      <c r="A794" s="118">
        <v>700</v>
      </c>
      <c r="B794" s="118">
        <v>2</v>
      </c>
    </row>
    <row r="795" spans="1:2" x14ac:dyDescent="0.25">
      <c r="A795" s="118">
        <v>780</v>
      </c>
      <c r="B795" s="118">
        <v>2</v>
      </c>
    </row>
    <row r="796" spans="1:2" x14ac:dyDescent="0.25">
      <c r="A796" s="118"/>
      <c r="B796" s="118">
        <v>4</v>
      </c>
    </row>
    <row r="797" spans="1:2" x14ac:dyDescent="0.25">
      <c r="A797" s="118">
        <v>650</v>
      </c>
      <c r="B797" s="118">
        <v>2</v>
      </c>
    </row>
    <row r="798" spans="1:2" x14ac:dyDescent="0.25">
      <c r="A798" s="118"/>
      <c r="B798" s="118">
        <v>5</v>
      </c>
    </row>
    <row r="799" spans="1:2" x14ac:dyDescent="0.25">
      <c r="A799" s="118"/>
      <c r="B799" s="118">
        <v>2</v>
      </c>
    </row>
    <row r="800" spans="1:2" x14ac:dyDescent="0.25">
      <c r="A800" s="118"/>
      <c r="B800" s="118">
        <v>1</v>
      </c>
    </row>
    <row r="801" spans="1:2" x14ac:dyDescent="0.25">
      <c r="A801" s="118">
        <v>400</v>
      </c>
      <c r="B801" s="118">
        <v>1</v>
      </c>
    </row>
    <row r="802" spans="1:2" x14ac:dyDescent="0.25">
      <c r="A802" s="118"/>
      <c r="B802" s="118">
        <v>4</v>
      </c>
    </row>
    <row r="803" spans="1:2" x14ac:dyDescent="0.25">
      <c r="A803" s="118">
        <v>1485</v>
      </c>
      <c r="B803" s="118">
        <v>2</v>
      </c>
    </row>
    <row r="804" spans="1:2" x14ac:dyDescent="0.25">
      <c r="A804" s="118"/>
      <c r="B804" s="118">
        <v>2</v>
      </c>
    </row>
    <row r="805" spans="1:2" x14ac:dyDescent="0.25">
      <c r="A805" s="118"/>
      <c r="B805" s="118">
        <v>1</v>
      </c>
    </row>
    <row r="806" spans="1:2" x14ac:dyDescent="0.25">
      <c r="A806" s="118">
        <v>852</v>
      </c>
      <c r="B806" s="118">
        <v>1</v>
      </c>
    </row>
    <row r="807" spans="1:2" x14ac:dyDescent="0.25">
      <c r="A807" s="118">
        <v>2200</v>
      </c>
      <c r="B807" s="118">
        <v>3</v>
      </c>
    </row>
    <row r="808" spans="1:2" x14ac:dyDescent="0.25">
      <c r="A808" s="118">
        <v>1300</v>
      </c>
      <c r="B808" s="118">
        <v>3</v>
      </c>
    </row>
    <row r="809" spans="1:2" x14ac:dyDescent="0.25">
      <c r="A809" s="118">
        <v>800</v>
      </c>
      <c r="B809" s="118">
        <v>3</v>
      </c>
    </row>
    <row r="810" spans="1:2" x14ac:dyDescent="0.25">
      <c r="A810" s="118">
        <v>1100</v>
      </c>
      <c r="B810" s="118">
        <v>3</v>
      </c>
    </row>
    <row r="811" spans="1:2" x14ac:dyDescent="0.25">
      <c r="A811" s="118">
        <v>738</v>
      </c>
      <c r="B811" s="118"/>
    </row>
    <row r="812" spans="1:2" x14ac:dyDescent="0.25">
      <c r="A812" s="118">
        <v>640</v>
      </c>
      <c r="B812" s="118">
        <v>1</v>
      </c>
    </row>
    <row r="813" spans="1:2" x14ac:dyDescent="0.25">
      <c r="A813" s="118">
        <v>575</v>
      </c>
      <c r="B813" s="118">
        <v>2</v>
      </c>
    </row>
    <row r="814" spans="1:2" x14ac:dyDescent="0.25">
      <c r="A814" s="118">
        <v>1000</v>
      </c>
      <c r="B814" s="118">
        <v>4</v>
      </c>
    </row>
    <row r="815" spans="1:2" x14ac:dyDescent="0.25">
      <c r="A815" s="118">
        <v>1450</v>
      </c>
      <c r="B815" s="118">
        <v>1</v>
      </c>
    </row>
    <row r="816" spans="1:2" x14ac:dyDescent="0.25">
      <c r="A816" s="118">
        <v>800</v>
      </c>
      <c r="B816" s="118">
        <v>3</v>
      </c>
    </row>
    <row r="817" spans="1:2" x14ac:dyDescent="0.25">
      <c r="A817" s="118"/>
      <c r="B817" s="118"/>
    </row>
    <row r="818" spans="1:2" x14ac:dyDescent="0.25">
      <c r="A818" s="118">
        <v>2500</v>
      </c>
      <c r="B818" s="118">
        <v>3</v>
      </c>
    </row>
    <row r="819" spans="1:2" x14ac:dyDescent="0.25">
      <c r="A819" s="118">
        <v>10000</v>
      </c>
      <c r="B819" s="118">
        <v>3</v>
      </c>
    </row>
    <row r="820" spans="1:2" x14ac:dyDescent="0.25">
      <c r="A820" s="118">
        <v>400</v>
      </c>
      <c r="B820" s="118">
        <v>2</v>
      </c>
    </row>
    <row r="821" spans="1:2" x14ac:dyDescent="0.25">
      <c r="A821" s="118">
        <v>795</v>
      </c>
      <c r="B821" s="118">
        <v>3</v>
      </c>
    </row>
    <row r="822" spans="1:2" x14ac:dyDescent="0.25">
      <c r="A822" s="118">
        <v>900</v>
      </c>
      <c r="B822" s="118">
        <v>2</v>
      </c>
    </row>
    <row r="823" spans="1:2" x14ac:dyDescent="0.25">
      <c r="A823" s="118"/>
      <c r="B823" s="118">
        <v>2</v>
      </c>
    </row>
    <row r="824" spans="1:2" x14ac:dyDescent="0.25">
      <c r="A824" s="118">
        <v>1180</v>
      </c>
      <c r="B824" s="118">
        <v>2</v>
      </c>
    </row>
    <row r="825" spans="1:2" x14ac:dyDescent="0.25">
      <c r="A825" s="118">
        <v>3200</v>
      </c>
      <c r="B825" s="118">
        <v>6</v>
      </c>
    </row>
    <row r="826" spans="1:2" x14ac:dyDescent="0.25">
      <c r="A826" s="118">
        <v>945</v>
      </c>
      <c r="B826" s="118">
        <v>4</v>
      </c>
    </row>
    <row r="827" spans="1:2" x14ac:dyDescent="0.25">
      <c r="A827" s="118"/>
      <c r="B827" s="118"/>
    </row>
    <row r="828" spans="1:2" x14ac:dyDescent="0.25">
      <c r="A828" s="118"/>
      <c r="B828" s="118">
        <v>1</v>
      </c>
    </row>
    <row r="829" spans="1:2" x14ac:dyDescent="0.25">
      <c r="A829" s="118"/>
      <c r="B829" s="118">
        <v>1</v>
      </c>
    </row>
    <row r="830" spans="1:2" x14ac:dyDescent="0.25">
      <c r="A830" s="118"/>
      <c r="B830" s="118">
        <v>3</v>
      </c>
    </row>
    <row r="831" spans="1:2" x14ac:dyDescent="0.25">
      <c r="A831" s="118">
        <v>0</v>
      </c>
      <c r="B831" s="118">
        <v>4</v>
      </c>
    </row>
    <row r="832" spans="1:2" x14ac:dyDescent="0.25">
      <c r="A832" s="118">
        <v>1100</v>
      </c>
      <c r="B832" s="118">
        <v>2</v>
      </c>
    </row>
    <row r="833" spans="1:2" x14ac:dyDescent="0.25">
      <c r="A833" s="118">
        <v>1000</v>
      </c>
      <c r="B833" s="118">
        <v>2</v>
      </c>
    </row>
    <row r="834" spans="1:2" x14ac:dyDescent="0.25">
      <c r="A834" s="118">
        <v>600</v>
      </c>
      <c r="B834" s="118">
        <v>1</v>
      </c>
    </row>
    <row r="835" spans="1:2" x14ac:dyDescent="0.25">
      <c r="A835" s="118">
        <v>1500</v>
      </c>
      <c r="B835" s="118">
        <v>3</v>
      </c>
    </row>
    <row r="836" spans="1:2" x14ac:dyDescent="0.25">
      <c r="A836" s="118">
        <v>1200</v>
      </c>
      <c r="B836" s="118">
        <v>2</v>
      </c>
    </row>
    <row r="837" spans="1:2" x14ac:dyDescent="0.25">
      <c r="A837" s="118"/>
      <c r="B837" s="118">
        <v>3</v>
      </c>
    </row>
    <row r="838" spans="1:2" x14ac:dyDescent="0.25">
      <c r="A838" s="118">
        <v>800</v>
      </c>
      <c r="B838" s="118">
        <v>6</v>
      </c>
    </row>
    <row r="839" spans="1:2" x14ac:dyDescent="0.25">
      <c r="A839" s="118"/>
      <c r="B839" s="118">
        <v>2</v>
      </c>
    </row>
    <row r="840" spans="1:2" x14ac:dyDescent="0.25">
      <c r="A840" s="118">
        <v>1600</v>
      </c>
      <c r="B840" s="118">
        <v>2</v>
      </c>
    </row>
    <row r="841" spans="1:2" x14ac:dyDescent="0.25">
      <c r="A841" s="118"/>
      <c r="B841" s="118">
        <v>4</v>
      </c>
    </row>
    <row r="842" spans="1:2" x14ac:dyDescent="0.25">
      <c r="A842" s="118">
        <v>560</v>
      </c>
      <c r="B842" s="118">
        <v>2</v>
      </c>
    </row>
    <row r="843" spans="1:2" x14ac:dyDescent="0.25">
      <c r="A843" s="118">
        <v>1200</v>
      </c>
      <c r="B843" s="118">
        <v>2</v>
      </c>
    </row>
    <row r="844" spans="1:2" x14ac:dyDescent="0.25">
      <c r="A844" s="118">
        <v>1017</v>
      </c>
      <c r="B844" s="118">
        <v>2</v>
      </c>
    </row>
    <row r="845" spans="1:2" x14ac:dyDescent="0.25">
      <c r="A845" s="118"/>
      <c r="B845" s="118">
        <v>3</v>
      </c>
    </row>
    <row r="846" spans="1:2" x14ac:dyDescent="0.25">
      <c r="A846" s="118">
        <v>1740</v>
      </c>
      <c r="B846" s="118">
        <v>2</v>
      </c>
    </row>
    <row r="847" spans="1:2" x14ac:dyDescent="0.25">
      <c r="A847" s="118">
        <v>500</v>
      </c>
      <c r="B847" s="118">
        <v>2</v>
      </c>
    </row>
    <row r="848" spans="1:2" x14ac:dyDescent="0.25">
      <c r="A848" s="118">
        <v>2000</v>
      </c>
      <c r="B848" s="118">
        <v>2</v>
      </c>
    </row>
    <row r="849" spans="1:2" x14ac:dyDescent="0.25">
      <c r="A849" s="118"/>
      <c r="B849" s="118">
        <v>6</v>
      </c>
    </row>
    <row r="850" spans="1:2" x14ac:dyDescent="0.25">
      <c r="A850" s="118">
        <v>1000</v>
      </c>
      <c r="B850" s="118">
        <v>3</v>
      </c>
    </row>
    <row r="851" spans="1:2" x14ac:dyDescent="0.25">
      <c r="A851" s="118">
        <v>2000</v>
      </c>
      <c r="B851" s="118">
        <v>3</v>
      </c>
    </row>
    <row r="852" spans="1:2" x14ac:dyDescent="0.25">
      <c r="A852" s="118">
        <v>570</v>
      </c>
      <c r="B852" s="118">
        <v>2</v>
      </c>
    </row>
    <row r="853" spans="1:2" x14ac:dyDescent="0.25">
      <c r="A853" s="118"/>
      <c r="B853" s="118">
        <v>3</v>
      </c>
    </row>
    <row r="854" spans="1:2" x14ac:dyDescent="0.25">
      <c r="A854" s="118">
        <v>770</v>
      </c>
      <c r="B854" s="118">
        <v>2</v>
      </c>
    </row>
    <row r="855" spans="1:2" x14ac:dyDescent="0.25">
      <c r="A855" s="118"/>
      <c r="B855" s="118">
        <v>4</v>
      </c>
    </row>
    <row r="856" spans="1:2" x14ac:dyDescent="0.25">
      <c r="A856" s="118">
        <v>900</v>
      </c>
      <c r="B856" s="118">
        <v>4</v>
      </c>
    </row>
    <row r="857" spans="1:2" x14ac:dyDescent="0.25">
      <c r="A857" s="118">
        <v>600</v>
      </c>
      <c r="B857" s="118">
        <v>4</v>
      </c>
    </row>
    <row r="858" spans="1:2" x14ac:dyDescent="0.25">
      <c r="A858" s="118">
        <v>1250</v>
      </c>
      <c r="B858" s="118">
        <v>2</v>
      </c>
    </row>
    <row r="859" spans="1:2" x14ac:dyDescent="0.25">
      <c r="A859" s="118">
        <v>60</v>
      </c>
      <c r="B859" s="118">
        <v>2</v>
      </c>
    </row>
    <row r="860" spans="1:2" x14ac:dyDescent="0.25">
      <c r="A860" s="118"/>
      <c r="B860" s="118">
        <v>2</v>
      </c>
    </row>
    <row r="861" spans="1:2" x14ac:dyDescent="0.25">
      <c r="A861" s="118">
        <v>380</v>
      </c>
      <c r="B861" s="118">
        <v>12</v>
      </c>
    </row>
    <row r="862" spans="1:2" x14ac:dyDescent="0.25">
      <c r="A862" s="118">
        <v>500</v>
      </c>
      <c r="B862" s="118"/>
    </row>
    <row r="863" spans="1:2" x14ac:dyDescent="0.25">
      <c r="A863" s="118">
        <v>1300</v>
      </c>
      <c r="B863" s="118">
        <v>2</v>
      </c>
    </row>
    <row r="864" spans="1:2" x14ac:dyDescent="0.25">
      <c r="A864" s="118">
        <v>938</v>
      </c>
      <c r="B864" s="118">
        <v>1</v>
      </c>
    </row>
    <row r="865" spans="1:2" x14ac:dyDescent="0.25">
      <c r="A865" s="118">
        <v>1700</v>
      </c>
      <c r="B865" s="118">
        <v>3</v>
      </c>
    </row>
    <row r="866" spans="1:2" x14ac:dyDescent="0.25">
      <c r="A866" s="118">
        <v>2700</v>
      </c>
      <c r="B866" s="118">
        <v>4</v>
      </c>
    </row>
    <row r="867" spans="1:2" x14ac:dyDescent="0.25">
      <c r="A867" s="118">
        <v>650</v>
      </c>
      <c r="B867" s="118">
        <v>2</v>
      </c>
    </row>
    <row r="868" spans="1:2" x14ac:dyDescent="0.25">
      <c r="A868" s="118"/>
      <c r="B868" s="118">
        <v>8</v>
      </c>
    </row>
    <row r="869" spans="1:2" x14ac:dyDescent="0.25">
      <c r="A869" s="118">
        <v>1000</v>
      </c>
      <c r="B869" s="118">
        <v>4</v>
      </c>
    </row>
    <row r="870" spans="1:2" x14ac:dyDescent="0.25">
      <c r="A870" s="118">
        <v>811</v>
      </c>
      <c r="B870" s="118">
        <v>1</v>
      </c>
    </row>
    <row r="871" spans="1:2" x14ac:dyDescent="0.25">
      <c r="A871" s="118">
        <v>1050</v>
      </c>
      <c r="B871" s="118">
        <v>1</v>
      </c>
    </row>
    <row r="872" spans="1:2" x14ac:dyDescent="0.25">
      <c r="A872" s="118">
        <v>1000</v>
      </c>
      <c r="B872" s="118">
        <v>3</v>
      </c>
    </row>
    <row r="873" spans="1:2" x14ac:dyDescent="0.25">
      <c r="A873" s="118">
        <v>790</v>
      </c>
      <c r="B873" s="118">
        <v>1</v>
      </c>
    </row>
    <row r="874" spans="1:2" x14ac:dyDescent="0.25">
      <c r="A874" s="118"/>
      <c r="B874" s="118">
        <v>4</v>
      </c>
    </row>
    <row r="875" spans="1:2" x14ac:dyDescent="0.25">
      <c r="A875" s="118"/>
      <c r="B875" s="118">
        <v>6</v>
      </c>
    </row>
    <row r="876" spans="1:2" x14ac:dyDescent="0.25">
      <c r="A876" s="118">
        <v>1200</v>
      </c>
      <c r="B876" s="118">
        <v>2</v>
      </c>
    </row>
    <row r="877" spans="1:2" x14ac:dyDescent="0.25">
      <c r="A877" s="118">
        <v>1400</v>
      </c>
      <c r="B877" s="118">
        <v>2</v>
      </c>
    </row>
    <row r="878" spans="1:2" x14ac:dyDescent="0.25">
      <c r="A878" s="118">
        <v>1550</v>
      </c>
      <c r="B878" s="118">
        <v>2</v>
      </c>
    </row>
    <row r="879" spans="1:2" x14ac:dyDescent="0.25">
      <c r="A879" s="118">
        <v>830</v>
      </c>
      <c r="B879" s="118">
        <v>2</v>
      </c>
    </row>
    <row r="880" spans="1:2" x14ac:dyDescent="0.25">
      <c r="A880" s="118">
        <v>175</v>
      </c>
      <c r="B880" s="118">
        <v>2</v>
      </c>
    </row>
    <row r="881" spans="1:2" x14ac:dyDescent="0.25">
      <c r="A881" s="118">
        <v>1500</v>
      </c>
      <c r="B881" s="118">
        <v>2</v>
      </c>
    </row>
    <row r="882" spans="1:2" x14ac:dyDescent="0.25">
      <c r="A882" s="118">
        <v>900</v>
      </c>
      <c r="B882" s="118">
        <v>1</v>
      </c>
    </row>
    <row r="883" spans="1:2" x14ac:dyDescent="0.25">
      <c r="A883" s="118"/>
      <c r="B883" s="118">
        <v>3</v>
      </c>
    </row>
    <row r="884" spans="1:2" x14ac:dyDescent="0.25">
      <c r="A884" s="118">
        <v>900</v>
      </c>
      <c r="B884" s="118"/>
    </row>
    <row r="885" spans="1:2" x14ac:dyDescent="0.25">
      <c r="A885" s="118"/>
      <c r="B885" s="118">
        <v>1</v>
      </c>
    </row>
    <row r="886" spans="1:2" x14ac:dyDescent="0.25">
      <c r="A886" s="118">
        <v>1000</v>
      </c>
      <c r="B886" s="118">
        <v>2</v>
      </c>
    </row>
    <row r="887" spans="1:2" x14ac:dyDescent="0.25">
      <c r="A887" s="118">
        <v>1250</v>
      </c>
      <c r="B887" s="118">
        <v>1</v>
      </c>
    </row>
    <row r="888" spans="1:2" x14ac:dyDescent="0.25">
      <c r="A888" s="118">
        <v>635</v>
      </c>
      <c r="B888" s="118">
        <v>2</v>
      </c>
    </row>
    <row r="889" spans="1:2" x14ac:dyDescent="0.25">
      <c r="A889" s="118"/>
      <c r="B889" s="118">
        <v>3</v>
      </c>
    </row>
    <row r="890" spans="1:2" x14ac:dyDescent="0.25">
      <c r="A890" s="118">
        <v>1330</v>
      </c>
      <c r="B890" s="118"/>
    </row>
    <row r="891" spans="1:2" x14ac:dyDescent="0.25">
      <c r="A891" s="118">
        <v>0</v>
      </c>
      <c r="B891" s="118">
        <v>3</v>
      </c>
    </row>
    <row r="892" spans="1:2" x14ac:dyDescent="0.25">
      <c r="A892" s="118"/>
      <c r="B892" s="118">
        <v>3</v>
      </c>
    </row>
    <row r="893" spans="1:2" x14ac:dyDescent="0.25">
      <c r="A893" s="118">
        <v>1400</v>
      </c>
      <c r="B893" s="118">
        <v>1</v>
      </c>
    </row>
    <row r="894" spans="1:2" x14ac:dyDescent="0.25">
      <c r="A894" s="118">
        <v>1000</v>
      </c>
      <c r="B894" s="118">
        <v>3</v>
      </c>
    </row>
    <row r="895" spans="1:2" x14ac:dyDescent="0.25">
      <c r="A895" s="118">
        <v>1600</v>
      </c>
      <c r="B895" s="118">
        <v>4</v>
      </c>
    </row>
    <row r="896" spans="1:2" x14ac:dyDescent="0.25">
      <c r="A896" s="118">
        <v>980</v>
      </c>
      <c r="B896" s="118">
        <v>3</v>
      </c>
    </row>
    <row r="897" spans="1:2" x14ac:dyDescent="0.25">
      <c r="A897" s="118">
        <v>1000</v>
      </c>
      <c r="B897" s="118">
        <v>1</v>
      </c>
    </row>
    <row r="898" spans="1:2" x14ac:dyDescent="0.25">
      <c r="A898" s="118">
        <v>850</v>
      </c>
      <c r="B898" s="118">
        <v>8</v>
      </c>
    </row>
    <row r="899" spans="1:2" x14ac:dyDescent="0.25">
      <c r="A899" s="118">
        <v>1020</v>
      </c>
      <c r="B899" s="118">
        <v>2</v>
      </c>
    </row>
    <row r="900" spans="1:2" x14ac:dyDescent="0.25">
      <c r="A900" s="118">
        <v>1040</v>
      </c>
      <c r="B900" s="118">
        <v>2</v>
      </c>
    </row>
    <row r="901" spans="1:2" x14ac:dyDescent="0.25">
      <c r="A901" s="118"/>
      <c r="B901" s="118">
        <v>2</v>
      </c>
    </row>
    <row r="902" spans="1:2" x14ac:dyDescent="0.25">
      <c r="A902" s="118"/>
      <c r="B902" s="118">
        <v>3</v>
      </c>
    </row>
    <row r="903" spans="1:2" x14ac:dyDescent="0.25">
      <c r="A903" s="118">
        <v>600</v>
      </c>
      <c r="B903" s="118">
        <v>1</v>
      </c>
    </row>
    <row r="904" spans="1:2" x14ac:dyDescent="0.25">
      <c r="A904" s="118">
        <v>0</v>
      </c>
      <c r="B904" s="118">
        <v>1</v>
      </c>
    </row>
    <row r="905" spans="1:2" x14ac:dyDescent="0.25">
      <c r="A905" s="118"/>
      <c r="B905" s="118">
        <v>2</v>
      </c>
    </row>
    <row r="906" spans="1:2" x14ac:dyDescent="0.25">
      <c r="A906" s="118">
        <v>970</v>
      </c>
      <c r="B906" s="118">
        <v>2</v>
      </c>
    </row>
    <row r="907" spans="1:2" x14ac:dyDescent="0.25">
      <c r="A907" s="118">
        <v>550</v>
      </c>
      <c r="B907" s="118">
        <v>2</v>
      </c>
    </row>
    <row r="908" spans="1:2" x14ac:dyDescent="0.25">
      <c r="A908" s="118">
        <v>1065</v>
      </c>
      <c r="B908" s="118">
        <v>1</v>
      </c>
    </row>
    <row r="909" spans="1:2" x14ac:dyDescent="0.25">
      <c r="A909" s="118">
        <v>765</v>
      </c>
      <c r="B909" s="118">
        <v>2</v>
      </c>
    </row>
    <row r="910" spans="1:2" x14ac:dyDescent="0.25">
      <c r="A910" s="118">
        <v>1500</v>
      </c>
      <c r="B910" s="118">
        <v>3</v>
      </c>
    </row>
    <row r="911" spans="1:2" x14ac:dyDescent="0.25">
      <c r="A911" s="118">
        <v>3200</v>
      </c>
      <c r="B911" s="118">
        <v>6</v>
      </c>
    </row>
    <row r="912" spans="1:2" x14ac:dyDescent="0.25">
      <c r="A912" s="118">
        <v>1200</v>
      </c>
      <c r="B912" s="118">
        <v>3</v>
      </c>
    </row>
    <row r="913" spans="1:2" x14ac:dyDescent="0.25">
      <c r="A913" s="118">
        <v>1600</v>
      </c>
      <c r="B913" s="118">
        <v>3</v>
      </c>
    </row>
    <row r="914" spans="1:2" x14ac:dyDescent="0.25">
      <c r="A914" s="118">
        <v>2300</v>
      </c>
      <c r="B914" s="118">
        <v>3</v>
      </c>
    </row>
    <row r="915" spans="1:2" x14ac:dyDescent="0.25">
      <c r="A915" s="118">
        <v>950</v>
      </c>
      <c r="B915" s="118">
        <v>3</v>
      </c>
    </row>
    <row r="916" spans="1:2" x14ac:dyDescent="0.25">
      <c r="A916" s="118">
        <v>300</v>
      </c>
      <c r="B916" s="118">
        <v>3</v>
      </c>
    </row>
    <row r="917" spans="1:2" x14ac:dyDescent="0.25">
      <c r="A917" s="118">
        <v>325</v>
      </c>
      <c r="B917" s="118">
        <v>1</v>
      </c>
    </row>
    <row r="918" spans="1:2" x14ac:dyDescent="0.25">
      <c r="A918" s="118"/>
      <c r="B918" s="118">
        <v>2</v>
      </c>
    </row>
    <row r="919" spans="1:2" x14ac:dyDescent="0.25">
      <c r="A919" s="118">
        <v>700</v>
      </c>
      <c r="B919" s="118">
        <v>3</v>
      </c>
    </row>
    <row r="920" spans="1:2" x14ac:dyDescent="0.25">
      <c r="A920" s="118">
        <v>765</v>
      </c>
      <c r="B920" s="118">
        <v>1</v>
      </c>
    </row>
    <row r="921" spans="1:2" x14ac:dyDescent="0.25">
      <c r="A921" s="118">
        <v>565</v>
      </c>
      <c r="B921" s="118">
        <v>1</v>
      </c>
    </row>
    <row r="922" spans="1:2" x14ac:dyDescent="0.25">
      <c r="A922" s="118">
        <v>750</v>
      </c>
      <c r="B922" s="118">
        <v>1</v>
      </c>
    </row>
    <row r="923" spans="1:2" x14ac:dyDescent="0.25">
      <c r="A923" s="118">
        <v>1600</v>
      </c>
      <c r="B923" s="118">
        <v>2</v>
      </c>
    </row>
    <row r="924" spans="1:2" x14ac:dyDescent="0.25">
      <c r="A924" s="118"/>
      <c r="B924" s="118">
        <v>3</v>
      </c>
    </row>
    <row r="925" spans="1:2" x14ac:dyDescent="0.25">
      <c r="A925" s="118">
        <v>607</v>
      </c>
      <c r="B925" s="118">
        <v>1</v>
      </c>
    </row>
    <row r="926" spans="1:2" x14ac:dyDescent="0.25">
      <c r="A926" s="118">
        <v>535</v>
      </c>
      <c r="B926" s="118">
        <v>2</v>
      </c>
    </row>
    <row r="927" spans="1:2" x14ac:dyDescent="0.25">
      <c r="A927" s="118"/>
      <c r="B927" s="118">
        <v>3</v>
      </c>
    </row>
    <row r="928" spans="1:2" x14ac:dyDescent="0.25">
      <c r="A928" s="118"/>
      <c r="B928" s="118">
        <v>3</v>
      </c>
    </row>
    <row r="929" spans="1:2" x14ac:dyDescent="0.25">
      <c r="A929" s="118">
        <v>900</v>
      </c>
      <c r="B929" s="118">
        <v>3</v>
      </c>
    </row>
    <row r="930" spans="1:2" x14ac:dyDescent="0.25">
      <c r="A930" s="118">
        <v>300</v>
      </c>
      <c r="B930" s="118">
        <v>3</v>
      </c>
    </row>
    <row r="931" spans="1:2" x14ac:dyDescent="0.25">
      <c r="A931" s="118">
        <v>1319</v>
      </c>
      <c r="B931" s="118">
        <v>1</v>
      </c>
    </row>
    <row r="932" spans="1:2" x14ac:dyDescent="0.25">
      <c r="A932" s="118">
        <v>800</v>
      </c>
      <c r="B932" s="118">
        <v>3</v>
      </c>
    </row>
    <row r="933" spans="1:2" x14ac:dyDescent="0.25">
      <c r="A933" s="118"/>
      <c r="B933" s="118">
        <v>4</v>
      </c>
    </row>
    <row r="934" spans="1:2" x14ac:dyDescent="0.25">
      <c r="A934" s="118">
        <v>670</v>
      </c>
      <c r="B934" s="118">
        <v>1</v>
      </c>
    </row>
    <row r="935" spans="1:2" x14ac:dyDescent="0.25">
      <c r="A935" s="118"/>
      <c r="B935" s="118">
        <v>1</v>
      </c>
    </row>
    <row r="936" spans="1:2" x14ac:dyDescent="0.25">
      <c r="A936" s="118"/>
      <c r="B936" s="118">
        <v>1</v>
      </c>
    </row>
    <row r="937" spans="1:2" x14ac:dyDescent="0.25">
      <c r="A937" s="118">
        <v>900</v>
      </c>
      <c r="B937" s="118">
        <v>2</v>
      </c>
    </row>
    <row r="938" spans="1:2" x14ac:dyDescent="0.25">
      <c r="A938" s="118"/>
      <c r="B938" s="118">
        <v>3</v>
      </c>
    </row>
    <row r="939" spans="1:2" x14ac:dyDescent="0.25">
      <c r="A939" s="118">
        <v>800</v>
      </c>
      <c r="B939" s="118">
        <v>2</v>
      </c>
    </row>
    <row r="940" spans="1:2" x14ac:dyDescent="0.25">
      <c r="A940" s="118">
        <v>1835</v>
      </c>
      <c r="B940" s="118">
        <v>3</v>
      </c>
    </row>
    <row r="941" spans="1:2" x14ac:dyDescent="0.25">
      <c r="A941" s="118">
        <v>900</v>
      </c>
      <c r="B941" s="118">
        <v>2</v>
      </c>
    </row>
    <row r="942" spans="1:2" x14ac:dyDescent="0.25">
      <c r="A942" s="118">
        <v>1250</v>
      </c>
      <c r="B942" s="118">
        <v>4</v>
      </c>
    </row>
    <row r="943" spans="1:2" x14ac:dyDescent="0.25">
      <c r="A943" s="118"/>
      <c r="B943" s="118">
        <v>3</v>
      </c>
    </row>
    <row r="944" spans="1:2" x14ac:dyDescent="0.25">
      <c r="A944" s="118">
        <v>800</v>
      </c>
      <c r="B944" s="118">
        <v>1</v>
      </c>
    </row>
    <row r="945" spans="1:2" x14ac:dyDescent="0.25">
      <c r="A945" s="118">
        <v>1100</v>
      </c>
      <c r="B945" s="118">
        <v>3</v>
      </c>
    </row>
    <row r="946" spans="1:2" x14ac:dyDescent="0.25">
      <c r="A946" s="118">
        <v>873</v>
      </c>
      <c r="B946" s="118">
        <v>1</v>
      </c>
    </row>
    <row r="947" spans="1:2" x14ac:dyDescent="0.25">
      <c r="A947" s="118">
        <v>1340</v>
      </c>
      <c r="B947" s="118">
        <v>2</v>
      </c>
    </row>
    <row r="948" spans="1:2" x14ac:dyDescent="0.25">
      <c r="A948" s="118">
        <v>410</v>
      </c>
      <c r="B948" s="118"/>
    </row>
    <row r="949" spans="1:2" x14ac:dyDescent="0.25">
      <c r="A949" s="118"/>
      <c r="B949" s="118">
        <v>4</v>
      </c>
    </row>
    <row r="950" spans="1:2" x14ac:dyDescent="0.25">
      <c r="A950" s="118"/>
      <c r="B950" s="118">
        <v>3</v>
      </c>
    </row>
    <row r="951" spans="1:2" x14ac:dyDescent="0.25">
      <c r="A951" s="118">
        <v>645</v>
      </c>
      <c r="B951" s="118">
        <v>3</v>
      </c>
    </row>
    <row r="952" spans="1:2" x14ac:dyDescent="0.25">
      <c r="A952" s="118">
        <v>470</v>
      </c>
      <c r="B952" s="118">
        <v>1</v>
      </c>
    </row>
    <row r="953" spans="1:2" x14ac:dyDescent="0.25">
      <c r="A953" s="118">
        <v>645</v>
      </c>
      <c r="B953" s="118">
        <v>1</v>
      </c>
    </row>
    <row r="954" spans="1:2" x14ac:dyDescent="0.25">
      <c r="A954" s="118">
        <v>426</v>
      </c>
      <c r="B954" s="118">
        <v>1</v>
      </c>
    </row>
    <row r="955" spans="1:2" x14ac:dyDescent="0.25">
      <c r="A955" s="118">
        <v>1200</v>
      </c>
      <c r="B955" s="118">
        <v>1</v>
      </c>
    </row>
    <row r="956" spans="1:2" x14ac:dyDescent="0.25">
      <c r="A956" s="118">
        <v>1200</v>
      </c>
      <c r="B956" s="118">
        <v>1</v>
      </c>
    </row>
    <row r="957" spans="1:2" x14ac:dyDescent="0.25">
      <c r="A957" s="118">
        <v>300</v>
      </c>
      <c r="B957" s="118">
        <v>1</v>
      </c>
    </row>
    <row r="958" spans="1:2" x14ac:dyDescent="0.25">
      <c r="A958" s="118">
        <v>330</v>
      </c>
      <c r="B958" s="118">
        <v>2</v>
      </c>
    </row>
    <row r="959" spans="1:2" x14ac:dyDescent="0.25">
      <c r="A959" s="118">
        <v>980</v>
      </c>
      <c r="B959" s="118">
        <v>3</v>
      </c>
    </row>
    <row r="960" spans="1:2" x14ac:dyDescent="0.25">
      <c r="A960" s="118">
        <v>2100</v>
      </c>
      <c r="B960" s="118">
        <v>1</v>
      </c>
    </row>
    <row r="961" spans="1:2" x14ac:dyDescent="0.25">
      <c r="A961" s="118">
        <v>1475</v>
      </c>
      <c r="B961" s="118">
        <v>2</v>
      </c>
    </row>
    <row r="962" spans="1:2" x14ac:dyDescent="0.25">
      <c r="A962" s="118">
        <v>1265</v>
      </c>
      <c r="B962" s="118">
        <v>3</v>
      </c>
    </row>
    <row r="963" spans="1:2" x14ac:dyDescent="0.25">
      <c r="A963" s="118">
        <v>680</v>
      </c>
      <c r="B963" s="118">
        <v>1</v>
      </c>
    </row>
    <row r="964" spans="1:2" x14ac:dyDescent="0.25">
      <c r="A964" s="118">
        <v>900</v>
      </c>
      <c r="B964" s="118">
        <v>1</v>
      </c>
    </row>
    <row r="965" spans="1:2" x14ac:dyDescent="0.25">
      <c r="A965" s="118"/>
      <c r="B965" s="118">
        <v>2</v>
      </c>
    </row>
    <row r="966" spans="1:2" x14ac:dyDescent="0.25">
      <c r="A966" s="118">
        <v>592</v>
      </c>
      <c r="B966" s="118"/>
    </row>
    <row r="967" spans="1:2" x14ac:dyDescent="0.25">
      <c r="A967" s="118"/>
      <c r="B967" s="118">
        <v>3</v>
      </c>
    </row>
    <row r="968" spans="1:2" x14ac:dyDescent="0.25">
      <c r="A968" s="118"/>
      <c r="B968" s="118">
        <v>3</v>
      </c>
    </row>
    <row r="969" spans="1:2" x14ac:dyDescent="0.25">
      <c r="A969" s="118">
        <v>0</v>
      </c>
      <c r="B969" s="118">
        <v>4</v>
      </c>
    </row>
    <row r="970" spans="1:2" x14ac:dyDescent="0.25">
      <c r="A970" s="118"/>
      <c r="B970" s="118">
        <v>3</v>
      </c>
    </row>
    <row r="971" spans="1:2" x14ac:dyDescent="0.25">
      <c r="A971" s="118">
        <v>750</v>
      </c>
      <c r="B971" s="118">
        <v>3</v>
      </c>
    </row>
    <row r="972" spans="1:2" x14ac:dyDescent="0.25">
      <c r="A972" s="118">
        <v>1500</v>
      </c>
      <c r="B972" s="118">
        <v>4</v>
      </c>
    </row>
    <row r="973" spans="1:2" x14ac:dyDescent="0.25">
      <c r="A973" s="118">
        <v>793</v>
      </c>
      <c r="B973" s="118">
        <v>2</v>
      </c>
    </row>
    <row r="974" spans="1:2" x14ac:dyDescent="0.25">
      <c r="A974" s="118">
        <v>1200</v>
      </c>
      <c r="B974" s="118">
        <v>2</v>
      </c>
    </row>
    <row r="975" spans="1:2" x14ac:dyDescent="0.25">
      <c r="A975" s="118">
        <v>800</v>
      </c>
      <c r="B975" s="118">
        <v>3</v>
      </c>
    </row>
    <row r="976" spans="1:2" x14ac:dyDescent="0.25">
      <c r="A976" s="118"/>
      <c r="B976" s="118">
        <v>3</v>
      </c>
    </row>
    <row r="977" spans="1:2" x14ac:dyDescent="0.25">
      <c r="A977" s="118">
        <v>500</v>
      </c>
      <c r="B977" s="118">
        <v>1</v>
      </c>
    </row>
    <row r="978" spans="1:2" x14ac:dyDescent="0.25">
      <c r="A978" s="118">
        <v>2800</v>
      </c>
      <c r="B978" s="118">
        <v>3</v>
      </c>
    </row>
    <row r="979" spans="1:2" x14ac:dyDescent="0.25">
      <c r="A979" s="118">
        <v>900</v>
      </c>
      <c r="B979" s="118">
        <v>4</v>
      </c>
    </row>
    <row r="980" spans="1:2" x14ac:dyDescent="0.25">
      <c r="A980" s="118">
        <v>700</v>
      </c>
      <c r="B980" s="118">
        <v>1</v>
      </c>
    </row>
    <row r="981" spans="1:2" x14ac:dyDescent="0.25">
      <c r="A981" s="118">
        <v>1100</v>
      </c>
      <c r="B981" s="118">
        <v>1</v>
      </c>
    </row>
    <row r="982" spans="1:2" x14ac:dyDescent="0.25">
      <c r="A982" s="118">
        <v>800</v>
      </c>
      <c r="B982" s="118">
        <v>2</v>
      </c>
    </row>
    <row r="983" spans="1:2" x14ac:dyDescent="0.25">
      <c r="A983" s="118">
        <v>800</v>
      </c>
      <c r="B983" s="118">
        <v>3</v>
      </c>
    </row>
    <row r="984" spans="1:2" x14ac:dyDescent="0.25">
      <c r="A984" s="118">
        <v>225</v>
      </c>
      <c r="B984" s="118">
        <v>2</v>
      </c>
    </row>
    <row r="985" spans="1:2" x14ac:dyDescent="0.25">
      <c r="A985" s="118">
        <v>1509</v>
      </c>
      <c r="B985" s="118">
        <v>3</v>
      </c>
    </row>
    <row r="986" spans="1:2" x14ac:dyDescent="0.25">
      <c r="A986" s="118"/>
      <c r="B986" s="118">
        <v>3</v>
      </c>
    </row>
    <row r="987" spans="1:2" x14ac:dyDescent="0.25">
      <c r="A987" s="118">
        <v>845</v>
      </c>
      <c r="B987" s="118">
        <v>1</v>
      </c>
    </row>
    <row r="988" spans="1:2" x14ac:dyDescent="0.25">
      <c r="A988" s="118">
        <v>814</v>
      </c>
      <c r="B988" s="118">
        <v>1</v>
      </c>
    </row>
    <row r="989" spans="1:2" x14ac:dyDescent="0.25">
      <c r="A989" s="118">
        <v>250</v>
      </c>
      <c r="B989" s="118">
        <v>3</v>
      </c>
    </row>
    <row r="990" spans="1:2" x14ac:dyDescent="0.25">
      <c r="A990" s="118">
        <v>900</v>
      </c>
      <c r="B990" s="118">
        <v>2</v>
      </c>
    </row>
    <row r="991" spans="1:2" x14ac:dyDescent="0.25">
      <c r="A991" s="118">
        <v>1100</v>
      </c>
      <c r="B991" s="118">
        <v>2</v>
      </c>
    </row>
    <row r="992" spans="1:2" x14ac:dyDescent="0.25">
      <c r="A992" s="118"/>
      <c r="B992" s="118">
        <v>3</v>
      </c>
    </row>
    <row r="993" spans="1:2" x14ac:dyDescent="0.25">
      <c r="A993" s="118">
        <v>645</v>
      </c>
      <c r="B993" s="118">
        <v>2</v>
      </c>
    </row>
    <row r="994" spans="1:2" x14ac:dyDescent="0.25">
      <c r="A994" s="118">
        <v>2100</v>
      </c>
      <c r="B994" s="118">
        <v>2</v>
      </c>
    </row>
    <row r="995" spans="1:2" x14ac:dyDescent="0.25">
      <c r="A995" s="118">
        <v>830</v>
      </c>
      <c r="B995" s="118">
        <v>1</v>
      </c>
    </row>
    <row r="996" spans="1:2" x14ac:dyDescent="0.25">
      <c r="A996" s="118">
        <v>400</v>
      </c>
      <c r="B996" s="118">
        <v>1</v>
      </c>
    </row>
    <row r="997" spans="1:2" x14ac:dyDescent="0.25">
      <c r="A997" s="118">
        <v>1000</v>
      </c>
      <c r="B997" s="118">
        <v>1</v>
      </c>
    </row>
    <row r="998" spans="1:2" x14ac:dyDescent="0.25">
      <c r="A998" s="118">
        <v>560</v>
      </c>
      <c r="B998" s="118">
        <v>3</v>
      </c>
    </row>
    <row r="999" spans="1:2" x14ac:dyDescent="0.25">
      <c r="A999" s="118"/>
      <c r="B999" s="118">
        <v>1</v>
      </c>
    </row>
    <row r="1000" spans="1:2" x14ac:dyDescent="0.25">
      <c r="A1000" s="118"/>
      <c r="B1000" s="118">
        <v>3</v>
      </c>
    </row>
    <row r="1001" spans="1:2" x14ac:dyDescent="0.25">
      <c r="A1001" s="118">
        <v>620</v>
      </c>
      <c r="B1001" s="118">
        <v>3</v>
      </c>
    </row>
    <row r="1002" spans="1:2" x14ac:dyDescent="0.25">
      <c r="A1002" s="118"/>
      <c r="B1002" s="118">
        <v>4</v>
      </c>
    </row>
    <row r="1003" spans="1:2" x14ac:dyDescent="0.25">
      <c r="A1003" s="118">
        <v>1900</v>
      </c>
      <c r="B1003" s="118">
        <v>3</v>
      </c>
    </row>
    <row r="1004" spans="1:2" x14ac:dyDescent="0.25">
      <c r="A1004" s="118">
        <v>520</v>
      </c>
      <c r="B1004" s="118">
        <v>1</v>
      </c>
    </row>
    <row r="1005" spans="1:2" x14ac:dyDescent="0.25">
      <c r="A1005" s="118">
        <v>0</v>
      </c>
      <c r="B1005" s="118">
        <v>3</v>
      </c>
    </row>
    <row r="1006" spans="1:2" x14ac:dyDescent="0.25">
      <c r="A1006" s="118">
        <v>1000</v>
      </c>
      <c r="B1006" s="118">
        <v>2</v>
      </c>
    </row>
    <row r="1007" spans="1:2" x14ac:dyDescent="0.25">
      <c r="A1007" s="118">
        <v>575</v>
      </c>
      <c r="B1007" s="118"/>
    </row>
    <row r="1008" spans="1:2" x14ac:dyDescent="0.25">
      <c r="A1008" s="118">
        <v>2000</v>
      </c>
      <c r="B1008" s="118">
        <v>4</v>
      </c>
    </row>
    <row r="1009" spans="1:2" x14ac:dyDescent="0.25">
      <c r="A1009" s="118"/>
      <c r="B1009" s="118">
        <v>4</v>
      </c>
    </row>
    <row r="1010" spans="1:2" x14ac:dyDescent="0.25">
      <c r="A1010" s="118"/>
      <c r="B1010" s="118">
        <v>2</v>
      </c>
    </row>
    <row r="1011" spans="1:2" x14ac:dyDescent="0.25">
      <c r="A1011" s="118">
        <v>2500</v>
      </c>
      <c r="B1011" s="118">
        <v>2</v>
      </c>
    </row>
    <row r="1012" spans="1:2" x14ac:dyDescent="0.25">
      <c r="A1012" s="118"/>
      <c r="B1012" s="118">
        <v>2</v>
      </c>
    </row>
    <row r="1013" spans="1:2" x14ac:dyDescent="0.25">
      <c r="A1013" s="118">
        <v>760</v>
      </c>
      <c r="B1013" s="118">
        <v>3</v>
      </c>
    </row>
    <row r="1014" spans="1:2" x14ac:dyDescent="0.25">
      <c r="A1014" s="118"/>
      <c r="B1014" s="118">
        <v>3</v>
      </c>
    </row>
    <row r="1015" spans="1:2" x14ac:dyDescent="0.25">
      <c r="A1015" s="118">
        <v>700</v>
      </c>
      <c r="B1015" s="118">
        <v>3</v>
      </c>
    </row>
    <row r="1016" spans="1:2" x14ac:dyDescent="0.25">
      <c r="A1016" s="118">
        <v>1267</v>
      </c>
      <c r="B1016" s="118">
        <v>1</v>
      </c>
    </row>
    <row r="1017" spans="1:2" x14ac:dyDescent="0.25">
      <c r="A1017" s="118"/>
      <c r="B1017" s="118">
        <v>3</v>
      </c>
    </row>
    <row r="1018" spans="1:2" x14ac:dyDescent="0.25">
      <c r="A1018" s="118">
        <v>1000</v>
      </c>
      <c r="B1018" s="118">
        <v>3</v>
      </c>
    </row>
    <row r="1019" spans="1:2" x14ac:dyDescent="0.25">
      <c r="A1019" s="118">
        <v>1425</v>
      </c>
      <c r="B1019" s="118">
        <v>3</v>
      </c>
    </row>
    <row r="1020" spans="1:2" x14ac:dyDescent="0.25">
      <c r="A1020" s="118">
        <v>1200</v>
      </c>
      <c r="B1020" s="118">
        <v>2</v>
      </c>
    </row>
    <row r="1021" spans="1:2" x14ac:dyDescent="0.25">
      <c r="A1021" s="118">
        <v>800</v>
      </c>
      <c r="B1021" s="118">
        <v>2</v>
      </c>
    </row>
    <row r="1022" spans="1:2" x14ac:dyDescent="0.25">
      <c r="A1022" s="118">
        <v>1200</v>
      </c>
      <c r="B1022" s="118">
        <v>2</v>
      </c>
    </row>
    <row r="1023" spans="1:2" x14ac:dyDescent="0.25">
      <c r="A1023" s="118">
        <v>599</v>
      </c>
      <c r="B1023" s="118">
        <v>2</v>
      </c>
    </row>
    <row r="1024" spans="1:2" x14ac:dyDescent="0.25">
      <c r="A1024" s="118">
        <v>765</v>
      </c>
      <c r="B1024" s="118">
        <v>2</v>
      </c>
    </row>
    <row r="1025" spans="1:2" x14ac:dyDescent="0.25">
      <c r="A1025" s="118">
        <v>350</v>
      </c>
      <c r="B1025" s="118">
        <v>1</v>
      </c>
    </row>
    <row r="1026" spans="1:2" x14ac:dyDescent="0.25">
      <c r="A1026" s="118">
        <v>1300</v>
      </c>
      <c r="B1026" s="118">
        <v>5</v>
      </c>
    </row>
    <row r="1027" spans="1:2" x14ac:dyDescent="0.25">
      <c r="A1027" s="118">
        <v>820</v>
      </c>
      <c r="B1027" s="118">
        <v>2</v>
      </c>
    </row>
    <row r="1028" spans="1:2" x14ac:dyDescent="0.25">
      <c r="A1028" s="118">
        <v>1600</v>
      </c>
      <c r="B1028" s="118">
        <v>3</v>
      </c>
    </row>
    <row r="1029" spans="1:2" x14ac:dyDescent="0.25">
      <c r="A1029" s="118"/>
      <c r="B1029" s="118">
        <v>3</v>
      </c>
    </row>
    <row r="1030" spans="1:2" x14ac:dyDescent="0.25">
      <c r="A1030" s="118"/>
      <c r="B1030" s="118">
        <v>2</v>
      </c>
    </row>
    <row r="1031" spans="1:2" x14ac:dyDescent="0.25">
      <c r="A1031" s="118">
        <v>745</v>
      </c>
      <c r="B1031" s="118">
        <v>2</v>
      </c>
    </row>
    <row r="1032" spans="1:2" x14ac:dyDescent="0.25">
      <c r="A1032" s="118"/>
      <c r="B1032" s="118">
        <v>2</v>
      </c>
    </row>
    <row r="1033" spans="1:2" x14ac:dyDescent="0.25">
      <c r="A1033" s="118">
        <v>710</v>
      </c>
      <c r="B1033" s="118">
        <v>2</v>
      </c>
    </row>
    <row r="1034" spans="1:2" x14ac:dyDescent="0.25">
      <c r="A1034" s="118"/>
      <c r="B1034" s="118">
        <v>3</v>
      </c>
    </row>
    <row r="1035" spans="1:2" x14ac:dyDescent="0.25">
      <c r="A1035" s="118">
        <v>906</v>
      </c>
      <c r="B1035" s="118">
        <v>2</v>
      </c>
    </row>
    <row r="1036" spans="1:2" x14ac:dyDescent="0.25">
      <c r="A1036" s="118"/>
      <c r="B1036" s="118">
        <v>4</v>
      </c>
    </row>
    <row r="1037" spans="1:2" x14ac:dyDescent="0.25">
      <c r="A1037" s="118">
        <v>750</v>
      </c>
      <c r="B1037" s="118">
        <v>3</v>
      </c>
    </row>
    <row r="1038" spans="1:2" x14ac:dyDescent="0.25">
      <c r="A1038" s="118"/>
      <c r="B1038" s="118">
        <v>7</v>
      </c>
    </row>
    <row r="1039" spans="1:2" x14ac:dyDescent="0.25">
      <c r="A1039" s="118">
        <v>1000</v>
      </c>
      <c r="B1039" s="118"/>
    </row>
    <row r="1040" spans="1:2" x14ac:dyDescent="0.25">
      <c r="A1040" s="118">
        <v>1500</v>
      </c>
      <c r="B1040" s="118">
        <v>2</v>
      </c>
    </row>
    <row r="1041" spans="1:2" x14ac:dyDescent="0.25">
      <c r="A1041" s="118">
        <v>750</v>
      </c>
      <c r="B1041" s="118">
        <v>1</v>
      </c>
    </row>
    <row r="1042" spans="1:2" x14ac:dyDescent="0.25">
      <c r="A1042" s="118">
        <v>800</v>
      </c>
      <c r="B1042" s="118">
        <v>2</v>
      </c>
    </row>
    <row r="1043" spans="1:2" x14ac:dyDescent="0.25">
      <c r="A1043" s="118">
        <v>1225</v>
      </c>
      <c r="B1043" s="118">
        <v>2</v>
      </c>
    </row>
    <row r="1044" spans="1:2" x14ac:dyDescent="0.25">
      <c r="A1044" s="118"/>
      <c r="B1044" s="118">
        <v>3</v>
      </c>
    </row>
    <row r="1045" spans="1:2" x14ac:dyDescent="0.25">
      <c r="A1045" s="118">
        <v>900</v>
      </c>
      <c r="B1045" s="118">
        <v>3</v>
      </c>
    </row>
    <row r="1046" spans="1:2" x14ac:dyDescent="0.25">
      <c r="A1046" s="118">
        <v>1500</v>
      </c>
      <c r="B1046" s="118">
        <v>3</v>
      </c>
    </row>
    <row r="1047" spans="1:2" x14ac:dyDescent="0.25">
      <c r="A1047" s="118">
        <v>800</v>
      </c>
      <c r="B1047" s="118">
        <v>2</v>
      </c>
    </row>
    <row r="1048" spans="1:2" x14ac:dyDescent="0.25">
      <c r="A1048" s="118">
        <v>805</v>
      </c>
      <c r="B1048" s="118">
        <v>3</v>
      </c>
    </row>
    <row r="1049" spans="1:2" x14ac:dyDescent="0.25">
      <c r="A1049" s="118"/>
      <c r="B1049" s="118">
        <v>3</v>
      </c>
    </row>
    <row r="1050" spans="1:2" x14ac:dyDescent="0.25">
      <c r="A1050" s="118">
        <v>670</v>
      </c>
      <c r="B1050" s="118">
        <v>1</v>
      </c>
    </row>
    <row r="1051" spans="1:2" x14ac:dyDescent="0.25">
      <c r="A1051" s="118">
        <v>1590</v>
      </c>
      <c r="B1051" s="118">
        <v>3</v>
      </c>
    </row>
    <row r="1052" spans="1:2" x14ac:dyDescent="0.25">
      <c r="A1052" s="118">
        <v>800</v>
      </c>
      <c r="B1052" s="118">
        <v>3</v>
      </c>
    </row>
    <row r="1053" spans="1:2" x14ac:dyDescent="0.25">
      <c r="A1053" s="118">
        <v>800</v>
      </c>
      <c r="B1053" s="118">
        <v>2</v>
      </c>
    </row>
    <row r="1054" spans="1:2" x14ac:dyDescent="0.25">
      <c r="A1054" s="118">
        <v>580</v>
      </c>
      <c r="B1054" s="118">
        <v>1</v>
      </c>
    </row>
    <row r="1055" spans="1:2" x14ac:dyDescent="0.25">
      <c r="A1055" s="118">
        <v>575</v>
      </c>
      <c r="B1055" s="118">
        <v>1</v>
      </c>
    </row>
    <row r="1056" spans="1:2" x14ac:dyDescent="0.25">
      <c r="A1056" s="118">
        <v>1300</v>
      </c>
      <c r="B1056" s="118">
        <v>2</v>
      </c>
    </row>
    <row r="1057" spans="1:2" x14ac:dyDescent="0.25">
      <c r="A1057" s="118"/>
      <c r="B1057" s="118"/>
    </row>
    <row r="1058" spans="1:2" x14ac:dyDescent="0.25">
      <c r="A1058" s="118">
        <v>820</v>
      </c>
      <c r="B1058" s="118">
        <v>4</v>
      </c>
    </row>
    <row r="1059" spans="1:2" x14ac:dyDescent="0.25">
      <c r="A1059" s="118">
        <v>700</v>
      </c>
      <c r="B1059" s="118">
        <v>2</v>
      </c>
    </row>
    <row r="1060" spans="1:2" x14ac:dyDescent="0.25">
      <c r="A1060" s="118">
        <v>1300</v>
      </c>
      <c r="B1060" s="118">
        <v>2</v>
      </c>
    </row>
    <row r="1061" spans="1:2" x14ac:dyDescent="0.25">
      <c r="A1061" s="118">
        <v>682</v>
      </c>
      <c r="B1061" s="118">
        <v>2</v>
      </c>
    </row>
    <row r="1062" spans="1:2" x14ac:dyDescent="0.25">
      <c r="A1062" s="118">
        <v>1450</v>
      </c>
      <c r="B1062" s="118">
        <v>2</v>
      </c>
    </row>
    <row r="1063" spans="1:2" x14ac:dyDescent="0.25">
      <c r="A1063" s="118">
        <v>9500</v>
      </c>
      <c r="B1063" s="118">
        <v>3</v>
      </c>
    </row>
    <row r="1064" spans="1:2" x14ac:dyDescent="0.25">
      <c r="A1064" s="118">
        <v>1200</v>
      </c>
      <c r="B1064" s="118">
        <v>4</v>
      </c>
    </row>
    <row r="1065" spans="1:2" x14ac:dyDescent="0.25">
      <c r="A1065" s="118">
        <v>1400</v>
      </c>
      <c r="B1065" s="118">
        <v>2</v>
      </c>
    </row>
    <row r="1066" spans="1:2" x14ac:dyDescent="0.25">
      <c r="A1066" s="118">
        <v>800</v>
      </c>
      <c r="B1066" s="118">
        <v>2</v>
      </c>
    </row>
    <row r="1067" spans="1:2" x14ac:dyDescent="0.25">
      <c r="A1067" s="118"/>
      <c r="B1067" s="118">
        <v>1</v>
      </c>
    </row>
    <row r="1068" spans="1:2" x14ac:dyDescent="0.25">
      <c r="A1068" s="118"/>
      <c r="B1068" s="118">
        <v>3</v>
      </c>
    </row>
    <row r="1069" spans="1:2" x14ac:dyDescent="0.25">
      <c r="A1069" s="118">
        <v>800</v>
      </c>
      <c r="B1069" s="118">
        <v>4</v>
      </c>
    </row>
    <row r="1070" spans="1:2" x14ac:dyDescent="0.25">
      <c r="A1070" s="118">
        <v>5000</v>
      </c>
      <c r="B1070" s="118">
        <v>4</v>
      </c>
    </row>
    <row r="1071" spans="1:2" x14ac:dyDescent="0.25">
      <c r="A1071" s="118">
        <v>750</v>
      </c>
      <c r="B1071" s="118"/>
    </row>
    <row r="1072" spans="1:2" x14ac:dyDescent="0.25">
      <c r="A1072" s="118"/>
      <c r="B1072" s="118">
        <v>2</v>
      </c>
    </row>
    <row r="1073" spans="1:2" x14ac:dyDescent="0.25">
      <c r="A1073" s="118">
        <v>1000</v>
      </c>
      <c r="B1073" s="118">
        <v>1</v>
      </c>
    </row>
    <row r="1074" spans="1:2" x14ac:dyDescent="0.25">
      <c r="A1074" s="118">
        <v>1100</v>
      </c>
      <c r="B1074" s="118">
        <v>3</v>
      </c>
    </row>
    <row r="1075" spans="1:2" x14ac:dyDescent="0.25">
      <c r="A1075" s="118">
        <v>1200</v>
      </c>
      <c r="B1075" s="118">
        <v>4</v>
      </c>
    </row>
    <row r="1076" spans="1:2" x14ac:dyDescent="0.25">
      <c r="A1076" s="118">
        <v>400</v>
      </c>
      <c r="B1076" s="118">
        <v>1</v>
      </c>
    </row>
    <row r="1077" spans="1:2" x14ac:dyDescent="0.25">
      <c r="A1077" s="118">
        <v>1000</v>
      </c>
      <c r="B1077" s="118">
        <v>2</v>
      </c>
    </row>
    <row r="1078" spans="1:2" x14ac:dyDescent="0.25">
      <c r="A1078" s="118">
        <v>400</v>
      </c>
      <c r="B1078" s="118">
        <v>1</v>
      </c>
    </row>
    <row r="1079" spans="1:2" x14ac:dyDescent="0.25">
      <c r="A1079" s="118">
        <v>1300</v>
      </c>
      <c r="B1079" s="118">
        <v>3</v>
      </c>
    </row>
    <row r="1080" spans="1:2" x14ac:dyDescent="0.25">
      <c r="A1080" s="118"/>
      <c r="B1080" s="118">
        <v>4</v>
      </c>
    </row>
    <row r="1081" spans="1:2" x14ac:dyDescent="0.25">
      <c r="A1081" s="118">
        <v>1300</v>
      </c>
      <c r="B1081" s="118">
        <v>2</v>
      </c>
    </row>
    <row r="1082" spans="1:2" x14ac:dyDescent="0.25">
      <c r="A1082" s="118">
        <v>825</v>
      </c>
      <c r="B1082" s="118">
        <v>1</v>
      </c>
    </row>
    <row r="1083" spans="1:2" x14ac:dyDescent="0.25">
      <c r="A1083" s="118">
        <v>1000</v>
      </c>
      <c r="B1083" s="118">
        <v>2</v>
      </c>
    </row>
    <row r="1084" spans="1:2" x14ac:dyDescent="0.25">
      <c r="A1084" s="118">
        <v>700</v>
      </c>
      <c r="B1084" s="118">
        <v>1</v>
      </c>
    </row>
    <row r="1085" spans="1:2" x14ac:dyDescent="0.25">
      <c r="A1085" s="118">
        <v>1250</v>
      </c>
      <c r="B1085" s="118">
        <v>2</v>
      </c>
    </row>
    <row r="1086" spans="1:2" x14ac:dyDescent="0.25">
      <c r="A1086" s="118">
        <v>396</v>
      </c>
      <c r="B1086" s="118">
        <v>20</v>
      </c>
    </row>
    <row r="1087" spans="1:2" x14ac:dyDescent="0.25">
      <c r="A1087" s="118"/>
      <c r="B1087" s="118">
        <v>1</v>
      </c>
    </row>
    <row r="1088" spans="1:2" x14ac:dyDescent="0.25">
      <c r="A1088" s="118">
        <v>700</v>
      </c>
      <c r="B1088" s="118"/>
    </row>
    <row r="1089" spans="1:2" x14ac:dyDescent="0.25">
      <c r="A1089" s="118">
        <v>675</v>
      </c>
      <c r="B1089" s="118">
        <v>4</v>
      </c>
    </row>
    <row r="1090" spans="1:2" x14ac:dyDescent="0.25">
      <c r="A1090" s="118">
        <v>700</v>
      </c>
      <c r="B1090" s="118">
        <v>2</v>
      </c>
    </row>
    <row r="1091" spans="1:2" x14ac:dyDescent="0.25">
      <c r="A1091" s="118"/>
      <c r="B1091" s="118">
        <v>3</v>
      </c>
    </row>
    <row r="1092" spans="1:2" x14ac:dyDescent="0.25">
      <c r="A1092" s="118">
        <v>680</v>
      </c>
      <c r="B1092" s="118">
        <v>2</v>
      </c>
    </row>
    <row r="1093" spans="1:2" x14ac:dyDescent="0.25">
      <c r="A1093" s="118">
        <v>420</v>
      </c>
      <c r="B1093" s="118">
        <v>3</v>
      </c>
    </row>
    <row r="1094" spans="1:2" x14ac:dyDescent="0.25">
      <c r="A1094" s="118">
        <v>1700</v>
      </c>
      <c r="B1094" s="118">
        <v>2</v>
      </c>
    </row>
    <row r="1095" spans="1:2" x14ac:dyDescent="0.25">
      <c r="A1095" s="118">
        <v>2350</v>
      </c>
      <c r="B1095" s="118">
        <v>2</v>
      </c>
    </row>
    <row r="1096" spans="1:2" x14ac:dyDescent="0.25">
      <c r="A1096" s="118">
        <v>650</v>
      </c>
      <c r="B1096" s="118">
        <v>3</v>
      </c>
    </row>
    <row r="1097" spans="1:2" x14ac:dyDescent="0.25">
      <c r="A1097" s="118"/>
      <c r="B1097" s="118">
        <v>1</v>
      </c>
    </row>
    <row r="1098" spans="1:2" x14ac:dyDescent="0.25">
      <c r="A1098" s="118"/>
      <c r="B1098" s="118">
        <v>3</v>
      </c>
    </row>
    <row r="1099" spans="1:2" x14ac:dyDescent="0.25">
      <c r="A1099" s="118">
        <v>224</v>
      </c>
      <c r="B1099" s="118"/>
    </row>
    <row r="1100" spans="1:2" x14ac:dyDescent="0.25">
      <c r="A1100" s="118">
        <v>680</v>
      </c>
      <c r="B1100" s="118">
        <v>1</v>
      </c>
    </row>
    <row r="1101" spans="1:2" x14ac:dyDescent="0.25">
      <c r="A1101" s="118"/>
      <c r="B1101" s="118">
        <v>3</v>
      </c>
    </row>
    <row r="1102" spans="1:2" x14ac:dyDescent="0.25">
      <c r="A1102" s="118">
        <v>907</v>
      </c>
      <c r="B1102" s="118"/>
    </row>
    <row r="1103" spans="1:2" x14ac:dyDescent="0.25">
      <c r="A1103" s="118"/>
      <c r="B1103" s="118">
        <v>2</v>
      </c>
    </row>
    <row r="1104" spans="1:2" x14ac:dyDescent="0.25">
      <c r="A1104" s="118">
        <v>700</v>
      </c>
      <c r="B1104" s="118">
        <v>3</v>
      </c>
    </row>
    <row r="1105" spans="1:2" x14ac:dyDescent="0.25">
      <c r="A1105" s="118">
        <v>368</v>
      </c>
      <c r="B1105" s="118">
        <v>1</v>
      </c>
    </row>
    <row r="1106" spans="1:2" x14ac:dyDescent="0.25">
      <c r="A1106" s="118">
        <v>855</v>
      </c>
      <c r="B1106" s="118">
        <v>2</v>
      </c>
    </row>
    <row r="1107" spans="1:2" x14ac:dyDescent="0.25">
      <c r="A1107" s="118"/>
      <c r="B1107" s="118">
        <v>3</v>
      </c>
    </row>
    <row r="1108" spans="1:2" x14ac:dyDescent="0.25">
      <c r="A1108" s="118"/>
      <c r="B1108" s="118">
        <v>2</v>
      </c>
    </row>
    <row r="1109" spans="1:2" x14ac:dyDescent="0.25">
      <c r="A1109" s="118">
        <v>1700</v>
      </c>
      <c r="B1109" s="118">
        <v>2</v>
      </c>
    </row>
    <row r="1110" spans="1:2" x14ac:dyDescent="0.25">
      <c r="A1110" s="118">
        <v>700</v>
      </c>
      <c r="B1110" s="118">
        <v>2</v>
      </c>
    </row>
    <row r="1111" spans="1:2" x14ac:dyDescent="0.25">
      <c r="A1111" s="118">
        <v>1000</v>
      </c>
      <c r="B1111" s="118">
        <v>1</v>
      </c>
    </row>
    <row r="1112" spans="1:2" x14ac:dyDescent="0.25">
      <c r="A1112" s="118">
        <v>885</v>
      </c>
      <c r="B1112" s="118">
        <v>2</v>
      </c>
    </row>
    <row r="1113" spans="1:2" x14ac:dyDescent="0.25">
      <c r="A1113" s="118"/>
      <c r="B1113" s="118">
        <v>3</v>
      </c>
    </row>
    <row r="1114" spans="1:2" x14ac:dyDescent="0.25">
      <c r="A1114" s="118">
        <v>615</v>
      </c>
      <c r="B1114" s="118">
        <v>2</v>
      </c>
    </row>
    <row r="1115" spans="1:2" x14ac:dyDescent="0.25">
      <c r="A1115" s="118"/>
      <c r="B1115" s="118">
        <v>3</v>
      </c>
    </row>
    <row r="1116" spans="1:2" x14ac:dyDescent="0.25">
      <c r="A1116" s="118"/>
      <c r="B1116" s="118">
        <v>2</v>
      </c>
    </row>
    <row r="1117" spans="1:2" x14ac:dyDescent="0.25">
      <c r="A1117" s="118"/>
      <c r="B1117" s="118">
        <v>1</v>
      </c>
    </row>
    <row r="1118" spans="1:2" x14ac:dyDescent="0.25">
      <c r="A1118" s="118"/>
      <c r="B1118" s="118"/>
    </row>
    <row r="1119" spans="1:2" x14ac:dyDescent="0.25">
      <c r="A1119" s="118">
        <v>700</v>
      </c>
      <c r="B1119" s="118">
        <v>1</v>
      </c>
    </row>
    <row r="1120" spans="1:2" x14ac:dyDescent="0.25">
      <c r="A1120" s="118"/>
      <c r="B1120" s="118">
        <v>5</v>
      </c>
    </row>
    <row r="1121" spans="1:2" x14ac:dyDescent="0.25">
      <c r="A1121" s="118">
        <v>710</v>
      </c>
      <c r="B1121" s="118">
        <v>3</v>
      </c>
    </row>
    <row r="1122" spans="1:2" x14ac:dyDescent="0.25">
      <c r="A1122" s="118">
        <v>710</v>
      </c>
      <c r="B1122" s="118">
        <v>2</v>
      </c>
    </row>
    <row r="1123" spans="1:2" x14ac:dyDescent="0.25">
      <c r="A1123" s="118">
        <v>1000</v>
      </c>
      <c r="B1123" s="118">
        <v>3</v>
      </c>
    </row>
    <row r="1124" spans="1:2" x14ac:dyDescent="0.25">
      <c r="A1124" s="118">
        <v>650</v>
      </c>
      <c r="B1124" s="118">
        <v>1</v>
      </c>
    </row>
    <row r="1125" spans="1:2" x14ac:dyDescent="0.25">
      <c r="A1125" s="118">
        <v>570</v>
      </c>
      <c r="B1125" s="118"/>
    </row>
    <row r="1126" spans="1:2" x14ac:dyDescent="0.25">
      <c r="A1126" s="118">
        <v>1800</v>
      </c>
      <c r="B1126" s="118">
        <v>3</v>
      </c>
    </row>
    <row r="1127" spans="1:2" x14ac:dyDescent="0.25">
      <c r="A1127" s="118">
        <v>201</v>
      </c>
      <c r="B1127" s="118">
        <v>1</v>
      </c>
    </row>
    <row r="1128" spans="1:2" x14ac:dyDescent="0.25">
      <c r="A1128" s="118"/>
      <c r="B1128" s="118">
        <v>2</v>
      </c>
    </row>
    <row r="1129" spans="1:2" x14ac:dyDescent="0.25">
      <c r="A1129" s="118"/>
      <c r="B1129" s="118">
        <v>1</v>
      </c>
    </row>
    <row r="1130" spans="1:2" x14ac:dyDescent="0.25">
      <c r="A1130" s="118">
        <v>850</v>
      </c>
      <c r="B1130" s="118">
        <v>2</v>
      </c>
    </row>
    <row r="1131" spans="1:2" x14ac:dyDescent="0.25">
      <c r="A1131" s="118"/>
      <c r="B1131" s="118">
        <v>3</v>
      </c>
    </row>
    <row r="1132" spans="1:2" x14ac:dyDescent="0.25">
      <c r="A1132" s="118"/>
      <c r="B1132" s="118">
        <v>2</v>
      </c>
    </row>
    <row r="1133" spans="1:2" x14ac:dyDescent="0.25">
      <c r="A1133" s="118">
        <v>550</v>
      </c>
      <c r="B1133" s="118">
        <v>2</v>
      </c>
    </row>
    <row r="1134" spans="1:2" x14ac:dyDescent="0.25">
      <c r="A1134" s="118"/>
      <c r="B1134" s="118">
        <v>2</v>
      </c>
    </row>
    <row r="1135" spans="1:2" x14ac:dyDescent="0.25">
      <c r="A1135" s="118">
        <v>1200</v>
      </c>
      <c r="B1135" s="118">
        <v>3</v>
      </c>
    </row>
    <row r="1136" spans="1:2" x14ac:dyDescent="0.25">
      <c r="A1136" s="118">
        <v>2060</v>
      </c>
      <c r="B1136" s="118">
        <v>3</v>
      </c>
    </row>
    <row r="1137" spans="1:2" x14ac:dyDescent="0.25">
      <c r="A1137" s="118">
        <v>1000</v>
      </c>
      <c r="B1137" s="118">
        <v>3</v>
      </c>
    </row>
    <row r="1138" spans="1:2" x14ac:dyDescent="0.25">
      <c r="A1138" s="118">
        <v>660</v>
      </c>
      <c r="B1138" s="118">
        <v>1</v>
      </c>
    </row>
    <row r="1139" spans="1:2" x14ac:dyDescent="0.25">
      <c r="A1139" s="118">
        <v>1384</v>
      </c>
      <c r="B1139" s="118">
        <v>3</v>
      </c>
    </row>
    <row r="1140" spans="1:2" x14ac:dyDescent="0.25">
      <c r="A1140" s="118"/>
      <c r="B1140" s="118">
        <v>2</v>
      </c>
    </row>
    <row r="1141" spans="1:2" x14ac:dyDescent="0.25">
      <c r="A1141" s="118">
        <v>600</v>
      </c>
      <c r="B1141" s="118">
        <v>3</v>
      </c>
    </row>
    <row r="1142" spans="1:2" x14ac:dyDescent="0.25">
      <c r="A1142" s="118"/>
      <c r="B1142" s="118">
        <v>2</v>
      </c>
    </row>
    <row r="1143" spans="1:2" x14ac:dyDescent="0.25">
      <c r="A1143" s="118">
        <v>1346</v>
      </c>
      <c r="B1143" s="118">
        <v>3</v>
      </c>
    </row>
    <row r="1144" spans="1:2" x14ac:dyDescent="0.25">
      <c r="A1144" s="118">
        <v>1300</v>
      </c>
      <c r="B1144" s="118">
        <v>2</v>
      </c>
    </row>
    <row r="1145" spans="1:2" x14ac:dyDescent="0.25">
      <c r="A1145" s="118">
        <v>1600</v>
      </c>
      <c r="B1145" s="118">
        <v>1</v>
      </c>
    </row>
    <row r="1146" spans="1:2" x14ac:dyDescent="0.25">
      <c r="A1146" s="118">
        <v>930</v>
      </c>
      <c r="B1146" s="118">
        <v>1</v>
      </c>
    </row>
    <row r="1147" spans="1:2" x14ac:dyDescent="0.25">
      <c r="A1147" s="118">
        <v>991</v>
      </c>
      <c r="B1147" s="118"/>
    </row>
    <row r="1148" spans="1:2" x14ac:dyDescent="0.25">
      <c r="A1148" s="118">
        <v>800</v>
      </c>
      <c r="B1148" s="118">
        <v>4</v>
      </c>
    </row>
    <row r="1149" spans="1:2" x14ac:dyDescent="0.25">
      <c r="A1149" s="118">
        <v>765</v>
      </c>
      <c r="B1149" s="118">
        <v>1</v>
      </c>
    </row>
    <row r="1150" spans="1:2" x14ac:dyDescent="0.25">
      <c r="A1150" s="118">
        <v>650</v>
      </c>
      <c r="B1150" s="118">
        <v>2</v>
      </c>
    </row>
    <row r="1151" spans="1:2" x14ac:dyDescent="0.25">
      <c r="A1151" s="118">
        <v>498</v>
      </c>
      <c r="B1151" s="118">
        <v>2</v>
      </c>
    </row>
    <row r="1152" spans="1:2" x14ac:dyDescent="0.25">
      <c r="A1152" s="118">
        <v>2000</v>
      </c>
      <c r="B1152" s="118">
        <v>2</v>
      </c>
    </row>
    <row r="1153" spans="1:2" x14ac:dyDescent="0.25">
      <c r="A1153" s="118"/>
      <c r="B1153" s="118">
        <v>2</v>
      </c>
    </row>
    <row r="1154" spans="1:2" x14ac:dyDescent="0.25">
      <c r="A1154" s="118">
        <v>1300</v>
      </c>
      <c r="B1154" s="118">
        <v>2</v>
      </c>
    </row>
    <row r="1155" spans="1:2" x14ac:dyDescent="0.25">
      <c r="A1155" s="118">
        <v>875</v>
      </c>
      <c r="B1155" s="118">
        <v>2</v>
      </c>
    </row>
    <row r="1156" spans="1:2" x14ac:dyDescent="0.25">
      <c r="A1156" s="118">
        <v>980</v>
      </c>
      <c r="B1156" s="118">
        <v>3</v>
      </c>
    </row>
    <row r="1157" spans="1:2" x14ac:dyDescent="0.25">
      <c r="A1157" s="118">
        <v>835</v>
      </c>
      <c r="B1157" s="118">
        <v>2</v>
      </c>
    </row>
    <row r="1158" spans="1:2" x14ac:dyDescent="0.25">
      <c r="A1158" s="118">
        <v>700</v>
      </c>
      <c r="B1158" s="118">
        <v>3</v>
      </c>
    </row>
    <row r="1159" spans="1:2" x14ac:dyDescent="0.25">
      <c r="A1159" s="118"/>
      <c r="B1159" s="118">
        <v>3</v>
      </c>
    </row>
    <row r="1160" spans="1:2" x14ac:dyDescent="0.25">
      <c r="A1160" s="118"/>
      <c r="B1160" s="118">
        <v>3</v>
      </c>
    </row>
    <row r="1161" spans="1:2" x14ac:dyDescent="0.25">
      <c r="A1161" s="118"/>
      <c r="B1161" s="118">
        <v>1</v>
      </c>
    </row>
    <row r="1162" spans="1:2" x14ac:dyDescent="0.25">
      <c r="A1162" s="118">
        <v>1500</v>
      </c>
      <c r="B1162" s="118">
        <v>2</v>
      </c>
    </row>
    <row r="1163" spans="1:2" x14ac:dyDescent="0.25">
      <c r="A1163" s="118"/>
      <c r="B1163" s="118">
        <v>2</v>
      </c>
    </row>
    <row r="1164" spans="1:2" x14ac:dyDescent="0.25">
      <c r="A1164" s="118"/>
      <c r="B1164" s="118">
        <v>1</v>
      </c>
    </row>
    <row r="1165" spans="1:2" x14ac:dyDescent="0.25">
      <c r="A1165" s="118"/>
      <c r="B1165" s="118">
        <v>4</v>
      </c>
    </row>
    <row r="1166" spans="1:2" x14ac:dyDescent="0.25">
      <c r="A1166" s="118">
        <v>750</v>
      </c>
      <c r="B1166" s="118">
        <v>5</v>
      </c>
    </row>
    <row r="1167" spans="1:2" x14ac:dyDescent="0.25">
      <c r="A1167" s="118"/>
      <c r="B1167" s="118">
        <v>4</v>
      </c>
    </row>
    <row r="1168" spans="1:2" x14ac:dyDescent="0.25">
      <c r="A1168" s="118">
        <v>1200</v>
      </c>
      <c r="B1168" s="118">
        <v>3</v>
      </c>
    </row>
    <row r="1169" spans="1:2" x14ac:dyDescent="0.25">
      <c r="A1169" s="118"/>
      <c r="B1169" s="118">
        <v>1</v>
      </c>
    </row>
    <row r="1170" spans="1:2" x14ac:dyDescent="0.25">
      <c r="A1170" s="118">
        <v>1200</v>
      </c>
      <c r="B1170" s="118">
        <v>5</v>
      </c>
    </row>
    <row r="1171" spans="1:2" x14ac:dyDescent="0.25">
      <c r="A1171" s="118">
        <v>690</v>
      </c>
      <c r="B1171" s="118">
        <v>2</v>
      </c>
    </row>
    <row r="1172" spans="1:2" x14ac:dyDescent="0.25">
      <c r="A1172" s="118">
        <v>1500</v>
      </c>
      <c r="B1172" s="118">
        <v>4</v>
      </c>
    </row>
    <row r="1173" spans="1:2" x14ac:dyDescent="0.25">
      <c r="A1173" s="118">
        <v>500</v>
      </c>
      <c r="B1173" s="118">
        <v>2</v>
      </c>
    </row>
    <row r="1174" spans="1:2" x14ac:dyDescent="0.25">
      <c r="A1174" s="118">
        <v>1500</v>
      </c>
      <c r="B1174" s="118">
        <v>4</v>
      </c>
    </row>
    <row r="1175" spans="1:2" x14ac:dyDescent="0.25">
      <c r="A1175" s="118">
        <v>1500</v>
      </c>
      <c r="B1175" s="118">
        <v>2</v>
      </c>
    </row>
    <row r="1176" spans="1:2" x14ac:dyDescent="0.25">
      <c r="A1176" s="118">
        <v>614</v>
      </c>
      <c r="B1176" s="118">
        <v>2</v>
      </c>
    </row>
    <row r="1177" spans="1:2" x14ac:dyDescent="0.25">
      <c r="A1177" s="118"/>
      <c r="B1177" s="118">
        <v>2</v>
      </c>
    </row>
    <row r="1178" spans="1:2" x14ac:dyDescent="0.25">
      <c r="A1178" s="118"/>
      <c r="B1178" s="118">
        <v>3</v>
      </c>
    </row>
    <row r="1179" spans="1:2" x14ac:dyDescent="0.25">
      <c r="A1179" s="118">
        <v>1500</v>
      </c>
      <c r="B1179" s="118">
        <v>4</v>
      </c>
    </row>
    <row r="1180" spans="1:2" x14ac:dyDescent="0.25">
      <c r="A1180" s="118">
        <v>1600</v>
      </c>
      <c r="B1180" s="118">
        <v>3</v>
      </c>
    </row>
    <row r="1181" spans="1:2" x14ac:dyDescent="0.25">
      <c r="A1181" s="118">
        <v>1600</v>
      </c>
      <c r="B1181" s="118">
        <v>1</v>
      </c>
    </row>
    <row r="1182" spans="1:2" x14ac:dyDescent="0.25">
      <c r="A1182" s="118">
        <v>2200</v>
      </c>
      <c r="B1182" s="118">
        <v>4</v>
      </c>
    </row>
    <row r="1183" spans="1:2" x14ac:dyDescent="0.25">
      <c r="A1183" s="118">
        <v>600</v>
      </c>
      <c r="B1183" s="118">
        <v>1</v>
      </c>
    </row>
    <row r="1184" spans="1:2" x14ac:dyDescent="0.25">
      <c r="A1184" s="118">
        <v>900</v>
      </c>
      <c r="B1184" s="118">
        <v>2</v>
      </c>
    </row>
    <row r="1185" spans="1:2" x14ac:dyDescent="0.25">
      <c r="A1185" s="118">
        <v>920</v>
      </c>
      <c r="B1185" s="118">
        <v>1</v>
      </c>
    </row>
    <row r="1186" spans="1:2" x14ac:dyDescent="0.25">
      <c r="A1186" s="118">
        <v>1500</v>
      </c>
      <c r="B1186" s="118">
        <v>2</v>
      </c>
    </row>
    <row r="1187" spans="1:2" x14ac:dyDescent="0.25">
      <c r="A1187" s="118">
        <v>1200</v>
      </c>
      <c r="B1187" s="118">
        <v>4</v>
      </c>
    </row>
    <row r="1188" spans="1:2" x14ac:dyDescent="0.25">
      <c r="A1188" s="118">
        <v>1400</v>
      </c>
      <c r="B1188" s="118">
        <v>2</v>
      </c>
    </row>
    <row r="1189" spans="1:2" x14ac:dyDescent="0.25">
      <c r="A1189" s="118"/>
      <c r="B1189" s="118">
        <v>3</v>
      </c>
    </row>
    <row r="1190" spans="1:2" x14ac:dyDescent="0.25">
      <c r="A1190" s="118">
        <v>3000</v>
      </c>
      <c r="B1190" s="118">
        <v>4</v>
      </c>
    </row>
    <row r="1191" spans="1:2" x14ac:dyDescent="0.25">
      <c r="A1191" s="118">
        <v>800</v>
      </c>
      <c r="B1191" s="118">
        <v>2</v>
      </c>
    </row>
    <row r="1192" spans="1:2" x14ac:dyDescent="0.25">
      <c r="A1192" s="118">
        <v>950</v>
      </c>
      <c r="B1192" s="118">
        <v>3</v>
      </c>
    </row>
    <row r="1193" spans="1:2" x14ac:dyDescent="0.25">
      <c r="A1193" s="118">
        <v>860</v>
      </c>
      <c r="B1193" s="118">
        <v>3</v>
      </c>
    </row>
    <row r="1194" spans="1:2" x14ac:dyDescent="0.25">
      <c r="A1194" s="118">
        <v>975</v>
      </c>
      <c r="B1194" s="118">
        <v>1</v>
      </c>
    </row>
    <row r="1195" spans="1:2" x14ac:dyDescent="0.25">
      <c r="A1195" s="118">
        <v>1200</v>
      </c>
      <c r="B1195" s="118">
        <v>3</v>
      </c>
    </row>
    <row r="1196" spans="1:2" x14ac:dyDescent="0.25">
      <c r="A1196" s="118">
        <v>600</v>
      </c>
      <c r="B1196" s="118">
        <v>3</v>
      </c>
    </row>
    <row r="1197" spans="1:2" x14ac:dyDescent="0.25">
      <c r="A1197" s="118">
        <v>1500</v>
      </c>
      <c r="B1197" s="118">
        <v>2</v>
      </c>
    </row>
    <row r="1198" spans="1:2" x14ac:dyDescent="0.25">
      <c r="A1198" s="118">
        <v>600</v>
      </c>
      <c r="B1198" s="118">
        <v>2</v>
      </c>
    </row>
    <row r="1199" spans="1:2" x14ac:dyDescent="0.25">
      <c r="A1199" s="118">
        <v>732</v>
      </c>
      <c r="B1199" s="118">
        <v>2</v>
      </c>
    </row>
    <row r="1200" spans="1:2" x14ac:dyDescent="0.25">
      <c r="A1200" s="118"/>
      <c r="B1200" s="118">
        <v>3</v>
      </c>
    </row>
    <row r="1201" spans="1:2" x14ac:dyDescent="0.25">
      <c r="A1201" s="118"/>
      <c r="B1201" s="118">
        <v>3</v>
      </c>
    </row>
    <row r="1202" spans="1:2" x14ac:dyDescent="0.25">
      <c r="A1202" s="118">
        <v>1000</v>
      </c>
      <c r="B1202" s="118">
        <v>3</v>
      </c>
    </row>
    <row r="1203" spans="1:2" x14ac:dyDescent="0.25">
      <c r="A1203" s="118">
        <v>1250</v>
      </c>
      <c r="B1203" s="118">
        <v>2</v>
      </c>
    </row>
    <row r="1204" spans="1:2" x14ac:dyDescent="0.25">
      <c r="A1204" s="118">
        <v>2000</v>
      </c>
      <c r="B1204" s="118">
        <v>4</v>
      </c>
    </row>
    <row r="1205" spans="1:2" x14ac:dyDescent="0.25">
      <c r="A1205" s="118"/>
      <c r="B1205" s="118">
        <v>3</v>
      </c>
    </row>
    <row r="1206" spans="1:2" x14ac:dyDescent="0.25">
      <c r="A1206" s="118">
        <v>5000</v>
      </c>
      <c r="B1206" s="118">
        <v>4</v>
      </c>
    </row>
    <row r="1207" spans="1:2" x14ac:dyDescent="0.25">
      <c r="A1207" s="118">
        <v>0</v>
      </c>
      <c r="B1207" s="118">
        <v>3</v>
      </c>
    </row>
    <row r="1208" spans="1:2" x14ac:dyDescent="0.25">
      <c r="A1208" s="118">
        <v>1035</v>
      </c>
      <c r="B1208" s="118">
        <v>2</v>
      </c>
    </row>
    <row r="1209" spans="1:2" x14ac:dyDescent="0.25">
      <c r="A1209" s="118"/>
      <c r="B1209" s="118">
        <v>6</v>
      </c>
    </row>
    <row r="1210" spans="1:2" x14ac:dyDescent="0.25">
      <c r="A1210" s="118">
        <v>1600</v>
      </c>
      <c r="B1210" s="118">
        <v>1</v>
      </c>
    </row>
    <row r="1211" spans="1:2" x14ac:dyDescent="0.25">
      <c r="A1211" s="118">
        <v>900</v>
      </c>
      <c r="B1211" s="118">
        <v>1</v>
      </c>
    </row>
    <row r="1212" spans="1:2" x14ac:dyDescent="0.25">
      <c r="A1212" s="118">
        <v>498</v>
      </c>
      <c r="B1212" s="118">
        <v>2</v>
      </c>
    </row>
    <row r="1213" spans="1:2" x14ac:dyDescent="0.25">
      <c r="A1213" s="118">
        <v>368</v>
      </c>
      <c r="B1213" s="118">
        <v>1</v>
      </c>
    </row>
    <row r="1214" spans="1:2" x14ac:dyDescent="0.25">
      <c r="A1214" s="118">
        <v>1600</v>
      </c>
      <c r="B1214" s="118">
        <v>4</v>
      </c>
    </row>
    <row r="1215" spans="1:2" x14ac:dyDescent="0.25">
      <c r="A1215" s="118">
        <v>950</v>
      </c>
      <c r="B1215" s="118">
        <v>2</v>
      </c>
    </row>
    <row r="1216" spans="1:2" x14ac:dyDescent="0.25">
      <c r="A1216" s="118">
        <v>1300</v>
      </c>
      <c r="B1216" s="118">
        <v>3</v>
      </c>
    </row>
    <row r="1217" spans="1:2" x14ac:dyDescent="0.25">
      <c r="A1217" s="118">
        <v>360</v>
      </c>
      <c r="B1217" s="118"/>
    </row>
    <row r="1218" spans="1:2" x14ac:dyDescent="0.25">
      <c r="A1218" s="118">
        <v>1500</v>
      </c>
      <c r="B1218" s="118">
        <v>4</v>
      </c>
    </row>
    <row r="1219" spans="1:2" x14ac:dyDescent="0.25">
      <c r="A1219" s="118">
        <v>400</v>
      </c>
      <c r="B1219" s="118">
        <v>3</v>
      </c>
    </row>
    <row r="1220" spans="1:2" x14ac:dyDescent="0.25">
      <c r="A1220" s="118">
        <v>1000</v>
      </c>
      <c r="B1220" s="118">
        <v>2</v>
      </c>
    </row>
    <row r="1221" spans="1:2" x14ac:dyDescent="0.25">
      <c r="A1221" s="118">
        <v>300</v>
      </c>
      <c r="B1221" s="118">
        <v>3</v>
      </c>
    </row>
    <row r="1222" spans="1:2" x14ac:dyDescent="0.25">
      <c r="A1222" s="118">
        <v>1000</v>
      </c>
      <c r="B1222" s="118">
        <v>2</v>
      </c>
    </row>
    <row r="1223" spans="1:2" x14ac:dyDescent="0.25">
      <c r="A1223" s="118"/>
      <c r="B1223" s="118">
        <v>3</v>
      </c>
    </row>
    <row r="1224" spans="1:2" x14ac:dyDescent="0.25">
      <c r="A1224" s="118">
        <v>800</v>
      </c>
      <c r="B1224" s="118">
        <v>2</v>
      </c>
    </row>
    <row r="1225" spans="1:2" x14ac:dyDescent="0.25">
      <c r="A1225" s="118"/>
      <c r="B1225" s="118">
        <v>2</v>
      </c>
    </row>
    <row r="1226" spans="1:2" x14ac:dyDescent="0.25">
      <c r="A1226" s="118">
        <v>732</v>
      </c>
      <c r="B1226" s="118">
        <v>2</v>
      </c>
    </row>
    <row r="1227" spans="1:2" x14ac:dyDescent="0.25">
      <c r="A1227" s="118">
        <v>10000</v>
      </c>
      <c r="B1227" s="118">
        <v>4</v>
      </c>
    </row>
    <row r="1228" spans="1:2" x14ac:dyDescent="0.25">
      <c r="A1228" s="118"/>
      <c r="B1228" s="118">
        <v>3</v>
      </c>
    </row>
    <row r="1229" spans="1:2" x14ac:dyDescent="0.25">
      <c r="A1229" s="118">
        <v>850</v>
      </c>
      <c r="B1229" s="118">
        <v>1</v>
      </c>
    </row>
    <row r="1230" spans="1:2" x14ac:dyDescent="0.25">
      <c r="A1230" s="118">
        <v>800</v>
      </c>
      <c r="B1230" s="118">
        <v>2</v>
      </c>
    </row>
    <row r="1231" spans="1:2" x14ac:dyDescent="0.25">
      <c r="A1231" s="118">
        <v>660</v>
      </c>
      <c r="B1231" s="118">
        <v>2</v>
      </c>
    </row>
    <row r="1232" spans="1:2" x14ac:dyDescent="0.25">
      <c r="A1232" s="118">
        <v>423</v>
      </c>
      <c r="B1232" s="118">
        <v>1</v>
      </c>
    </row>
    <row r="1233" spans="1:2" x14ac:dyDescent="0.25">
      <c r="A1233" s="118">
        <v>490</v>
      </c>
      <c r="B1233" s="118">
        <v>1</v>
      </c>
    </row>
    <row r="1234" spans="1:2" x14ac:dyDescent="0.25">
      <c r="A1234" s="118">
        <v>300</v>
      </c>
      <c r="B1234" s="118">
        <v>1</v>
      </c>
    </row>
    <row r="1235" spans="1:2" x14ac:dyDescent="0.25">
      <c r="A1235" s="118"/>
      <c r="B1235" s="118">
        <v>2</v>
      </c>
    </row>
    <row r="1236" spans="1:2" x14ac:dyDescent="0.25">
      <c r="A1236" s="118">
        <v>800</v>
      </c>
      <c r="B1236" s="118">
        <v>1</v>
      </c>
    </row>
    <row r="1237" spans="1:2" x14ac:dyDescent="0.25">
      <c r="A1237" s="118">
        <v>365</v>
      </c>
      <c r="B1237" s="118">
        <v>1</v>
      </c>
    </row>
    <row r="1238" spans="1:2" x14ac:dyDescent="0.25">
      <c r="A1238" s="118">
        <v>1000</v>
      </c>
      <c r="B1238" s="118">
        <v>3</v>
      </c>
    </row>
    <row r="1239" spans="1:2" x14ac:dyDescent="0.25">
      <c r="A1239" s="118">
        <v>1200</v>
      </c>
      <c r="B1239" s="118">
        <v>3</v>
      </c>
    </row>
    <row r="1240" spans="1:2" x14ac:dyDescent="0.25">
      <c r="A1240" s="118"/>
      <c r="B1240" s="118">
        <v>2</v>
      </c>
    </row>
    <row r="1241" spans="1:2" x14ac:dyDescent="0.25">
      <c r="A1241" s="118">
        <v>2500</v>
      </c>
      <c r="B1241" s="118"/>
    </row>
    <row r="1242" spans="1:2" x14ac:dyDescent="0.25">
      <c r="A1242" s="118"/>
      <c r="B1242" s="118">
        <v>4</v>
      </c>
    </row>
    <row r="1243" spans="1:2" x14ac:dyDescent="0.25">
      <c r="A1243" s="118">
        <v>1800</v>
      </c>
      <c r="B1243" s="118">
        <v>2</v>
      </c>
    </row>
    <row r="1244" spans="1:2" x14ac:dyDescent="0.25">
      <c r="A1244" s="118">
        <v>800</v>
      </c>
      <c r="B1244" s="118">
        <v>3</v>
      </c>
    </row>
    <row r="1245" spans="1:2" x14ac:dyDescent="0.25">
      <c r="A1245" s="118">
        <v>5000</v>
      </c>
      <c r="B1245" s="118">
        <v>5</v>
      </c>
    </row>
    <row r="1246" spans="1:2" x14ac:dyDescent="0.25">
      <c r="A1246" s="118"/>
      <c r="B1246" s="118">
        <v>3</v>
      </c>
    </row>
    <row r="1247" spans="1:2" x14ac:dyDescent="0.25">
      <c r="A1247" s="118">
        <v>900</v>
      </c>
      <c r="B1247" s="118">
        <v>1</v>
      </c>
    </row>
    <row r="1248" spans="1:2" x14ac:dyDescent="0.25">
      <c r="A1248" s="118">
        <v>1000</v>
      </c>
      <c r="B1248" s="118">
        <v>3</v>
      </c>
    </row>
    <row r="1249" spans="1:2" x14ac:dyDescent="0.25">
      <c r="A1249" s="118">
        <v>750</v>
      </c>
      <c r="B1249" s="118">
        <v>2</v>
      </c>
    </row>
    <row r="1250" spans="1:2" x14ac:dyDescent="0.25">
      <c r="A1250" s="118">
        <v>600</v>
      </c>
      <c r="B1250" s="118">
        <v>1</v>
      </c>
    </row>
    <row r="1251" spans="1:2" x14ac:dyDescent="0.25">
      <c r="A1251" s="3">
        <v>1000</v>
      </c>
      <c r="B1251" s="3">
        <v>2</v>
      </c>
    </row>
    <row r="1252" spans="1:2" x14ac:dyDescent="0.25">
      <c r="A1252" s="3">
        <v>2600</v>
      </c>
      <c r="B1252" s="3">
        <v>4</v>
      </c>
    </row>
    <row r="1253" spans="1:2" x14ac:dyDescent="0.25">
      <c r="A1253" s="4"/>
      <c r="B1253" s="4"/>
    </row>
    <row r="1254" spans="1:2" x14ac:dyDescent="0.25">
      <c r="A1254" s="4"/>
      <c r="B1254" s="4"/>
    </row>
    <row r="1255" spans="1:2" x14ac:dyDescent="0.25">
      <c r="A1255" s="4"/>
      <c r="B1255" s="4"/>
    </row>
    <row r="1256" spans="1:2" x14ac:dyDescent="0.25">
      <c r="A1256" s="4"/>
      <c r="B1256" s="4"/>
    </row>
    <row r="1257" spans="1:2" x14ac:dyDescent="0.25">
      <c r="A1257" s="4"/>
      <c r="B1257" s="4"/>
    </row>
    <row r="1258" spans="1:2" x14ac:dyDescent="0.25">
      <c r="A1258" s="4"/>
      <c r="B1258" s="4"/>
    </row>
    <row r="1259" spans="1:2" x14ac:dyDescent="0.25">
      <c r="A1259" s="4"/>
      <c r="B1259" s="4"/>
    </row>
    <row r="1260" spans="1:2" x14ac:dyDescent="0.25">
      <c r="A1260" s="4"/>
      <c r="B1260" s="4"/>
    </row>
    <row r="1261" spans="1:2" x14ac:dyDescent="0.25">
      <c r="A1261" s="4"/>
      <c r="B1261" s="4"/>
    </row>
    <row r="1262" spans="1:2" x14ac:dyDescent="0.25">
      <c r="A1262" s="4"/>
      <c r="B1262" s="4"/>
    </row>
    <row r="1263" spans="1:2" x14ac:dyDescent="0.25">
      <c r="A1263" s="4"/>
      <c r="B1263" s="4"/>
    </row>
    <row r="1264" spans="1:2" x14ac:dyDescent="0.25">
      <c r="A1264" s="4"/>
      <c r="B1264" s="4"/>
    </row>
    <row r="1265" spans="1:2" x14ac:dyDescent="0.25">
      <c r="A1265" s="4"/>
      <c r="B1265" s="4"/>
    </row>
    <row r="1266" spans="1:2" x14ac:dyDescent="0.25">
      <c r="A1266" s="4"/>
      <c r="B1266" s="4"/>
    </row>
    <row r="1267" spans="1:2" x14ac:dyDescent="0.25">
      <c r="A1267" s="4"/>
      <c r="B1267" s="4"/>
    </row>
    <row r="1268" spans="1:2" x14ac:dyDescent="0.25">
      <c r="A1268" s="4"/>
      <c r="B1268" s="4"/>
    </row>
    <row r="1269" spans="1:2" x14ac:dyDescent="0.25">
      <c r="A1269" s="4"/>
      <c r="B1269" s="4"/>
    </row>
    <row r="1270" spans="1:2" x14ac:dyDescent="0.25">
      <c r="A1270" s="4"/>
      <c r="B1270" s="4"/>
    </row>
    <row r="1271" spans="1:2" x14ac:dyDescent="0.25">
      <c r="A1271" s="4"/>
      <c r="B1271" s="4"/>
    </row>
    <row r="1272" spans="1:2" x14ac:dyDescent="0.25">
      <c r="A1272" s="4"/>
      <c r="B1272" s="4"/>
    </row>
    <row r="1273" spans="1:2" x14ac:dyDescent="0.25">
      <c r="A1273" s="4"/>
      <c r="B1273" s="4"/>
    </row>
    <row r="1274" spans="1:2" x14ac:dyDescent="0.25">
      <c r="A1274" s="4"/>
      <c r="B1274" s="4"/>
    </row>
    <row r="1275" spans="1:2" x14ac:dyDescent="0.25">
      <c r="A1275" s="4"/>
      <c r="B1275" s="4"/>
    </row>
    <row r="1276" spans="1:2" x14ac:dyDescent="0.25">
      <c r="A1276" s="4"/>
      <c r="B1276" s="4"/>
    </row>
    <row r="1277" spans="1:2" x14ac:dyDescent="0.25">
      <c r="A1277" s="4"/>
      <c r="B1277" s="4"/>
    </row>
    <row r="1278" spans="1:2" x14ac:dyDescent="0.25">
      <c r="A1278" s="4"/>
      <c r="B1278" s="4"/>
    </row>
    <row r="1279" spans="1:2" x14ac:dyDescent="0.25">
      <c r="A1279" s="4"/>
      <c r="B1279" s="4"/>
    </row>
    <row r="1280" spans="1:2" x14ac:dyDescent="0.25">
      <c r="A1280" s="4"/>
      <c r="B1280" s="4"/>
    </row>
    <row r="1281" spans="1:2" x14ac:dyDescent="0.25">
      <c r="A1281" s="4"/>
      <c r="B1281" s="4"/>
    </row>
    <row r="1282" spans="1:2" x14ac:dyDescent="0.25">
      <c r="A1282" s="4"/>
      <c r="B1282" s="4"/>
    </row>
    <row r="1283" spans="1:2" x14ac:dyDescent="0.25">
      <c r="A1283" s="4"/>
      <c r="B1283" s="4"/>
    </row>
    <row r="1284" spans="1:2" x14ac:dyDescent="0.25">
      <c r="A1284" s="4"/>
      <c r="B1284" s="4"/>
    </row>
    <row r="1285" spans="1:2" x14ac:dyDescent="0.25">
      <c r="A1285" s="4"/>
      <c r="B1285" s="4"/>
    </row>
    <row r="1286" spans="1:2" x14ac:dyDescent="0.25">
      <c r="A1286" s="4"/>
      <c r="B1286" s="4"/>
    </row>
    <row r="1287" spans="1:2" x14ac:dyDescent="0.25">
      <c r="A1287" s="4"/>
      <c r="B1287" s="4"/>
    </row>
    <row r="1288" spans="1:2" x14ac:dyDescent="0.25">
      <c r="A1288" s="4"/>
      <c r="B1288" s="4"/>
    </row>
    <row r="1289" spans="1:2" x14ac:dyDescent="0.25">
      <c r="A1289" s="4"/>
      <c r="B1289" s="4"/>
    </row>
    <row r="1290" spans="1:2" x14ac:dyDescent="0.25">
      <c r="A1290" s="4"/>
      <c r="B1290" s="4"/>
    </row>
    <row r="1291" spans="1:2" x14ac:dyDescent="0.25">
      <c r="A1291" s="4"/>
      <c r="B1291" s="4"/>
    </row>
    <row r="1292" spans="1:2" x14ac:dyDescent="0.25">
      <c r="A1292" s="4"/>
      <c r="B1292" s="4"/>
    </row>
    <row r="1293" spans="1:2" x14ac:dyDescent="0.25">
      <c r="A1293" s="4"/>
      <c r="B1293" s="4"/>
    </row>
    <row r="1294" spans="1:2" x14ac:dyDescent="0.25">
      <c r="A1294" s="4"/>
      <c r="B1294" s="4"/>
    </row>
    <row r="1295" spans="1:2" x14ac:dyDescent="0.25">
      <c r="A1295" s="4"/>
      <c r="B1295" s="4"/>
    </row>
    <row r="1296" spans="1:2" x14ac:dyDescent="0.25">
      <c r="A1296" s="4"/>
      <c r="B1296" s="4"/>
    </row>
    <row r="1297" spans="1:2" x14ac:dyDescent="0.25">
      <c r="A1297" s="4"/>
      <c r="B1297" s="4"/>
    </row>
    <row r="1298" spans="1:2" x14ac:dyDescent="0.25">
      <c r="A1298" s="4"/>
      <c r="B1298" s="4"/>
    </row>
    <row r="1299" spans="1:2" x14ac:dyDescent="0.25">
      <c r="A1299" s="4"/>
      <c r="B1299" s="4"/>
    </row>
    <row r="1300" spans="1:2" x14ac:dyDescent="0.25">
      <c r="A1300" s="4"/>
      <c r="B1300" s="4"/>
    </row>
    <row r="1301" spans="1:2" x14ac:dyDescent="0.25">
      <c r="A1301" s="4"/>
      <c r="B1301" s="4"/>
    </row>
    <row r="1302" spans="1:2" x14ac:dyDescent="0.25">
      <c r="A1302" s="4"/>
      <c r="B1302" s="4"/>
    </row>
    <row r="1303" spans="1:2" x14ac:dyDescent="0.25">
      <c r="A1303" s="4"/>
      <c r="B1303" s="4"/>
    </row>
    <row r="1304" spans="1:2" x14ac:dyDescent="0.25">
      <c r="A1304" s="4"/>
      <c r="B1304" s="4"/>
    </row>
    <row r="1305" spans="1:2" x14ac:dyDescent="0.25">
      <c r="A1305" s="4"/>
      <c r="B1305" s="4"/>
    </row>
    <row r="1306" spans="1:2" x14ac:dyDescent="0.25">
      <c r="A1306" s="4"/>
      <c r="B1306" s="4"/>
    </row>
    <row r="1307" spans="1:2" x14ac:dyDescent="0.25">
      <c r="A1307" s="4"/>
      <c r="B1307" s="4"/>
    </row>
    <row r="1308" spans="1:2" x14ac:dyDescent="0.25">
      <c r="A1308" s="4"/>
      <c r="B1308" s="4"/>
    </row>
    <row r="1309" spans="1:2" x14ac:dyDescent="0.25">
      <c r="A1309" s="4"/>
      <c r="B1309" s="4"/>
    </row>
    <row r="1310" spans="1:2" x14ac:dyDescent="0.25">
      <c r="A1310" s="4"/>
      <c r="B1310" s="4"/>
    </row>
    <row r="1311" spans="1:2" x14ac:dyDescent="0.25">
      <c r="A1311" s="4"/>
      <c r="B1311" s="4"/>
    </row>
    <row r="1312" spans="1:2" x14ac:dyDescent="0.25">
      <c r="A1312" s="4"/>
      <c r="B1312" s="4"/>
    </row>
    <row r="1313" spans="1:2" x14ac:dyDescent="0.25">
      <c r="A1313" s="4"/>
      <c r="B1313" s="4"/>
    </row>
    <row r="1314" spans="1:2" x14ac:dyDescent="0.25">
      <c r="A1314" s="4"/>
      <c r="B1314" s="4"/>
    </row>
    <row r="1315" spans="1:2" x14ac:dyDescent="0.25">
      <c r="A1315" s="4"/>
      <c r="B1315" s="4"/>
    </row>
    <row r="1316" spans="1:2" x14ac:dyDescent="0.25">
      <c r="A1316" s="4"/>
      <c r="B1316" s="4"/>
    </row>
    <row r="1317" spans="1:2" x14ac:dyDescent="0.25">
      <c r="A1317" s="4"/>
      <c r="B1317" s="4"/>
    </row>
    <row r="1318" spans="1:2" x14ac:dyDescent="0.25">
      <c r="A1318" s="4"/>
      <c r="B1318" s="4"/>
    </row>
    <row r="1319" spans="1:2" x14ac:dyDescent="0.25">
      <c r="A1319" s="4"/>
      <c r="B1319" s="4"/>
    </row>
    <row r="1320" spans="1:2" x14ac:dyDescent="0.25">
      <c r="A1320" s="4"/>
      <c r="B1320" s="4"/>
    </row>
    <row r="1321" spans="1:2" x14ac:dyDescent="0.25">
      <c r="A1321" s="4"/>
      <c r="B1321" s="4"/>
    </row>
    <row r="1322" spans="1:2" x14ac:dyDescent="0.25">
      <c r="A1322" s="4"/>
      <c r="B1322" s="4"/>
    </row>
    <row r="1323" spans="1:2" x14ac:dyDescent="0.25">
      <c r="A1323" s="4"/>
      <c r="B1323" s="4"/>
    </row>
    <row r="1324" spans="1:2" x14ac:dyDescent="0.25">
      <c r="A1324" s="4"/>
      <c r="B1324" s="4"/>
    </row>
    <row r="1325" spans="1:2" x14ac:dyDescent="0.25">
      <c r="A1325" s="4"/>
      <c r="B1325" s="4"/>
    </row>
    <row r="1326" spans="1:2" x14ac:dyDescent="0.25">
      <c r="A1326" s="4"/>
      <c r="B1326" s="4"/>
    </row>
    <row r="1327" spans="1:2" x14ac:dyDescent="0.25">
      <c r="A1327" s="4"/>
      <c r="B1327" s="4"/>
    </row>
    <row r="1328" spans="1:2" x14ac:dyDescent="0.25">
      <c r="A1328" s="4"/>
      <c r="B1328" s="4"/>
    </row>
    <row r="1329" spans="1:2" x14ac:dyDescent="0.25">
      <c r="A1329" s="4"/>
      <c r="B1329" s="4"/>
    </row>
    <row r="1330" spans="1:2" x14ac:dyDescent="0.25">
      <c r="A1330" s="4"/>
      <c r="B1330" s="4"/>
    </row>
    <row r="1331" spans="1:2" x14ac:dyDescent="0.25">
      <c r="A1331" s="4"/>
      <c r="B1331" s="4"/>
    </row>
    <row r="1332" spans="1:2" x14ac:dyDescent="0.25">
      <c r="A1332" s="4"/>
      <c r="B1332" s="4"/>
    </row>
    <row r="1333" spans="1:2" x14ac:dyDescent="0.25">
      <c r="A1333" s="4"/>
      <c r="B1333" s="4"/>
    </row>
    <row r="1334" spans="1:2" x14ac:dyDescent="0.25">
      <c r="A1334" s="4"/>
      <c r="B1334" s="4"/>
    </row>
    <row r="1335" spans="1:2" x14ac:dyDescent="0.25">
      <c r="A1335" s="4"/>
      <c r="B1335" s="4"/>
    </row>
    <row r="1336" spans="1:2" x14ac:dyDescent="0.25">
      <c r="A1336" s="4"/>
      <c r="B1336" s="4"/>
    </row>
    <row r="1337" spans="1:2" x14ac:dyDescent="0.25">
      <c r="A1337" s="4"/>
      <c r="B1337" s="4"/>
    </row>
    <row r="1338" spans="1:2" x14ac:dyDescent="0.25">
      <c r="A1338" s="4"/>
      <c r="B1338" s="4"/>
    </row>
    <row r="1339" spans="1:2" x14ac:dyDescent="0.25">
      <c r="A1339" s="4"/>
      <c r="B1339" s="4"/>
    </row>
    <row r="1340" spans="1:2" x14ac:dyDescent="0.25">
      <c r="A1340" s="4"/>
      <c r="B1340" s="4"/>
    </row>
    <row r="1341" spans="1:2" x14ac:dyDescent="0.25">
      <c r="A1341" s="4"/>
      <c r="B1341" s="4"/>
    </row>
    <row r="1342" spans="1:2" x14ac:dyDescent="0.25">
      <c r="A1342" s="4"/>
      <c r="B1342" s="4"/>
    </row>
    <row r="1343" spans="1:2" x14ac:dyDescent="0.25">
      <c r="A1343" s="4"/>
      <c r="B1343" s="4"/>
    </row>
    <row r="1344" spans="1:2" x14ac:dyDescent="0.25">
      <c r="A1344" s="4"/>
      <c r="B1344" s="4"/>
    </row>
    <row r="1345" spans="1:2" x14ac:dyDescent="0.25">
      <c r="A1345" s="4"/>
      <c r="B1345" s="4"/>
    </row>
    <row r="1346" spans="1:2" x14ac:dyDescent="0.25">
      <c r="A1346" s="4"/>
      <c r="B1346" s="4"/>
    </row>
    <row r="1347" spans="1:2" x14ac:dyDescent="0.25">
      <c r="A1347" s="4"/>
      <c r="B1347" s="4"/>
    </row>
    <row r="1348" spans="1:2" x14ac:dyDescent="0.25">
      <c r="A1348" s="4"/>
      <c r="B1348" s="4"/>
    </row>
    <row r="1349" spans="1:2" x14ac:dyDescent="0.25">
      <c r="A1349" s="4"/>
      <c r="B1349" s="4"/>
    </row>
    <row r="1350" spans="1:2" x14ac:dyDescent="0.25">
      <c r="A1350" s="4"/>
      <c r="B1350" s="4"/>
    </row>
    <row r="1351" spans="1:2" x14ac:dyDescent="0.25">
      <c r="A1351" s="4"/>
      <c r="B1351" s="4"/>
    </row>
    <row r="1352" spans="1:2" x14ac:dyDescent="0.25">
      <c r="A1352" s="4"/>
      <c r="B1352" s="4"/>
    </row>
    <row r="1353" spans="1:2" x14ac:dyDescent="0.25">
      <c r="A1353" s="4"/>
      <c r="B1353" s="4"/>
    </row>
    <row r="1354" spans="1:2" x14ac:dyDescent="0.25">
      <c r="A1354" s="4"/>
      <c r="B1354" s="4"/>
    </row>
    <row r="1355" spans="1:2" x14ac:dyDescent="0.25">
      <c r="A1355" s="4"/>
      <c r="B1355" s="4"/>
    </row>
    <row r="1356" spans="1:2" x14ac:dyDescent="0.25">
      <c r="A1356" s="4"/>
      <c r="B1356" s="4"/>
    </row>
    <row r="1357" spans="1:2" x14ac:dyDescent="0.25">
      <c r="A1357" s="4"/>
      <c r="B1357" s="4"/>
    </row>
    <row r="1358" spans="1:2" x14ac:dyDescent="0.25">
      <c r="A1358" s="4"/>
      <c r="B1358" s="4"/>
    </row>
    <row r="1359" spans="1:2" x14ac:dyDescent="0.25">
      <c r="A1359" s="4"/>
      <c r="B1359" s="4"/>
    </row>
    <row r="1360" spans="1:2" x14ac:dyDescent="0.25">
      <c r="A1360" s="4"/>
      <c r="B1360" s="4"/>
    </row>
    <row r="1361" spans="1:2" x14ac:dyDescent="0.25">
      <c r="A1361" s="4"/>
      <c r="B1361" s="4"/>
    </row>
    <row r="1362" spans="1:2" x14ac:dyDescent="0.25">
      <c r="A1362" s="4"/>
      <c r="B1362" s="4"/>
    </row>
    <row r="1363" spans="1:2" x14ac:dyDescent="0.25">
      <c r="A1363" s="4"/>
      <c r="B1363" s="4"/>
    </row>
    <row r="1364" spans="1:2" x14ac:dyDescent="0.25">
      <c r="A1364" s="4"/>
      <c r="B1364" s="4"/>
    </row>
    <row r="1365" spans="1:2" x14ac:dyDescent="0.25">
      <c r="A1365" s="4"/>
      <c r="B1365" s="4"/>
    </row>
    <row r="1366" spans="1:2" x14ac:dyDescent="0.25">
      <c r="A1366" s="4"/>
      <c r="B1366" s="4"/>
    </row>
    <row r="1367" spans="1:2" x14ac:dyDescent="0.25">
      <c r="A1367" s="4"/>
      <c r="B1367" s="4"/>
    </row>
    <row r="1368" spans="1:2" x14ac:dyDescent="0.25">
      <c r="A1368" s="4"/>
      <c r="B1368" s="4"/>
    </row>
    <row r="1369" spans="1:2" x14ac:dyDescent="0.25">
      <c r="A1369" s="4"/>
      <c r="B1369" s="4"/>
    </row>
    <row r="1370" spans="1:2" x14ac:dyDescent="0.25">
      <c r="A1370" s="4"/>
      <c r="B1370" s="4"/>
    </row>
    <row r="1371" spans="1:2" x14ac:dyDescent="0.25">
      <c r="A1371" s="4"/>
      <c r="B1371" s="4"/>
    </row>
    <row r="1372" spans="1:2" x14ac:dyDescent="0.25">
      <c r="A1372" s="4"/>
      <c r="B1372" s="4"/>
    </row>
    <row r="1373" spans="1:2" x14ac:dyDescent="0.25">
      <c r="A1373" s="4"/>
      <c r="B1373" s="4"/>
    </row>
    <row r="1374" spans="1:2" x14ac:dyDescent="0.25">
      <c r="A1374" s="4"/>
      <c r="B1374" s="4"/>
    </row>
    <row r="1375" spans="1:2" x14ac:dyDescent="0.25">
      <c r="A1375" s="4"/>
      <c r="B1375" s="4"/>
    </row>
    <row r="1376" spans="1:2" x14ac:dyDescent="0.25">
      <c r="A1376" s="4"/>
      <c r="B1376" s="4"/>
    </row>
    <row r="1377" spans="1:2" x14ac:dyDescent="0.25">
      <c r="A1377" s="4"/>
      <c r="B1377" s="4"/>
    </row>
    <row r="1378" spans="1:2" x14ac:dyDescent="0.25">
      <c r="A1378" s="4"/>
      <c r="B1378" s="4"/>
    </row>
    <row r="1379" spans="1:2" x14ac:dyDescent="0.25">
      <c r="A1379" s="4"/>
      <c r="B1379" s="4"/>
    </row>
    <row r="1380" spans="1:2" x14ac:dyDescent="0.25">
      <c r="A1380" s="4"/>
      <c r="B1380" s="4"/>
    </row>
    <row r="1381" spans="1:2" x14ac:dyDescent="0.25">
      <c r="A1381" s="4"/>
      <c r="B1381" s="4"/>
    </row>
    <row r="1382" spans="1:2" x14ac:dyDescent="0.25">
      <c r="A1382" s="4"/>
      <c r="B1382" s="4"/>
    </row>
    <row r="1383" spans="1:2" x14ac:dyDescent="0.25">
      <c r="A1383" s="4"/>
      <c r="B1383" s="4"/>
    </row>
    <row r="1384" spans="1:2" x14ac:dyDescent="0.25">
      <c r="A1384" s="4"/>
      <c r="B1384" s="4"/>
    </row>
    <row r="1385" spans="1:2" x14ac:dyDescent="0.25">
      <c r="A1385" s="4"/>
      <c r="B1385" s="4"/>
    </row>
    <row r="1386" spans="1:2" x14ac:dyDescent="0.25">
      <c r="A1386" s="4"/>
      <c r="B1386" s="4"/>
    </row>
    <row r="1387" spans="1:2" x14ac:dyDescent="0.25">
      <c r="A1387" s="4"/>
      <c r="B1387" s="4"/>
    </row>
    <row r="1388" spans="1:2" x14ac:dyDescent="0.25">
      <c r="A1388" s="4"/>
      <c r="B1388" s="4"/>
    </row>
    <row r="1389" spans="1:2" x14ac:dyDescent="0.25">
      <c r="A1389" s="4"/>
      <c r="B1389" s="4"/>
    </row>
    <row r="1390" spans="1:2" x14ac:dyDescent="0.25">
      <c r="A1390" s="4"/>
      <c r="B1390" s="4"/>
    </row>
    <row r="1391" spans="1:2" x14ac:dyDescent="0.25">
      <c r="A1391" s="4"/>
      <c r="B1391" s="4"/>
    </row>
    <row r="1392" spans="1:2" x14ac:dyDescent="0.25">
      <c r="A1392" s="4"/>
      <c r="B1392" s="4"/>
    </row>
    <row r="1393" spans="1:2" x14ac:dyDescent="0.25">
      <c r="A1393" s="4"/>
      <c r="B1393" s="4"/>
    </row>
    <row r="1394" spans="1:2" x14ac:dyDescent="0.25">
      <c r="A1394" s="4"/>
      <c r="B1394" s="4"/>
    </row>
    <row r="1395" spans="1:2" x14ac:dyDescent="0.25">
      <c r="A1395" s="4"/>
      <c r="B1395" s="4"/>
    </row>
    <row r="1396" spans="1:2" x14ac:dyDescent="0.25">
      <c r="A1396" s="4"/>
      <c r="B1396" s="4"/>
    </row>
    <row r="1397" spans="1:2" x14ac:dyDescent="0.25">
      <c r="A1397" s="4"/>
      <c r="B1397" s="4"/>
    </row>
    <row r="1398" spans="1:2" x14ac:dyDescent="0.25">
      <c r="A1398" s="4"/>
      <c r="B1398" s="4"/>
    </row>
    <row r="1399" spans="1:2" x14ac:dyDescent="0.25">
      <c r="A1399" s="4"/>
      <c r="B1399" s="4"/>
    </row>
    <row r="1400" spans="1:2" x14ac:dyDescent="0.25">
      <c r="A1400" s="4"/>
      <c r="B1400" s="4"/>
    </row>
    <row r="1401" spans="1:2" x14ac:dyDescent="0.25">
      <c r="A1401" s="4"/>
      <c r="B1401" s="4"/>
    </row>
    <row r="1402" spans="1:2" x14ac:dyDescent="0.25">
      <c r="A1402" s="4"/>
      <c r="B1402" s="4"/>
    </row>
    <row r="1403" spans="1:2" x14ac:dyDescent="0.25">
      <c r="A1403" s="4"/>
      <c r="B1403" s="4"/>
    </row>
    <row r="1404" spans="1:2" x14ac:dyDescent="0.25">
      <c r="A1404" s="4"/>
      <c r="B1404" s="4"/>
    </row>
    <row r="1405" spans="1:2" x14ac:dyDescent="0.25">
      <c r="A1405" s="4"/>
      <c r="B1405" s="4"/>
    </row>
    <row r="1406" spans="1:2" x14ac:dyDescent="0.25">
      <c r="A1406" s="4"/>
      <c r="B1406" s="4"/>
    </row>
    <row r="1407" spans="1:2" x14ac:dyDescent="0.25">
      <c r="A1407" s="4"/>
      <c r="B1407" s="4"/>
    </row>
    <row r="1408" spans="1:2" x14ac:dyDescent="0.25">
      <c r="A1408" s="4"/>
      <c r="B1408" s="4"/>
    </row>
    <row r="1409" spans="1:2" x14ac:dyDescent="0.25">
      <c r="A1409" s="4"/>
      <c r="B1409" s="4"/>
    </row>
    <row r="1410" spans="1:2" x14ac:dyDescent="0.25">
      <c r="A1410" s="4"/>
      <c r="B1410" s="4"/>
    </row>
    <row r="1411" spans="1:2" x14ac:dyDescent="0.25">
      <c r="A1411" s="4"/>
      <c r="B1411" s="4"/>
    </row>
    <row r="1412" spans="1:2" x14ac:dyDescent="0.25">
      <c r="A1412" s="4"/>
      <c r="B1412" s="4"/>
    </row>
    <row r="1413" spans="1:2" x14ac:dyDescent="0.25">
      <c r="A1413" s="4"/>
      <c r="B1413" s="4"/>
    </row>
    <row r="1414" spans="1:2" x14ac:dyDescent="0.25">
      <c r="A1414" s="4"/>
      <c r="B1414" s="4"/>
    </row>
    <row r="1415" spans="1:2" x14ac:dyDescent="0.25">
      <c r="A1415" s="4"/>
      <c r="B1415" s="4"/>
    </row>
    <row r="1416" spans="1:2" x14ac:dyDescent="0.25">
      <c r="A1416" s="4"/>
      <c r="B1416" s="4"/>
    </row>
    <row r="1417" spans="1:2" x14ac:dyDescent="0.25">
      <c r="A1417" s="4"/>
      <c r="B1417" s="4"/>
    </row>
    <row r="1418" spans="1:2" x14ac:dyDescent="0.25">
      <c r="A1418" s="4"/>
      <c r="B1418" s="4"/>
    </row>
    <row r="1419" spans="1:2" x14ac:dyDescent="0.25">
      <c r="A1419" s="4"/>
      <c r="B1419" s="4"/>
    </row>
    <row r="1420" spans="1:2" x14ac:dyDescent="0.25">
      <c r="A1420" s="4"/>
      <c r="B1420" s="4"/>
    </row>
    <row r="1421" spans="1:2" x14ac:dyDescent="0.25">
      <c r="A1421" s="4"/>
      <c r="B1421" s="4"/>
    </row>
    <row r="1422" spans="1:2" x14ac:dyDescent="0.25">
      <c r="A1422" s="4"/>
      <c r="B1422" s="4"/>
    </row>
    <row r="1423" spans="1:2" x14ac:dyDescent="0.25">
      <c r="A1423" s="4"/>
      <c r="B1423" s="4"/>
    </row>
    <row r="1424" spans="1:2" x14ac:dyDescent="0.25">
      <c r="A1424" s="4"/>
      <c r="B1424" s="4"/>
    </row>
    <row r="1425" spans="1:2" x14ac:dyDescent="0.25">
      <c r="A1425" s="4"/>
      <c r="B1425" s="4"/>
    </row>
    <row r="1426" spans="1:2" x14ac:dyDescent="0.25">
      <c r="A1426" s="4"/>
      <c r="B1426" s="4"/>
    </row>
    <row r="1427" spans="1:2" x14ac:dyDescent="0.25">
      <c r="A1427" s="4"/>
      <c r="B1427" s="4"/>
    </row>
    <row r="1428" spans="1:2" x14ac:dyDescent="0.25">
      <c r="A1428" s="4"/>
      <c r="B1428" s="4"/>
    </row>
    <row r="1429" spans="1:2" x14ac:dyDescent="0.25">
      <c r="A1429" s="4"/>
      <c r="B1429" s="4"/>
    </row>
    <row r="1430" spans="1:2" x14ac:dyDescent="0.25">
      <c r="A1430" s="4"/>
      <c r="B1430" s="4"/>
    </row>
    <row r="1431" spans="1:2" x14ac:dyDescent="0.25">
      <c r="A1431" s="4"/>
      <c r="B1431" s="4"/>
    </row>
    <row r="1432" spans="1:2" x14ac:dyDescent="0.25">
      <c r="A1432" s="4"/>
      <c r="B1432" s="4"/>
    </row>
    <row r="1433" spans="1:2" x14ac:dyDescent="0.25">
      <c r="A1433" s="4"/>
      <c r="B1433" s="4"/>
    </row>
    <row r="1434" spans="1:2" x14ac:dyDescent="0.25">
      <c r="A1434" s="4"/>
      <c r="B1434" s="4"/>
    </row>
    <row r="1435" spans="1:2" x14ac:dyDescent="0.25">
      <c r="A1435" s="4"/>
      <c r="B1435" s="4"/>
    </row>
    <row r="1436" spans="1:2" x14ac:dyDescent="0.25">
      <c r="A1436" s="4"/>
      <c r="B1436" s="4"/>
    </row>
    <row r="1437" spans="1:2" x14ac:dyDescent="0.25">
      <c r="A1437" s="4"/>
      <c r="B1437" s="4"/>
    </row>
    <row r="1438" spans="1:2" x14ac:dyDescent="0.25">
      <c r="A1438" s="4"/>
      <c r="B1438" s="4"/>
    </row>
    <row r="1439" spans="1:2" x14ac:dyDescent="0.25">
      <c r="A1439" s="4"/>
      <c r="B1439" s="4"/>
    </row>
    <row r="1440" spans="1:2" x14ac:dyDescent="0.25">
      <c r="A1440" s="4"/>
      <c r="B1440" s="4"/>
    </row>
    <row r="1441" spans="1:2" x14ac:dyDescent="0.25">
      <c r="A1441" s="4"/>
      <c r="B1441" s="4"/>
    </row>
    <row r="1442" spans="1:2" x14ac:dyDescent="0.25">
      <c r="A1442" s="4"/>
      <c r="B1442" s="4"/>
    </row>
    <row r="1443" spans="1:2" x14ac:dyDescent="0.25">
      <c r="A1443" s="4"/>
      <c r="B1443" s="4"/>
    </row>
    <row r="1444" spans="1:2" x14ac:dyDescent="0.25">
      <c r="A1444" s="4"/>
      <c r="B1444" s="4"/>
    </row>
    <row r="1445" spans="1:2" x14ac:dyDescent="0.25">
      <c r="A1445" s="4"/>
      <c r="B1445" s="4"/>
    </row>
    <row r="1446" spans="1:2" x14ac:dyDescent="0.25">
      <c r="A1446" s="4"/>
      <c r="B1446" s="4"/>
    </row>
    <row r="1447" spans="1:2" x14ac:dyDescent="0.25">
      <c r="A1447" s="4"/>
      <c r="B1447" s="4"/>
    </row>
    <row r="1448" spans="1:2" x14ac:dyDescent="0.25">
      <c r="A1448" s="4"/>
      <c r="B1448" s="4"/>
    </row>
    <row r="1449" spans="1:2" x14ac:dyDescent="0.25">
      <c r="A1449" s="4"/>
      <c r="B1449" s="4"/>
    </row>
    <row r="1450" spans="1:2" x14ac:dyDescent="0.25">
      <c r="A1450" s="4"/>
      <c r="B1450" s="4"/>
    </row>
    <row r="1451" spans="1:2" x14ac:dyDescent="0.25">
      <c r="A1451" s="4"/>
      <c r="B1451" s="4"/>
    </row>
    <row r="1452" spans="1:2" x14ac:dyDescent="0.25">
      <c r="A1452" s="4"/>
      <c r="B1452" s="4"/>
    </row>
    <row r="1453" spans="1:2" x14ac:dyDescent="0.25">
      <c r="A1453" s="4"/>
      <c r="B1453" s="4"/>
    </row>
    <row r="1454" spans="1:2" x14ac:dyDescent="0.25">
      <c r="A1454" s="4"/>
      <c r="B1454" s="4"/>
    </row>
    <row r="1455" spans="1:2" x14ac:dyDescent="0.25">
      <c r="A1455" s="4"/>
      <c r="B1455" s="4"/>
    </row>
    <row r="1456" spans="1:2" x14ac:dyDescent="0.25">
      <c r="A1456" s="4"/>
      <c r="B1456" s="4"/>
    </row>
    <row r="1457" spans="1:2" x14ac:dyDescent="0.25">
      <c r="A1457" s="4"/>
      <c r="B1457" s="4"/>
    </row>
    <row r="1458" spans="1:2" x14ac:dyDescent="0.25">
      <c r="A1458" s="4"/>
      <c r="B1458" s="4"/>
    </row>
    <row r="1459" spans="1:2" x14ac:dyDescent="0.25">
      <c r="A1459" s="4"/>
      <c r="B1459" s="4"/>
    </row>
    <row r="1460" spans="1:2" x14ac:dyDescent="0.25">
      <c r="A1460" s="4"/>
      <c r="B1460" s="4"/>
    </row>
    <row r="1461" spans="1:2" x14ac:dyDescent="0.25">
      <c r="A1461" s="4"/>
      <c r="B1461" s="4"/>
    </row>
    <row r="1462" spans="1:2" x14ac:dyDescent="0.25">
      <c r="A1462" s="4"/>
      <c r="B1462" s="4"/>
    </row>
    <row r="1463" spans="1:2" x14ac:dyDescent="0.25">
      <c r="A1463" s="4"/>
      <c r="B1463" s="4"/>
    </row>
    <row r="1464" spans="1:2" x14ac:dyDescent="0.25">
      <c r="A1464" s="4"/>
      <c r="B1464" s="4"/>
    </row>
    <row r="1465" spans="1:2" x14ac:dyDescent="0.25">
      <c r="A1465" s="4"/>
      <c r="B1465" s="4"/>
    </row>
    <row r="1466" spans="1:2" x14ac:dyDescent="0.25">
      <c r="A1466" s="4"/>
      <c r="B1466" s="4"/>
    </row>
    <row r="1467" spans="1:2" x14ac:dyDescent="0.25">
      <c r="A1467" s="4"/>
      <c r="B1467" s="4"/>
    </row>
    <row r="1468" spans="1:2" x14ac:dyDescent="0.25">
      <c r="A1468" s="4"/>
      <c r="B1468" s="4"/>
    </row>
    <row r="1469" spans="1:2" x14ac:dyDescent="0.25">
      <c r="A1469" s="4"/>
      <c r="B1469" s="4"/>
    </row>
    <row r="1470" spans="1:2" x14ac:dyDescent="0.25">
      <c r="A1470" s="4"/>
      <c r="B1470" s="4"/>
    </row>
    <row r="1471" spans="1:2" x14ac:dyDescent="0.25">
      <c r="A1471" s="4"/>
      <c r="B1471" s="4"/>
    </row>
    <row r="1472" spans="1:2" x14ac:dyDescent="0.25">
      <c r="A1472" s="4"/>
      <c r="B1472" s="4"/>
    </row>
    <row r="1473" spans="1:2" x14ac:dyDescent="0.25">
      <c r="A1473" s="4"/>
      <c r="B1473" s="4"/>
    </row>
    <row r="1474" spans="1:2" x14ac:dyDescent="0.25">
      <c r="A1474" s="4"/>
      <c r="B1474" s="4"/>
    </row>
    <row r="1475" spans="1:2" x14ac:dyDescent="0.25">
      <c r="A1475" s="4"/>
      <c r="B1475" s="4"/>
    </row>
    <row r="1476" spans="1:2" x14ac:dyDescent="0.25">
      <c r="A1476" s="4"/>
      <c r="B1476" s="4"/>
    </row>
    <row r="1477" spans="1:2" x14ac:dyDescent="0.25">
      <c r="A1477" s="4"/>
      <c r="B1477" s="4"/>
    </row>
    <row r="1478" spans="1:2" x14ac:dyDescent="0.25">
      <c r="A1478" s="4"/>
      <c r="B1478" s="4"/>
    </row>
    <row r="1479" spans="1:2" x14ac:dyDescent="0.25">
      <c r="A1479" s="4"/>
      <c r="B1479" s="4"/>
    </row>
    <row r="1480" spans="1:2" x14ac:dyDescent="0.25">
      <c r="A1480" s="4"/>
      <c r="B1480" s="4"/>
    </row>
    <row r="1481" spans="1:2" x14ac:dyDescent="0.25">
      <c r="A1481" s="4"/>
      <c r="B1481" s="4"/>
    </row>
    <row r="1482" spans="1:2" x14ac:dyDescent="0.25">
      <c r="A1482" s="4"/>
      <c r="B1482" s="4"/>
    </row>
    <row r="1483" spans="1:2" x14ac:dyDescent="0.25">
      <c r="A1483" s="4"/>
      <c r="B1483" s="4"/>
    </row>
    <row r="1484" spans="1:2" x14ac:dyDescent="0.25">
      <c r="A1484" s="4"/>
      <c r="B1484" s="4"/>
    </row>
    <row r="1485" spans="1:2" x14ac:dyDescent="0.25">
      <c r="A1485" s="4"/>
      <c r="B1485" s="4"/>
    </row>
    <row r="1486" spans="1:2" x14ac:dyDescent="0.25">
      <c r="A1486" s="4"/>
      <c r="B1486" s="4"/>
    </row>
    <row r="1487" spans="1:2" x14ac:dyDescent="0.25">
      <c r="A1487" s="4"/>
      <c r="B1487" s="4"/>
    </row>
    <row r="1488" spans="1:2" x14ac:dyDescent="0.25">
      <c r="A1488" s="4"/>
      <c r="B1488" s="4"/>
    </row>
    <row r="1489" spans="1:2" x14ac:dyDescent="0.25">
      <c r="A1489" s="4"/>
      <c r="B1489" s="4"/>
    </row>
    <row r="1490" spans="1:2" x14ac:dyDescent="0.25">
      <c r="A1490" s="4"/>
      <c r="B1490" s="4"/>
    </row>
    <row r="1491" spans="1:2" x14ac:dyDescent="0.25">
      <c r="A1491" s="4"/>
      <c r="B1491" s="4"/>
    </row>
    <row r="1492" spans="1:2" x14ac:dyDescent="0.25">
      <c r="A1492" s="4"/>
      <c r="B1492" s="4"/>
    </row>
    <row r="1493" spans="1:2" x14ac:dyDescent="0.25">
      <c r="A1493" s="4"/>
      <c r="B1493" s="4"/>
    </row>
    <row r="1494" spans="1:2" x14ac:dyDescent="0.25">
      <c r="A1494" s="4"/>
      <c r="B1494" s="4"/>
    </row>
    <row r="1495" spans="1:2" x14ac:dyDescent="0.25">
      <c r="A1495" s="4"/>
      <c r="B1495" s="4"/>
    </row>
    <row r="1496" spans="1:2" x14ac:dyDescent="0.25">
      <c r="A1496" s="4"/>
      <c r="B1496" s="4"/>
    </row>
    <row r="1497" spans="1:2" x14ac:dyDescent="0.25">
      <c r="A1497" s="4"/>
      <c r="B1497" s="4"/>
    </row>
    <row r="1498" spans="1:2" x14ac:dyDescent="0.25">
      <c r="A1498" s="4"/>
      <c r="B1498" s="4"/>
    </row>
    <row r="1499" spans="1:2" x14ac:dyDescent="0.25">
      <c r="A1499" s="4"/>
      <c r="B1499" s="4"/>
    </row>
    <row r="1500" spans="1:2" x14ac:dyDescent="0.25">
      <c r="A1500" s="4"/>
      <c r="B1500" s="4"/>
    </row>
    <row r="1501" spans="1:2" x14ac:dyDescent="0.25">
      <c r="A1501" s="4"/>
      <c r="B1501" s="4"/>
    </row>
    <row r="1502" spans="1:2" x14ac:dyDescent="0.25">
      <c r="A1502" s="4"/>
      <c r="B1502" s="4"/>
    </row>
    <row r="1503" spans="1:2" x14ac:dyDescent="0.25">
      <c r="A1503" s="4"/>
      <c r="B1503" s="4"/>
    </row>
    <row r="1504" spans="1:2" x14ac:dyDescent="0.25">
      <c r="A1504" s="4"/>
      <c r="B1504" s="4"/>
    </row>
    <row r="1505" spans="1:2" x14ac:dyDescent="0.25">
      <c r="A1505" s="4"/>
      <c r="B1505" s="4"/>
    </row>
    <row r="1506" spans="1:2" x14ac:dyDescent="0.25">
      <c r="A1506" s="4"/>
      <c r="B1506" s="4"/>
    </row>
    <row r="1507" spans="1:2" x14ac:dyDescent="0.25">
      <c r="A1507" s="4"/>
      <c r="B1507" s="4"/>
    </row>
    <row r="1508" spans="1:2" x14ac:dyDescent="0.25">
      <c r="A1508" s="4"/>
      <c r="B1508" s="4"/>
    </row>
    <row r="1509" spans="1:2" x14ac:dyDescent="0.25">
      <c r="A1509" s="4"/>
      <c r="B1509" s="4"/>
    </row>
    <row r="1510" spans="1:2" x14ac:dyDescent="0.25">
      <c r="A1510" s="4"/>
      <c r="B1510" s="4"/>
    </row>
    <row r="1511" spans="1:2" x14ac:dyDescent="0.25">
      <c r="A1511" s="4"/>
      <c r="B1511" s="4"/>
    </row>
    <row r="1512" spans="1:2" x14ac:dyDescent="0.25">
      <c r="A1512" s="4"/>
      <c r="B1512" s="4"/>
    </row>
    <row r="1513" spans="1:2" x14ac:dyDescent="0.25">
      <c r="A1513" s="4"/>
      <c r="B1513" s="4"/>
    </row>
    <row r="1514" spans="1:2" x14ac:dyDescent="0.25">
      <c r="A1514" s="4"/>
      <c r="B1514" s="4"/>
    </row>
    <row r="1515" spans="1:2" x14ac:dyDescent="0.25">
      <c r="A1515" s="4"/>
      <c r="B1515" s="4"/>
    </row>
    <row r="1516" spans="1:2" x14ac:dyDescent="0.25">
      <c r="A1516" s="4"/>
      <c r="B1516" s="4"/>
    </row>
    <row r="1517" spans="1:2" x14ac:dyDescent="0.25">
      <c r="A1517" s="4"/>
      <c r="B1517" s="4"/>
    </row>
    <row r="1518" spans="1:2" x14ac:dyDescent="0.25">
      <c r="A1518" s="4"/>
      <c r="B1518" s="4"/>
    </row>
    <row r="1519" spans="1:2" x14ac:dyDescent="0.25">
      <c r="A1519" s="4"/>
      <c r="B1519" s="4"/>
    </row>
    <row r="1520" spans="1:2" x14ac:dyDescent="0.25">
      <c r="A1520" s="4"/>
      <c r="B1520" s="4"/>
    </row>
    <row r="1521" spans="1:2" x14ac:dyDescent="0.25">
      <c r="A1521" s="4"/>
      <c r="B1521" s="4"/>
    </row>
    <row r="1522" spans="1:2" x14ac:dyDescent="0.25">
      <c r="A1522" s="4"/>
      <c r="B1522" s="4"/>
    </row>
    <row r="1523" spans="1:2" x14ac:dyDescent="0.25">
      <c r="A1523" s="4"/>
      <c r="B1523" s="4"/>
    </row>
    <row r="1524" spans="1:2" x14ac:dyDescent="0.25">
      <c r="A1524" s="4"/>
      <c r="B1524" s="4"/>
    </row>
    <row r="1525" spans="1:2" x14ac:dyDescent="0.25">
      <c r="A1525" s="4"/>
      <c r="B1525" s="4"/>
    </row>
    <row r="1526" spans="1:2" x14ac:dyDescent="0.25">
      <c r="A1526" s="4"/>
      <c r="B1526" s="4"/>
    </row>
    <row r="1527" spans="1:2" x14ac:dyDescent="0.25">
      <c r="A1527" s="4"/>
      <c r="B1527" s="4"/>
    </row>
    <row r="1528" spans="1:2" x14ac:dyDescent="0.25">
      <c r="A1528" s="4"/>
      <c r="B1528" s="4"/>
    </row>
    <row r="1529" spans="1:2" x14ac:dyDescent="0.25">
      <c r="A1529" s="4"/>
      <c r="B1529" s="4"/>
    </row>
    <row r="1530" spans="1:2" x14ac:dyDescent="0.25">
      <c r="A1530" s="4"/>
      <c r="B1530" s="4"/>
    </row>
    <row r="1531" spans="1:2" x14ac:dyDescent="0.25">
      <c r="A1531" s="4"/>
      <c r="B1531" s="4"/>
    </row>
    <row r="1532" spans="1:2" x14ac:dyDescent="0.25">
      <c r="A1532" s="4"/>
      <c r="B1532" s="4"/>
    </row>
    <row r="1533" spans="1:2" x14ac:dyDescent="0.25">
      <c r="A1533" s="4"/>
      <c r="B1533" s="4"/>
    </row>
    <row r="1534" spans="1:2" x14ac:dyDescent="0.25">
      <c r="A1534" s="4"/>
      <c r="B1534" s="4"/>
    </row>
    <row r="1535" spans="1:2" x14ac:dyDescent="0.25">
      <c r="A1535" s="4"/>
      <c r="B1535" s="4"/>
    </row>
    <row r="1536" spans="1:2" x14ac:dyDescent="0.25">
      <c r="A1536" s="4"/>
      <c r="B1536" s="4"/>
    </row>
    <row r="1537" spans="1:2" x14ac:dyDescent="0.25">
      <c r="A1537" s="4"/>
      <c r="B1537" s="4"/>
    </row>
    <row r="1538" spans="1:2" x14ac:dyDescent="0.25">
      <c r="A1538" s="4"/>
      <c r="B1538" s="4"/>
    </row>
    <row r="1539" spans="1:2" x14ac:dyDescent="0.25">
      <c r="A1539" s="4"/>
      <c r="B1539" s="4"/>
    </row>
    <row r="1540" spans="1:2" x14ac:dyDescent="0.25">
      <c r="A1540" s="4"/>
      <c r="B1540" s="4"/>
    </row>
    <row r="1541" spans="1:2" x14ac:dyDescent="0.25">
      <c r="A1541" s="4"/>
      <c r="B1541" s="4"/>
    </row>
    <row r="1542" spans="1:2" x14ac:dyDescent="0.25">
      <c r="A1542" s="4"/>
      <c r="B1542" s="4"/>
    </row>
    <row r="1543" spans="1:2" x14ac:dyDescent="0.25">
      <c r="A1543" s="4"/>
      <c r="B1543" s="4"/>
    </row>
    <row r="1544" spans="1:2" x14ac:dyDescent="0.25">
      <c r="A1544" s="4"/>
      <c r="B1544" s="4"/>
    </row>
    <row r="1545" spans="1:2" x14ac:dyDescent="0.25">
      <c r="A1545" s="4"/>
      <c r="B1545" s="4"/>
    </row>
    <row r="1546" spans="1:2" x14ac:dyDescent="0.25">
      <c r="A1546" s="4"/>
      <c r="B1546" s="4"/>
    </row>
    <row r="1547" spans="1:2" x14ac:dyDescent="0.25">
      <c r="A1547" s="4"/>
      <c r="B1547" s="4"/>
    </row>
    <row r="1548" spans="1:2" x14ac:dyDescent="0.25">
      <c r="A1548" s="4"/>
      <c r="B1548" s="4"/>
    </row>
    <row r="1549" spans="1:2" x14ac:dyDescent="0.25">
      <c r="A1549" s="4"/>
      <c r="B1549" s="4"/>
    </row>
    <row r="1550" spans="1:2" x14ac:dyDescent="0.25">
      <c r="A1550" s="4"/>
      <c r="B1550" s="4"/>
    </row>
    <row r="1551" spans="1:2" x14ac:dyDescent="0.25">
      <c r="A1551" s="4"/>
      <c r="B1551" s="4"/>
    </row>
    <row r="1552" spans="1:2" x14ac:dyDescent="0.25">
      <c r="A1552" s="4"/>
      <c r="B1552" s="4"/>
    </row>
    <row r="1553" spans="1:2" x14ac:dyDescent="0.25">
      <c r="A1553" s="4"/>
      <c r="B1553" s="4"/>
    </row>
    <row r="1554" spans="1:2" x14ac:dyDescent="0.25">
      <c r="A1554" s="4"/>
      <c r="B1554" s="4"/>
    </row>
    <row r="1555" spans="1:2" x14ac:dyDescent="0.25">
      <c r="A1555" s="4"/>
      <c r="B1555" s="4"/>
    </row>
    <row r="1556" spans="1:2" x14ac:dyDescent="0.25">
      <c r="A1556" s="4"/>
      <c r="B1556" s="4"/>
    </row>
    <row r="1557" spans="1:2" x14ac:dyDescent="0.25">
      <c r="A1557" s="4"/>
      <c r="B1557" s="4"/>
    </row>
    <row r="1558" spans="1:2" x14ac:dyDescent="0.25">
      <c r="A1558" s="4"/>
      <c r="B1558" s="4"/>
    </row>
    <row r="1559" spans="1:2" x14ac:dyDescent="0.25">
      <c r="A1559" s="4"/>
      <c r="B1559" s="4"/>
    </row>
    <row r="1560" spans="1:2" x14ac:dyDescent="0.25">
      <c r="A1560" s="4"/>
      <c r="B1560" s="4"/>
    </row>
    <row r="1561" spans="1:2" x14ac:dyDescent="0.25">
      <c r="A1561" s="4"/>
      <c r="B1561" s="4"/>
    </row>
    <row r="1562" spans="1:2" x14ac:dyDescent="0.25">
      <c r="A1562" s="4"/>
      <c r="B1562" s="4"/>
    </row>
    <row r="1563" spans="1:2" x14ac:dyDescent="0.25">
      <c r="A1563" s="4"/>
      <c r="B1563" s="4"/>
    </row>
    <row r="1564" spans="1:2" x14ac:dyDescent="0.25">
      <c r="A1564" s="4"/>
      <c r="B1564" s="4"/>
    </row>
    <row r="1565" spans="1:2" x14ac:dyDescent="0.25">
      <c r="A1565" s="4"/>
      <c r="B1565" s="4"/>
    </row>
    <row r="1566" spans="1:2" x14ac:dyDescent="0.25">
      <c r="A1566" s="4"/>
      <c r="B1566" s="4"/>
    </row>
    <row r="1567" spans="1:2" x14ac:dyDescent="0.25">
      <c r="A1567" s="4"/>
      <c r="B1567" s="4"/>
    </row>
    <row r="1568" spans="1:2" x14ac:dyDescent="0.25">
      <c r="A1568" s="4"/>
      <c r="B1568" s="4"/>
    </row>
    <row r="1569" spans="1:2" x14ac:dyDescent="0.25">
      <c r="A1569" s="4"/>
      <c r="B1569" s="4"/>
    </row>
    <row r="1570" spans="1:2" x14ac:dyDescent="0.25">
      <c r="A1570" s="4"/>
      <c r="B1570" s="4"/>
    </row>
    <row r="1571" spans="1:2" x14ac:dyDescent="0.25">
      <c r="A1571" s="4"/>
      <c r="B1571" s="4"/>
    </row>
    <row r="1572" spans="1:2" x14ac:dyDescent="0.25">
      <c r="A1572" s="4"/>
      <c r="B1572" s="4"/>
    </row>
    <row r="1573" spans="1:2" x14ac:dyDescent="0.25">
      <c r="A1573" s="4"/>
      <c r="B1573" s="4"/>
    </row>
    <row r="1574" spans="1:2" x14ac:dyDescent="0.25">
      <c r="A1574" s="4"/>
      <c r="B1574" s="4"/>
    </row>
    <row r="1575" spans="1:2" x14ac:dyDescent="0.25">
      <c r="A1575" s="4"/>
      <c r="B1575" s="4"/>
    </row>
    <row r="1576" spans="1:2" x14ac:dyDescent="0.25">
      <c r="A1576" s="4"/>
      <c r="B1576" s="4"/>
    </row>
    <row r="1577" spans="1:2" x14ac:dyDescent="0.25">
      <c r="A1577" s="4"/>
      <c r="B1577" s="4"/>
    </row>
    <row r="1578" spans="1:2" x14ac:dyDescent="0.25">
      <c r="A1578" s="4"/>
      <c r="B1578" s="4"/>
    </row>
    <row r="1579" spans="1:2" x14ac:dyDescent="0.25">
      <c r="A1579" s="4"/>
      <c r="B1579" s="4"/>
    </row>
    <row r="1580" spans="1:2" x14ac:dyDescent="0.25">
      <c r="A1580" s="4"/>
      <c r="B1580" s="4"/>
    </row>
    <row r="1581" spans="1:2" x14ac:dyDescent="0.25">
      <c r="A1581" s="4"/>
      <c r="B1581" s="4"/>
    </row>
    <row r="1582" spans="1:2" x14ac:dyDescent="0.25">
      <c r="A1582" s="4"/>
      <c r="B1582" s="4"/>
    </row>
    <row r="1583" spans="1:2" x14ac:dyDescent="0.25">
      <c r="A1583" s="4"/>
      <c r="B1583" s="4"/>
    </row>
    <row r="1584" spans="1:2" x14ac:dyDescent="0.25">
      <c r="A1584" s="4"/>
      <c r="B1584" s="4"/>
    </row>
    <row r="1585" spans="1:2" x14ac:dyDescent="0.25">
      <c r="A1585" s="4"/>
      <c r="B1585" s="4"/>
    </row>
    <row r="1586" spans="1:2" x14ac:dyDescent="0.25">
      <c r="A1586" s="4"/>
      <c r="B1586" s="4"/>
    </row>
    <row r="1587" spans="1:2" x14ac:dyDescent="0.25">
      <c r="A1587" s="4"/>
      <c r="B1587" s="4"/>
    </row>
    <row r="1588" spans="1:2" x14ac:dyDescent="0.25">
      <c r="A1588" s="4"/>
      <c r="B1588" s="4"/>
    </row>
    <row r="1589" spans="1:2" x14ac:dyDescent="0.25">
      <c r="A1589" s="4"/>
      <c r="B1589" s="4"/>
    </row>
    <row r="1590" spans="1:2" x14ac:dyDescent="0.25">
      <c r="A1590" s="4"/>
      <c r="B1590" s="4"/>
    </row>
    <row r="1591" spans="1:2" x14ac:dyDescent="0.25">
      <c r="A1591" s="4"/>
      <c r="B1591" s="4"/>
    </row>
    <row r="1592" spans="1:2" x14ac:dyDescent="0.25">
      <c r="A1592" s="4"/>
      <c r="B1592" s="4"/>
    </row>
    <row r="1593" spans="1:2" x14ac:dyDescent="0.25">
      <c r="A1593" s="4"/>
      <c r="B1593" s="4"/>
    </row>
    <row r="1594" spans="1:2" x14ac:dyDescent="0.25">
      <c r="A1594" s="4"/>
      <c r="B1594" s="4"/>
    </row>
    <row r="1595" spans="1:2" x14ac:dyDescent="0.25">
      <c r="A1595" s="4"/>
      <c r="B1595" s="4"/>
    </row>
    <row r="1596" spans="1:2" x14ac:dyDescent="0.25">
      <c r="A1596" s="4"/>
      <c r="B1596" s="4"/>
    </row>
    <row r="1597" spans="1:2" x14ac:dyDescent="0.25">
      <c r="A1597" s="4"/>
      <c r="B1597" s="4"/>
    </row>
    <row r="1598" spans="1:2" x14ac:dyDescent="0.25">
      <c r="A1598" s="4"/>
      <c r="B1598" s="4"/>
    </row>
    <row r="1599" spans="1:2" x14ac:dyDescent="0.25">
      <c r="A1599" s="4"/>
      <c r="B1599" s="4"/>
    </row>
    <row r="1600" spans="1:2" x14ac:dyDescent="0.25">
      <c r="A1600" s="4"/>
      <c r="B1600" s="4"/>
    </row>
    <row r="1601" spans="1:2" x14ac:dyDescent="0.25">
      <c r="A1601" s="4"/>
      <c r="B1601" s="4"/>
    </row>
    <row r="1602" spans="1:2" x14ac:dyDescent="0.25">
      <c r="A1602" s="4"/>
      <c r="B1602" s="4"/>
    </row>
    <row r="1603" spans="1:2" x14ac:dyDescent="0.25">
      <c r="A1603" s="4"/>
      <c r="B1603" s="4"/>
    </row>
    <row r="1604" spans="1:2" x14ac:dyDescent="0.25">
      <c r="A1604" s="4"/>
      <c r="B1604" s="4"/>
    </row>
    <row r="1605" spans="1:2" x14ac:dyDescent="0.25">
      <c r="A1605" s="4"/>
      <c r="B1605" s="4"/>
    </row>
    <row r="1606" spans="1:2" x14ac:dyDescent="0.25">
      <c r="A1606" s="4"/>
      <c r="B1606" s="4"/>
    </row>
    <row r="1607" spans="1:2" x14ac:dyDescent="0.25">
      <c r="A1607" s="4"/>
      <c r="B1607" s="4"/>
    </row>
    <row r="1608" spans="1:2" x14ac:dyDescent="0.25">
      <c r="A1608" s="4"/>
      <c r="B1608" s="4"/>
    </row>
    <row r="1609" spans="1:2" x14ac:dyDescent="0.25">
      <c r="A1609" s="4"/>
      <c r="B1609" s="4"/>
    </row>
    <row r="1610" spans="1:2" x14ac:dyDescent="0.25">
      <c r="A1610" s="4"/>
      <c r="B1610" s="4"/>
    </row>
    <row r="1611" spans="1:2" x14ac:dyDescent="0.25">
      <c r="A1611" s="4"/>
      <c r="B1611" s="4"/>
    </row>
    <row r="1612" spans="1:2" x14ac:dyDescent="0.25">
      <c r="A1612" s="4"/>
      <c r="B1612" s="4"/>
    </row>
    <row r="1613" spans="1:2" x14ac:dyDescent="0.25">
      <c r="A1613" s="4"/>
      <c r="B1613" s="4"/>
    </row>
    <row r="1614" spans="1:2" x14ac:dyDescent="0.25">
      <c r="A1614" s="4"/>
      <c r="B1614" s="4"/>
    </row>
    <row r="1615" spans="1:2" x14ac:dyDescent="0.25">
      <c r="A1615" s="4"/>
      <c r="B1615" s="4"/>
    </row>
    <row r="1616" spans="1:2" x14ac:dyDescent="0.25">
      <c r="A1616" s="4"/>
      <c r="B1616" s="4"/>
    </row>
    <row r="1617" spans="1:2" x14ac:dyDescent="0.25">
      <c r="A1617" s="4"/>
      <c r="B1617" s="4"/>
    </row>
    <row r="1618" spans="1:2" x14ac:dyDescent="0.25">
      <c r="A1618" s="4"/>
      <c r="B1618" s="4"/>
    </row>
    <row r="1619" spans="1:2" x14ac:dyDescent="0.25">
      <c r="A1619" s="4"/>
      <c r="B1619" s="4"/>
    </row>
    <row r="1620" spans="1:2" x14ac:dyDescent="0.25">
      <c r="A1620" s="4"/>
      <c r="B1620" s="4"/>
    </row>
    <row r="1621" spans="1:2" x14ac:dyDescent="0.25">
      <c r="A1621" s="4"/>
      <c r="B1621" s="4"/>
    </row>
    <row r="1622" spans="1:2" x14ac:dyDescent="0.25">
      <c r="A1622" s="4"/>
      <c r="B1622" s="4"/>
    </row>
    <row r="1623" spans="1:2" x14ac:dyDescent="0.25">
      <c r="A1623" s="4"/>
      <c r="B1623" s="4"/>
    </row>
    <row r="1624" spans="1:2" x14ac:dyDescent="0.25">
      <c r="A1624" s="4"/>
      <c r="B1624" s="4"/>
    </row>
    <row r="1625" spans="1:2" x14ac:dyDescent="0.25">
      <c r="A1625" s="4"/>
      <c r="B1625" s="4"/>
    </row>
    <row r="1626" spans="1:2" x14ac:dyDescent="0.25">
      <c r="A1626" s="4"/>
      <c r="B1626" s="4"/>
    </row>
    <row r="1627" spans="1:2" x14ac:dyDescent="0.25">
      <c r="A1627" s="4"/>
      <c r="B1627" s="4"/>
    </row>
    <row r="1628" spans="1:2" x14ac:dyDescent="0.25">
      <c r="A1628" s="4"/>
      <c r="B1628" s="4"/>
    </row>
    <row r="1629" spans="1:2" x14ac:dyDescent="0.25">
      <c r="A1629" s="4"/>
      <c r="B1629" s="4"/>
    </row>
    <row r="1630" spans="1:2" x14ac:dyDescent="0.25">
      <c r="A1630" s="4"/>
      <c r="B1630" s="4"/>
    </row>
    <row r="1631" spans="1:2" x14ac:dyDescent="0.25">
      <c r="A1631" s="4"/>
      <c r="B1631" s="4"/>
    </row>
    <row r="1632" spans="1:2" x14ac:dyDescent="0.25">
      <c r="A1632" s="4"/>
      <c r="B1632" s="4"/>
    </row>
    <row r="1633" spans="1:2" x14ac:dyDescent="0.25">
      <c r="A1633" s="4"/>
      <c r="B1633" s="4"/>
    </row>
    <row r="1634" spans="1:2" x14ac:dyDescent="0.25">
      <c r="A1634" s="4"/>
      <c r="B1634" s="4"/>
    </row>
    <row r="1635" spans="1:2" x14ac:dyDescent="0.25">
      <c r="A1635" s="4"/>
      <c r="B1635" s="4"/>
    </row>
    <row r="1636" spans="1:2" x14ac:dyDescent="0.25">
      <c r="A1636" s="4"/>
      <c r="B1636" s="4"/>
    </row>
    <row r="1637" spans="1:2" x14ac:dyDescent="0.25">
      <c r="A1637" s="4"/>
      <c r="B1637" s="4"/>
    </row>
    <row r="1638" spans="1:2" x14ac:dyDescent="0.25">
      <c r="A1638" s="4"/>
      <c r="B1638" s="4"/>
    </row>
    <row r="1639" spans="1:2" x14ac:dyDescent="0.25">
      <c r="A1639" s="4"/>
      <c r="B1639" s="4"/>
    </row>
    <row r="1640" spans="1:2" x14ac:dyDescent="0.25">
      <c r="A1640" s="4"/>
      <c r="B1640" s="4"/>
    </row>
    <row r="1641" spans="1:2" x14ac:dyDescent="0.25">
      <c r="A1641" s="4"/>
      <c r="B1641" s="4"/>
    </row>
    <row r="1642" spans="1:2" x14ac:dyDescent="0.25">
      <c r="A1642" s="4"/>
      <c r="B1642" s="4"/>
    </row>
    <row r="1643" spans="1:2" x14ac:dyDescent="0.25">
      <c r="A1643" s="4"/>
      <c r="B1643" s="4"/>
    </row>
    <row r="1644" spans="1:2" x14ac:dyDescent="0.25">
      <c r="A1644" s="4"/>
      <c r="B1644" s="4"/>
    </row>
    <row r="1645" spans="1:2" x14ac:dyDescent="0.25">
      <c r="A1645" s="4"/>
      <c r="B1645" s="4"/>
    </row>
    <row r="1646" spans="1:2" x14ac:dyDescent="0.25">
      <c r="A1646" s="4"/>
      <c r="B1646" s="4"/>
    </row>
    <row r="1647" spans="1:2" x14ac:dyDescent="0.25">
      <c r="A1647" s="4"/>
      <c r="B1647" s="4"/>
    </row>
    <row r="1648" spans="1:2" x14ac:dyDescent="0.25">
      <c r="A1648" s="4"/>
      <c r="B1648" s="4"/>
    </row>
    <row r="1649" spans="1:2" x14ac:dyDescent="0.25">
      <c r="A1649" s="4"/>
      <c r="B1649" s="4"/>
    </row>
    <row r="1650" spans="1:2" x14ac:dyDescent="0.25">
      <c r="A1650" s="4"/>
      <c r="B1650" s="4"/>
    </row>
    <row r="1651" spans="1:2" x14ac:dyDescent="0.25">
      <c r="A1651" s="4"/>
      <c r="B1651" s="4"/>
    </row>
    <row r="1652" spans="1:2" x14ac:dyDescent="0.25">
      <c r="A1652" s="4"/>
      <c r="B1652" s="4"/>
    </row>
    <row r="1653" spans="1:2" x14ac:dyDescent="0.25">
      <c r="A1653" s="4"/>
      <c r="B1653" s="4"/>
    </row>
    <row r="1654" spans="1:2" x14ac:dyDescent="0.25">
      <c r="A1654" s="4"/>
      <c r="B1654" s="4"/>
    </row>
    <row r="1655" spans="1:2" x14ac:dyDescent="0.25">
      <c r="A1655" s="4"/>
      <c r="B1655" s="4"/>
    </row>
    <row r="1656" spans="1:2" x14ac:dyDescent="0.25">
      <c r="A1656" s="4"/>
      <c r="B1656" s="4"/>
    </row>
    <row r="1657" spans="1:2" x14ac:dyDescent="0.25">
      <c r="A1657" s="4"/>
      <c r="B1657" s="4"/>
    </row>
    <row r="1658" spans="1:2" x14ac:dyDescent="0.25">
      <c r="A1658" s="4"/>
      <c r="B1658" s="4"/>
    </row>
    <row r="1659" spans="1:2" x14ac:dyDescent="0.25">
      <c r="A1659" s="4"/>
      <c r="B1659" s="4"/>
    </row>
    <row r="1660" spans="1:2" x14ac:dyDescent="0.25">
      <c r="A1660" s="4"/>
      <c r="B1660" s="4"/>
    </row>
    <row r="1661" spans="1:2" x14ac:dyDescent="0.25">
      <c r="A1661" s="4"/>
      <c r="B1661" s="4"/>
    </row>
    <row r="1662" spans="1:2" x14ac:dyDescent="0.25">
      <c r="A1662" s="4"/>
      <c r="B1662" s="4"/>
    </row>
    <row r="1663" spans="1:2" x14ac:dyDescent="0.25">
      <c r="A1663" s="4"/>
      <c r="B1663" s="4"/>
    </row>
    <row r="1664" spans="1:2" x14ac:dyDescent="0.25">
      <c r="A1664" s="4"/>
      <c r="B1664" s="4"/>
    </row>
    <row r="1665" spans="1:2" x14ac:dyDescent="0.25">
      <c r="A1665" s="4"/>
      <c r="B1665" s="4"/>
    </row>
    <row r="1666" spans="1:2" x14ac:dyDescent="0.25">
      <c r="A1666" s="4"/>
      <c r="B1666" s="4"/>
    </row>
    <row r="1667" spans="1:2" x14ac:dyDescent="0.25">
      <c r="A1667" s="4"/>
      <c r="B1667" s="4"/>
    </row>
    <row r="1668" spans="1:2" x14ac:dyDescent="0.25">
      <c r="A1668" s="4"/>
      <c r="B1668" s="4"/>
    </row>
    <row r="1669" spans="1:2" x14ac:dyDescent="0.25">
      <c r="A1669" s="4"/>
      <c r="B1669" s="4"/>
    </row>
    <row r="1670" spans="1:2" x14ac:dyDescent="0.25">
      <c r="A1670" s="4"/>
      <c r="B1670" s="4"/>
    </row>
    <row r="1671" spans="1:2" x14ac:dyDescent="0.25">
      <c r="A1671" s="4"/>
      <c r="B1671" s="4"/>
    </row>
    <row r="1672" spans="1:2" x14ac:dyDescent="0.25">
      <c r="A1672" s="4"/>
      <c r="B1672" s="4"/>
    </row>
    <row r="1673" spans="1:2" x14ac:dyDescent="0.25">
      <c r="A1673" s="4"/>
      <c r="B1673" s="4"/>
    </row>
    <row r="1674" spans="1:2" x14ac:dyDescent="0.25">
      <c r="A1674" s="4"/>
      <c r="B1674" s="4"/>
    </row>
    <row r="1675" spans="1:2" x14ac:dyDescent="0.25">
      <c r="A1675" s="4"/>
      <c r="B1675" s="4"/>
    </row>
    <row r="1676" spans="1:2" x14ac:dyDescent="0.25">
      <c r="A1676" s="4"/>
      <c r="B1676" s="4"/>
    </row>
    <row r="1677" spans="1:2" x14ac:dyDescent="0.25">
      <c r="A1677" s="4"/>
      <c r="B1677" s="4"/>
    </row>
    <row r="1678" spans="1:2" x14ac:dyDescent="0.25">
      <c r="A1678" s="4"/>
      <c r="B1678" s="4"/>
    </row>
    <row r="1679" spans="1:2" x14ac:dyDescent="0.25">
      <c r="A1679" s="4"/>
      <c r="B1679" s="4"/>
    </row>
    <row r="1680" spans="1:2" x14ac:dyDescent="0.25">
      <c r="A1680" s="4"/>
      <c r="B1680" s="4"/>
    </row>
    <row r="1681" spans="1:2" x14ac:dyDescent="0.25">
      <c r="A1681" s="4"/>
      <c r="B1681" s="4"/>
    </row>
    <row r="1682" spans="1:2" x14ac:dyDescent="0.25">
      <c r="A1682" s="4"/>
      <c r="B1682" s="4"/>
    </row>
    <row r="1683" spans="1:2" x14ac:dyDescent="0.25">
      <c r="A1683" s="4"/>
      <c r="B1683" s="4"/>
    </row>
    <row r="1684" spans="1:2" x14ac:dyDescent="0.25">
      <c r="A1684" s="4"/>
      <c r="B1684" s="4"/>
    </row>
    <row r="1685" spans="1:2" x14ac:dyDescent="0.25">
      <c r="A1685" s="4"/>
      <c r="B1685" s="4"/>
    </row>
    <row r="1686" spans="1:2" x14ac:dyDescent="0.25">
      <c r="A1686" s="4"/>
      <c r="B1686" s="4"/>
    </row>
    <row r="1687" spans="1:2" x14ac:dyDescent="0.25">
      <c r="A1687" s="4"/>
      <c r="B1687" s="4"/>
    </row>
    <row r="1688" spans="1:2" x14ac:dyDescent="0.25">
      <c r="A1688" s="4"/>
      <c r="B1688" s="4"/>
    </row>
    <row r="1689" spans="1:2" x14ac:dyDescent="0.25">
      <c r="A1689" s="4"/>
      <c r="B1689" s="4"/>
    </row>
    <row r="1690" spans="1:2" x14ac:dyDescent="0.25">
      <c r="A1690" s="4"/>
      <c r="B1690" s="4"/>
    </row>
    <row r="1691" spans="1:2" x14ac:dyDescent="0.25">
      <c r="A1691" s="4"/>
      <c r="B1691" s="4"/>
    </row>
    <row r="1692" spans="1:2" x14ac:dyDescent="0.25">
      <c r="A1692" s="4"/>
      <c r="B1692" s="4"/>
    </row>
    <row r="1693" spans="1:2" x14ac:dyDescent="0.25">
      <c r="A1693" s="4"/>
      <c r="B1693" s="4"/>
    </row>
    <row r="1694" spans="1:2" x14ac:dyDescent="0.25">
      <c r="A1694" s="4"/>
      <c r="B1694" s="4"/>
    </row>
    <row r="1695" spans="1:2" x14ac:dyDescent="0.25">
      <c r="A1695" s="4"/>
      <c r="B1695" s="4"/>
    </row>
    <row r="1696" spans="1:2" x14ac:dyDescent="0.25">
      <c r="A1696" s="4"/>
      <c r="B1696" s="4"/>
    </row>
    <row r="1697" spans="1:2" x14ac:dyDescent="0.25">
      <c r="A1697" s="4"/>
      <c r="B1697" s="4"/>
    </row>
    <row r="1698" spans="1:2" x14ac:dyDescent="0.25">
      <c r="A1698" s="4"/>
      <c r="B1698" s="4"/>
    </row>
    <row r="1699" spans="1:2" x14ac:dyDescent="0.25">
      <c r="A1699" s="4"/>
      <c r="B1699" s="4"/>
    </row>
    <row r="1700" spans="1:2" x14ac:dyDescent="0.25">
      <c r="A1700" s="4"/>
      <c r="B1700" s="4"/>
    </row>
    <row r="1701" spans="1:2" x14ac:dyDescent="0.25">
      <c r="A1701" s="4"/>
      <c r="B1701" s="4"/>
    </row>
    <row r="1702" spans="1:2" x14ac:dyDescent="0.25">
      <c r="A1702" s="4"/>
      <c r="B1702" s="4"/>
    </row>
    <row r="1703" spans="1:2" x14ac:dyDescent="0.25">
      <c r="A1703" s="4"/>
      <c r="B1703" s="4"/>
    </row>
    <row r="1704" spans="1:2" x14ac:dyDescent="0.25">
      <c r="A1704" s="4"/>
      <c r="B1704" s="4"/>
    </row>
    <row r="1705" spans="1:2" x14ac:dyDescent="0.25">
      <c r="A1705" s="4"/>
      <c r="B1705" s="4"/>
    </row>
    <row r="1706" spans="1:2" x14ac:dyDescent="0.25">
      <c r="A1706" s="4"/>
      <c r="B1706" s="4"/>
    </row>
    <row r="1707" spans="1:2" x14ac:dyDescent="0.25">
      <c r="A1707" s="4"/>
      <c r="B1707" s="4"/>
    </row>
    <row r="1708" spans="1:2" x14ac:dyDescent="0.25">
      <c r="A1708" s="4"/>
      <c r="B1708" s="4"/>
    </row>
    <row r="1709" spans="1:2" x14ac:dyDescent="0.25">
      <c r="A1709" s="4"/>
      <c r="B1709" s="4"/>
    </row>
    <row r="1710" spans="1:2" x14ac:dyDescent="0.25">
      <c r="A1710" s="4"/>
      <c r="B1710" s="4"/>
    </row>
    <row r="1711" spans="1:2" x14ac:dyDescent="0.25">
      <c r="A1711" s="4"/>
      <c r="B1711" s="4"/>
    </row>
    <row r="1712" spans="1:2" x14ac:dyDescent="0.25">
      <c r="A1712" s="4"/>
      <c r="B1712" s="4"/>
    </row>
    <row r="1713" spans="1:2" x14ac:dyDescent="0.25">
      <c r="A1713" s="4"/>
      <c r="B1713" s="4"/>
    </row>
    <row r="1714" spans="1:2" x14ac:dyDescent="0.25">
      <c r="A1714" s="4"/>
      <c r="B1714" s="4"/>
    </row>
    <row r="1715" spans="1:2" x14ac:dyDescent="0.25">
      <c r="A1715" s="4"/>
      <c r="B1715" s="4"/>
    </row>
    <row r="1716" spans="1:2" x14ac:dyDescent="0.25">
      <c r="A1716" s="4"/>
      <c r="B1716" s="4"/>
    </row>
    <row r="1717" spans="1:2" x14ac:dyDescent="0.25">
      <c r="A1717" s="4"/>
      <c r="B1717" s="4"/>
    </row>
    <row r="1718" spans="1:2" x14ac:dyDescent="0.25">
      <c r="A1718" s="4"/>
      <c r="B1718" s="4"/>
    </row>
    <row r="1719" spans="1:2" x14ac:dyDescent="0.25">
      <c r="A1719" s="4"/>
      <c r="B1719" s="4"/>
    </row>
    <row r="1720" spans="1:2" x14ac:dyDescent="0.25">
      <c r="A1720" s="4"/>
      <c r="B1720" s="4"/>
    </row>
    <row r="1721" spans="1:2" x14ac:dyDescent="0.25">
      <c r="A1721" s="4"/>
      <c r="B1721" s="4"/>
    </row>
    <row r="1722" spans="1:2" x14ac:dyDescent="0.25">
      <c r="A1722" s="4"/>
      <c r="B1722" s="4"/>
    </row>
    <row r="1723" spans="1:2" x14ac:dyDescent="0.25">
      <c r="A1723" s="4"/>
      <c r="B1723" s="4"/>
    </row>
    <row r="1724" spans="1:2" x14ac:dyDescent="0.25">
      <c r="A1724" s="4"/>
      <c r="B1724" s="4"/>
    </row>
    <row r="1725" spans="1:2" x14ac:dyDescent="0.25">
      <c r="A1725" s="4"/>
      <c r="B1725" s="4"/>
    </row>
    <row r="1726" spans="1:2" x14ac:dyDescent="0.25">
      <c r="A1726" s="4"/>
      <c r="B1726" s="4"/>
    </row>
    <row r="1727" spans="1:2" x14ac:dyDescent="0.25">
      <c r="A1727" s="4"/>
      <c r="B1727" s="4"/>
    </row>
    <row r="1728" spans="1:2" x14ac:dyDescent="0.25">
      <c r="A1728" s="4"/>
      <c r="B1728" s="4"/>
    </row>
    <row r="1729" spans="1:2" x14ac:dyDescent="0.25">
      <c r="A1729" s="4"/>
      <c r="B1729" s="4"/>
    </row>
    <row r="1730" spans="1:2" x14ac:dyDescent="0.25">
      <c r="A1730" s="4"/>
      <c r="B1730" s="4"/>
    </row>
    <row r="1731" spans="1:2" x14ac:dyDescent="0.25">
      <c r="A1731" s="4"/>
      <c r="B1731" s="4"/>
    </row>
    <row r="1732" spans="1:2" x14ac:dyDescent="0.25">
      <c r="A1732" s="4"/>
      <c r="B1732" s="4"/>
    </row>
    <row r="1733" spans="1:2" x14ac:dyDescent="0.25">
      <c r="A1733" s="4"/>
      <c r="B1733" s="4"/>
    </row>
    <row r="1734" spans="1:2" x14ac:dyDescent="0.25">
      <c r="A1734" s="4"/>
      <c r="B1734" s="4"/>
    </row>
    <row r="1735" spans="1:2" x14ac:dyDescent="0.25">
      <c r="A1735" s="4"/>
      <c r="B1735" s="4"/>
    </row>
    <row r="1736" spans="1:2" x14ac:dyDescent="0.25">
      <c r="A1736" s="4"/>
      <c r="B1736" s="4"/>
    </row>
    <row r="1737" spans="1:2" x14ac:dyDescent="0.25">
      <c r="A1737" s="4"/>
      <c r="B1737" s="4"/>
    </row>
    <row r="1738" spans="1:2" x14ac:dyDescent="0.25">
      <c r="A1738" s="4"/>
      <c r="B1738" s="4"/>
    </row>
    <row r="1739" spans="1:2" x14ac:dyDescent="0.25">
      <c r="A1739" s="4"/>
      <c r="B1739" s="4"/>
    </row>
    <row r="1740" spans="1:2" x14ac:dyDescent="0.25">
      <c r="A1740" s="4"/>
      <c r="B1740" s="4"/>
    </row>
    <row r="1741" spans="1:2" x14ac:dyDescent="0.25">
      <c r="A1741" s="4"/>
      <c r="B1741" s="4"/>
    </row>
    <row r="1742" spans="1:2" x14ac:dyDescent="0.25">
      <c r="A1742" s="4"/>
      <c r="B1742" s="4"/>
    </row>
    <row r="1743" spans="1:2" x14ac:dyDescent="0.25">
      <c r="A1743" s="4"/>
      <c r="B1743" s="4"/>
    </row>
    <row r="1744" spans="1:2" x14ac:dyDescent="0.25">
      <c r="A1744" s="4"/>
      <c r="B1744" s="4"/>
    </row>
    <row r="1745" spans="1:2" x14ac:dyDescent="0.25">
      <c r="A1745" s="4"/>
      <c r="B1745" s="4"/>
    </row>
    <row r="1746" spans="1:2" x14ac:dyDescent="0.25">
      <c r="A1746" s="4"/>
      <c r="B1746" s="4"/>
    </row>
    <row r="1747" spans="1:2" x14ac:dyDescent="0.25">
      <c r="A1747" s="4"/>
      <c r="B1747" s="4"/>
    </row>
    <row r="1748" spans="1:2" x14ac:dyDescent="0.25">
      <c r="A1748" s="4"/>
      <c r="B1748" s="4"/>
    </row>
    <row r="1749" spans="1:2" x14ac:dyDescent="0.25">
      <c r="A1749" s="4"/>
      <c r="B1749" s="4"/>
    </row>
    <row r="1750" spans="1:2" x14ac:dyDescent="0.25">
      <c r="A1750" s="4"/>
      <c r="B1750" s="4"/>
    </row>
    <row r="1751" spans="1:2" x14ac:dyDescent="0.25">
      <c r="A1751" s="4"/>
      <c r="B1751" s="4"/>
    </row>
    <row r="1752" spans="1:2" x14ac:dyDescent="0.25">
      <c r="A1752" s="4"/>
      <c r="B1752" s="4"/>
    </row>
    <row r="1753" spans="1:2" x14ac:dyDescent="0.25">
      <c r="A1753" s="4"/>
      <c r="B1753" s="4"/>
    </row>
    <row r="1754" spans="1:2" x14ac:dyDescent="0.25">
      <c r="A1754" s="4"/>
      <c r="B1754" s="4"/>
    </row>
    <row r="1755" spans="1:2" x14ac:dyDescent="0.25">
      <c r="A1755" s="4"/>
      <c r="B1755" s="4"/>
    </row>
    <row r="1756" spans="1:2" x14ac:dyDescent="0.25">
      <c r="A1756" s="4"/>
      <c r="B1756" s="4"/>
    </row>
    <row r="1757" spans="1:2" x14ac:dyDescent="0.25">
      <c r="A1757" s="4"/>
      <c r="B1757" s="4"/>
    </row>
    <row r="1758" spans="1:2" x14ac:dyDescent="0.25">
      <c r="A1758" s="4"/>
      <c r="B1758" s="4"/>
    </row>
    <row r="1759" spans="1:2" x14ac:dyDescent="0.25">
      <c r="A1759" s="4"/>
      <c r="B1759" s="4"/>
    </row>
    <row r="1760" spans="1:2" x14ac:dyDescent="0.25">
      <c r="A1760" s="4"/>
      <c r="B1760" s="4"/>
    </row>
    <row r="1761" spans="1:2" x14ac:dyDescent="0.25">
      <c r="A1761" s="4"/>
      <c r="B1761" s="4"/>
    </row>
    <row r="1762" spans="1:2" x14ac:dyDescent="0.25">
      <c r="A1762" s="4"/>
      <c r="B1762" s="4"/>
    </row>
    <row r="1763" spans="1:2" x14ac:dyDescent="0.25">
      <c r="A1763" s="4"/>
      <c r="B1763" s="4"/>
    </row>
    <row r="1764" spans="1:2" x14ac:dyDescent="0.25">
      <c r="A1764" s="4"/>
      <c r="B1764" s="4"/>
    </row>
    <row r="1765" spans="1:2" x14ac:dyDescent="0.25">
      <c r="A1765" s="4"/>
      <c r="B1765" s="4"/>
    </row>
    <row r="1766" spans="1:2" x14ac:dyDescent="0.25">
      <c r="A1766" s="4"/>
      <c r="B1766" s="4"/>
    </row>
    <row r="1767" spans="1:2" x14ac:dyDescent="0.25">
      <c r="A1767" s="4"/>
      <c r="B1767" s="4"/>
    </row>
    <row r="1768" spans="1:2" x14ac:dyDescent="0.25">
      <c r="A1768" s="4"/>
      <c r="B1768" s="4"/>
    </row>
    <row r="1769" spans="1:2" x14ac:dyDescent="0.25">
      <c r="A1769" s="4"/>
      <c r="B1769" s="4"/>
    </row>
    <row r="1770" spans="1:2" x14ac:dyDescent="0.25">
      <c r="A1770" s="4"/>
      <c r="B1770" s="4"/>
    </row>
    <row r="1771" spans="1:2" x14ac:dyDescent="0.25">
      <c r="A1771" s="4"/>
      <c r="B1771" s="4"/>
    </row>
    <row r="1772" spans="1:2" x14ac:dyDescent="0.25">
      <c r="A1772" s="4"/>
      <c r="B1772" s="4"/>
    </row>
    <row r="1773" spans="1:2" x14ac:dyDescent="0.25">
      <c r="A1773" s="4"/>
      <c r="B1773" s="4"/>
    </row>
    <row r="1774" spans="1:2" x14ac:dyDescent="0.25">
      <c r="A1774" s="4"/>
      <c r="B1774" s="4"/>
    </row>
    <row r="1775" spans="1:2" x14ac:dyDescent="0.25">
      <c r="A1775" s="4"/>
      <c r="B1775" s="4"/>
    </row>
    <row r="1776" spans="1:2" x14ac:dyDescent="0.25">
      <c r="A1776" s="4"/>
      <c r="B1776" s="4"/>
    </row>
    <row r="1777" spans="1:2" x14ac:dyDescent="0.25">
      <c r="A1777" s="4"/>
      <c r="B1777" s="4"/>
    </row>
    <row r="1778" spans="1:2" x14ac:dyDescent="0.25">
      <c r="A1778" s="4"/>
      <c r="B1778" s="4"/>
    </row>
    <row r="1779" spans="1:2" x14ac:dyDescent="0.25">
      <c r="A1779" s="4"/>
      <c r="B1779" s="4"/>
    </row>
    <row r="1780" spans="1:2" x14ac:dyDescent="0.25">
      <c r="A1780" s="4"/>
      <c r="B1780" s="4"/>
    </row>
    <row r="1781" spans="1:2" x14ac:dyDescent="0.25">
      <c r="A1781" s="4"/>
      <c r="B1781" s="4"/>
    </row>
    <row r="1782" spans="1:2" x14ac:dyDescent="0.25">
      <c r="A1782" s="4"/>
      <c r="B1782" s="4"/>
    </row>
    <row r="1783" spans="1:2" x14ac:dyDescent="0.25">
      <c r="A1783" s="4"/>
      <c r="B1783" s="4"/>
    </row>
    <row r="1784" spans="1:2" x14ac:dyDescent="0.25">
      <c r="A1784" s="4"/>
      <c r="B1784" s="4"/>
    </row>
    <row r="1785" spans="1:2" x14ac:dyDescent="0.25">
      <c r="A1785" s="4"/>
      <c r="B1785" s="4"/>
    </row>
    <row r="1786" spans="1:2" x14ac:dyDescent="0.25">
      <c r="A1786" s="4"/>
      <c r="B1786" s="4"/>
    </row>
    <row r="1787" spans="1:2" x14ac:dyDescent="0.25">
      <c r="A1787" s="4"/>
      <c r="B1787" s="4"/>
    </row>
    <row r="1788" spans="1:2" x14ac:dyDescent="0.25">
      <c r="A1788" s="4"/>
      <c r="B1788" s="4"/>
    </row>
    <row r="1789" spans="1:2" x14ac:dyDescent="0.25">
      <c r="A1789" s="4"/>
      <c r="B1789" s="4"/>
    </row>
    <row r="1790" spans="1:2" x14ac:dyDescent="0.25">
      <c r="A1790" s="4"/>
      <c r="B1790" s="4"/>
    </row>
    <row r="1791" spans="1:2" x14ac:dyDescent="0.25">
      <c r="A1791" s="4"/>
      <c r="B1791" s="4"/>
    </row>
    <row r="1792" spans="1:2" x14ac:dyDescent="0.25">
      <c r="A1792" s="4"/>
      <c r="B1792" s="4"/>
    </row>
    <row r="1793" spans="1:2" x14ac:dyDescent="0.25">
      <c r="A1793" s="4"/>
      <c r="B1793" s="4"/>
    </row>
    <row r="1794" spans="1:2" x14ac:dyDescent="0.25">
      <c r="A1794" s="4"/>
      <c r="B1794" s="4"/>
    </row>
    <row r="1795" spans="1:2" x14ac:dyDescent="0.25">
      <c r="A1795" s="4"/>
      <c r="B1795" s="4"/>
    </row>
    <row r="1796" spans="1:2" x14ac:dyDescent="0.25">
      <c r="A1796" s="4"/>
      <c r="B1796" s="4"/>
    </row>
    <row r="1797" spans="1:2" x14ac:dyDescent="0.25">
      <c r="A1797" s="4"/>
      <c r="B1797" s="4"/>
    </row>
    <row r="1798" spans="1:2" x14ac:dyDescent="0.25">
      <c r="A1798" s="4"/>
      <c r="B1798" s="4"/>
    </row>
    <row r="1799" spans="1:2" x14ac:dyDescent="0.25">
      <c r="A1799" s="4"/>
      <c r="B1799" s="4"/>
    </row>
    <row r="1800" spans="1:2" x14ac:dyDescent="0.25">
      <c r="A1800" s="4"/>
      <c r="B1800" s="4"/>
    </row>
    <row r="1801" spans="1:2" x14ac:dyDescent="0.25">
      <c r="A1801" s="4"/>
      <c r="B1801" s="4"/>
    </row>
    <row r="1802" spans="1:2" x14ac:dyDescent="0.25">
      <c r="A1802" s="4"/>
      <c r="B1802" s="4"/>
    </row>
    <row r="1803" spans="1:2" x14ac:dyDescent="0.25">
      <c r="A1803" s="4"/>
      <c r="B1803" s="4"/>
    </row>
    <row r="1804" spans="1:2" x14ac:dyDescent="0.25">
      <c r="A1804" s="4"/>
      <c r="B1804" s="4"/>
    </row>
    <row r="1805" spans="1:2" x14ac:dyDescent="0.25">
      <c r="A1805" s="4"/>
      <c r="B1805" s="4"/>
    </row>
    <row r="1806" spans="1:2" x14ac:dyDescent="0.25">
      <c r="A1806" s="4"/>
      <c r="B1806" s="4"/>
    </row>
    <row r="1807" spans="1:2" x14ac:dyDescent="0.25">
      <c r="A1807" s="4"/>
      <c r="B1807" s="4"/>
    </row>
    <row r="1808" spans="1:2" x14ac:dyDescent="0.25">
      <c r="A1808" s="4"/>
      <c r="B1808" s="4"/>
    </row>
    <row r="1809" spans="1:2" x14ac:dyDescent="0.25">
      <c r="A1809" s="4"/>
      <c r="B1809" s="4"/>
    </row>
    <row r="1810" spans="1:2" x14ac:dyDescent="0.25">
      <c r="A1810" s="4"/>
      <c r="B1810" s="4"/>
    </row>
    <row r="1811" spans="1:2" x14ac:dyDescent="0.25">
      <c r="A1811" s="4"/>
      <c r="B1811" s="4"/>
    </row>
    <row r="1812" spans="1:2" x14ac:dyDescent="0.25">
      <c r="A1812" s="4"/>
      <c r="B1812" s="4"/>
    </row>
    <row r="1813" spans="1:2" x14ac:dyDescent="0.25">
      <c r="A1813" s="4"/>
      <c r="B1813" s="4"/>
    </row>
    <row r="1814" spans="1:2" x14ac:dyDescent="0.25">
      <c r="A1814" s="4"/>
      <c r="B1814" s="4"/>
    </row>
    <row r="1815" spans="1:2" x14ac:dyDescent="0.25">
      <c r="A1815" s="4"/>
      <c r="B1815" s="4"/>
    </row>
    <row r="1816" spans="1:2" x14ac:dyDescent="0.25">
      <c r="A1816" s="4"/>
      <c r="B1816" s="4"/>
    </row>
    <row r="1817" spans="1:2" x14ac:dyDescent="0.25">
      <c r="A1817" s="4"/>
      <c r="B1817" s="4"/>
    </row>
    <row r="1818" spans="1:2" x14ac:dyDescent="0.25">
      <c r="A1818" s="4"/>
      <c r="B1818" s="4"/>
    </row>
    <row r="1819" spans="1:2" x14ac:dyDescent="0.25">
      <c r="A1819" s="4"/>
      <c r="B1819" s="4"/>
    </row>
    <row r="1820" spans="1:2" x14ac:dyDescent="0.25">
      <c r="A1820" s="4"/>
      <c r="B1820" s="4"/>
    </row>
    <row r="1821" spans="1:2" x14ac:dyDescent="0.25">
      <c r="A1821" s="4"/>
      <c r="B1821" s="4"/>
    </row>
    <row r="1822" spans="1:2" x14ac:dyDescent="0.25">
      <c r="A1822" s="4"/>
      <c r="B1822" s="4"/>
    </row>
    <row r="1823" spans="1:2" x14ac:dyDescent="0.25">
      <c r="A1823" s="4"/>
      <c r="B1823" s="4"/>
    </row>
    <row r="1824" spans="1:2" x14ac:dyDescent="0.25">
      <c r="A1824" s="4"/>
      <c r="B1824" s="4"/>
    </row>
    <row r="1825" spans="1:2" x14ac:dyDescent="0.25">
      <c r="A1825" s="4"/>
      <c r="B1825" s="4"/>
    </row>
    <row r="1826" spans="1:2" x14ac:dyDescent="0.25">
      <c r="A1826" s="4"/>
      <c r="B1826" s="4"/>
    </row>
    <row r="1827" spans="1:2" x14ac:dyDescent="0.25">
      <c r="A1827" s="4"/>
      <c r="B1827" s="4"/>
    </row>
    <row r="1828" spans="1:2" x14ac:dyDescent="0.25">
      <c r="A1828" s="4"/>
      <c r="B1828" s="4"/>
    </row>
    <row r="1829" spans="1:2" x14ac:dyDescent="0.25">
      <c r="A1829" s="4"/>
      <c r="B1829" s="4"/>
    </row>
    <row r="1830" spans="1:2" x14ac:dyDescent="0.25">
      <c r="A1830" s="4"/>
      <c r="B1830" s="4"/>
    </row>
    <row r="1831" spans="1:2" x14ac:dyDescent="0.25">
      <c r="A1831" s="4"/>
      <c r="B1831" s="4"/>
    </row>
    <row r="1832" spans="1:2" x14ac:dyDescent="0.25">
      <c r="A1832" s="4"/>
      <c r="B1832" s="4"/>
    </row>
    <row r="1833" spans="1:2" x14ac:dyDescent="0.25">
      <c r="A1833" s="4"/>
      <c r="B1833" s="4"/>
    </row>
    <row r="1834" spans="1:2" x14ac:dyDescent="0.25">
      <c r="A1834" s="4"/>
      <c r="B1834" s="4"/>
    </row>
    <row r="1835" spans="1:2" x14ac:dyDescent="0.25">
      <c r="A1835" s="4"/>
      <c r="B1835" s="4"/>
    </row>
    <row r="1836" spans="1:2" x14ac:dyDescent="0.25">
      <c r="A1836" s="4"/>
      <c r="B1836" s="4"/>
    </row>
    <row r="1837" spans="1:2" x14ac:dyDescent="0.25">
      <c r="A1837" s="4"/>
      <c r="B1837" s="4"/>
    </row>
    <row r="1838" spans="1:2" x14ac:dyDescent="0.25">
      <c r="A1838" s="4"/>
      <c r="B1838" s="4"/>
    </row>
    <row r="1839" spans="1:2" x14ac:dyDescent="0.25">
      <c r="A1839" s="4"/>
      <c r="B1839" s="4"/>
    </row>
    <row r="1840" spans="1:2" x14ac:dyDescent="0.25">
      <c r="A1840" s="4"/>
      <c r="B1840" s="4"/>
    </row>
    <row r="1841" spans="1:2" x14ac:dyDescent="0.25">
      <c r="A1841" s="4"/>
      <c r="B1841" s="4"/>
    </row>
    <row r="1842" spans="1:2" x14ac:dyDescent="0.25">
      <c r="A1842" s="4"/>
      <c r="B1842" s="4"/>
    </row>
    <row r="1843" spans="1:2" x14ac:dyDescent="0.25">
      <c r="A1843" s="4"/>
      <c r="B1843" s="4"/>
    </row>
    <row r="1844" spans="1:2" x14ac:dyDescent="0.25">
      <c r="A1844" s="4"/>
      <c r="B1844" s="4"/>
    </row>
    <row r="1845" spans="1:2" x14ac:dyDescent="0.25">
      <c r="A1845" s="4"/>
      <c r="B1845" s="4"/>
    </row>
    <row r="1846" spans="1:2" x14ac:dyDescent="0.25">
      <c r="A1846" s="4"/>
      <c r="B1846" s="4"/>
    </row>
    <row r="1847" spans="1:2" x14ac:dyDescent="0.25">
      <c r="A1847" s="4"/>
      <c r="B1847" s="4"/>
    </row>
    <row r="1848" spans="1:2" x14ac:dyDescent="0.25">
      <c r="A1848" s="4"/>
      <c r="B1848" s="4"/>
    </row>
    <row r="1849" spans="1:2" x14ac:dyDescent="0.25">
      <c r="A1849" s="4"/>
      <c r="B1849" s="4"/>
    </row>
    <row r="1850" spans="1:2" x14ac:dyDescent="0.25">
      <c r="A1850" s="4"/>
      <c r="B1850" s="4"/>
    </row>
    <row r="1851" spans="1:2" x14ac:dyDescent="0.25">
      <c r="A1851" s="4"/>
      <c r="B1851" s="4"/>
    </row>
    <row r="1852" spans="1:2" x14ac:dyDescent="0.25">
      <c r="A1852" s="4"/>
      <c r="B1852" s="4"/>
    </row>
    <row r="1853" spans="1:2" x14ac:dyDescent="0.25">
      <c r="A1853" s="4"/>
      <c r="B1853" s="4"/>
    </row>
    <row r="1854" spans="1:2" x14ac:dyDescent="0.25">
      <c r="A1854" s="4"/>
      <c r="B1854" s="4"/>
    </row>
    <row r="1855" spans="1:2" x14ac:dyDescent="0.25">
      <c r="A1855" s="4"/>
      <c r="B1855" s="4"/>
    </row>
    <row r="1856" spans="1:2" x14ac:dyDescent="0.25">
      <c r="A1856" s="4"/>
      <c r="B1856" s="4"/>
    </row>
    <row r="1857" spans="1:2" x14ac:dyDescent="0.25">
      <c r="A1857" s="4"/>
      <c r="B1857" s="4"/>
    </row>
    <row r="1858" spans="1:2" x14ac:dyDescent="0.25">
      <c r="A1858" s="4"/>
      <c r="B1858" s="4"/>
    </row>
    <row r="1859" spans="1:2" x14ac:dyDescent="0.25">
      <c r="A1859" s="4"/>
      <c r="B1859" s="4"/>
    </row>
    <row r="1860" spans="1:2" x14ac:dyDescent="0.25">
      <c r="A1860" s="4"/>
      <c r="B1860" s="4"/>
    </row>
    <row r="1861" spans="1:2" x14ac:dyDescent="0.25">
      <c r="A1861" s="4"/>
      <c r="B1861" s="4"/>
    </row>
    <row r="1862" spans="1:2" x14ac:dyDescent="0.25">
      <c r="A1862" s="4"/>
      <c r="B1862" s="4"/>
    </row>
    <row r="1863" spans="1:2" x14ac:dyDescent="0.25">
      <c r="A1863" s="4"/>
      <c r="B1863" s="4"/>
    </row>
    <row r="1864" spans="1:2" x14ac:dyDescent="0.25">
      <c r="A1864" s="4"/>
      <c r="B1864" s="4"/>
    </row>
    <row r="1865" spans="1:2" x14ac:dyDescent="0.25">
      <c r="A1865" s="4"/>
      <c r="B1865" s="4"/>
    </row>
    <row r="1866" spans="1:2" x14ac:dyDescent="0.25">
      <c r="A1866" s="4"/>
      <c r="B1866" s="4"/>
    </row>
    <row r="1867" spans="1:2" x14ac:dyDescent="0.25">
      <c r="A1867" s="4"/>
      <c r="B1867" s="4"/>
    </row>
    <row r="1868" spans="1:2" x14ac:dyDescent="0.25">
      <c r="A1868" s="4"/>
      <c r="B1868" s="4"/>
    </row>
    <row r="1869" spans="1:2" x14ac:dyDescent="0.25">
      <c r="A1869" s="4"/>
      <c r="B1869" s="4"/>
    </row>
    <row r="1870" spans="1:2" x14ac:dyDescent="0.25">
      <c r="A1870" s="4"/>
      <c r="B1870" s="4"/>
    </row>
    <row r="1871" spans="1:2" x14ac:dyDescent="0.25">
      <c r="A1871" s="4"/>
      <c r="B1871" s="4"/>
    </row>
    <row r="1872" spans="1:2" x14ac:dyDescent="0.25">
      <c r="A1872" s="4"/>
      <c r="B1872" s="4"/>
    </row>
    <row r="1873" spans="1:2" x14ac:dyDescent="0.25">
      <c r="A1873" s="4"/>
      <c r="B1873" s="4"/>
    </row>
    <row r="1874" spans="1:2" x14ac:dyDescent="0.25">
      <c r="A1874" s="4"/>
      <c r="B1874" s="4"/>
    </row>
    <row r="1875" spans="1:2" x14ac:dyDescent="0.25">
      <c r="A1875" s="4"/>
      <c r="B1875" s="4"/>
    </row>
    <row r="1876" spans="1:2" x14ac:dyDescent="0.25">
      <c r="A1876" s="4"/>
      <c r="B1876" s="4"/>
    </row>
    <row r="1877" spans="1:2" x14ac:dyDescent="0.25">
      <c r="A1877" s="4"/>
      <c r="B1877" s="4"/>
    </row>
    <row r="1878" spans="1:2" x14ac:dyDescent="0.25">
      <c r="A1878" s="4"/>
      <c r="B1878" s="4"/>
    </row>
    <row r="1879" spans="1:2" x14ac:dyDescent="0.25">
      <c r="A1879" s="4"/>
      <c r="B1879" s="4"/>
    </row>
    <row r="1880" spans="1:2" x14ac:dyDescent="0.25">
      <c r="A1880" s="4"/>
      <c r="B1880" s="4"/>
    </row>
    <row r="1881" spans="1:2" x14ac:dyDescent="0.25">
      <c r="A1881" s="4"/>
      <c r="B1881" s="4"/>
    </row>
    <row r="1882" spans="1:2" x14ac:dyDescent="0.25">
      <c r="A1882" s="4"/>
      <c r="B1882" s="4"/>
    </row>
    <row r="1883" spans="1:2" x14ac:dyDescent="0.25">
      <c r="A1883" s="4"/>
      <c r="B1883" s="4"/>
    </row>
    <row r="1884" spans="1:2" x14ac:dyDescent="0.25">
      <c r="A1884" s="4"/>
      <c r="B1884" s="4"/>
    </row>
    <row r="1885" spans="1:2" x14ac:dyDescent="0.25">
      <c r="A1885" s="4"/>
      <c r="B1885" s="4"/>
    </row>
    <row r="1886" spans="1:2" x14ac:dyDescent="0.25">
      <c r="A1886" s="4"/>
      <c r="B1886" s="4"/>
    </row>
    <row r="1887" spans="1:2" x14ac:dyDescent="0.25">
      <c r="A1887" s="4"/>
      <c r="B1887" s="4"/>
    </row>
    <row r="1888" spans="1:2" x14ac:dyDescent="0.25">
      <c r="A1888" s="4"/>
      <c r="B1888" s="4"/>
    </row>
    <row r="1889" spans="1:2" x14ac:dyDescent="0.25">
      <c r="A1889" s="4"/>
      <c r="B1889" s="4"/>
    </row>
    <row r="1890" spans="1:2" x14ac:dyDescent="0.25">
      <c r="A1890" s="4"/>
      <c r="B1890" s="4"/>
    </row>
    <row r="1891" spans="1:2" x14ac:dyDescent="0.25">
      <c r="A1891" s="4"/>
      <c r="B1891" s="4"/>
    </row>
    <row r="1892" spans="1:2" x14ac:dyDescent="0.25">
      <c r="A1892" s="4"/>
      <c r="B1892" s="4"/>
    </row>
    <row r="1893" spans="1:2" x14ac:dyDescent="0.25">
      <c r="A1893" s="4"/>
      <c r="B1893" s="4"/>
    </row>
    <row r="1894" spans="1:2" x14ac:dyDescent="0.25">
      <c r="A1894" s="4"/>
      <c r="B1894" s="4"/>
    </row>
    <row r="1895" spans="1:2" x14ac:dyDescent="0.25">
      <c r="A1895" s="4"/>
      <c r="B1895" s="4"/>
    </row>
    <row r="1896" spans="1:2" x14ac:dyDescent="0.25">
      <c r="A1896" s="4"/>
      <c r="B1896" s="4"/>
    </row>
    <row r="1897" spans="1:2" x14ac:dyDescent="0.25">
      <c r="A1897" s="4"/>
      <c r="B1897" s="4"/>
    </row>
    <row r="1898" spans="1:2" x14ac:dyDescent="0.25">
      <c r="A1898" s="4"/>
      <c r="B1898" s="4"/>
    </row>
    <row r="1899" spans="1:2" x14ac:dyDescent="0.25">
      <c r="A1899" s="4"/>
      <c r="B1899" s="4"/>
    </row>
    <row r="1900" spans="1:2" x14ac:dyDescent="0.25">
      <c r="A1900" s="4"/>
      <c r="B1900" s="4"/>
    </row>
    <row r="1901" spans="1:2" x14ac:dyDescent="0.25">
      <c r="A1901" s="4"/>
      <c r="B1901" s="4"/>
    </row>
    <row r="1902" spans="1:2" x14ac:dyDescent="0.25">
      <c r="A1902" s="4"/>
      <c r="B1902" s="4"/>
    </row>
    <row r="1903" spans="1:2" x14ac:dyDescent="0.25">
      <c r="A1903" s="4"/>
      <c r="B1903" s="4"/>
    </row>
    <row r="1904" spans="1:2" x14ac:dyDescent="0.25">
      <c r="A1904" s="4"/>
      <c r="B1904" s="4"/>
    </row>
    <row r="1905" spans="1:2" x14ac:dyDescent="0.25">
      <c r="A1905" s="4"/>
      <c r="B1905" s="4"/>
    </row>
    <row r="1906" spans="1:2" x14ac:dyDescent="0.25">
      <c r="A1906" s="4"/>
      <c r="B1906" s="4"/>
    </row>
    <row r="1907" spans="1:2" x14ac:dyDescent="0.25">
      <c r="A1907" s="4"/>
      <c r="B1907" s="4"/>
    </row>
    <row r="1908" spans="1:2" x14ac:dyDescent="0.25">
      <c r="A1908" s="4"/>
      <c r="B1908" s="4"/>
    </row>
    <row r="1909" spans="1:2" x14ac:dyDescent="0.25">
      <c r="A1909" s="4"/>
      <c r="B1909" s="4"/>
    </row>
    <row r="1910" spans="1:2" x14ac:dyDescent="0.25">
      <c r="A1910" s="4"/>
      <c r="B1910" s="4"/>
    </row>
    <row r="1911" spans="1:2" x14ac:dyDescent="0.25">
      <c r="A1911" s="4"/>
      <c r="B1911" s="4"/>
    </row>
    <row r="1912" spans="1:2" x14ac:dyDescent="0.25">
      <c r="A1912" s="4"/>
      <c r="B1912" s="4"/>
    </row>
    <row r="1913" spans="1:2" x14ac:dyDescent="0.25">
      <c r="A1913" s="4"/>
      <c r="B1913" s="4"/>
    </row>
    <row r="1914" spans="1:2" x14ac:dyDescent="0.25">
      <c r="A1914" s="4"/>
      <c r="B1914" s="4"/>
    </row>
    <row r="1915" spans="1:2" x14ac:dyDescent="0.25">
      <c r="A1915" s="4"/>
      <c r="B1915" s="4"/>
    </row>
    <row r="1916" spans="1:2" x14ac:dyDescent="0.25">
      <c r="A1916" s="4"/>
      <c r="B1916" s="4"/>
    </row>
    <row r="1917" spans="1:2" x14ac:dyDescent="0.25">
      <c r="A1917" s="4"/>
      <c r="B1917" s="4"/>
    </row>
    <row r="1918" spans="1:2" x14ac:dyDescent="0.25">
      <c r="A1918" s="4"/>
      <c r="B1918" s="4"/>
    </row>
    <row r="1919" spans="1:2" x14ac:dyDescent="0.25">
      <c r="A1919" s="4"/>
      <c r="B1919" s="4"/>
    </row>
    <row r="1920" spans="1:2" x14ac:dyDescent="0.25">
      <c r="A1920" s="4"/>
      <c r="B1920" s="4"/>
    </row>
    <row r="1921" spans="1:2" x14ac:dyDescent="0.25">
      <c r="A1921" s="4"/>
      <c r="B1921" s="4"/>
    </row>
    <row r="1922" spans="1:2" x14ac:dyDescent="0.25">
      <c r="A1922" s="4"/>
      <c r="B1922" s="4"/>
    </row>
    <row r="1923" spans="1:2" x14ac:dyDescent="0.25">
      <c r="A1923" s="4"/>
      <c r="B1923" s="4"/>
    </row>
    <row r="1924" spans="1:2" x14ac:dyDescent="0.25">
      <c r="A1924" s="4"/>
      <c r="B1924" s="4"/>
    </row>
    <row r="1925" spans="1:2" x14ac:dyDescent="0.25">
      <c r="A1925" s="4"/>
      <c r="B1925" s="4"/>
    </row>
    <row r="1926" spans="1:2" x14ac:dyDescent="0.25">
      <c r="A1926" s="4"/>
      <c r="B1926" s="4"/>
    </row>
    <row r="1927" spans="1:2" x14ac:dyDescent="0.25">
      <c r="A1927" s="4"/>
      <c r="B1927" s="4"/>
    </row>
    <row r="1928" spans="1:2" x14ac:dyDescent="0.25">
      <c r="A1928" s="4"/>
      <c r="B1928" s="4"/>
    </row>
    <row r="1929" spans="1:2" x14ac:dyDescent="0.25">
      <c r="A1929" s="4"/>
      <c r="B1929" s="4"/>
    </row>
    <row r="1930" spans="1:2" x14ac:dyDescent="0.25">
      <c r="A1930" s="4"/>
      <c r="B1930" s="4"/>
    </row>
    <row r="1931" spans="1:2" x14ac:dyDescent="0.25">
      <c r="A1931" s="4"/>
      <c r="B1931" s="4"/>
    </row>
    <row r="1932" spans="1:2" x14ac:dyDescent="0.25">
      <c r="A1932" s="4"/>
      <c r="B1932" s="4"/>
    </row>
    <row r="1933" spans="1:2" x14ac:dyDescent="0.25">
      <c r="A1933" s="4"/>
      <c r="B1933" s="4"/>
    </row>
    <row r="1934" spans="1:2" x14ac:dyDescent="0.25">
      <c r="A1934" s="4"/>
      <c r="B1934" s="4"/>
    </row>
    <row r="1935" spans="1:2" x14ac:dyDescent="0.25">
      <c r="A1935" s="4"/>
      <c r="B1935" s="4"/>
    </row>
    <row r="1936" spans="1:2" x14ac:dyDescent="0.25">
      <c r="A1936" s="4"/>
      <c r="B1936" s="4"/>
    </row>
    <row r="1937" spans="1:2" x14ac:dyDescent="0.25">
      <c r="A1937" s="4"/>
      <c r="B1937" s="4"/>
    </row>
    <row r="1938" spans="1:2" x14ac:dyDescent="0.25">
      <c r="A1938" s="4"/>
      <c r="B1938" s="4"/>
    </row>
    <row r="1939" spans="1:2" x14ac:dyDescent="0.25">
      <c r="A1939" s="4"/>
      <c r="B1939" s="4"/>
    </row>
    <row r="1940" spans="1:2" x14ac:dyDescent="0.25">
      <c r="A1940" s="4"/>
      <c r="B1940" s="4"/>
    </row>
    <row r="1941" spans="1:2" x14ac:dyDescent="0.25">
      <c r="A1941" s="4"/>
      <c r="B1941" s="4"/>
    </row>
    <row r="1942" spans="1:2" x14ac:dyDescent="0.25">
      <c r="A1942" s="4"/>
      <c r="B1942" s="4"/>
    </row>
    <row r="1943" spans="1:2" x14ac:dyDescent="0.25">
      <c r="A1943" s="4"/>
      <c r="B1943" s="4"/>
    </row>
    <row r="1944" spans="1:2" x14ac:dyDescent="0.25">
      <c r="A1944" s="4"/>
      <c r="B1944" s="4"/>
    </row>
    <row r="1945" spans="1:2" x14ac:dyDescent="0.25">
      <c r="A1945" s="4"/>
      <c r="B1945" s="4"/>
    </row>
    <row r="1946" spans="1:2" x14ac:dyDescent="0.25">
      <c r="A1946" s="4"/>
      <c r="B1946" s="4"/>
    </row>
    <row r="1947" spans="1:2" x14ac:dyDescent="0.25">
      <c r="A1947" s="4"/>
      <c r="B1947" s="4"/>
    </row>
    <row r="1948" spans="1:2" x14ac:dyDescent="0.25">
      <c r="A1948" s="4"/>
      <c r="B1948" s="4"/>
    </row>
    <row r="1949" spans="1:2" x14ac:dyDescent="0.25">
      <c r="A1949" s="4"/>
      <c r="B1949" s="4"/>
    </row>
    <row r="1950" spans="1:2" x14ac:dyDescent="0.25">
      <c r="A1950" s="4"/>
      <c r="B1950" s="4"/>
    </row>
    <row r="1951" spans="1:2" x14ac:dyDescent="0.25">
      <c r="A1951" s="4"/>
      <c r="B1951" s="4"/>
    </row>
    <row r="1952" spans="1:2" x14ac:dyDescent="0.25">
      <c r="A1952" s="4"/>
      <c r="B1952" s="4"/>
    </row>
    <row r="1953" spans="1:2" x14ac:dyDescent="0.25">
      <c r="A1953" s="4"/>
      <c r="B1953" s="4"/>
    </row>
    <row r="1954" spans="1:2" x14ac:dyDescent="0.25">
      <c r="A1954" s="4"/>
      <c r="B1954" s="4"/>
    </row>
    <row r="1955" spans="1:2" x14ac:dyDescent="0.25">
      <c r="A1955" s="4"/>
      <c r="B1955" s="4"/>
    </row>
    <row r="1956" spans="1:2" x14ac:dyDescent="0.25">
      <c r="A1956" s="4"/>
      <c r="B1956" s="4"/>
    </row>
    <row r="1957" spans="1:2" x14ac:dyDescent="0.25">
      <c r="A1957" s="4"/>
      <c r="B1957" s="4"/>
    </row>
    <row r="1958" spans="1:2" x14ac:dyDescent="0.25">
      <c r="A1958" s="4"/>
      <c r="B1958" s="4"/>
    </row>
    <row r="1959" spans="1:2" x14ac:dyDescent="0.25">
      <c r="A1959" s="4"/>
      <c r="B1959" s="4"/>
    </row>
    <row r="1960" spans="1:2" x14ac:dyDescent="0.25">
      <c r="A1960" s="4"/>
      <c r="B1960" s="4"/>
    </row>
    <row r="1961" spans="1:2" x14ac:dyDescent="0.25">
      <c r="A1961" s="4"/>
      <c r="B1961" s="4"/>
    </row>
    <row r="1962" spans="1:2" x14ac:dyDescent="0.25">
      <c r="A1962" s="4"/>
      <c r="B1962" s="4"/>
    </row>
    <row r="1963" spans="1:2" x14ac:dyDescent="0.25">
      <c r="A1963" s="4"/>
      <c r="B1963" s="4"/>
    </row>
    <row r="1964" spans="1:2" x14ac:dyDescent="0.25">
      <c r="A1964" s="4"/>
      <c r="B1964" s="4"/>
    </row>
    <row r="1965" spans="1:2" x14ac:dyDescent="0.25">
      <c r="A1965" s="4"/>
      <c r="B1965" s="4"/>
    </row>
    <row r="1966" spans="1:2" x14ac:dyDescent="0.25">
      <c r="A1966" s="4"/>
      <c r="B1966" s="4"/>
    </row>
    <row r="1967" spans="1:2" x14ac:dyDescent="0.25">
      <c r="A1967" s="4"/>
      <c r="B1967" s="4"/>
    </row>
    <row r="1968" spans="1:2" x14ac:dyDescent="0.25">
      <c r="A1968" s="4"/>
      <c r="B1968" s="4"/>
    </row>
    <row r="1969" spans="1:2" x14ac:dyDescent="0.25">
      <c r="A1969" s="4"/>
      <c r="B1969" s="4"/>
    </row>
    <row r="1970" spans="1:2" x14ac:dyDescent="0.25">
      <c r="A1970" s="4"/>
      <c r="B1970" s="4"/>
    </row>
    <row r="1971" spans="1:2" x14ac:dyDescent="0.25">
      <c r="A1971" s="4"/>
      <c r="B1971" s="4"/>
    </row>
    <row r="1972" spans="1:2" x14ac:dyDescent="0.25">
      <c r="A1972" s="4"/>
      <c r="B1972" s="4"/>
    </row>
    <row r="1973" spans="1:2" x14ac:dyDescent="0.25">
      <c r="A1973" s="4"/>
      <c r="B1973" s="4"/>
    </row>
    <row r="1974" spans="1:2" x14ac:dyDescent="0.25">
      <c r="A1974" s="4"/>
      <c r="B1974" s="4"/>
    </row>
    <row r="1975" spans="1:2" x14ac:dyDescent="0.25">
      <c r="A1975" s="4"/>
      <c r="B1975" s="4"/>
    </row>
    <row r="1976" spans="1:2" x14ac:dyDescent="0.25">
      <c r="A1976" s="4"/>
      <c r="B1976" s="4"/>
    </row>
    <row r="1977" spans="1:2" x14ac:dyDescent="0.25">
      <c r="A1977" s="4"/>
      <c r="B1977" s="4"/>
    </row>
    <row r="1978" spans="1:2" x14ac:dyDescent="0.25">
      <c r="A1978" s="4"/>
      <c r="B1978" s="4"/>
    </row>
    <row r="1979" spans="1:2" x14ac:dyDescent="0.25">
      <c r="A1979" s="4"/>
      <c r="B1979" s="4"/>
    </row>
    <row r="1980" spans="1:2" x14ac:dyDescent="0.25">
      <c r="A1980" s="4"/>
      <c r="B1980" s="4"/>
    </row>
    <row r="1981" spans="1:2" x14ac:dyDescent="0.25">
      <c r="A1981" s="4"/>
      <c r="B1981" s="4"/>
    </row>
    <row r="1982" spans="1:2" x14ac:dyDescent="0.25">
      <c r="A1982" s="4"/>
      <c r="B1982" s="4"/>
    </row>
    <row r="1983" spans="1:2" x14ac:dyDescent="0.25">
      <c r="A1983" s="4"/>
      <c r="B1983" s="4"/>
    </row>
    <row r="1984" spans="1:2" x14ac:dyDescent="0.25">
      <c r="A1984" s="4"/>
      <c r="B1984" s="4"/>
    </row>
    <row r="1985" spans="1:2" x14ac:dyDescent="0.25">
      <c r="A1985" s="4"/>
      <c r="B1985" s="4"/>
    </row>
    <row r="1986" spans="1:2" x14ac:dyDescent="0.25">
      <c r="A1986" s="4"/>
      <c r="B1986" s="4"/>
    </row>
    <row r="1987" spans="1:2" x14ac:dyDescent="0.25">
      <c r="A1987" s="4"/>
      <c r="B1987" s="4"/>
    </row>
    <row r="1988" spans="1:2" x14ac:dyDescent="0.25">
      <c r="A1988" s="4"/>
      <c r="B1988" s="4"/>
    </row>
    <row r="1989" spans="1:2" x14ac:dyDescent="0.25">
      <c r="A1989" s="4"/>
      <c r="B1989" s="4"/>
    </row>
    <row r="1990" spans="1:2" x14ac:dyDescent="0.25">
      <c r="A1990" s="4"/>
      <c r="B1990" s="4"/>
    </row>
    <row r="1991" spans="1:2" x14ac:dyDescent="0.25">
      <c r="A1991" s="4"/>
      <c r="B1991" s="4"/>
    </row>
    <row r="1992" spans="1:2" x14ac:dyDescent="0.25">
      <c r="A1992" s="4"/>
      <c r="B1992" s="4"/>
    </row>
    <row r="1993" spans="1:2" x14ac:dyDescent="0.25">
      <c r="A1993" s="4"/>
      <c r="B1993" s="4"/>
    </row>
    <row r="1994" spans="1:2" x14ac:dyDescent="0.25">
      <c r="A1994" s="4"/>
      <c r="B1994" s="4"/>
    </row>
    <row r="1995" spans="1:2" x14ac:dyDescent="0.25">
      <c r="A1995" s="4"/>
      <c r="B1995" s="4"/>
    </row>
    <row r="1996" spans="1:2" x14ac:dyDescent="0.25">
      <c r="A1996" s="4"/>
      <c r="B1996" s="4"/>
    </row>
    <row r="1997" spans="1:2" x14ac:dyDescent="0.25">
      <c r="A1997" s="4"/>
      <c r="B1997" s="4"/>
    </row>
    <row r="1998" spans="1:2" x14ac:dyDescent="0.25">
      <c r="A1998" s="4"/>
      <c r="B1998" s="4"/>
    </row>
    <row r="1999" spans="1:2" x14ac:dyDescent="0.25">
      <c r="A1999" s="4"/>
      <c r="B1999" s="4"/>
    </row>
    <row r="2000" spans="1:2" x14ac:dyDescent="0.25">
      <c r="A2000" s="4"/>
      <c r="B2000" s="4"/>
    </row>
    <row r="2001" spans="1:2" x14ac:dyDescent="0.25">
      <c r="A2001" s="4"/>
      <c r="B2001" s="4"/>
    </row>
    <row r="2002" spans="1:2" x14ac:dyDescent="0.25">
      <c r="A2002" s="4"/>
      <c r="B2002" s="4"/>
    </row>
    <row r="2003" spans="1:2" x14ac:dyDescent="0.25">
      <c r="A2003" s="4"/>
      <c r="B2003" s="4"/>
    </row>
    <row r="2004" spans="1:2" x14ac:dyDescent="0.25">
      <c r="A2004" s="4"/>
      <c r="B2004" s="4"/>
    </row>
    <row r="2005" spans="1:2" x14ac:dyDescent="0.25">
      <c r="A2005" s="4"/>
      <c r="B2005" s="4"/>
    </row>
    <row r="2006" spans="1:2" x14ac:dyDescent="0.25">
      <c r="A2006" s="4"/>
      <c r="B2006" s="4"/>
    </row>
    <row r="2007" spans="1:2" x14ac:dyDescent="0.25">
      <c r="A2007" s="4"/>
      <c r="B2007" s="4"/>
    </row>
    <row r="2008" spans="1:2" x14ac:dyDescent="0.25">
      <c r="A2008" s="4"/>
      <c r="B2008" s="4"/>
    </row>
    <row r="2009" spans="1:2" x14ac:dyDescent="0.25">
      <c r="A2009" s="4"/>
      <c r="B2009" s="4"/>
    </row>
    <row r="2010" spans="1:2" x14ac:dyDescent="0.25">
      <c r="A2010" s="4"/>
      <c r="B2010" s="4"/>
    </row>
    <row r="2011" spans="1:2" x14ac:dyDescent="0.25">
      <c r="A2011" s="4"/>
      <c r="B2011" s="4"/>
    </row>
    <row r="2012" spans="1:2" x14ac:dyDescent="0.25">
      <c r="A2012" s="4"/>
      <c r="B2012" s="4"/>
    </row>
    <row r="2013" spans="1:2" x14ac:dyDescent="0.25">
      <c r="A2013" s="4"/>
      <c r="B2013" s="4"/>
    </row>
    <row r="2014" spans="1:2" x14ac:dyDescent="0.25">
      <c r="A2014" s="4"/>
      <c r="B2014" s="4"/>
    </row>
    <row r="2015" spans="1:2" x14ac:dyDescent="0.25">
      <c r="A2015" s="4"/>
      <c r="B2015" s="4"/>
    </row>
    <row r="2016" spans="1:2" x14ac:dyDescent="0.25">
      <c r="A2016" s="4"/>
      <c r="B2016" s="4"/>
    </row>
    <row r="2017" spans="1:2" x14ac:dyDescent="0.25">
      <c r="A2017" s="4"/>
      <c r="B2017" s="4"/>
    </row>
    <row r="2018" spans="1:2" x14ac:dyDescent="0.25">
      <c r="A2018" s="4"/>
      <c r="B2018" s="4"/>
    </row>
    <row r="2019" spans="1:2" x14ac:dyDescent="0.25">
      <c r="A2019" s="4"/>
      <c r="B2019" s="4"/>
    </row>
    <row r="2020" spans="1:2" x14ac:dyDescent="0.25">
      <c r="A2020" s="4"/>
      <c r="B2020" s="4"/>
    </row>
    <row r="2021" spans="1:2" x14ac:dyDescent="0.25">
      <c r="A2021" s="4"/>
      <c r="B2021" s="4"/>
    </row>
    <row r="2022" spans="1:2" x14ac:dyDescent="0.25">
      <c r="A2022" s="4"/>
      <c r="B2022" s="4"/>
    </row>
    <row r="2023" spans="1:2" x14ac:dyDescent="0.25">
      <c r="A2023" s="4"/>
      <c r="B2023" s="4"/>
    </row>
    <row r="2024" spans="1:2" x14ac:dyDescent="0.25">
      <c r="A2024" s="4"/>
      <c r="B2024" s="4"/>
    </row>
    <row r="2025" spans="1:2" x14ac:dyDescent="0.25">
      <c r="A2025" s="4"/>
      <c r="B2025" s="4"/>
    </row>
    <row r="2026" spans="1:2" x14ac:dyDescent="0.25">
      <c r="A2026" s="4"/>
      <c r="B2026" s="4"/>
    </row>
    <row r="2027" spans="1:2" x14ac:dyDescent="0.25">
      <c r="A2027" s="4"/>
      <c r="B2027" s="4"/>
    </row>
    <row r="2028" spans="1:2" x14ac:dyDescent="0.25">
      <c r="A2028" s="4"/>
      <c r="B2028" s="4"/>
    </row>
    <row r="2029" spans="1:2" x14ac:dyDescent="0.25">
      <c r="A2029" s="4"/>
      <c r="B2029" s="4"/>
    </row>
    <row r="2030" spans="1:2" x14ac:dyDescent="0.25">
      <c r="A2030" s="4"/>
      <c r="B2030" s="4"/>
    </row>
    <row r="2031" spans="1:2" x14ac:dyDescent="0.25">
      <c r="A2031" s="4"/>
      <c r="B2031" s="4"/>
    </row>
    <row r="2032" spans="1:2" x14ac:dyDescent="0.25">
      <c r="A2032" s="4"/>
      <c r="B2032" s="4"/>
    </row>
    <row r="2033" spans="1:2" x14ac:dyDescent="0.25">
      <c r="A2033" s="4"/>
      <c r="B2033" s="4"/>
    </row>
    <row r="2034" spans="1:2" x14ac:dyDescent="0.25">
      <c r="A2034" s="4"/>
      <c r="B2034" s="4"/>
    </row>
    <row r="2035" spans="1:2" x14ac:dyDescent="0.25">
      <c r="A2035" s="4"/>
      <c r="B2035" s="4"/>
    </row>
    <row r="2036" spans="1:2" x14ac:dyDescent="0.25">
      <c r="A2036" s="4"/>
      <c r="B2036" s="4"/>
    </row>
    <row r="2037" spans="1:2" x14ac:dyDescent="0.25">
      <c r="A2037" s="4"/>
      <c r="B2037" s="4"/>
    </row>
    <row r="2038" spans="1:2" x14ac:dyDescent="0.25">
      <c r="A2038" s="4"/>
      <c r="B2038" s="4"/>
    </row>
    <row r="2039" spans="1:2" x14ac:dyDescent="0.25">
      <c r="A2039" s="4"/>
      <c r="B2039" s="4"/>
    </row>
    <row r="2040" spans="1:2" x14ac:dyDescent="0.25">
      <c r="A2040" s="4"/>
      <c r="B2040" s="4"/>
    </row>
    <row r="2041" spans="1:2" x14ac:dyDescent="0.25">
      <c r="A2041" s="4"/>
      <c r="B2041" s="4"/>
    </row>
    <row r="2042" spans="1:2" x14ac:dyDescent="0.25">
      <c r="A2042" s="4"/>
      <c r="B2042" s="4"/>
    </row>
    <row r="2043" spans="1:2" x14ac:dyDescent="0.25">
      <c r="A2043" s="4"/>
      <c r="B2043" s="4"/>
    </row>
    <row r="2044" spans="1:2" x14ac:dyDescent="0.25">
      <c r="A2044" s="4"/>
      <c r="B2044" s="4"/>
    </row>
    <row r="2045" spans="1:2" x14ac:dyDescent="0.25">
      <c r="A2045" s="4"/>
      <c r="B2045" s="4"/>
    </row>
    <row r="2046" spans="1:2" x14ac:dyDescent="0.25">
      <c r="A2046" s="4"/>
      <c r="B2046" s="4"/>
    </row>
    <row r="2047" spans="1:2" x14ac:dyDescent="0.25">
      <c r="A2047" s="4"/>
      <c r="B2047" s="4"/>
    </row>
    <row r="2048" spans="1:2" x14ac:dyDescent="0.25">
      <c r="A2048" s="4"/>
      <c r="B2048" s="4"/>
    </row>
    <row r="2049" spans="1:2" x14ac:dyDescent="0.25">
      <c r="A2049" s="4"/>
      <c r="B2049" s="4"/>
    </row>
    <row r="2050" spans="1:2" x14ac:dyDescent="0.25">
      <c r="A2050" s="4"/>
      <c r="B2050" s="4"/>
    </row>
    <row r="2051" spans="1:2" x14ac:dyDescent="0.25">
      <c r="A2051" s="4"/>
      <c r="B2051" s="4"/>
    </row>
    <row r="2052" spans="1:2" x14ac:dyDescent="0.25">
      <c r="A2052" s="4"/>
      <c r="B2052" s="4"/>
    </row>
    <row r="2053" spans="1:2" x14ac:dyDescent="0.25">
      <c r="A2053" s="4"/>
      <c r="B2053" s="4"/>
    </row>
    <row r="2054" spans="1:2" x14ac:dyDescent="0.25">
      <c r="A2054" s="4"/>
      <c r="B2054" s="4"/>
    </row>
    <row r="2055" spans="1:2" x14ac:dyDescent="0.25">
      <c r="A2055" s="4"/>
      <c r="B2055" s="4"/>
    </row>
    <row r="2056" spans="1:2" x14ac:dyDescent="0.25">
      <c r="A2056" s="4"/>
      <c r="B2056" s="4"/>
    </row>
    <row r="2057" spans="1:2" x14ac:dyDescent="0.25">
      <c r="A2057" s="4"/>
      <c r="B2057" s="4"/>
    </row>
    <row r="2058" spans="1:2" x14ac:dyDescent="0.25">
      <c r="A2058" s="4"/>
      <c r="B2058" s="4"/>
    </row>
    <row r="2059" spans="1:2" x14ac:dyDescent="0.25">
      <c r="A2059" s="4"/>
      <c r="B2059" s="4"/>
    </row>
    <row r="2060" spans="1:2" x14ac:dyDescent="0.25">
      <c r="A2060" s="4"/>
      <c r="B2060" s="4"/>
    </row>
    <row r="2061" spans="1:2" x14ac:dyDescent="0.25">
      <c r="A2061" s="4"/>
      <c r="B2061" s="4"/>
    </row>
    <row r="2062" spans="1:2" x14ac:dyDescent="0.25">
      <c r="A2062" s="4"/>
      <c r="B2062" s="4"/>
    </row>
    <row r="2063" spans="1:2" x14ac:dyDescent="0.25">
      <c r="A2063" s="4"/>
      <c r="B2063" s="4"/>
    </row>
  </sheetData>
  <mergeCells count="7">
    <mergeCell ref="C46:G49"/>
    <mergeCell ref="C4:F6"/>
    <mergeCell ref="C1:F3"/>
    <mergeCell ref="C7:F10"/>
    <mergeCell ref="D14:E14"/>
    <mergeCell ref="C39:J43"/>
    <mergeCell ref="D15:K2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F1A4-6414-4512-835B-E5221679CE4E}">
  <dimension ref="A1:G26"/>
  <sheetViews>
    <sheetView workbookViewId="0">
      <selection activeCell="K21" sqref="K21"/>
    </sheetView>
  </sheetViews>
  <sheetFormatPr baseColWidth="10" defaultColWidth="9.140625" defaultRowHeight="15" x14ac:dyDescent="0.25"/>
  <sheetData>
    <row r="1" spans="1:7" ht="15.75" thickBot="1" x14ac:dyDescent="0.3"/>
    <row r="2" spans="1:7" ht="16.5" thickTop="1" thickBot="1" x14ac:dyDescent="0.3">
      <c r="A2" s="119"/>
      <c r="B2" s="119"/>
      <c r="C2" s="260" t="s">
        <v>185</v>
      </c>
      <c r="D2" s="261"/>
      <c r="E2" s="261" t="s">
        <v>186</v>
      </c>
      <c r="F2" s="262"/>
    </row>
    <row r="3" spans="1:7" ht="15.75" thickTop="1" x14ac:dyDescent="0.25">
      <c r="A3" s="250" t="s">
        <v>187</v>
      </c>
      <c r="B3" s="266"/>
      <c r="C3" s="263">
        <v>1</v>
      </c>
      <c r="D3" s="251"/>
      <c r="E3" s="251">
        <v>1</v>
      </c>
      <c r="F3" s="252"/>
    </row>
    <row r="4" spans="1:7" x14ac:dyDescent="0.25">
      <c r="A4" s="253" t="s">
        <v>188</v>
      </c>
      <c r="B4" s="267"/>
      <c r="C4" s="264">
        <v>2.39</v>
      </c>
      <c r="D4" s="254"/>
      <c r="E4" s="254">
        <v>2.2999999999999998</v>
      </c>
      <c r="F4" s="255"/>
    </row>
    <row r="5" spans="1:7" x14ac:dyDescent="0.25">
      <c r="A5" s="253" t="s">
        <v>189</v>
      </c>
      <c r="B5" s="267"/>
      <c r="C5" s="264">
        <v>1.39</v>
      </c>
      <c r="D5" s="254"/>
      <c r="E5" s="254">
        <v>1.2</v>
      </c>
      <c r="F5" s="255"/>
    </row>
    <row r="6" spans="1:7" x14ac:dyDescent="0.25">
      <c r="A6" s="253" t="s">
        <v>190</v>
      </c>
      <c r="B6" s="267"/>
      <c r="C6" s="264">
        <v>883.64</v>
      </c>
      <c r="D6" s="254"/>
      <c r="E6" s="254">
        <v>850</v>
      </c>
      <c r="F6" s="255"/>
    </row>
    <row r="7" spans="1:7" ht="15.75" thickBot="1" x14ac:dyDescent="0.3">
      <c r="A7" s="256" t="s">
        <v>191</v>
      </c>
      <c r="B7" s="268"/>
      <c r="C7" s="265" t="s">
        <v>192</v>
      </c>
      <c r="D7" s="257"/>
      <c r="E7" s="258">
        <v>1000</v>
      </c>
      <c r="F7" s="259"/>
    </row>
    <row r="8" spans="1:7" ht="15.75" thickTop="1" x14ac:dyDescent="0.25"/>
    <row r="9" spans="1:7" ht="15.75" thickBot="1" x14ac:dyDescent="0.3"/>
    <row r="10" spans="1:7" ht="15.75" thickTop="1" x14ac:dyDescent="0.25">
      <c r="A10" s="241" t="s">
        <v>193</v>
      </c>
      <c r="B10" s="242"/>
      <c r="C10" s="242"/>
      <c r="D10" s="242"/>
      <c r="E10" s="242"/>
      <c r="F10" s="242"/>
      <c r="G10" s="243"/>
    </row>
    <row r="11" spans="1:7" x14ac:dyDescent="0.25">
      <c r="A11" s="244"/>
      <c r="B11" s="245"/>
      <c r="C11" s="245"/>
      <c r="D11" s="245"/>
      <c r="E11" s="245"/>
      <c r="F11" s="245"/>
      <c r="G11" s="246"/>
    </row>
    <row r="12" spans="1:7" x14ac:dyDescent="0.25">
      <c r="A12" s="244"/>
      <c r="B12" s="245"/>
      <c r="C12" s="245"/>
      <c r="D12" s="245"/>
      <c r="E12" s="245"/>
      <c r="F12" s="245"/>
      <c r="G12" s="246"/>
    </row>
    <row r="13" spans="1:7" x14ac:dyDescent="0.25">
      <c r="A13" s="244"/>
      <c r="B13" s="245"/>
      <c r="C13" s="245"/>
      <c r="D13" s="245"/>
      <c r="E13" s="245"/>
      <c r="F13" s="245"/>
      <c r="G13" s="246"/>
    </row>
    <row r="14" spans="1:7" x14ac:dyDescent="0.25">
      <c r="A14" s="244"/>
      <c r="B14" s="245"/>
      <c r="C14" s="245"/>
      <c r="D14" s="245"/>
      <c r="E14" s="245"/>
      <c r="F14" s="245"/>
      <c r="G14" s="246"/>
    </row>
    <row r="15" spans="1:7" ht="15.75" thickBot="1" x14ac:dyDescent="0.3">
      <c r="A15" s="247"/>
      <c r="B15" s="248"/>
      <c r="C15" s="248"/>
      <c r="D15" s="248"/>
      <c r="E15" s="248"/>
      <c r="F15" s="248"/>
      <c r="G15" s="249"/>
    </row>
    <row r="16" spans="1:7" ht="15.75" thickTop="1" x14ac:dyDescent="0.25"/>
    <row r="17" spans="1:7" ht="15.75" thickBot="1" x14ac:dyDescent="0.3"/>
    <row r="18" spans="1:7" ht="15.75" thickTop="1" x14ac:dyDescent="0.25">
      <c r="A18" s="218" t="s">
        <v>194</v>
      </c>
      <c r="B18" s="219"/>
      <c r="C18" s="219"/>
      <c r="D18" s="219"/>
      <c r="E18" s="219"/>
      <c r="F18" s="219"/>
      <c r="G18" s="220"/>
    </row>
    <row r="19" spans="1:7" x14ac:dyDescent="0.25">
      <c r="A19" s="221"/>
      <c r="B19" s="149"/>
      <c r="C19" s="149"/>
      <c r="D19" s="149"/>
      <c r="E19" s="149"/>
      <c r="F19" s="149"/>
      <c r="G19" s="222"/>
    </row>
    <row r="20" spans="1:7" x14ac:dyDescent="0.25">
      <c r="A20" s="221"/>
      <c r="B20" s="149"/>
      <c r="C20" s="149"/>
      <c r="D20" s="149"/>
      <c r="E20" s="149"/>
      <c r="F20" s="149"/>
      <c r="G20" s="222"/>
    </row>
    <row r="21" spans="1:7" x14ac:dyDescent="0.25">
      <c r="A21" s="221"/>
      <c r="B21" s="149"/>
      <c r="C21" s="149"/>
      <c r="D21" s="149"/>
      <c r="E21" s="149"/>
      <c r="F21" s="149"/>
      <c r="G21" s="222"/>
    </row>
    <row r="22" spans="1:7" x14ac:dyDescent="0.25">
      <c r="A22" s="221"/>
      <c r="B22" s="149"/>
      <c r="C22" s="149"/>
      <c r="D22" s="149"/>
      <c r="E22" s="149"/>
      <c r="F22" s="149"/>
      <c r="G22" s="222"/>
    </row>
    <row r="23" spans="1:7" x14ac:dyDescent="0.25">
      <c r="A23" s="221"/>
      <c r="B23" s="149"/>
      <c r="C23" s="149"/>
      <c r="D23" s="149"/>
      <c r="E23" s="149"/>
      <c r="F23" s="149"/>
      <c r="G23" s="222"/>
    </row>
    <row r="24" spans="1:7" x14ac:dyDescent="0.25">
      <c r="A24" s="221"/>
      <c r="B24" s="149"/>
      <c r="C24" s="149"/>
      <c r="D24" s="149"/>
      <c r="E24" s="149"/>
      <c r="F24" s="149"/>
      <c r="G24" s="222"/>
    </row>
    <row r="25" spans="1:7" ht="15.75" thickBot="1" x14ac:dyDescent="0.3">
      <c r="A25" s="223"/>
      <c r="B25" s="224"/>
      <c r="C25" s="224"/>
      <c r="D25" s="224"/>
      <c r="E25" s="224"/>
      <c r="F25" s="224"/>
      <c r="G25" s="225"/>
    </row>
    <row r="26" spans="1:7" ht="15.75" thickTop="1" x14ac:dyDescent="0.25"/>
  </sheetData>
  <mergeCells count="19">
    <mergeCell ref="A7:B7"/>
    <mergeCell ref="A10:G15"/>
    <mergeCell ref="A18:G25"/>
    <mergeCell ref="E3:F3"/>
    <mergeCell ref="E4:F4"/>
    <mergeCell ref="E5:F5"/>
    <mergeCell ref="E6:F6"/>
    <mergeCell ref="E7:F7"/>
    <mergeCell ref="C2:D2"/>
    <mergeCell ref="E2:F2"/>
    <mergeCell ref="A3:B3"/>
    <mergeCell ref="A4:B4"/>
    <mergeCell ref="A5:B5"/>
    <mergeCell ref="A6:B6"/>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Données</vt:lpstr>
      <vt:lpstr>Choix</vt:lpstr>
      <vt:lpstr>Feuille A</vt:lpstr>
      <vt:lpstr>Feuille B</vt:lpstr>
      <vt:lpstr>Feuille C</vt:lpstr>
      <vt:lpstr>Feuille D</vt:lpstr>
      <vt:lpstr>Feuille E</vt:lpstr>
      <vt:lpstr>Feuille F</vt:lpstr>
      <vt:lpstr>Feuille G</vt:lpstr>
      <vt:lpstr>Feuille H</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Paul-É Paquin</cp:lastModifiedBy>
  <dcterms:created xsi:type="dcterms:W3CDTF">2022-10-18T00:26:58Z</dcterms:created>
  <dcterms:modified xsi:type="dcterms:W3CDTF">2022-11-29T18:52:35Z</dcterms:modified>
</cp:coreProperties>
</file>