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xr:revisionPtr revIDLastSave="0" documentId="13_ncr:1_{DEEF3F92-8317-46F8-A9F4-B0D7B68B6F1D}" xr6:coauthVersionLast="47" xr6:coauthVersionMax="47" xr10:uidLastSave="{00000000-0000-0000-0000-000000000000}"/>
  <bookViews>
    <workbookView xWindow="-120" yWindow="-120" windowWidth="20730" windowHeight="11040" activeTab="3" xr2:uid="{214861BC-B743-4410-BDD2-A0B5E1D63833}"/>
  </bookViews>
  <sheets>
    <sheet name="Attendance" sheetId="1" r:id="rId1"/>
    <sheet name="Scores" sheetId="2" r:id="rId2"/>
    <sheet name="Score Summary" sheetId="3" r:id="rId3"/>
    <sheet name="AttendanceSummary" sheetId="4" r:id="rId4"/>
  </sheets>
  <definedNames>
    <definedName name="Class">Table1[Class]</definedName>
    <definedName name="Test1">Table1[Test 1]</definedName>
    <definedName name="Test2">Table1[Test 2]</definedName>
    <definedName name="Test3">Table1[Test 3]</definedName>
    <definedName name="Test4">Table1[Test 4]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4" l="1"/>
  <c r="D12" i="4"/>
  <c r="B12" i="4"/>
  <c r="E3" i="3" a="1"/>
  <c r="E3" i="3"/>
  <c r="E4" i="3" a="1"/>
  <c r="E4" i="3"/>
  <c r="E5" i="3" a="1"/>
  <c r="E5" i="3"/>
  <c r="E6" i="3" a="1"/>
  <c r="E6" i="3"/>
  <c r="E2" i="3" a="1"/>
  <c r="E2" i="3"/>
  <c r="D3" i="3" a="1"/>
  <c r="D3" i="3"/>
  <c r="D4" i="3" a="1"/>
  <c r="D4" i="3"/>
  <c r="D5" i="3" a="1"/>
  <c r="D5" i="3"/>
  <c r="D6" i="3" a="1"/>
  <c r="D6" i="3"/>
  <c r="D2" i="3" a="1"/>
  <c r="D2" i="3" s="1"/>
  <c r="C3" i="3" a="1"/>
  <c r="C3" i="3"/>
  <c r="C4" i="3" a="1"/>
  <c r="C4" i="3"/>
  <c r="C5" i="3" a="1"/>
  <c r="C5" i="3"/>
  <c r="C6" i="3" a="1"/>
  <c r="C6" i="3"/>
  <c r="C2" i="3" a="1"/>
  <c r="C2" i="3" s="1"/>
  <c r="B3" i="3" a="1"/>
  <c r="B3" i="3" s="1"/>
  <c r="F3" i="3" s="1"/>
  <c r="B4" i="3" a="1"/>
  <c r="B4" i="3" s="1"/>
  <c r="F4" i="3" s="1"/>
  <c r="B5" i="3" a="1"/>
  <c r="B5" i="3"/>
  <c r="B6" i="3" a="1"/>
  <c r="B6" i="3" s="1"/>
  <c r="B2" i="3" a="1"/>
  <c r="B2" i="3" s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4" i="2"/>
  <c r="I14" i="2"/>
  <c r="I15" i="2"/>
  <c r="I18" i="2"/>
  <c r="I21" i="2"/>
  <c r="I22" i="2"/>
  <c r="I24" i="2"/>
  <c r="I29" i="2"/>
  <c r="I30" i="2"/>
  <c r="I33" i="2"/>
  <c r="I35" i="2"/>
  <c r="I36" i="2"/>
  <c r="I38" i="2"/>
  <c r="I39" i="2"/>
  <c r="I40" i="2"/>
  <c r="I41" i="2"/>
  <c r="I42" i="2"/>
  <c r="I43" i="2"/>
  <c r="I44" i="2"/>
  <c r="I45" i="2"/>
  <c r="I47" i="2"/>
  <c r="I48" i="2"/>
  <c r="I50" i="2"/>
  <c r="I51" i="2"/>
  <c r="I54" i="2"/>
  <c r="I57" i="2"/>
  <c r="I58" i="2"/>
  <c r="I60" i="2"/>
  <c r="I65" i="2"/>
  <c r="I16" i="2"/>
  <c r="I19" i="2"/>
  <c r="I20" i="2"/>
  <c r="I25" i="2"/>
  <c r="I28" i="2"/>
  <c r="I31" i="2"/>
  <c r="I32" i="2"/>
  <c r="I34" i="2"/>
  <c r="I37" i="2"/>
  <c r="I46" i="2"/>
  <c r="I49" i="2"/>
  <c r="I52" i="2"/>
  <c r="I55" i="2"/>
  <c r="I56" i="2"/>
  <c r="I61" i="2"/>
  <c r="I64" i="2"/>
  <c r="I13" i="2"/>
  <c r="I17" i="2"/>
  <c r="I23" i="2"/>
  <c r="I26" i="2"/>
  <c r="I27" i="2"/>
  <c r="I53" i="2"/>
  <c r="I59" i="2"/>
  <c r="I62" i="2"/>
  <c r="I63" i="2"/>
  <c r="F5" i="3"/>
  <c r="I5" i="2"/>
  <c r="I6" i="2"/>
  <c r="I7" i="2"/>
  <c r="I8" i="2"/>
  <c r="I9" i="2"/>
  <c r="I10" i="2"/>
  <c r="I11" i="2"/>
  <c r="I12" i="2"/>
  <c r="I4" i="2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25" i="1"/>
  <c r="N26" i="1"/>
  <c r="N24" i="1"/>
  <c r="N28" i="1"/>
  <c r="N29" i="1"/>
  <c r="N30" i="1"/>
  <c r="N31" i="1"/>
  <c r="N32" i="1"/>
  <c r="N33" i="1"/>
  <c r="N34" i="1"/>
  <c r="N35" i="1"/>
  <c r="N27" i="1"/>
  <c r="N23" i="1"/>
  <c r="N22" i="1"/>
  <c r="N21" i="1"/>
  <c r="N17" i="1"/>
  <c r="N18" i="1"/>
  <c r="N19" i="1"/>
  <c r="N20" i="1"/>
  <c r="N16" i="1"/>
  <c r="N15" i="1"/>
  <c r="N14" i="1"/>
  <c r="N13" i="1"/>
  <c r="N6" i="1"/>
  <c r="N7" i="1"/>
  <c r="N8" i="1"/>
  <c r="N9" i="1"/>
  <c r="N10" i="1"/>
  <c r="N11" i="1"/>
  <c r="N12" i="1"/>
  <c r="N5" i="1"/>
  <c r="F6" i="3" l="1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<sst xmlns="http://schemas.openxmlformats.org/spreadsheetml/2006/main" count="649" uniqueCount="270">
  <si>
    <t>School Attendance Report</t>
  </si>
  <si>
    <t xml:space="preserve">First Name </t>
  </si>
  <si>
    <t>Last Name</t>
  </si>
  <si>
    <t>Class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</si>
  <si>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</si>
  <si>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</si>
  <si>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</si>
  <si>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</si>
  <si>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</si>
  <si>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</si>
  <si>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</si>
  <si>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</si>
  <si>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</si>
  <si>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</si>
  <si>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Average</t>
  </si>
  <si>
    <t xml:space="preserve">Catherine </t>
  </si>
  <si>
    <t>Julie</t>
  </si>
  <si>
    <t>Matthias</t>
  </si>
  <si>
    <t>Amy E.</t>
  </si>
  <si>
    <t xml:space="preserve">Dana H. </t>
  </si>
  <si>
    <t>Patricia A.</t>
  </si>
  <si>
    <t>Scott A.</t>
  </si>
  <si>
    <t>Craig M.</t>
  </si>
  <si>
    <t>Boeger</t>
  </si>
  <si>
    <t>Bankert</t>
  </si>
  <si>
    <t>Berndt</t>
  </si>
  <si>
    <t>Alberts</t>
  </si>
  <si>
    <t>Burnell</t>
  </si>
  <si>
    <t>Busch</t>
  </si>
  <si>
    <t>Colvin</t>
  </si>
  <si>
    <t>Combel</t>
  </si>
  <si>
    <t>Elective</t>
  </si>
  <si>
    <t>Average Attendance</t>
  </si>
  <si>
    <t>Prashanth</t>
  </si>
  <si>
    <t>Desai</t>
  </si>
  <si>
    <t xml:space="preserve">Sofia </t>
  </si>
  <si>
    <t>Ferreira</t>
  </si>
  <si>
    <t xml:space="preserve">Anu </t>
  </si>
  <si>
    <t>Deshpande</t>
  </si>
  <si>
    <t>Howard</t>
  </si>
  <si>
    <t>Gonzalez</t>
  </si>
  <si>
    <t>Adina</t>
  </si>
  <si>
    <t>Hagege</t>
  </si>
  <si>
    <t xml:space="preserve">Arno </t>
  </si>
  <si>
    <t>Bost</t>
  </si>
  <si>
    <t xml:space="preserve">Sven </t>
  </si>
  <si>
    <t xml:space="preserve">Buck </t>
  </si>
  <si>
    <t xml:space="preserve">Michael </t>
  </si>
  <si>
    <t>Emanuel</t>
  </si>
  <si>
    <t>English</t>
  </si>
  <si>
    <t xml:space="preserve">Ole </t>
  </si>
  <si>
    <t>Gotfred</t>
  </si>
  <si>
    <t xml:space="preserve">Erin </t>
  </si>
  <si>
    <t>Hagens</t>
  </si>
  <si>
    <t>Masato</t>
  </si>
  <si>
    <t>Kawai</t>
  </si>
  <si>
    <t>Felipe</t>
  </si>
  <si>
    <t xml:space="preserve">Martins </t>
  </si>
  <si>
    <t>Frank</t>
  </si>
  <si>
    <t>Pellow</t>
  </si>
  <si>
    <t>Chaiwat</t>
  </si>
  <si>
    <t>Plamkulawanich</t>
  </si>
  <si>
    <t xml:space="preserve">Craig  </t>
  </si>
  <si>
    <t>Playstead</t>
  </si>
  <si>
    <t>Anita</t>
  </si>
  <si>
    <t>Sárkozi</t>
  </si>
  <si>
    <t>Misty</t>
  </si>
  <si>
    <t>Shock</t>
  </si>
  <si>
    <t>Koos</t>
  </si>
  <si>
    <t>Splinter</t>
  </si>
  <si>
    <t xml:space="preserve">Bostjan </t>
  </si>
  <si>
    <t>Strazar</t>
  </si>
  <si>
    <t xml:space="preserve">Justin </t>
  </si>
  <si>
    <t>Thorp</t>
  </si>
  <si>
    <t>Tsing-Mun</t>
  </si>
  <si>
    <t>To</t>
  </si>
  <si>
    <t xml:space="preserve">Dragan </t>
  </si>
  <si>
    <t>Tomic</t>
  </si>
  <si>
    <t xml:space="preserve">Mark </t>
  </si>
  <si>
    <t>Wistrom</t>
  </si>
  <si>
    <t>Tom</t>
  </si>
  <si>
    <t>Youtsey</t>
  </si>
  <si>
    <t>Larry</t>
  </si>
  <si>
    <t>Zhang</t>
  </si>
  <si>
    <t xml:space="preserve">Michelle </t>
  </si>
  <si>
    <t>Alexander</t>
  </si>
  <si>
    <t>Shay</t>
  </si>
  <si>
    <t>Basharv</t>
  </si>
  <si>
    <t>History</t>
  </si>
  <si>
    <t xml:space="preserve">Craig </t>
  </si>
  <si>
    <t>Dewer</t>
  </si>
  <si>
    <t>Cristiano A.</t>
  </si>
  <si>
    <t>Goncalves</t>
  </si>
  <si>
    <t>David</t>
  </si>
  <si>
    <t>Hamilton</t>
  </si>
  <si>
    <t>Janne</t>
  </si>
  <si>
    <t>Hoffmann</t>
  </si>
  <si>
    <t>Tim</t>
  </si>
  <si>
    <t>Kim</t>
  </si>
  <si>
    <t>Katie</t>
  </si>
  <si>
    <t>McAskill-White</t>
  </si>
  <si>
    <t>Kyryl</t>
  </si>
  <si>
    <t>Nagaichouk</t>
  </si>
  <si>
    <t>Sriniwas</t>
  </si>
  <si>
    <t>Narayanan</t>
  </si>
  <si>
    <t>Kirk</t>
  </si>
  <si>
    <t>Nason</t>
  </si>
  <si>
    <t>Neipper</t>
  </si>
  <si>
    <t>Jae</t>
  </si>
  <si>
    <t>Pak</t>
  </si>
  <si>
    <t>Jamie</t>
  </si>
  <si>
    <t>Reding</t>
  </si>
  <si>
    <t>Tsvi</t>
  </si>
  <si>
    <t>Reiter</t>
  </si>
  <si>
    <t>Andy</t>
  </si>
  <si>
    <t>Ruth</t>
  </si>
  <si>
    <t>John</t>
  </si>
  <si>
    <t>Smith</t>
  </si>
  <si>
    <t>Susanna</t>
  </si>
  <si>
    <t>Stubberod</t>
  </si>
  <si>
    <t>Hans-Walter</t>
  </si>
  <si>
    <t>Untch</t>
  </si>
  <si>
    <t>Mandy</t>
  </si>
  <si>
    <t>Vance</t>
  </si>
  <si>
    <t>Kweku</t>
  </si>
  <si>
    <t>Ako-Adjei</t>
  </si>
  <si>
    <t>Fadi</t>
  </si>
  <si>
    <t>Fakhouri</t>
  </si>
  <si>
    <t>Fetty</t>
  </si>
  <si>
    <t>Math</t>
  </si>
  <si>
    <t>J.R.</t>
  </si>
  <si>
    <t>Victor</t>
  </si>
  <si>
    <t>Brian</t>
  </si>
  <si>
    <t>Gordon</t>
  </si>
  <si>
    <t>Begoña</t>
  </si>
  <si>
    <t>Christian</t>
  </si>
  <si>
    <t>Steve</t>
  </si>
  <si>
    <t>James</t>
  </si>
  <si>
    <t>Freitas</t>
  </si>
  <si>
    <t>Groth</t>
  </si>
  <si>
    <t>Hanson</t>
  </si>
  <si>
    <t>Hee</t>
  </si>
  <si>
    <t>Hurtado</t>
  </si>
  <si>
    <t>Kleinerman</t>
  </si>
  <si>
    <t>Knopf</t>
  </si>
  <si>
    <t>Kramer</t>
  </si>
  <si>
    <t>Anders</t>
  </si>
  <si>
    <t>Madsen</t>
  </si>
  <si>
    <t>Arvind</t>
  </si>
  <si>
    <t>Rao</t>
  </si>
  <si>
    <t>Bjarne</t>
  </si>
  <si>
    <t>Riis</t>
  </si>
  <si>
    <t xml:space="preserve">Pablo </t>
  </si>
  <si>
    <t>Rovira Diez</t>
  </si>
  <si>
    <t>Paul</t>
  </si>
  <si>
    <t>Shakespear</t>
  </si>
  <si>
    <t>Bibi Stovring</t>
  </si>
  <si>
    <t xml:space="preserve">Sorensen </t>
  </si>
  <si>
    <t>Jeff</t>
  </si>
  <si>
    <t>Stammler</t>
  </si>
  <si>
    <t>Birgitte</t>
  </si>
  <si>
    <t>Vestphael</t>
  </si>
  <si>
    <t>Robert</t>
  </si>
  <si>
    <t>Walters</t>
  </si>
  <si>
    <t>Yokim</t>
  </si>
  <si>
    <t>Barber</t>
  </si>
  <si>
    <t>Ovidiu</t>
  </si>
  <si>
    <t>Burlacu</t>
  </si>
  <si>
    <t>Cheng</t>
  </si>
  <si>
    <t>Yao-Qiang</t>
  </si>
  <si>
    <t>Shane</t>
  </si>
  <si>
    <t>DeSeranno</t>
  </si>
  <si>
    <t>Physics</t>
  </si>
  <si>
    <t>Mads</t>
  </si>
  <si>
    <t>Heiko</t>
  </si>
  <si>
    <t>Brian Richard</t>
  </si>
  <si>
    <t>Erik</t>
  </si>
  <si>
    <t>Kerim</t>
  </si>
  <si>
    <t xml:space="preserve">Shu </t>
  </si>
  <si>
    <t>Ebdrup</t>
  </si>
  <si>
    <t>Elmsheuser</t>
  </si>
  <si>
    <t>Goldstein</t>
  </si>
  <si>
    <t>Gubbels</t>
  </si>
  <si>
    <t>Hanif</t>
  </si>
  <si>
    <t>Ismert</t>
  </si>
  <si>
    <t>Ito</t>
  </si>
  <si>
    <t>Johnson</t>
  </si>
  <si>
    <t>Sandra</t>
  </si>
  <si>
    <t>Darrell</t>
  </si>
  <si>
    <t>Ahmad</t>
  </si>
  <si>
    <t>Flemming</t>
  </si>
  <si>
    <t>Josh</t>
  </si>
  <si>
    <t>Simon</t>
  </si>
  <si>
    <t>Andrew</t>
  </si>
  <si>
    <t>Todd</t>
  </si>
  <si>
    <t>Peter</t>
  </si>
  <si>
    <t>Samantha</t>
  </si>
  <si>
    <t>Martinez</t>
  </si>
  <si>
    <t>Meisner</t>
  </si>
  <si>
    <t>Mustafa</t>
  </si>
  <si>
    <t>Nielsen</t>
  </si>
  <si>
    <t>Pollock</t>
  </si>
  <si>
    <t>Rapier</t>
  </si>
  <si>
    <t>Rath</t>
  </si>
  <si>
    <t>Rowe</t>
  </si>
  <si>
    <t>Saddow</t>
  </si>
  <si>
    <t>Thorsten</t>
  </si>
  <si>
    <t>Weinrich</t>
  </si>
  <si>
    <t>Garrett</t>
  </si>
  <si>
    <t>Young</t>
  </si>
  <si>
    <t>Dieter</t>
  </si>
  <si>
    <t>Zilch</t>
  </si>
  <si>
    <t>Lene</t>
  </si>
  <si>
    <t>Aalling</t>
  </si>
  <si>
    <t>Science</t>
  </si>
  <si>
    <t xml:space="preserve">Jorgen </t>
  </si>
  <si>
    <t>Bech</t>
  </si>
  <si>
    <t>Andreas</t>
  </si>
  <si>
    <t>Berglund</t>
  </si>
  <si>
    <t xml:space="preserve">Bastian </t>
  </si>
  <si>
    <t>Bruhns</t>
  </si>
  <si>
    <t>Carlos</t>
  </si>
  <si>
    <t>Carvallo</t>
  </si>
  <si>
    <t>Cletus</t>
  </si>
  <si>
    <t>Franziska</t>
  </si>
  <si>
    <t>Fiegler</t>
  </si>
  <si>
    <t>Mete</t>
  </si>
  <si>
    <t>Goktepe</t>
  </si>
  <si>
    <t>Marc</t>
  </si>
  <si>
    <t>Ingle</t>
  </si>
  <si>
    <t xml:space="preserve">Henrik </t>
  </si>
  <si>
    <t>Jensen</t>
  </si>
  <si>
    <t xml:space="preserve">Lisa </t>
  </si>
  <si>
    <t>Mather</t>
  </si>
  <si>
    <t>William</t>
  </si>
  <si>
    <t>Ngoh</t>
  </si>
  <si>
    <t xml:space="preserve">Chris </t>
  </si>
  <si>
    <t>Norred</t>
  </si>
  <si>
    <t>Jose Edvaldo</t>
  </si>
  <si>
    <t>Vadim</t>
  </si>
  <si>
    <t>Richard</t>
  </si>
  <si>
    <t>Saraiva</t>
  </si>
  <si>
    <t>Sazanovich</t>
  </si>
  <si>
    <t>Taft-Rider</t>
  </si>
  <si>
    <t>Tupy</t>
  </si>
  <si>
    <t>Scores</t>
  </si>
  <si>
    <t>First Name</t>
  </si>
  <si>
    <t>Month of Birth</t>
  </si>
  <si>
    <t>Test 1</t>
  </si>
  <si>
    <t>Test 2</t>
  </si>
  <si>
    <t>Test 3</t>
  </si>
  <si>
    <t>Test 4</t>
  </si>
  <si>
    <t>Overall Score</t>
  </si>
  <si>
    <t>Percentage</t>
  </si>
  <si>
    <t xml:space="preserve">Fadi </t>
  </si>
  <si>
    <t>Mark</t>
  </si>
  <si>
    <t>Sorensen</t>
  </si>
  <si>
    <t>August</t>
  </si>
  <si>
    <t>October</t>
  </si>
  <si>
    <t>June</t>
  </si>
  <si>
    <t>July</t>
  </si>
  <si>
    <t>March</t>
  </si>
  <si>
    <t>February</t>
  </si>
  <si>
    <t>November</t>
  </si>
  <si>
    <t>May</t>
  </si>
  <si>
    <t>April</t>
  </si>
  <si>
    <t xml:space="preserve">Week Number </t>
  </si>
  <si>
    <t>This year</t>
  </si>
  <si>
    <t>Last Year</t>
  </si>
  <si>
    <t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</si>
</sst>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9" fontId="2" fillId="2" borderId="0" xfId="1" applyNumberFormat="1"/>
    <xf numFmtId="9" fontId="0" fillId="0" borderId="0" xfId="0" applyNumberFormat="1" applyAlignment="1">
      <alignment horizontal="center"/>
    </xf>
    <xf numFmtId="0" fontId="3" fillId="0" borderId="1" xfId="2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2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2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5" xfId="0" applyFont="1" applyFill="1" applyBorder="1"/>
    <xf numFmtId="1" fontId="0" fillId="3" borderId="6" xfId="0" applyNumberFormat="1" applyFont="1" applyFill="1" applyBorder="1" applyAlignment="1">
      <alignment horizontal="center"/>
    </xf>
    <xf numFmtId="0" fontId="0" fillId="0" borderId="3" xfId="0" applyFont="1" applyBorder="1"/>
    <xf numFmtId="1" fontId="0" fillId="0" borderId="4" xfId="0" applyNumberFormat="1" applyFont="1" applyBorder="1" applyAlignment="1">
      <alignment horizontal="center"/>
    </xf>
    <xf numFmtId="0" fontId="0" fillId="3" borderId="3" xfId="0" applyFont="1" applyFill="1" applyBorder="1"/>
    <xf numFmtId="1" fontId="0" fillId="3" borderId="4" xfId="0" applyNumberFormat="1" applyFont="1" applyFill="1" applyBorder="1" applyAlignment="1">
      <alignment horizontal="center"/>
    </xf>
    <xf numFmtId="0" fontId="0" fillId="3" borderId="7" xfId="0" applyFont="1" applyFill="1" applyBorder="1"/>
    <xf numFmtId="1" fontId="0" fillId="3" borderId="2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9" fontId="0" fillId="0" borderId="0" xfId="3" applyFont="1"/>
  </cellXfs>
  <cellStyles count="4">
    <cellStyle name="60% - Accent2" xfId="1" builtinId="36"/>
    <cellStyle name="Heading 1" xfId="2" builtinId="16"/>
    <cellStyle name="Normal" xfId="0" builtinId="0"/>
    <cellStyle name="Percent" xfId="3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AttendanceSummary!$B$1</c:f>
              <c:strCache>
                <c:ptCount val="1"/>
                <c:pt idx="0">
                  <c:v>Average Attendance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AttendanceSummary!$A$2:$A$12</c:f>
              <c:strCache>
                <c:ptCount val="11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Overall Average</c:v>
                </c:pt>
              </c:strCache>
            </c:strRef>
          </c:cat>
          <c:val>
            <c:numRef>
              <c:f>AttendanceSummary!$B$2:$B$12</c:f>
              <c:numCache>
                <c:formatCode>0%</c:formatCode>
                <c:ptCount val="11"/>
                <c:pt idx="0">
                  <c:v>0.94</c:v>
                </c:pt>
                <c:pt idx="1">
                  <c:v>0.95</c:v>
                </c:pt>
                <c:pt idx="2">
                  <c:v>0.95</c:v>
                </c:pt>
                <c:pt idx="3">
                  <c:v>0.93</c:v>
                </c:pt>
                <c:pt idx="4">
                  <c:v>0.94</c:v>
                </c:pt>
                <c:pt idx="5">
                  <c:v>0.95</c:v>
                </c:pt>
                <c:pt idx="6">
                  <c:v>0.93</c:v>
                </c:pt>
                <c:pt idx="7">
                  <c:v>0.95</c:v>
                </c:pt>
                <c:pt idx="8">
                  <c:v>0.92</c:v>
                </c:pt>
                <c:pt idx="9">
                  <c:v>0.95</c:v>
                </c:pt>
                <c:pt idx="10">
                  <c:v>0.94100000000000006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9-4926-A442-C623554B72FC}"/>
            </c:ext>
          </c:extLst>
        </c:ser>
        <c:ser>
          <c:idx val="1"/>
          <c:order val="1"/>
          <c:tx>
            <c:strRef>
              <c:f>AttendanceSummary!$C$1</c:f>
              <c:strCache>
                <c:ptCount val="1"/>
                <c:pt idx="0">
                  <c:v>This year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AttendanceSummary!$A$2:$A$12</c:f>
              <c:strCache>
                <c:ptCount val="11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Overall Average</c:v>
                </c:pt>
              </c:strCache>
            </c:strRef>
          </c:cat>
          <c:val>
            <c:numRef>
              <c:f>AttendanceSummary!$C$2:$C$12</c:f>
              <c:numCache>
                <c:formatCode>0%</c:formatCode>
                <c:ptCount val="11"/>
                <c:pt idx="0">
                  <c:v>0.96</c:v>
                </c:pt>
                <c:pt idx="1">
                  <c:v>0.95</c:v>
                </c:pt>
                <c:pt idx="2">
                  <c:v>0.96</c:v>
                </c:pt>
                <c:pt idx="3">
                  <c:v>0.96</c:v>
                </c:pt>
                <c:pt idx="4">
                  <c:v>0.97</c:v>
                </c:pt>
                <c:pt idx="5">
                  <c:v>0.99</c:v>
                </c:pt>
                <c:pt idx="6">
                  <c:v>0.95</c:v>
                </c:pt>
                <c:pt idx="7">
                  <c:v>0.96</c:v>
                </c:pt>
                <c:pt idx="8">
                  <c:v>0.95</c:v>
                </c:pt>
                <c:pt idx="9">
                  <c:v>0.94</c:v>
                </c:pt>
                <c:pt idx="10">
                  <c:v>0.95899999999999996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9-4926-A442-C623554B72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414885152"/>
        <c:axId val="414886112"/>
      </c:barChart>
      <c:catAx>
        <c:axId val="41488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86112"/>
        <c:crosses val="autoZero"/>
        <c:auto val="1"/>
        <c:lblAlgn val="ctr"/>
        <c:lblOffset val="100"/>
        <c:noMultiLvlLbl val="0"/>
      </c:catAx>
      <c:valAx>
        <c:axId val="414886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8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14286</xdr:rowOff>
    </xdr:from>
    <xdr:to>
      <xdr:col>13</xdr:col>
      <xdr:colOff>114300</xdr:colOff>
      <xdr:row>16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B667D8-948E-2B5C-72A7-9ED96E5D2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043ED-2F1F-4768-9451-4B514A066841}" name="Table1" displayName="Table1" ref="A3:J65" totalsRowShown="0" headerRowDxfId="13">
  <autoFilter ref="A3:J65" xr:uid="{4FF043ED-2F1F-4768-9451-4B514A066841}"/>
  <tableColumns count="10">
    <tableColumn id="1" xr3:uid="{C1295666-06B1-4C29-8A8E-9DF90D97BB0C}" name="First Name"/>
    <tableColumn id="2" xr3:uid="{151ECA83-E916-4C78-8966-FD256D2D8230}" name="Last Name"/>
    <tableColumn id="3" xr3:uid="{4C0C4105-3C33-4F04-BA61-EA0EEAC4F05A}" name="Month of Birth"/>
    <tableColumn id="4" xr3:uid="{42D6AFFE-8C34-48BA-893E-5B520BC7257D}" name="Class"/>
    <tableColumn id="5" xr3:uid="{96ADCC2B-2209-422C-8F26-3194A6A99136}" name="Test 1" dataDxfId="12"/>
    <tableColumn id="6" xr3:uid="{910BE1BD-711B-43F6-A3C0-5D100804C7C1}" name="Test 2" dataDxfId="11"/>
    <tableColumn id="7" xr3:uid="{5785DC68-2D95-4114-9AA8-A3AB4C41C68B}" name="Test 3" dataDxfId="10"/>
    <tableColumn id="8" xr3:uid="{34603DCB-DADD-4BE8-A809-F62D9B4D42E4}" name="Test 4" dataDxfId="9"/>
    <tableColumn id="9" xr3:uid="{98C6C212-55EB-4044-B945-4707F885B214}" name="Overall Score" dataDxfId="5">
      <calculatedColumnFormula>SUM(E4:H4)</calculatedColumnFormula>
    </tableColumn>
    <tableColumn id="10" xr3:uid="{6359A829-72CC-4EF3-8B25-22F948BF0532}" name="Percentage" dataDxfId="4">
      <calculatedColumnFormula>(Table1[[#This Row],[Overall Score]]/4)*0.01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D2AE96-65D6-4BC0-9F79-C35D38708AA9}" name="Table2" displayName="Table2" ref="A1:D12" totalsRowShown="0" dataDxfId="0" dataCellStyle="Percent">
  <autoFilter ref="A1:D12" xr:uid="{47D2AE96-65D6-4BC0-9F79-C35D38708AA9}"/>
  <tableColumns count="4">
    <tableColumn id="1" xr3:uid="{54466DB9-4235-47F2-B4EC-D3F322E4E6AE}" name="Week Number "/>
    <tableColumn id="2" xr3:uid="{CAC705C6-15AD-4152-86FC-2ED814DC4B7F}" name="Average Attendance" dataDxfId="3" dataCellStyle="Percent"/>
    <tableColumn id="3" xr3:uid="{3351E709-1E94-469B-BCF6-1FA289EAA8CE}" name="This year" dataDxfId="2" dataCellStyle="Percent"/>
    <tableColumn id="4" xr3:uid="{CB5A6AE0-D276-44CE-8A7B-F6790186C7DF}" name="Last Year" dataDxfId="1" dataCellStyle="Perc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ACE7-D4BC-4C65-9771-0AE4C48AF91B}">
  <dimension ref="A1:N120"/>
  <sheetViews>
    <sheetView zoomScale="85" zoomScaleNormal="85" workbookViewId="0">
      <selection activeCell="B12" sqref="B12"/>
    </sheetView>
  </sheetViews>
  <sheetFormatPr defaultRowHeight="15" x14ac:dyDescent="0.25"/>
  <cols>
    <col min="1" max="1" width="16.42578125" customWidth="1"/>
    <col min="2" max="2" width="17.42578125" customWidth="1"/>
    <col min="3" max="3" width="14.140625" bestFit="1" customWidth="1"/>
  </cols>
  <sheetData>
    <row r="1" spans="1:14" ht="20.25" thickBot="1" x14ac:dyDescent="0.35">
      <c r="A1" s="8" t="s">
        <v>0</v>
      </c>
      <c r="B1" s="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75" thickTop="1" x14ac:dyDescent="0.25">
      <c r="D2" s="9" t="s">
        <v>32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D3" s="2">
        <v>0.94</v>
      </c>
      <c r="E3" s="2">
        <v>0.95</v>
      </c>
      <c r="F3" s="2">
        <v>0.95</v>
      </c>
      <c r="G3" s="2">
        <v>0.93</v>
      </c>
      <c r="H3" s="2">
        <v>0.95</v>
      </c>
      <c r="I3" s="2">
        <v>0.95</v>
      </c>
      <c r="J3" s="2">
        <v>0.93</v>
      </c>
      <c r="K3" s="2">
        <v>0.94</v>
      </c>
      <c r="L3" s="2">
        <v>0.92</v>
      </c>
      <c r="M3" s="2">
        <v>0.95</v>
      </c>
    </row>
    <row r="4" spans="1:14" x14ac:dyDescent="0.25">
      <c r="A4" s="6" t="s">
        <v>1</v>
      </c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</row>
    <row r="5" spans="1:14" x14ac:dyDescent="0.25">
      <c r="A5" t="s">
        <v>15</v>
      </c>
      <c r="B5" t="s">
        <v>23</v>
      </c>
      <c r="C5" s="1" t="s">
        <v>31</v>
      </c>
      <c r="D5" s="3">
        <v>0.91</v>
      </c>
      <c r="E5" s="3">
        <v>0.95</v>
      </c>
      <c r="F5" s="3">
        <v>0.89</v>
      </c>
      <c r="G5" s="3">
        <v>0.95</v>
      </c>
      <c r="H5" s="3">
        <v>1</v>
      </c>
      <c r="I5" s="3">
        <v>0.9</v>
      </c>
      <c r="J5" s="3">
        <v>0.91</v>
      </c>
      <c r="K5" s="3">
        <v>0.92</v>
      </c>
      <c r="L5" s="3">
        <v>0.93</v>
      </c>
      <c r="M5" s="3">
        <v>0.91</v>
      </c>
      <c r="N5" s="2">
        <f t="shared" ref="N5:N36" si="0">AVERAGE(D5:M5)</f>
        <v>0.92700000000000016</v>
      </c>
    </row>
    <row r="6" spans="1:14" x14ac:dyDescent="0.25">
      <c r="A6" t="s">
        <v>16</v>
      </c>
      <c r="B6" t="s">
        <v>24</v>
      </c>
      <c r="C6" s="1" t="s">
        <v>31</v>
      </c>
      <c r="D6" s="3">
        <v>0.94</v>
      </c>
      <c r="E6" s="3">
        <v>0.94</v>
      </c>
      <c r="F6" s="3">
        <v>0.97</v>
      </c>
      <c r="G6" s="3">
        <v>0.89</v>
      </c>
      <c r="H6" s="3">
        <v>0.93</v>
      </c>
      <c r="I6" s="3">
        <v>0.97</v>
      </c>
      <c r="J6" s="3">
        <v>0.93</v>
      </c>
      <c r="K6" s="3">
        <v>0.98</v>
      </c>
      <c r="L6" s="3">
        <v>0.89</v>
      </c>
      <c r="M6" s="3">
        <v>1</v>
      </c>
      <c r="N6" s="2">
        <f t="shared" si="0"/>
        <v>0.94399999999999995</v>
      </c>
    </row>
    <row r="7" spans="1:14" x14ac:dyDescent="0.25">
      <c r="A7" t="s">
        <v>17</v>
      </c>
      <c r="B7" t="s">
        <v>25</v>
      </c>
      <c r="C7" s="1" t="s">
        <v>31</v>
      </c>
      <c r="D7" s="3">
        <v>0.92</v>
      </c>
      <c r="E7" s="3">
        <v>0.95</v>
      </c>
      <c r="F7" s="3">
        <v>1</v>
      </c>
      <c r="G7" s="3">
        <v>0.93</v>
      </c>
      <c r="H7" s="3">
        <v>0.92</v>
      </c>
      <c r="I7" s="3">
        <v>0.94</v>
      </c>
      <c r="J7" s="3">
        <v>0.9</v>
      </c>
      <c r="K7" s="3">
        <v>0.89</v>
      </c>
      <c r="L7" s="3">
        <v>0.9</v>
      </c>
      <c r="M7" s="3">
        <v>0.99</v>
      </c>
      <c r="N7" s="2">
        <f t="shared" si="0"/>
        <v>0.93399999999999994</v>
      </c>
    </row>
    <row r="8" spans="1:14" x14ac:dyDescent="0.25">
      <c r="A8" t="s">
        <v>18</v>
      </c>
      <c r="B8" t="s">
        <v>26</v>
      </c>
      <c r="C8" s="1" t="s">
        <v>31</v>
      </c>
      <c r="D8" s="3">
        <v>1</v>
      </c>
      <c r="E8" s="3">
        <v>0.9</v>
      </c>
      <c r="F8" s="3">
        <v>0.95</v>
      </c>
      <c r="G8" s="3">
        <v>0.98</v>
      </c>
      <c r="H8" s="3">
        <v>0.91</v>
      </c>
      <c r="I8" s="3">
        <v>0.98</v>
      </c>
      <c r="J8" s="3">
        <v>0.93</v>
      </c>
      <c r="K8" s="3">
        <v>0.89</v>
      </c>
      <c r="L8" s="3">
        <v>0.92</v>
      </c>
      <c r="M8" s="3">
        <v>1</v>
      </c>
      <c r="N8" s="2">
        <f t="shared" si="0"/>
        <v>0.94599999999999995</v>
      </c>
    </row>
    <row r="9" spans="1:14" x14ac:dyDescent="0.25">
      <c r="A9" t="s">
        <v>19</v>
      </c>
      <c r="B9" t="s">
        <v>27</v>
      </c>
      <c r="C9" s="1" t="s">
        <v>31</v>
      </c>
      <c r="D9" s="3">
        <v>0.94</v>
      </c>
      <c r="E9" s="3">
        <v>0.97</v>
      </c>
      <c r="F9" s="3">
        <v>0.9</v>
      </c>
      <c r="G9" s="3">
        <v>0.95</v>
      </c>
      <c r="H9" s="3">
        <v>0.9</v>
      </c>
      <c r="I9" s="3">
        <v>0.99</v>
      </c>
      <c r="J9" s="3">
        <v>0.94</v>
      </c>
      <c r="K9" s="3">
        <v>0.98</v>
      </c>
      <c r="L9" s="3">
        <v>0.89</v>
      </c>
      <c r="M9" s="3">
        <v>0.99</v>
      </c>
      <c r="N9" s="2">
        <f t="shared" si="0"/>
        <v>0.94500000000000006</v>
      </c>
    </row>
    <row r="10" spans="1:14" x14ac:dyDescent="0.25">
      <c r="A10" t="s">
        <v>20</v>
      </c>
      <c r="B10" t="s">
        <v>28</v>
      </c>
      <c r="C10" s="1" t="s">
        <v>31</v>
      </c>
      <c r="D10" s="3">
        <v>0.97</v>
      </c>
      <c r="E10" s="3">
        <v>0.97</v>
      </c>
      <c r="F10" s="3">
        <v>0.98</v>
      </c>
      <c r="G10" s="3">
        <v>0.9</v>
      </c>
      <c r="H10" s="3">
        <v>0.95</v>
      </c>
      <c r="I10" s="3">
        <v>0.97</v>
      </c>
      <c r="J10" s="3">
        <v>0.92</v>
      </c>
      <c r="K10" s="3">
        <v>0.91</v>
      </c>
      <c r="L10" s="3">
        <v>0.89</v>
      </c>
      <c r="M10" s="3">
        <v>0.93</v>
      </c>
      <c r="N10" s="2">
        <f t="shared" si="0"/>
        <v>0.93899999999999983</v>
      </c>
    </row>
    <row r="11" spans="1:14" x14ac:dyDescent="0.25">
      <c r="A11" t="s">
        <v>21</v>
      </c>
      <c r="B11" t="s">
        <v>29</v>
      </c>
      <c r="C11" s="1" t="s">
        <v>31</v>
      </c>
      <c r="D11" s="3">
        <v>0.9</v>
      </c>
      <c r="E11" s="3">
        <v>0.94</v>
      </c>
      <c r="F11" s="3">
        <v>0.9</v>
      </c>
      <c r="G11" s="3">
        <v>0.91</v>
      </c>
      <c r="H11" s="3">
        <v>0.95</v>
      </c>
      <c r="I11" s="3">
        <v>0.91</v>
      </c>
      <c r="J11" s="3">
        <v>0.92</v>
      </c>
      <c r="K11" s="3">
        <v>0.92</v>
      </c>
      <c r="L11" s="3">
        <v>0.89</v>
      </c>
      <c r="M11" s="3">
        <v>0.9</v>
      </c>
      <c r="N11" s="2">
        <f t="shared" si="0"/>
        <v>0.91400000000000003</v>
      </c>
    </row>
    <row r="12" spans="1:14" x14ac:dyDescent="0.25">
      <c r="A12" t="s">
        <v>22</v>
      </c>
      <c r="B12" t="s">
        <v>30</v>
      </c>
      <c r="C12" s="1" t="s">
        <v>31</v>
      </c>
      <c r="D12" s="3">
        <v>0.95</v>
      </c>
      <c r="E12" s="3">
        <v>0.9</v>
      </c>
      <c r="F12" s="3">
        <v>0.94</v>
      </c>
      <c r="G12" s="3">
        <v>0.9</v>
      </c>
      <c r="H12" s="3">
        <v>0.98</v>
      </c>
      <c r="I12" s="3">
        <v>0.93</v>
      </c>
      <c r="J12" s="3">
        <v>0.91</v>
      </c>
      <c r="K12" s="3">
        <v>0.92</v>
      </c>
      <c r="L12" s="3">
        <v>0.89</v>
      </c>
      <c r="M12" s="3">
        <v>0.99</v>
      </c>
      <c r="N12" s="2">
        <f t="shared" si="0"/>
        <v>0.93100000000000005</v>
      </c>
    </row>
    <row r="13" spans="1:14" x14ac:dyDescent="0.25">
      <c r="A13" t="s">
        <v>33</v>
      </c>
      <c r="B13" t="s">
        <v>34</v>
      </c>
      <c r="C13" s="1" t="s">
        <v>31</v>
      </c>
      <c r="D13" s="3">
        <v>0.9</v>
      </c>
      <c r="E13" s="3">
        <v>0.94</v>
      </c>
      <c r="F13" s="3">
        <v>0.97</v>
      </c>
      <c r="G13" s="3">
        <v>0.98</v>
      </c>
      <c r="H13" s="3">
        <v>0.98</v>
      </c>
      <c r="I13" s="3">
        <v>0.94</v>
      </c>
      <c r="J13" s="3">
        <v>0.97</v>
      </c>
      <c r="K13" s="3">
        <v>0.93</v>
      </c>
      <c r="L13" s="3">
        <v>0.94</v>
      </c>
      <c r="M13" s="3">
        <v>0.91</v>
      </c>
      <c r="N13" s="2">
        <f t="shared" si="0"/>
        <v>0.94599999999999995</v>
      </c>
    </row>
    <row r="14" spans="1:14" x14ac:dyDescent="0.25">
      <c r="A14" t="s">
        <v>35</v>
      </c>
      <c r="B14" t="s">
        <v>36</v>
      </c>
      <c r="C14" s="1" t="s">
        <v>31</v>
      </c>
      <c r="D14" s="3">
        <v>0.9</v>
      </c>
      <c r="E14" s="3">
        <v>0.95</v>
      </c>
      <c r="F14" s="3">
        <v>0.98</v>
      </c>
      <c r="G14" s="3">
        <v>0.9</v>
      </c>
      <c r="H14" s="3">
        <v>0.98</v>
      </c>
      <c r="I14" s="3">
        <v>0.94</v>
      </c>
      <c r="J14" s="3">
        <v>0.89</v>
      </c>
      <c r="K14" s="3">
        <v>0.94</v>
      </c>
      <c r="L14" s="3">
        <v>0.91</v>
      </c>
      <c r="M14" s="3">
        <v>0.97</v>
      </c>
      <c r="N14" s="2">
        <f t="shared" si="0"/>
        <v>0.93600000000000017</v>
      </c>
    </row>
    <row r="15" spans="1:14" x14ac:dyDescent="0.25">
      <c r="A15" t="s">
        <v>37</v>
      </c>
      <c r="B15" t="s">
        <v>38</v>
      </c>
      <c r="C15" s="1" t="s">
        <v>31</v>
      </c>
      <c r="D15" s="3">
        <v>0.9</v>
      </c>
      <c r="E15" s="3">
        <v>0.94</v>
      </c>
      <c r="F15" s="3">
        <v>0.9</v>
      </c>
      <c r="G15" s="3">
        <v>0.91</v>
      </c>
      <c r="H15" s="3">
        <v>0.95</v>
      </c>
      <c r="I15" s="3">
        <v>0.91</v>
      </c>
      <c r="J15" s="3">
        <v>0.92</v>
      </c>
      <c r="K15" s="3">
        <v>0.92</v>
      </c>
      <c r="L15" s="3">
        <v>0.89</v>
      </c>
      <c r="M15" s="3">
        <v>0.9</v>
      </c>
      <c r="N15" s="2">
        <f t="shared" si="0"/>
        <v>0.91400000000000003</v>
      </c>
    </row>
    <row r="16" spans="1:14" x14ac:dyDescent="0.25">
      <c r="A16" t="s">
        <v>39</v>
      </c>
      <c r="B16" t="s">
        <v>40</v>
      </c>
      <c r="C16" s="1" t="s">
        <v>31</v>
      </c>
      <c r="D16" s="3">
        <v>0.9</v>
      </c>
      <c r="E16" s="3">
        <v>0.94</v>
      </c>
      <c r="F16" s="3">
        <v>0.9</v>
      </c>
      <c r="G16" s="3">
        <v>0.91</v>
      </c>
      <c r="H16" s="3">
        <v>0.95</v>
      </c>
      <c r="I16" s="3">
        <v>0.91</v>
      </c>
      <c r="J16" s="3">
        <v>0.92</v>
      </c>
      <c r="K16" s="3">
        <v>0.92</v>
      </c>
      <c r="L16" s="3">
        <v>0.89</v>
      </c>
      <c r="M16" s="3">
        <v>0.9</v>
      </c>
      <c r="N16" s="2">
        <f t="shared" si="0"/>
        <v>0.91400000000000003</v>
      </c>
    </row>
    <row r="17" spans="1:14" x14ac:dyDescent="0.25">
      <c r="A17" t="s">
        <v>41</v>
      </c>
      <c r="B17" t="s">
        <v>42</v>
      </c>
      <c r="C17" s="1" t="s">
        <v>31</v>
      </c>
      <c r="D17" s="3">
        <v>0.9</v>
      </c>
      <c r="E17" s="3">
        <v>0.94</v>
      </c>
      <c r="F17" s="3">
        <v>0.9</v>
      </c>
      <c r="G17" s="3">
        <v>0.91</v>
      </c>
      <c r="H17" s="3">
        <v>0.95</v>
      </c>
      <c r="I17" s="3">
        <v>0.91</v>
      </c>
      <c r="J17" s="3">
        <v>0.92</v>
      </c>
      <c r="K17" s="3">
        <v>0.92</v>
      </c>
      <c r="L17" s="3">
        <v>0.89</v>
      </c>
      <c r="M17" s="3">
        <v>0.9</v>
      </c>
      <c r="N17" s="2">
        <f t="shared" si="0"/>
        <v>0.91400000000000003</v>
      </c>
    </row>
    <row r="18" spans="1:14" x14ac:dyDescent="0.25">
      <c r="A18" t="s">
        <v>43</v>
      </c>
      <c r="B18" t="s">
        <v>44</v>
      </c>
      <c r="C18" s="1" t="s">
        <v>49</v>
      </c>
      <c r="D18" s="3">
        <v>0.98</v>
      </c>
      <c r="E18" s="3">
        <v>0.97</v>
      </c>
      <c r="F18" s="3">
        <v>0.89</v>
      </c>
      <c r="G18" s="3">
        <v>0.95</v>
      </c>
      <c r="H18" s="3">
        <v>0.98</v>
      </c>
      <c r="I18" s="3">
        <v>0.98</v>
      </c>
      <c r="J18" s="3">
        <v>0.9</v>
      </c>
      <c r="K18" s="3">
        <v>1</v>
      </c>
      <c r="L18" s="3">
        <v>0.95</v>
      </c>
      <c r="M18" s="3">
        <v>0.89</v>
      </c>
      <c r="N18" s="2">
        <f t="shared" si="0"/>
        <v>0.94900000000000007</v>
      </c>
    </row>
    <row r="19" spans="1:14" x14ac:dyDescent="0.25">
      <c r="A19" t="s">
        <v>45</v>
      </c>
      <c r="B19" t="s">
        <v>46</v>
      </c>
      <c r="C19" s="1" t="s">
        <v>49</v>
      </c>
      <c r="D19" s="3">
        <v>0.89</v>
      </c>
      <c r="E19" s="3">
        <v>0.97</v>
      </c>
      <c r="F19" s="3">
        <v>0.94</v>
      </c>
      <c r="G19" s="3">
        <v>0.94</v>
      </c>
      <c r="H19" s="3">
        <v>0.95</v>
      </c>
      <c r="I19" s="3">
        <v>0.98</v>
      </c>
      <c r="J19" s="3">
        <v>0.95</v>
      </c>
      <c r="K19" s="3">
        <v>0.94</v>
      </c>
      <c r="L19" s="3">
        <v>0.9</v>
      </c>
      <c r="M19" s="3">
        <v>0.89</v>
      </c>
      <c r="N19" s="2">
        <f t="shared" si="0"/>
        <v>0.93500000000000016</v>
      </c>
    </row>
    <row r="20" spans="1:14" x14ac:dyDescent="0.25">
      <c r="A20" t="s">
        <v>47</v>
      </c>
      <c r="B20" t="s">
        <v>48</v>
      </c>
      <c r="C20" s="1" t="s">
        <v>49</v>
      </c>
      <c r="D20" s="3">
        <v>1</v>
      </c>
      <c r="E20" s="3">
        <v>0.9</v>
      </c>
      <c r="F20" s="3">
        <v>1</v>
      </c>
      <c r="G20" s="3">
        <v>0.89</v>
      </c>
      <c r="H20" s="3">
        <v>0.99</v>
      </c>
      <c r="I20" s="3">
        <v>1</v>
      </c>
      <c r="J20" s="3">
        <v>0.93</v>
      </c>
      <c r="K20" s="3">
        <v>0.95</v>
      </c>
      <c r="L20" s="3">
        <v>0.89</v>
      </c>
      <c r="M20" s="3">
        <v>0.92</v>
      </c>
      <c r="N20" s="2">
        <f t="shared" si="0"/>
        <v>0.94700000000000006</v>
      </c>
    </row>
    <row r="21" spans="1:14" x14ac:dyDescent="0.25">
      <c r="A21" t="s">
        <v>50</v>
      </c>
      <c r="B21" t="s">
        <v>51</v>
      </c>
      <c r="C21" s="1" t="s">
        <v>49</v>
      </c>
      <c r="D21" s="3">
        <v>0.91</v>
      </c>
      <c r="E21" s="3">
        <v>0.95</v>
      </c>
      <c r="F21" s="3">
        <v>1</v>
      </c>
      <c r="G21" s="3">
        <v>0.89</v>
      </c>
      <c r="H21" s="3">
        <v>1</v>
      </c>
      <c r="I21" s="3">
        <v>0.95</v>
      </c>
      <c r="J21" s="3">
        <v>0.89</v>
      </c>
      <c r="K21" s="3">
        <v>0.93</v>
      </c>
      <c r="L21" s="3">
        <v>0.92</v>
      </c>
      <c r="M21" s="3">
        <v>0.92</v>
      </c>
      <c r="N21" s="2">
        <f t="shared" si="0"/>
        <v>0.93599999999999994</v>
      </c>
    </row>
    <row r="22" spans="1:14" x14ac:dyDescent="0.25">
      <c r="A22" t="s">
        <v>52</v>
      </c>
      <c r="B22" t="s">
        <v>53</v>
      </c>
      <c r="C22" s="1" t="s">
        <v>49</v>
      </c>
      <c r="D22" s="3">
        <v>0.95</v>
      </c>
      <c r="E22" s="3">
        <v>0.93</v>
      </c>
      <c r="F22" s="3">
        <v>0.9</v>
      </c>
      <c r="G22" s="3">
        <v>0.94</v>
      </c>
      <c r="H22" s="3">
        <v>0.91</v>
      </c>
      <c r="I22" s="3">
        <v>0.95</v>
      </c>
      <c r="J22" s="3">
        <v>0.91</v>
      </c>
      <c r="K22" s="3">
        <v>0.92</v>
      </c>
      <c r="L22" s="3">
        <v>0.91</v>
      </c>
      <c r="M22" s="3">
        <v>0.93</v>
      </c>
      <c r="N22" s="2">
        <f t="shared" si="0"/>
        <v>0.92500000000000004</v>
      </c>
    </row>
    <row r="23" spans="1:14" x14ac:dyDescent="0.25">
      <c r="A23" t="s">
        <v>54</v>
      </c>
      <c r="B23" t="s">
        <v>55</v>
      </c>
      <c r="C23" s="1" t="s">
        <v>49</v>
      </c>
      <c r="D23" s="3">
        <v>0.97</v>
      </c>
      <c r="E23" s="3">
        <v>0.97</v>
      </c>
      <c r="F23" s="3">
        <v>1</v>
      </c>
      <c r="G23" s="3">
        <v>0.98</v>
      </c>
      <c r="H23" s="3">
        <v>0.94</v>
      </c>
      <c r="I23" s="3">
        <v>0.93</v>
      </c>
      <c r="J23" s="3">
        <v>0.99</v>
      </c>
      <c r="K23" s="3">
        <v>1</v>
      </c>
      <c r="L23" s="3">
        <v>0.91</v>
      </c>
      <c r="M23" s="3">
        <v>0.99</v>
      </c>
      <c r="N23" s="2">
        <f t="shared" si="0"/>
        <v>0.96799999999999997</v>
      </c>
    </row>
    <row r="24" spans="1:14" x14ac:dyDescent="0.25">
      <c r="A24" t="s">
        <v>56</v>
      </c>
      <c r="B24" t="s">
        <v>57</v>
      </c>
      <c r="C24" s="1" t="s">
        <v>49</v>
      </c>
      <c r="D24" s="3">
        <v>0.89</v>
      </c>
      <c r="E24" s="3">
        <v>0.99</v>
      </c>
      <c r="F24" s="3">
        <v>0.95</v>
      </c>
      <c r="G24" s="3">
        <v>0.9</v>
      </c>
      <c r="H24" s="3">
        <v>0.89</v>
      </c>
      <c r="I24" s="3">
        <v>0.97</v>
      </c>
      <c r="J24" s="3">
        <v>0.89</v>
      </c>
      <c r="K24" s="3">
        <v>1</v>
      </c>
      <c r="L24" s="3">
        <v>0.9</v>
      </c>
      <c r="M24" s="3">
        <v>0.98</v>
      </c>
      <c r="N24" s="2">
        <f t="shared" si="0"/>
        <v>0.93599999999999994</v>
      </c>
    </row>
    <row r="25" spans="1:14" x14ac:dyDescent="0.25">
      <c r="A25" t="s">
        <v>58</v>
      </c>
      <c r="B25" t="s">
        <v>59</v>
      </c>
      <c r="C25" s="1" t="s">
        <v>49</v>
      </c>
      <c r="D25" s="3">
        <v>0.97</v>
      </c>
      <c r="E25" s="3">
        <v>0.99</v>
      </c>
      <c r="F25" s="3">
        <v>0.97</v>
      </c>
      <c r="G25" s="3">
        <v>0.99</v>
      </c>
      <c r="H25" s="3">
        <v>0.92</v>
      </c>
      <c r="I25" s="3">
        <v>0.93</v>
      </c>
      <c r="J25" s="3">
        <v>0.93</v>
      </c>
      <c r="K25" s="3">
        <v>0.98</v>
      </c>
      <c r="L25" s="3">
        <v>0.95</v>
      </c>
      <c r="M25" s="3">
        <v>0.97</v>
      </c>
      <c r="N25" s="2">
        <f t="shared" si="0"/>
        <v>0.96</v>
      </c>
    </row>
    <row r="26" spans="1:14" x14ac:dyDescent="0.25">
      <c r="A26" t="s">
        <v>60</v>
      </c>
      <c r="B26" t="s">
        <v>61</v>
      </c>
      <c r="C26" s="1" t="s">
        <v>49</v>
      </c>
      <c r="D26" s="3">
        <v>0.91</v>
      </c>
      <c r="E26" s="3">
        <v>0.92</v>
      </c>
      <c r="F26" s="3">
        <v>0.99</v>
      </c>
      <c r="G26" s="3">
        <v>0.99</v>
      </c>
      <c r="H26" s="3">
        <v>1</v>
      </c>
      <c r="I26" s="3">
        <v>0.9</v>
      </c>
      <c r="J26" s="3">
        <v>0.92</v>
      </c>
      <c r="K26" s="3">
        <v>0.93</v>
      </c>
      <c r="L26" s="3">
        <v>0.94</v>
      </c>
      <c r="M26" s="3">
        <v>0.93</v>
      </c>
      <c r="N26" s="2">
        <f t="shared" si="0"/>
        <v>0.94299999999999995</v>
      </c>
    </row>
    <row r="27" spans="1:14" x14ac:dyDescent="0.25">
      <c r="A27" t="s">
        <v>62</v>
      </c>
      <c r="B27" t="s">
        <v>63</v>
      </c>
      <c r="C27" s="1" t="s">
        <v>49</v>
      </c>
      <c r="D27" s="3">
        <v>0.89</v>
      </c>
      <c r="E27" s="3">
        <v>0.92</v>
      </c>
      <c r="F27" s="3">
        <v>0.92</v>
      </c>
      <c r="G27" s="3">
        <v>0.92</v>
      </c>
      <c r="H27" s="3">
        <v>0.92</v>
      </c>
      <c r="I27" s="3">
        <v>0.93</v>
      </c>
      <c r="J27" s="3">
        <v>0.98</v>
      </c>
      <c r="K27" s="3">
        <v>0.99</v>
      </c>
      <c r="L27" s="3">
        <v>0.97</v>
      </c>
      <c r="M27" s="3">
        <v>0.92</v>
      </c>
      <c r="N27" s="2">
        <f t="shared" si="0"/>
        <v>0.93600000000000017</v>
      </c>
    </row>
    <row r="28" spans="1:14" x14ac:dyDescent="0.25">
      <c r="A28" t="s">
        <v>64</v>
      </c>
      <c r="B28" t="s">
        <v>65</v>
      </c>
      <c r="C28" s="1" t="s">
        <v>49</v>
      </c>
      <c r="D28" s="3">
        <v>0.99</v>
      </c>
      <c r="E28" s="3">
        <v>0.9</v>
      </c>
      <c r="F28" s="3">
        <v>0.89</v>
      </c>
      <c r="G28" s="3">
        <v>0.92</v>
      </c>
      <c r="H28" s="3">
        <v>0.99</v>
      </c>
      <c r="I28" s="3">
        <v>0.98</v>
      </c>
      <c r="J28" s="3">
        <v>0.93</v>
      </c>
      <c r="K28" s="3">
        <v>0.98</v>
      </c>
      <c r="L28" s="3">
        <v>0.92</v>
      </c>
      <c r="M28" s="3">
        <v>0.9</v>
      </c>
      <c r="N28" s="2">
        <f t="shared" si="0"/>
        <v>0.94000000000000006</v>
      </c>
    </row>
    <row r="29" spans="1:14" x14ac:dyDescent="0.25">
      <c r="A29" t="s">
        <v>66</v>
      </c>
      <c r="B29" t="s">
        <v>67</v>
      </c>
      <c r="C29" s="1" t="s">
        <v>49</v>
      </c>
      <c r="D29" s="3">
        <v>0.93</v>
      </c>
      <c r="E29" s="3">
        <v>0.9</v>
      </c>
      <c r="F29" s="3">
        <v>0.91</v>
      </c>
      <c r="G29" s="3">
        <v>0.91</v>
      </c>
      <c r="H29" s="3">
        <v>0.9</v>
      </c>
      <c r="I29" s="3">
        <v>0.95</v>
      </c>
      <c r="J29" s="3">
        <v>0.94</v>
      </c>
      <c r="K29" s="3">
        <v>0.95</v>
      </c>
      <c r="L29" s="3">
        <v>0.98</v>
      </c>
      <c r="M29" s="3">
        <v>0.92</v>
      </c>
      <c r="N29" s="2">
        <f t="shared" si="0"/>
        <v>0.92900000000000005</v>
      </c>
    </row>
    <row r="30" spans="1:14" x14ac:dyDescent="0.25">
      <c r="A30" t="s">
        <v>68</v>
      </c>
      <c r="B30" t="s">
        <v>69</v>
      </c>
      <c r="C30" s="1" t="s">
        <v>49</v>
      </c>
      <c r="D30" s="3">
        <v>1</v>
      </c>
      <c r="E30" s="3">
        <v>0.9</v>
      </c>
      <c r="F30" s="3">
        <v>0.92</v>
      </c>
      <c r="G30" s="3">
        <v>0.98</v>
      </c>
      <c r="H30" s="3">
        <v>0.91</v>
      </c>
      <c r="I30" s="3">
        <v>0.98</v>
      </c>
      <c r="J30" s="3">
        <v>0.91</v>
      </c>
      <c r="K30" s="3">
        <v>0.89</v>
      </c>
      <c r="L30" s="3">
        <v>0.89</v>
      </c>
      <c r="M30" s="3">
        <v>0.99</v>
      </c>
      <c r="N30" s="2">
        <f t="shared" si="0"/>
        <v>0.93699999999999994</v>
      </c>
    </row>
    <row r="31" spans="1:14" x14ac:dyDescent="0.25">
      <c r="A31" t="s">
        <v>70</v>
      </c>
      <c r="B31" t="s">
        <v>71</v>
      </c>
      <c r="C31" s="1" t="s">
        <v>49</v>
      </c>
      <c r="D31" s="3">
        <v>0.99</v>
      </c>
      <c r="E31" s="3">
        <v>0.97</v>
      </c>
      <c r="F31" s="3">
        <v>0.99</v>
      </c>
      <c r="G31" s="3">
        <v>0.93</v>
      </c>
      <c r="H31" s="3">
        <v>0.91</v>
      </c>
      <c r="I31" s="3">
        <v>0.94</v>
      </c>
      <c r="J31" s="3">
        <v>0.95</v>
      </c>
      <c r="K31" s="3">
        <v>0.97</v>
      </c>
      <c r="L31" s="3">
        <v>0.89</v>
      </c>
      <c r="M31" s="3">
        <v>0.9</v>
      </c>
      <c r="N31" s="2">
        <f t="shared" si="0"/>
        <v>0.94400000000000017</v>
      </c>
    </row>
    <row r="32" spans="1:14" x14ac:dyDescent="0.25">
      <c r="A32" t="s">
        <v>72</v>
      </c>
      <c r="B32" t="s">
        <v>73</v>
      </c>
      <c r="C32" s="1" t="s">
        <v>49</v>
      </c>
      <c r="D32" s="3">
        <v>0.98</v>
      </c>
      <c r="E32" s="3">
        <v>0.95</v>
      </c>
      <c r="F32" s="3">
        <v>1</v>
      </c>
      <c r="G32" s="3">
        <v>0.9</v>
      </c>
      <c r="H32" s="3">
        <v>0.95</v>
      </c>
      <c r="I32" s="3">
        <v>0.92</v>
      </c>
      <c r="J32" s="3">
        <v>0.99</v>
      </c>
      <c r="K32" s="3">
        <v>0.97</v>
      </c>
      <c r="L32" s="3">
        <v>0.9</v>
      </c>
      <c r="M32" s="3">
        <v>0.93</v>
      </c>
      <c r="N32" s="2">
        <f t="shared" si="0"/>
        <v>0.94899999999999984</v>
      </c>
    </row>
    <row r="33" spans="1:14" x14ac:dyDescent="0.25">
      <c r="A33" t="s">
        <v>74</v>
      </c>
      <c r="B33" t="s">
        <v>75</v>
      </c>
      <c r="C33" s="1" t="s">
        <v>49</v>
      </c>
      <c r="D33" s="3">
        <v>0.95</v>
      </c>
      <c r="E33" s="3">
        <v>0.97</v>
      </c>
      <c r="F33" s="3">
        <v>0.91</v>
      </c>
      <c r="G33" s="3">
        <v>0.92</v>
      </c>
      <c r="H33" s="3">
        <v>1</v>
      </c>
      <c r="I33" s="3">
        <v>1</v>
      </c>
      <c r="J33" s="3">
        <v>0.93</v>
      </c>
      <c r="K33" s="3">
        <v>1</v>
      </c>
      <c r="L33" s="3">
        <v>0.89</v>
      </c>
      <c r="M33" s="3">
        <v>0.98</v>
      </c>
      <c r="N33" s="2">
        <f t="shared" si="0"/>
        <v>0.95500000000000007</v>
      </c>
    </row>
    <row r="34" spans="1:14" x14ac:dyDescent="0.25">
      <c r="A34" t="s">
        <v>76</v>
      </c>
      <c r="B34" t="s">
        <v>77</v>
      </c>
      <c r="C34" s="1" t="s">
        <v>49</v>
      </c>
      <c r="D34" s="3">
        <v>0.93</v>
      </c>
      <c r="E34" s="3">
        <v>0.89</v>
      </c>
      <c r="F34" s="3">
        <v>0.91</v>
      </c>
      <c r="G34" s="3">
        <v>0.94</v>
      </c>
      <c r="H34" s="3">
        <v>0.9</v>
      </c>
      <c r="I34" s="3">
        <v>0.95</v>
      </c>
      <c r="J34" s="3">
        <v>0.94</v>
      </c>
      <c r="K34" s="3">
        <v>0.89</v>
      </c>
      <c r="L34" s="3">
        <v>0.99</v>
      </c>
      <c r="M34" s="3">
        <v>0.91</v>
      </c>
      <c r="N34" s="2">
        <f t="shared" si="0"/>
        <v>0.92500000000000004</v>
      </c>
    </row>
    <row r="35" spans="1:14" x14ac:dyDescent="0.25">
      <c r="A35" t="s">
        <v>78</v>
      </c>
      <c r="B35" t="s">
        <v>79</v>
      </c>
      <c r="C35" s="1" t="s">
        <v>49</v>
      </c>
      <c r="D35" s="3">
        <v>0.97</v>
      </c>
      <c r="E35" s="3">
        <v>0.89</v>
      </c>
      <c r="F35" s="3">
        <v>0.95</v>
      </c>
      <c r="G35" s="3">
        <v>0.95</v>
      </c>
      <c r="H35" s="3">
        <v>0.98</v>
      </c>
      <c r="I35" s="3">
        <v>0.89</v>
      </c>
      <c r="J35" s="3">
        <v>0.95</v>
      </c>
      <c r="K35" s="3">
        <v>1</v>
      </c>
      <c r="L35" s="3">
        <v>0.93</v>
      </c>
      <c r="M35" s="3">
        <v>0.99</v>
      </c>
      <c r="N35" s="2">
        <f t="shared" si="0"/>
        <v>0.95</v>
      </c>
    </row>
    <row r="36" spans="1:14" x14ac:dyDescent="0.25">
      <c r="A36" t="s">
        <v>80</v>
      </c>
      <c r="B36" t="s">
        <v>81</v>
      </c>
      <c r="C36" s="1" t="s">
        <v>49</v>
      </c>
      <c r="D36" s="3">
        <v>0.94</v>
      </c>
      <c r="E36" s="3">
        <v>0.89</v>
      </c>
      <c r="F36" s="3">
        <v>1</v>
      </c>
      <c r="G36" s="3">
        <v>0.89</v>
      </c>
      <c r="H36" s="3">
        <v>0.93</v>
      </c>
      <c r="I36" s="3">
        <v>0.93</v>
      </c>
      <c r="J36" s="3">
        <v>0.98</v>
      </c>
      <c r="K36" s="3">
        <v>0.99</v>
      </c>
      <c r="L36" s="3">
        <v>0.92</v>
      </c>
      <c r="M36" s="3">
        <v>0.98</v>
      </c>
      <c r="N36" s="2">
        <f t="shared" si="0"/>
        <v>0.94500000000000006</v>
      </c>
    </row>
    <row r="37" spans="1:14" x14ac:dyDescent="0.25">
      <c r="A37" t="s">
        <v>82</v>
      </c>
      <c r="B37" t="s">
        <v>83</v>
      </c>
      <c r="C37" s="1" t="s">
        <v>49</v>
      </c>
      <c r="D37" s="3">
        <v>0.99</v>
      </c>
      <c r="E37" s="3">
        <v>0.91</v>
      </c>
      <c r="F37" s="3">
        <v>1</v>
      </c>
      <c r="G37" s="3">
        <v>0.92</v>
      </c>
      <c r="H37" s="3">
        <v>0.98</v>
      </c>
      <c r="I37" s="3">
        <v>0.9</v>
      </c>
      <c r="J37" s="3">
        <v>0.95</v>
      </c>
      <c r="K37" s="3">
        <v>0.9</v>
      </c>
      <c r="L37" s="3">
        <v>0.9</v>
      </c>
      <c r="M37" s="3">
        <v>0.94</v>
      </c>
      <c r="N37" s="2">
        <f t="shared" ref="N37:N68" si="1">AVERAGE(D37:M37)</f>
        <v>0.93900000000000006</v>
      </c>
    </row>
    <row r="38" spans="1:14" x14ac:dyDescent="0.25">
      <c r="A38" t="s">
        <v>84</v>
      </c>
      <c r="B38" t="s">
        <v>85</v>
      </c>
      <c r="C38" s="1" t="s">
        <v>88</v>
      </c>
      <c r="D38" s="3">
        <v>0.99</v>
      </c>
      <c r="E38" s="3">
        <v>0.98</v>
      </c>
      <c r="F38" s="3">
        <v>0.95</v>
      </c>
      <c r="G38" s="3">
        <v>0.98</v>
      </c>
      <c r="H38" s="3">
        <v>0.89</v>
      </c>
      <c r="I38" s="3">
        <v>0.99</v>
      </c>
      <c r="J38" s="3">
        <v>0.9</v>
      </c>
      <c r="K38" s="3">
        <v>0.89</v>
      </c>
      <c r="L38" s="3">
        <v>0.99</v>
      </c>
      <c r="M38" s="3">
        <v>0.98</v>
      </c>
      <c r="N38" s="2">
        <f t="shared" si="1"/>
        <v>0.95400000000000007</v>
      </c>
    </row>
    <row r="39" spans="1:14" x14ac:dyDescent="0.25">
      <c r="A39" t="s">
        <v>86</v>
      </c>
      <c r="B39" t="s">
        <v>87</v>
      </c>
      <c r="C39" s="1" t="s">
        <v>88</v>
      </c>
      <c r="D39" s="3">
        <v>0.99</v>
      </c>
      <c r="E39" s="3">
        <v>0.89</v>
      </c>
      <c r="F39" s="3">
        <v>0.94</v>
      </c>
      <c r="G39" s="3">
        <v>0.89</v>
      </c>
      <c r="H39" s="3">
        <v>0.95</v>
      </c>
      <c r="I39" s="3">
        <v>1</v>
      </c>
      <c r="J39" s="3">
        <v>0.9</v>
      </c>
      <c r="K39" s="3">
        <v>0.99</v>
      </c>
      <c r="L39" s="3">
        <v>0.99</v>
      </c>
      <c r="M39" s="3">
        <v>1</v>
      </c>
      <c r="N39" s="2">
        <f t="shared" si="1"/>
        <v>0.95400000000000007</v>
      </c>
    </row>
    <row r="40" spans="1:14" x14ac:dyDescent="0.25">
      <c r="A40" t="s">
        <v>89</v>
      </c>
      <c r="B40" t="s">
        <v>90</v>
      </c>
      <c r="C40" s="1" t="s">
        <v>88</v>
      </c>
      <c r="D40" s="3">
        <v>0.9</v>
      </c>
      <c r="E40" s="3">
        <v>0.91</v>
      </c>
      <c r="F40" s="3">
        <v>1</v>
      </c>
      <c r="G40" s="3">
        <v>0.98</v>
      </c>
      <c r="H40" s="3">
        <v>0.92</v>
      </c>
      <c r="I40" s="3">
        <v>0.91</v>
      </c>
      <c r="J40" s="3">
        <v>0.98</v>
      </c>
      <c r="K40" s="3">
        <v>1</v>
      </c>
      <c r="L40" s="3">
        <v>0.95</v>
      </c>
      <c r="M40" s="3">
        <v>0.9</v>
      </c>
      <c r="N40" s="2">
        <f t="shared" si="1"/>
        <v>0.94499999999999995</v>
      </c>
    </row>
    <row r="41" spans="1:14" x14ac:dyDescent="0.25">
      <c r="A41" t="s">
        <v>91</v>
      </c>
      <c r="B41" t="s">
        <v>92</v>
      </c>
      <c r="C41" s="1" t="s">
        <v>88</v>
      </c>
      <c r="D41" s="3">
        <v>0.95</v>
      </c>
      <c r="E41" s="3">
        <v>1</v>
      </c>
      <c r="F41" s="3">
        <v>0.97</v>
      </c>
      <c r="G41" s="3">
        <v>0.94</v>
      </c>
      <c r="H41" s="3">
        <v>0.97</v>
      </c>
      <c r="I41" s="3">
        <v>0.9</v>
      </c>
      <c r="J41" s="3">
        <v>0.97</v>
      </c>
      <c r="K41" s="3">
        <v>0.94</v>
      </c>
      <c r="L41" s="3">
        <v>0.9</v>
      </c>
      <c r="M41" s="3">
        <v>1</v>
      </c>
      <c r="N41" s="2">
        <f t="shared" si="1"/>
        <v>0.95400000000000007</v>
      </c>
    </row>
    <row r="42" spans="1:14" x14ac:dyDescent="0.25">
      <c r="A42" t="s">
        <v>93</v>
      </c>
      <c r="B42" t="s">
        <v>94</v>
      </c>
      <c r="C42" s="1" t="s">
        <v>88</v>
      </c>
      <c r="D42" s="3">
        <v>0.95</v>
      </c>
      <c r="E42" s="3">
        <v>0.97</v>
      </c>
      <c r="F42" s="3">
        <v>0.98</v>
      </c>
      <c r="G42" s="3">
        <v>0.95</v>
      </c>
      <c r="H42" s="3">
        <v>0.89</v>
      </c>
      <c r="I42" s="3">
        <v>0.89</v>
      </c>
      <c r="J42" s="3">
        <v>0.95</v>
      </c>
      <c r="K42" s="3">
        <v>0.97</v>
      </c>
      <c r="L42" s="3">
        <v>0.9</v>
      </c>
      <c r="M42" s="3">
        <v>0.94</v>
      </c>
      <c r="N42" s="2">
        <f t="shared" si="1"/>
        <v>0.93899999999999983</v>
      </c>
    </row>
    <row r="43" spans="1:14" x14ac:dyDescent="0.25">
      <c r="A43" t="s">
        <v>95</v>
      </c>
      <c r="B43" t="s">
        <v>96</v>
      </c>
      <c r="C43" s="1" t="s">
        <v>88</v>
      </c>
      <c r="D43" s="3">
        <v>1</v>
      </c>
      <c r="E43" s="3">
        <v>0.95</v>
      </c>
      <c r="F43" s="3">
        <v>0.95</v>
      </c>
      <c r="G43" s="3">
        <v>0.93</v>
      </c>
      <c r="H43" s="3">
        <v>0.89</v>
      </c>
      <c r="I43" s="3">
        <v>0.89</v>
      </c>
      <c r="J43" s="3">
        <v>0.91</v>
      </c>
      <c r="K43" s="3">
        <v>0.95</v>
      </c>
      <c r="L43" s="3">
        <v>0.93</v>
      </c>
      <c r="M43" s="3">
        <v>0.94</v>
      </c>
      <c r="N43" s="2">
        <f t="shared" si="1"/>
        <v>0.93399999999999994</v>
      </c>
    </row>
    <row r="44" spans="1:14" x14ac:dyDescent="0.25">
      <c r="A44" t="s">
        <v>97</v>
      </c>
      <c r="B44" t="s">
        <v>98</v>
      </c>
      <c r="C44" s="1" t="s">
        <v>88</v>
      </c>
      <c r="D44" s="3">
        <v>0.94</v>
      </c>
      <c r="E44" s="3">
        <v>1</v>
      </c>
      <c r="F44" s="3">
        <v>0.9</v>
      </c>
      <c r="G44" s="3">
        <v>0.91</v>
      </c>
      <c r="H44" s="3">
        <v>0.98</v>
      </c>
      <c r="I44" s="3">
        <v>0.98</v>
      </c>
      <c r="J44" s="3">
        <v>0.9</v>
      </c>
      <c r="K44" s="3">
        <v>0.97</v>
      </c>
      <c r="L44" s="3">
        <v>0.92</v>
      </c>
      <c r="M44" s="3">
        <v>0.92</v>
      </c>
      <c r="N44" s="2">
        <f t="shared" si="1"/>
        <v>0.94200000000000017</v>
      </c>
    </row>
    <row r="45" spans="1:14" x14ac:dyDescent="0.25">
      <c r="A45" t="s">
        <v>99</v>
      </c>
      <c r="B45" t="s">
        <v>100</v>
      </c>
      <c r="C45" s="1" t="s">
        <v>88</v>
      </c>
      <c r="D45" s="3">
        <v>0.93</v>
      </c>
      <c r="E45" s="3">
        <v>0.99</v>
      </c>
      <c r="F45" s="3">
        <v>1</v>
      </c>
      <c r="G45" s="3">
        <v>0.89</v>
      </c>
      <c r="H45" s="3">
        <v>0.95</v>
      </c>
      <c r="I45" s="3">
        <v>0.93</v>
      </c>
      <c r="J45" s="3">
        <v>0.99</v>
      </c>
      <c r="K45" s="3">
        <v>0.92</v>
      </c>
      <c r="L45" s="3">
        <v>0.9</v>
      </c>
      <c r="M45" s="3">
        <v>0.92</v>
      </c>
      <c r="N45" s="2">
        <f t="shared" si="1"/>
        <v>0.94199999999999995</v>
      </c>
    </row>
    <row r="46" spans="1:14" x14ac:dyDescent="0.25">
      <c r="A46" t="s">
        <v>101</v>
      </c>
      <c r="B46" t="s">
        <v>102</v>
      </c>
      <c r="C46" s="1" t="s">
        <v>88</v>
      </c>
      <c r="D46" s="3">
        <v>0.92</v>
      </c>
      <c r="E46" s="3">
        <v>0.97</v>
      </c>
      <c r="F46" s="3">
        <v>0.94</v>
      </c>
      <c r="G46" s="3">
        <v>0.89</v>
      </c>
      <c r="H46" s="3">
        <v>0.98</v>
      </c>
      <c r="I46" s="3">
        <v>0.97</v>
      </c>
      <c r="J46" s="3">
        <v>0.92</v>
      </c>
      <c r="K46" s="3">
        <v>0.97</v>
      </c>
      <c r="L46" s="3">
        <v>0.92</v>
      </c>
      <c r="M46" s="3">
        <v>0.97</v>
      </c>
      <c r="N46" s="2">
        <f t="shared" si="1"/>
        <v>0.94500000000000006</v>
      </c>
    </row>
    <row r="47" spans="1:14" x14ac:dyDescent="0.25">
      <c r="A47" t="s">
        <v>103</v>
      </c>
      <c r="B47" t="s">
        <v>104</v>
      </c>
      <c r="C47" s="1" t="s">
        <v>88</v>
      </c>
      <c r="D47" s="3">
        <v>0.98</v>
      </c>
      <c r="E47" s="3">
        <v>0.98</v>
      </c>
      <c r="F47" s="3">
        <v>1</v>
      </c>
      <c r="G47" s="3">
        <v>0.95</v>
      </c>
      <c r="H47" s="3">
        <v>0.92</v>
      </c>
      <c r="I47" s="3">
        <v>0.89</v>
      </c>
      <c r="J47" s="3">
        <v>0.95</v>
      </c>
      <c r="K47" s="3">
        <v>0.94</v>
      </c>
      <c r="L47" s="3">
        <v>0.93</v>
      </c>
      <c r="M47" s="3">
        <v>0.95</v>
      </c>
      <c r="N47" s="2">
        <f t="shared" si="1"/>
        <v>0.94899999999999984</v>
      </c>
    </row>
    <row r="48" spans="1:14" x14ac:dyDescent="0.25">
      <c r="A48" t="s">
        <v>105</v>
      </c>
      <c r="B48" t="s">
        <v>106</v>
      </c>
      <c r="C48" s="1" t="s">
        <v>88</v>
      </c>
      <c r="D48" s="3">
        <v>0.89</v>
      </c>
      <c r="E48" s="3">
        <v>0.95</v>
      </c>
      <c r="F48" s="3">
        <v>0.9</v>
      </c>
      <c r="G48" s="3">
        <v>0.94</v>
      </c>
      <c r="H48" s="3">
        <v>0.89</v>
      </c>
      <c r="I48" s="3">
        <v>0.98</v>
      </c>
      <c r="J48" s="3">
        <v>0.89</v>
      </c>
      <c r="K48" s="3">
        <v>0.92</v>
      </c>
      <c r="L48" s="3">
        <v>0.98</v>
      </c>
      <c r="M48" s="3">
        <v>0.97</v>
      </c>
      <c r="N48" s="2">
        <f t="shared" si="1"/>
        <v>0.93099999999999983</v>
      </c>
    </row>
    <row r="49" spans="1:14" x14ac:dyDescent="0.25">
      <c r="A49" t="s">
        <v>47</v>
      </c>
      <c r="B49" t="s">
        <v>107</v>
      </c>
      <c r="C49" s="1" t="s">
        <v>88</v>
      </c>
      <c r="D49" s="3">
        <v>0.91</v>
      </c>
      <c r="E49" s="3">
        <v>0.97</v>
      </c>
      <c r="F49" s="3">
        <v>0.94</v>
      </c>
      <c r="G49" s="3">
        <v>0.98</v>
      </c>
      <c r="H49" s="3">
        <v>1</v>
      </c>
      <c r="I49" s="3">
        <v>0.99</v>
      </c>
      <c r="J49" s="3">
        <v>0.99</v>
      </c>
      <c r="K49" s="3">
        <v>0.95</v>
      </c>
      <c r="L49" s="3">
        <v>0.9</v>
      </c>
      <c r="M49" s="3">
        <v>0.93</v>
      </c>
      <c r="N49" s="2">
        <f t="shared" si="1"/>
        <v>0.95600000000000007</v>
      </c>
    </row>
    <row r="50" spans="1:14" x14ac:dyDescent="0.25">
      <c r="A50" t="s">
        <v>108</v>
      </c>
      <c r="B50" t="s">
        <v>109</v>
      </c>
      <c r="C50" s="1" t="s">
        <v>88</v>
      </c>
      <c r="D50" s="3">
        <v>1</v>
      </c>
      <c r="E50" s="3">
        <v>0.97</v>
      </c>
      <c r="F50" s="3">
        <v>0.93</v>
      </c>
      <c r="G50" s="3">
        <v>0.89</v>
      </c>
      <c r="H50" s="3">
        <v>0.94</v>
      </c>
      <c r="I50" s="3">
        <v>0.9</v>
      </c>
      <c r="J50" s="3">
        <v>0.94</v>
      </c>
      <c r="K50" s="3">
        <v>0.95</v>
      </c>
      <c r="L50" s="3">
        <v>0.94</v>
      </c>
      <c r="M50" s="3">
        <v>0.99</v>
      </c>
      <c r="N50" s="2">
        <f t="shared" si="1"/>
        <v>0.94500000000000006</v>
      </c>
    </row>
    <row r="51" spans="1:14" x14ac:dyDescent="0.25">
      <c r="A51" t="s">
        <v>110</v>
      </c>
      <c r="B51" t="s">
        <v>111</v>
      </c>
      <c r="C51" s="1" t="s">
        <v>88</v>
      </c>
      <c r="D51" s="3">
        <v>0.97</v>
      </c>
      <c r="E51" s="3">
        <v>0.95</v>
      </c>
      <c r="F51" s="3">
        <v>0.94</v>
      </c>
      <c r="G51" s="3">
        <v>0.95</v>
      </c>
      <c r="H51" s="3">
        <v>0.91</v>
      </c>
      <c r="I51" s="3">
        <v>0.94</v>
      </c>
      <c r="J51" s="3">
        <v>0.9</v>
      </c>
      <c r="K51" s="3">
        <v>0.97</v>
      </c>
      <c r="L51" s="3">
        <v>0.91</v>
      </c>
      <c r="M51" s="3">
        <v>0.89</v>
      </c>
      <c r="N51" s="2">
        <f t="shared" si="1"/>
        <v>0.93300000000000005</v>
      </c>
    </row>
    <row r="52" spans="1:14" x14ac:dyDescent="0.25">
      <c r="A52" t="s">
        <v>112</v>
      </c>
      <c r="B52" t="s">
        <v>113</v>
      </c>
      <c r="C52" s="1" t="s">
        <v>88</v>
      </c>
      <c r="D52" s="3">
        <v>0.89</v>
      </c>
      <c r="E52" s="3">
        <v>0.95</v>
      </c>
      <c r="F52" s="3">
        <v>0.95</v>
      </c>
      <c r="G52" s="3">
        <v>0.89</v>
      </c>
      <c r="H52" s="3">
        <v>0.98</v>
      </c>
      <c r="I52" s="3">
        <v>0.99</v>
      </c>
      <c r="J52" s="3">
        <v>0.8</v>
      </c>
      <c r="K52" s="3">
        <v>1</v>
      </c>
      <c r="L52" s="3">
        <v>0.91</v>
      </c>
      <c r="M52" s="3">
        <v>0.97</v>
      </c>
      <c r="N52" s="2">
        <f t="shared" si="1"/>
        <v>0.93300000000000005</v>
      </c>
    </row>
    <row r="53" spans="1:14" x14ac:dyDescent="0.25">
      <c r="A53" t="s">
        <v>114</v>
      </c>
      <c r="B53" t="s">
        <v>115</v>
      </c>
      <c r="C53" s="1" t="s">
        <v>88</v>
      </c>
      <c r="D53" s="3">
        <v>0.89</v>
      </c>
      <c r="E53" s="3">
        <v>0.93</v>
      </c>
      <c r="F53" s="3">
        <v>0.98</v>
      </c>
      <c r="G53" s="3">
        <v>0.89</v>
      </c>
      <c r="H53" s="3">
        <v>0.89</v>
      </c>
      <c r="I53" s="3">
        <v>0.98</v>
      </c>
      <c r="J53" s="3">
        <v>0.9</v>
      </c>
      <c r="K53" s="3">
        <v>0.9</v>
      </c>
      <c r="L53" s="3">
        <v>0.92</v>
      </c>
      <c r="M53" s="3">
        <v>1</v>
      </c>
      <c r="N53" s="2">
        <f t="shared" si="1"/>
        <v>0.92800000000000016</v>
      </c>
    </row>
    <row r="54" spans="1:14" x14ac:dyDescent="0.25">
      <c r="A54" t="s">
        <v>116</v>
      </c>
      <c r="B54" t="s">
        <v>117</v>
      </c>
      <c r="C54" s="1" t="s">
        <v>88</v>
      </c>
      <c r="D54" s="3">
        <v>0.89</v>
      </c>
      <c r="E54" s="3">
        <v>0.92</v>
      </c>
      <c r="F54" s="3">
        <v>0.92</v>
      </c>
      <c r="G54" s="3">
        <v>0.92</v>
      </c>
      <c r="H54" s="3">
        <v>0.94</v>
      </c>
      <c r="I54" s="3">
        <v>1</v>
      </c>
      <c r="J54" s="3">
        <v>0.91</v>
      </c>
      <c r="K54" s="3">
        <v>0.89</v>
      </c>
      <c r="L54" s="3">
        <v>0.9</v>
      </c>
      <c r="M54" s="3">
        <v>1</v>
      </c>
      <c r="N54" s="2">
        <f t="shared" si="1"/>
        <v>0.92899999999999994</v>
      </c>
    </row>
    <row r="55" spans="1:14" x14ac:dyDescent="0.25">
      <c r="A55" t="s">
        <v>118</v>
      </c>
      <c r="B55" t="s">
        <v>119</v>
      </c>
      <c r="C55" s="1" t="s">
        <v>88</v>
      </c>
      <c r="D55" s="3">
        <v>0.89</v>
      </c>
      <c r="E55" s="3">
        <v>0.93</v>
      </c>
      <c r="F55" s="3">
        <v>0.89</v>
      </c>
      <c r="G55" s="3">
        <v>0.95</v>
      </c>
      <c r="H55" s="3">
        <v>0.95</v>
      </c>
      <c r="I55" s="3">
        <v>1</v>
      </c>
      <c r="J55" s="3">
        <v>0.95</v>
      </c>
      <c r="K55" s="3">
        <v>1</v>
      </c>
      <c r="L55" s="3">
        <v>0.9</v>
      </c>
      <c r="M55" s="3">
        <v>0.99</v>
      </c>
      <c r="N55" s="2">
        <f t="shared" si="1"/>
        <v>0.94500000000000006</v>
      </c>
    </row>
    <row r="56" spans="1:14" x14ac:dyDescent="0.25">
      <c r="A56" t="s">
        <v>120</v>
      </c>
      <c r="B56" t="s">
        <v>121</v>
      </c>
      <c r="C56" s="1" t="s">
        <v>88</v>
      </c>
      <c r="D56" s="3">
        <v>0.9</v>
      </c>
      <c r="E56" s="3">
        <v>0.97</v>
      </c>
      <c r="F56" s="3">
        <v>0.99</v>
      </c>
      <c r="G56" s="3">
        <v>0.89</v>
      </c>
      <c r="H56" s="3">
        <v>0.93</v>
      </c>
      <c r="I56" s="3">
        <v>0.98</v>
      </c>
      <c r="J56" s="3">
        <v>0.92</v>
      </c>
      <c r="K56" s="3">
        <v>1</v>
      </c>
      <c r="L56" s="3">
        <v>0.93</v>
      </c>
      <c r="M56" s="3">
        <v>0.98</v>
      </c>
      <c r="N56" s="2">
        <f t="shared" si="1"/>
        <v>0.94900000000000007</v>
      </c>
    </row>
    <row r="57" spans="1:14" x14ac:dyDescent="0.25">
      <c r="A57" t="s">
        <v>122</v>
      </c>
      <c r="B57" t="s">
        <v>123</v>
      </c>
      <c r="C57" s="1" t="s">
        <v>88</v>
      </c>
      <c r="D57" s="3">
        <v>0.97</v>
      </c>
      <c r="E57" s="3">
        <v>0.94</v>
      </c>
      <c r="F57" s="3">
        <v>0.99</v>
      </c>
      <c r="G57" s="3">
        <v>0.98</v>
      </c>
      <c r="H57" s="3">
        <v>0.94</v>
      </c>
      <c r="I57" s="3">
        <v>0.98</v>
      </c>
      <c r="J57" s="3">
        <v>0.93</v>
      </c>
      <c r="K57" s="3">
        <v>0.94</v>
      </c>
      <c r="L57" s="3">
        <v>0.91</v>
      </c>
      <c r="M57" s="3">
        <v>0.93</v>
      </c>
      <c r="N57" s="2">
        <f t="shared" si="1"/>
        <v>0.95099999999999996</v>
      </c>
    </row>
    <row r="58" spans="1:14" x14ac:dyDescent="0.25">
      <c r="A58" t="s">
        <v>124</v>
      </c>
      <c r="B58" t="s">
        <v>125</v>
      </c>
      <c r="C58" s="1" t="s">
        <v>129</v>
      </c>
      <c r="D58" s="3">
        <v>1</v>
      </c>
      <c r="E58" s="3">
        <v>0.89</v>
      </c>
      <c r="F58" s="3">
        <v>0.94</v>
      </c>
      <c r="G58" s="3">
        <v>0.96</v>
      </c>
      <c r="H58" s="3">
        <v>0.94</v>
      </c>
      <c r="I58" s="3">
        <v>0.89</v>
      </c>
      <c r="J58" s="3">
        <v>0.97</v>
      </c>
      <c r="K58" s="3">
        <v>0.97</v>
      </c>
      <c r="L58" s="3">
        <v>0.89</v>
      </c>
      <c r="M58" s="3">
        <v>0.89</v>
      </c>
      <c r="N58" s="2">
        <f t="shared" si="1"/>
        <v>0.93399999999999994</v>
      </c>
    </row>
    <row r="59" spans="1:14" x14ac:dyDescent="0.25">
      <c r="A59" t="s">
        <v>126</v>
      </c>
      <c r="B59" t="s">
        <v>127</v>
      </c>
      <c r="C59" s="1" t="s">
        <v>129</v>
      </c>
      <c r="D59" s="3">
        <v>1</v>
      </c>
      <c r="E59" s="3">
        <v>0.97</v>
      </c>
      <c r="F59" s="3">
        <v>0.91</v>
      </c>
      <c r="G59" s="3">
        <v>0.91</v>
      </c>
      <c r="H59" s="3">
        <v>0.93</v>
      </c>
      <c r="I59" s="3">
        <v>0.89</v>
      </c>
      <c r="J59" s="3">
        <v>0.97</v>
      </c>
      <c r="K59" s="3">
        <v>0.97</v>
      </c>
      <c r="L59" s="3">
        <v>0.94</v>
      </c>
      <c r="M59" s="3">
        <v>0.98</v>
      </c>
      <c r="N59" s="2">
        <f t="shared" si="1"/>
        <v>0.94699999999999984</v>
      </c>
    </row>
    <row r="60" spans="1:14" x14ac:dyDescent="0.25">
      <c r="A60" t="s">
        <v>130</v>
      </c>
      <c r="B60" t="s">
        <v>128</v>
      </c>
      <c r="C60" s="1" t="s">
        <v>129</v>
      </c>
      <c r="D60" s="3">
        <v>0.95</v>
      </c>
      <c r="E60" s="3">
        <v>0.99</v>
      </c>
      <c r="F60" s="3">
        <v>0.95</v>
      </c>
      <c r="G60" s="3">
        <v>0.95</v>
      </c>
      <c r="H60" s="3">
        <v>0.91</v>
      </c>
      <c r="I60" s="3">
        <v>0.94</v>
      </c>
      <c r="J60" s="3">
        <v>0.9</v>
      </c>
      <c r="K60" s="3">
        <v>0.89</v>
      </c>
      <c r="L60" s="3">
        <v>0.89</v>
      </c>
      <c r="M60" s="3">
        <v>0.98</v>
      </c>
      <c r="N60" s="2">
        <f t="shared" si="1"/>
        <v>0.93499999999999994</v>
      </c>
    </row>
    <row r="61" spans="1:14" x14ac:dyDescent="0.25">
      <c r="A61" t="s">
        <v>131</v>
      </c>
      <c r="B61" t="s">
        <v>138</v>
      </c>
      <c r="C61" s="1" t="s">
        <v>129</v>
      </c>
      <c r="D61" s="3">
        <v>0.95</v>
      </c>
      <c r="E61" s="3">
        <v>0.99</v>
      </c>
      <c r="F61" s="3">
        <v>0.95</v>
      </c>
      <c r="G61" s="3">
        <v>0.95</v>
      </c>
      <c r="H61" s="3">
        <v>0.89</v>
      </c>
      <c r="I61" s="3">
        <v>0.92</v>
      </c>
      <c r="J61" s="3">
        <v>0.9</v>
      </c>
      <c r="K61" s="3">
        <v>0.92</v>
      </c>
      <c r="L61" s="3">
        <v>0.89</v>
      </c>
      <c r="M61" s="3">
        <v>0.98</v>
      </c>
      <c r="N61" s="2">
        <f t="shared" si="1"/>
        <v>0.93399999999999994</v>
      </c>
    </row>
    <row r="62" spans="1:14" x14ac:dyDescent="0.25">
      <c r="A62" t="s">
        <v>132</v>
      </c>
      <c r="B62" t="s">
        <v>139</v>
      </c>
      <c r="C62" s="1" t="s">
        <v>129</v>
      </c>
      <c r="D62" s="3">
        <v>0.95</v>
      </c>
      <c r="E62" s="3">
        <v>0.98</v>
      </c>
      <c r="F62" s="3">
        <v>0.98</v>
      </c>
      <c r="G62" s="3">
        <v>0.96</v>
      </c>
      <c r="H62" s="3">
        <v>0.99</v>
      </c>
      <c r="I62" s="3">
        <v>0.98</v>
      </c>
      <c r="J62" s="3">
        <v>0.95</v>
      </c>
      <c r="K62" s="3">
        <v>0.9</v>
      </c>
      <c r="L62" s="3">
        <v>0.98</v>
      </c>
      <c r="M62" s="3">
        <v>0.98</v>
      </c>
      <c r="N62" s="2">
        <f t="shared" si="1"/>
        <v>0.96500000000000008</v>
      </c>
    </row>
    <row r="63" spans="1:14" x14ac:dyDescent="0.25">
      <c r="A63" t="s">
        <v>78</v>
      </c>
      <c r="B63" t="s">
        <v>140</v>
      </c>
      <c r="C63" s="1" t="s">
        <v>129</v>
      </c>
      <c r="D63" s="3">
        <v>0.95</v>
      </c>
      <c r="E63" s="3">
        <v>1</v>
      </c>
      <c r="F63" s="3">
        <v>0.93</v>
      </c>
      <c r="G63" s="3">
        <v>0.94</v>
      </c>
      <c r="H63" s="3">
        <v>0.99</v>
      </c>
      <c r="I63" s="3">
        <v>0.96</v>
      </c>
      <c r="J63" s="3">
        <v>0.9</v>
      </c>
      <c r="K63" s="3">
        <v>0.9</v>
      </c>
      <c r="L63" s="3">
        <v>0.92</v>
      </c>
      <c r="M63" s="3">
        <v>0.85</v>
      </c>
      <c r="N63" s="2">
        <f t="shared" si="1"/>
        <v>0.93399999999999994</v>
      </c>
    </row>
    <row r="64" spans="1:14" x14ac:dyDescent="0.25">
      <c r="A64" t="s">
        <v>133</v>
      </c>
      <c r="B64" t="s">
        <v>141</v>
      </c>
      <c r="C64" s="1" t="s">
        <v>129</v>
      </c>
      <c r="D64" s="3">
        <v>0.95</v>
      </c>
      <c r="E64" s="3">
        <v>1</v>
      </c>
      <c r="F64" s="3">
        <v>0.94</v>
      </c>
      <c r="G64" s="3">
        <v>0.98</v>
      </c>
      <c r="H64" s="3">
        <v>0.9</v>
      </c>
      <c r="I64" s="3">
        <v>0.98</v>
      </c>
      <c r="J64" s="3">
        <v>0.91</v>
      </c>
      <c r="K64" s="3">
        <v>0.9</v>
      </c>
      <c r="L64" s="3">
        <v>0.99</v>
      </c>
      <c r="M64" s="3">
        <v>0.89</v>
      </c>
      <c r="N64" s="2">
        <f t="shared" si="1"/>
        <v>0.94400000000000017</v>
      </c>
    </row>
    <row r="65" spans="1:14" x14ac:dyDescent="0.25">
      <c r="A65" t="s">
        <v>134</v>
      </c>
      <c r="B65" t="s">
        <v>142</v>
      </c>
      <c r="C65" s="1" t="s">
        <v>129</v>
      </c>
      <c r="D65" s="3">
        <v>0.94</v>
      </c>
      <c r="E65" s="3">
        <v>0.95</v>
      </c>
      <c r="F65" s="3">
        <v>0.89</v>
      </c>
      <c r="G65" s="3">
        <v>0.9</v>
      </c>
      <c r="H65" s="3">
        <v>0.97</v>
      </c>
      <c r="I65" s="3">
        <v>1</v>
      </c>
      <c r="J65" s="3">
        <v>0.91</v>
      </c>
      <c r="K65" s="3">
        <v>0.95</v>
      </c>
      <c r="L65" s="3">
        <v>0.92</v>
      </c>
      <c r="M65" s="3">
        <v>1</v>
      </c>
      <c r="N65" s="2">
        <f t="shared" si="1"/>
        <v>0.94299999999999995</v>
      </c>
    </row>
    <row r="66" spans="1:14" x14ac:dyDescent="0.25">
      <c r="A66" t="s">
        <v>135</v>
      </c>
      <c r="B66" t="s">
        <v>143</v>
      </c>
      <c r="C66" s="1" t="s">
        <v>129</v>
      </c>
      <c r="D66" s="3">
        <v>0.9</v>
      </c>
      <c r="E66" s="3">
        <v>0.92</v>
      </c>
      <c r="F66" s="3">
        <v>0.97</v>
      </c>
      <c r="G66" s="3">
        <v>0.93</v>
      </c>
      <c r="H66" s="3">
        <v>0.89</v>
      </c>
      <c r="I66" s="3">
        <v>1</v>
      </c>
      <c r="J66" s="3">
        <v>0.91</v>
      </c>
      <c r="K66" s="3">
        <v>0.94</v>
      </c>
      <c r="L66" s="3">
        <v>0.9</v>
      </c>
      <c r="M66" s="3">
        <v>1</v>
      </c>
      <c r="N66" s="2">
        <f t="shared" si="1"/>
        <v>0.93600000000000017</v>
      </c>
    </row>
    <row r="67" spans="1:14" x14ac:dyDescent="0.25">
      <c r="A67" t="s">
        <v>136</v>
      </c>
      <c r="B67" t="s">
        <v>144</v>
      </c>
      <c r="C67" s="1" t="s">
        <v>129</v>
      </c>
      <c r="D67" s="3">
        <v>0.89</v>
      </c>
      <c r="E67" s="3">
        <v>0.93</v>
      </c>
      <c r="F67" s="3">
        <v>0.99</v>
      </c>
      <c r="G67" s="3">
        <v>0.94</v>
      </c>
      <c r="H67" s="3">
        <v>0.9</v>
      </c>
      <c r="I67" s="3">
        <v>1</v>
      </c>
      <c r="J67" s="3">
        <v>0.98</v>
      </c>
      <c r="K67" s="3">
        <v>0.93</v>
      </c>
      <c r="L67" s="3">
        <v>0.9</v>
      </c>
      <c r="M67" s="3">
        <v>0.89</v>
      </c>
      <c r="N67" s="2">
        <f t="shared" si="1"/>
        <v>0.93500000000000016</v>
      </c>
    </row>
    <row r="68" spans="1:14" x14ac:dyDescent="0.25">
      <c r="A68" t="s">
        <v>137</v>
      </c>
      <c r="B68" t="s">
        <v>145</v>
      </c>
      <c r="C68" s="1" t="s">
        <v>129</v>
      </c>
      <c r="D68" s="3">
        <v>0.94</v>
      </c>
      <c r="E68" s="3">
        <v>0.97</v>
      </c>
      <c r="F68" s="3">
        <v>0.99</v>
      </c>
      <c r="G68" s="3">
        <v>0.8</v>
      </c>
      <c r="H68" s="3">
        <v>0.95</v>
      </c>
      <c r="I68" s="3">
        <v>0.95</v>
      </c>
      <c r="J68" s="3">
        <v>0.9</v>
      </c>
      <c r="K68" s="3">
        <v>0.92</v>
      </c>
      <c r="L68" s="3">
        <v>0.9</v>
      </c>
      <c r="M68" s="3">
        <v>0.98</v>
      </c>
      <c r="N68" s="2">
        <f t="shared" si="1"/>
        <v>0.93</v>
      </c>
    </row>
    <row r="69" spans="1:14" x14ac:dyDescent="0.25">
      <c r="A69" t="s">
        <v>146</v>
      </c>
      <c r="B69" t="s">
        <v>147</v>
      </c>
      <c r="C69" s="1" t="s">
        <v>129</v>
      </c>
      <c r="D69" s="3">
        <v>0.92</v>
      </c>
      <c r="E69" s="3">
        <v>0.93</v>
      </c>
      <c r="F69" s="3">
        <v>0.92</v>
      </c>
      <c r="G69" s="3">
        <v>0.89</v>
      </c>
      <c r="H69" s="3">
        <v>0.9</v>
      </c>
      <c r="I69" s="3">
        <v>0.92</v>
      </c>
      <c r="J69" s="3">
        <v>0.98</v>
      </c>
      <c r="K69" s="3">
        <v>1</v>
      </c>
      <c r="L69" s="3">
        <v>0.9</v>
      </c>
      <c r="M69" s="3">
        <v>0.95</v>
      </c>
      <c r="N69" s="2">
        <f t="shared" ref="N69:N100" si="2">AVERAGE(D69:M69)</f>
        <v>0.93100000000000005</v>
      </c>
    </row>
    <row r="70" spans="1:14" x14ac:dyDescent="0.25">
      <c r="A70" t="s">
        <v>148</v>
      </c>
      <c r="B70" t="s">
        <v>149</v>
      </c>
      <c r="C70" s="1" t="s">
        <v>129</v>
      </c>
      <c r="D70" s="3">
        <v>0.97</v>
      </c>
      <c r="E70" s="3">
        <v>0.97</v>
      </c>
      <c r="F70" s="3">
        <v>0.97</v>
      </c>
      <c r="G70" s="3">
        <v>0.9</v>
      </c>
      <c r="H70" s="3">
        <v>1</v>
      </c>
      <c r="I70" s="3">
        <v>1</v>
      </c>
      <c r="J70" s="3">
        <v>0.93</v>
      </c>
      <c r="K70" s="3">
        <v>0.9</v>
      </c>
      <c r="L70" s="3">
        <v>0.91</v>
      </c>
      <c r="M70" s="3">
        <v>0.93</v>
      </c>
      <c r="N70" s="2">
        <f t="shared" si="2"/>
        <v>0.94800000000000006</v>
      </c>
    </row>
    <row r="71" spans="1:14" x14ac:dyDescent="0.25">
      <c r="A71" t="s">
        <v>150</v>
      </c>
      <c r="B71" t="s">
        <v>151</v>
      </c>
      <c r="C71" s="1" t="s">
        <v>129</v>
      </c>
      <c r="D71" s="3">
        <v>0.94</v>
      </c>
      <c r="E71" s="3">
        <v>0.93</v>
      </c>
      <c r="F71" s="3">
        <v>0.91</v>
      </c>
      <c r="G71" s="3">
        <v>0.91</v>
      </c>
      <c r="H71" s="3">
        <v>1</v>
      </c>
      <c r="I71" s="3">
        <v>0.91</v>
      </c>
      <c r="J71" s="3">
        <v>0.95</v>
      </c>
      <c r="K71" s="3">
        <v>0.93</v>
      </c>
      <c r="L71" s="3">
        <v>0.91</v>
      </c>
      <c r="M71" s="3">
        <v>0.89</v>
      </c>
      <c r="N71" s="2">
        <f t="shared" si="2"/>
        <v>0.92800000000000016</v>
      </c>
    </row>
    <row r="72" spans="1:14" x14ac:dyDescent="0.25">
      <c r="A72" t="s">
        <v>152</v>
      </c>
      <c r="B72" t="s">
        <v>153</v>
      </c>
      <c r="C72" s="1" t="s">
        <v>129</v>
      </c>
      <c r="D72" s="3">
        <v>0.97</v>
      </c>
      <c r="E72" s="3">
        <v>0.98</v>
      </c>
      <c r="F72" s="3">
        <v>0.92</v>
      </c>
      <c r="G72" s="3">
        <v>0.95</v>
      </c>
      <c r="H72" s="3">
        <v>0.92</v>
      </c>
      <c r="I72" s="3">
        <v>0.9</v>
      </c>
      <c r="J72" s="3">
        <v>0.91</v>
      </c>
      <c r="K72" s="3">
        <v>0.98</v>
      </c>
      <c r="L72" s="3">
        <v>0.93</v>
      </c>
      <c r="M72" s="3">
        <v>0.98</v>
      </c>
      <c r="N72" s="2">
        <f t="shared" si="2"/>
        <v>0.94400000000000017</v>
      </c>
    </row>
    <row r="73" spans="1:14" x14ac:dyDescent="0.25">
      <c r="A73" t="s">
        <v>154</v>
      </c>
      <c r="B73" t="s">
        <v>155</v>
      </c>
      <c r="C73" s="1" t="s">
        <v>129</v>
      </c>
      <c r="D73" s="3">
        <v>0.94</v>
      </c>
      <c r="E73" s="3">
        <v>0.94</v>
      </c>
      <c r="F73" s="3">
        <v>0.99</v>
      </c>
      <c r="G73" s="3">
        <v>0.9</v>
      </c>
      <c r="H73" s="3">
        <v>0.99</v>
      </c>
      <c r="I73" s="3">
        <v>0.92</v>
      </c>
      <c r="J73" s="3">
        <v>0.97</v>
      </c>
      <c r="K73" s="3">
        <v>0.9</v>
      </c>
      <c r="L73" s="3">
        <v>0.91</v>
      </c>
      <c r="M73" s="3">
        <v>0.99</v>
      </c>
      <c r="N73" s="2">
        <f t="shared" si="2"/>
        <v>0.94499999999999995</v>
      </c>
    </row>
    <row r="74" spans="1:14" x14ac:dyDescent="0.25">
      <c r="A74" t="s">
        <v>156</v>
      </c>
      <c r="B74" t="s">
        <v>157</v>
      </c>
      <c r="C74" s="1" t="s">
        <v>129</v>
      </c>
      <c r="D74" s="3">
        <v>0.98</v>
      </c>
      <c r="E74" s="3">
        <v>0.99</v>
      </c>
      <c r="F74" s="3">
        <v>0.95</v>
      </c>
      <c r="G74" s="3">
        <v>0.93</v>
      </c>
      <c r="H74" s="3">
        <v>0.98</v>
      </c>
      <c r="I74" s="3">
        <v>0.91</v>
      </c>
      <c r="J74" s="3">
        <v>0.91</v>
      </c>
      <c r="K74" s="3">
        <v>0.91</v>
      </c>
      <c r="L74" s="3">
        <v>0.89</v>
      </c>
      <c r="M74" s="3">
        <v>0.98</v>
      </c>
      <c r="N74" s="2">
        <f t="shared" si="2"/>
        <v>0.94300000000000017</v>
      </c>
    </row>
    <row r="75" spans="1:14" x14ac:dyDescent="0.25">
      <c r="A75" t="s">
        <v>158</v>
      </c>
      <c r="B75" t="s">
        <v>159</v>
      </c>
      <c r="C75" s="1" t="s">
        <v>129</v>
      </c>
      <c r="D75" s="3">
        <v>0.9</v>
      </c>
      <c r="E75" s="3">
        <v>0.99</v>
      </c>
      <c r="F75" s="3">
        <v>0.98</v>
      </c>
      <c r="G75" s="3">
        <v>0.94</v>
      </c>
      <c r="H75" s="3">
        <v>1</v>
      </c>
      <c r="I75" s="3">
        <v>0.91</v>
      </c>
      <c r="J75" s="3">
        <v>0.92</v>
      </c>
      <c r="K75" s="3">
        <v>0.97</v>
      </c>
      <c r="L75" s="3">
        <v>0.9</v>
      </c>
      <c r="M75" s="3">
        <v>0.92</v>
      </c>
      <c r="N75" s="2">
        <f t="shared" si="2"/>
        <v>0.94299999999999995</v>
      </c>
    </row>
    <row r="76" spans="1:14" x14ac:dyDescent="0.25">
      <c r="A76" t="s">
        <v>160</v>
      </c>
      <c r="B76" t="s">
        <v>161</v>
      </c>
      <c r="C76" s="1" t="s">
        <v>129</v>
      </c>
      <c r="D76" s="3">
        <v>0.99</v>
      </c>
      <c r="E76" s="3">
        <v>0.91</v>
      </c>
      <c r="F76" s="3">
        <v>0.92</v>
      </c>
      <c r="G76" s="3">
        <v>0.99</v>
      </c>
      <c r="H76" s="3">
        <v>0.93</v>
      </c>
      <c r="I76" s="3">
        <v>0.91</v>
      </c>
      <c r="J76" s="3">
        <v>0.93</v>
      </c>
      <c r="K76" s="3">
        <v>0.99</v>
      </c>
      <c r="L76" s="3">
        <v>0.92</v>
      </c>
      <c r="M76" s="3">
        <v>0.94</v>
      </c>
      <c r="N76" s="2">
        <f t="shared" si="2"/>
        <v>0.94299999999999995</v>
      </c>
    </row>
    <row r="77" spans="1:14" x14ac:dyDescent="0.25">
      <c r="A77" t="s">
        <v>162</v>
      </c>
      <c r="B77" t="s">
        <v>163</v>
      </c>
      <c r="C77" s="1" t="s">
        <v>129</v>
      </c>
      <c r="D77" s="3">
        <v>0.97</v>
      </c>
      <c r="E77" s="3">
        <v>0.99</v>
      </c>
      <c r="F77" s="3">
        <v>0.97</v>
      </c>
      <c r="G77" s="3">
        <v>0.99</v>
      </c>
      <c r="H77" s="3">
        <v>0.94</v>
      </c>
      <c r="I77" s="3">
        <v>0.89</v>
      </c>
      <c r="J77" s="3">
        <v>0.99</v>
      </c>
      <c r="K77" s="3">
        <v>0.97</v>
      </c>
      <c r="L77" s="3">
        <v>0.9</v>
      </c>
      <c r="M77" s="3">
        <v>0.92</v>
      </c>
      <c r="N77" s="2">
        <f t="shared" si="2"/>
        <v>0.95299999999999996</v>
      </c>
    </row>
    <row r="78" spans="1:14" x14ac:dyDescent="0.25">
      <c r="A78" t="s">
        <v>116</v>
      </c>
      <c r="B78" t="s">
        <v>164</v>
      </c>
      <c r="C78" s="1" t="s">
        <v>129</v>
      </c>
      <c r="D78" s="3">
        <v>0.92</v>
      </c>
      <c r="E78" s="3">
        <v>0.98</v>
      </c>
      <c r="F78" s="3">
        <v>0.92</v>
      </c>
      <c r="G78" s="3">
        <v>0.99</v>
      </c>
      <c r="H78" s="3">
        <v>0.99</v>
      </c>
      <c r="I78" s="3">
        <v>0.9</v>
      </c>
      <c r="J78" s="3">
        <v>0.9</v>
      </c>
      <c r="K78" s="3">
        <v>0.99</v>
      </c>
      <c r="L78" s="3">
        <v>0.93</v>
      </c>
      <c r="M78" s="3">
        <v>0.92</v>
      </c>
      <c r="N78" s="2">
        <f t="shared" si="2"/>
        <v>0.94400000000000017</v>
      </c>
    </row>
    <row r="79" spans="1:14" x14ac:dyDescent="0.25">
      <c r="A79" t="s">
        <v>93</v>
      </c>
      <c r="B79" t="s">
        <v>165</v>
      </c>
      <c r="C79" s="1" t="s">
        <v>172</v>
      </c>
      <c r="D79" s="3">
        <v>0.97</v>
      </c>
      <c r="E79" s="3">
        <v>0.89</v>
      </c>
      <c r="F79" s="3">
        <v>0.99</v>
      </c>
      <c r="G79" s="3">
        <v>0.9</v>
      </c>
      <c r="H79" s="3">
        <v>0.95</v>
      </c>
      <c r="I79" s="3">
        <v>0.95</v>
      </c>
      <c r="J79" s="3">
        <v>0.99</v>
      </c>
      <c r="K79" s="3">
        <v>0.94</v>
      </c>
      <c r="L79" s="3">
        <v>0.89</v>
      </c>
      <c r="M79" s="3">
        <v>0.95</v>
      </c>
      <c r="N79" s="2">
        <f t="shared" si="2"/>
        <v>0.94199999999999995</v>
      </c>
    </row>
    <row r="80" spans="1:14" x14ac:dyDescent="0.25">
      <c r="A80" t="s">
        <v>166</v>
      </c>
      <c r="B80" t="s">
        <v>167</v>
      </c>
      <c r="C80" s="1" t="s">
        <v>172</v>
      </c>
      <c r="D80" s="3">
        <v>0.99</v>
      </c>
      <c r="E80" s="3">
        <v>0.97</v>
      </c>
      <c r="F80" s="3">
        <v>0.89</v>
      </c>
      <c r="G80" s="3">
        <v>0.9</v>
      </c>
      <c r="H80" s="3">
        <v>0.99</v>
      </c>
      <c r="I80" s="3">
        <v>0.97</v>
      </c>
      <c r="J80" s="3">
        <v>0.98</v>
      </c>
      <c r="K80" s="3">
        <v>1</v>
      </c>
      <c r="L80" s="3">
        <v>0.94</v>
      </c>
      <c r="M80" s="3">
        <v>0.97</v>
      </c>
      <c r="N80" s="2">
        <f t="shared" si="2"/>
        <v>0.96</v>
      </c>
    </row>
    <row r="81" spans="1:14" x14ac:dyDescent="0.25">
      <c r="A81" t="s">
        <v>169</v>
      </c>
      <c r="B81" t="s">
        <v>168</v>
      </c>
      <c r="C81" s="1" t="s">
        <v>172</v>
      </c>
      <c r="D81" s="3">
        <v>0.89</v>
      </c>
      <c r="E81" s="3">
        <v>0.9</v>
      </c>
      <c r="F81" s="3">
        <v>0.91</v>
      </c>
      <c r="G81" s="3">
        <v>0.9</v>
      </c>
      <c r="H81" s="3">
        <v>0.99</v>
      </c>
      <c r="I81" s="3">
        <v>0.97</v>
      </c>
      <c r="J81" s="3">
        <v>0.97</v>
      </c>
      <c r="K81" s="3">
        <v>0.92</v>
      </c>
      <c r="L81" s="3">
        <v>0.9</v>
      </c>
      <c r="M81" s="3">
        <v>0.91</v>
      </c>
      <c r="N81" s="2">
        <f t="shared" si="2"/>
        <v>0.92599999999999993</v>
      </c>
    </row>
    <row r="82" spans="1:14" x14ac:dyDescent="0.25">
      <c r="A82" t="s">
        <v>170</v>
      </c>
      <c r="B82" t="s">
        <v>171</v>
      </c>
      <c r="C82" s="1" t="s">
        <v>172</v>
      </c>
      <c r="D82" s="3">
        <v>0.89</v>
      </c>
      <c r="E82" s="3">
        <v>0.98</v>
      </c>
      <c r="F82" s="3">
        <v>0.95</v>
      </c>
      <c r="G82" s="3">
        <v>0.95</v>
      </c>
      <c r="H82" s="3">
        <v>0.91</v>
      </c>
      <c r="I82" s="3">
        <v>0.92</v>
      </c>
      <c r="J82" s="3">
        <v>0.9</v>
      </c>
      <c r="K82" s="3">
        <v>0.94</v>
      </c>
      <c r="L82" s="3">
        <v>0.92</v>
      </c>
      <c r="M82" s="3">
        <v>1</v>
      </c>
      <c r="N82" s="2">
        <f t="shared" si="2"/>
        <v>0.93600000000000017</v>
      </c>
    </row>
    <row r="83" spans="1:14" x14ac:dyDescent="0.25">
      <c r="A83" t="s">
        <v>173</v>
      </c>
      <c r="B83" t="s">
        <v>179</v>
      </c>
      <c r="C83" s="1" t="s">
        <v>172</v>
      </c>
      <c r="D83" s="3">
        <v>0.95</v>
      </c>
      <c r="E83" s="3">
        <v>0.99</v>
      </c>
      <c r="F83" s="3">
        <v>0.93</v>
      </c>
      <c r="G83" s="3">
        <v>0.98</v>
      </c>
      <c r="H83" s="3">
        <v>0.91</v>
      </c>
      <c r="I83" s="3">
        <v>0.98</v>
      </c>
      <c r="J83" s="3">
        <v>0.9</v>
      </c>
      <c r="K83" s="3">
        <v>0.98</v>
      </c>
      <c r="L83" s="3">
        <v>0.93</v>
      </c>
      <c r="M83" s="3">
        <v>0.94</v>
      </c>
      <c r="N83" s="2">
        <f t="shared" si="2"/>
        <v>0.94900000000000007</v>
      </c>
    </row>
    <row r="84" spans="1:14" x14ac:dyDescent="0.25">
      <c r="A84" t="s">
        <v>174</v>
      </c>
      <c r="B84" t="s">
        <v>180</v>
      </c>
      <c r="C84" s="1" t="s">
        <v>172</v>
      </c>
      <c r="D84" s="3">
        <v>0.9</v>
      </c>
      <c r="E84" s="3">
        <v>0.89</v>
      </c>
      <c r="F84" s="3">
        <v>0.97</v>
      </c>
      <c r="G84" s="3">
        <v>0.92</v>
      </c>
      <c r="H84" s="3">
        <v>0.95</v>
      </c>
      <c r="I84" s="3">
        <v>0.9</v>
      </c>
      <c r="J84" s="3">
        <v>0.94</v>
      </c>
      <c r="K84" s="3">
        <v>0.9</v>
      </c>
      <c r="L84" s="3">
        <v>0.98</v>
      </c>
      <c r="M84" s="3">
        <v>0.92</v>
      </c>
      <c r="N84" s="2">
        <f t="shared" si="2"/>
        <v>0.92700000000000016</v>
      </c>
    </row>
    <row r="85" spans="1:14" x14ac:dyDescent="0.25">
      <c r="A85" t="s">
        <v>175</v>
      </c>
      <c r="B85" t="s">
        <v>181</v>
      </c>
      <c r="C85" s="1" t="s">
        <v>172</v>
      </c>
      <c r="D85" s="3">
        <v>0.89</v>
      </c>
      <c r="E85" s="3">
        <v>0.92</v>
      </c>
      <c r="F85" s="3">
        <v>0.89</v>
      </c>
      <c r="G85" s="3">
        <v>0.89</v>
      </c>
      <c r="H85" s="3">
        <v>0.89</v>
      </c>
      <c r="I85" s="3">
        <v>0.93</v>
      </c>
      <c r="J85" s="3">
        <v>0.95</v>
      </c>
      <c r="K85" s="3">
        <v>0.94</v>
      </c>
      <c r="L85" s="3">
        <v>0.98</v>
      </c>
      <c r="M85" s="3">
        <v>0.98</v>
      </c>
      <c r="N85" s="2">
        <f t="shared" si="2"/>
        <v>0.92600000000000016</v>
      </c>
    </row>
    <row r="86" spans="1:14" x14ac:dyDescent="0.25">
      <c r="A86" t="s">
        <v>176</v>
      </c>
      <c r="B86" t="s">
        <v>182</v>
      </c>
      <c r="C86" s="1" t="s">
        <v>172</v>
      </c>
      <c r="D86" s="3">
        <v>0.98</v>
      </c>
      <c r="E86" s="3">
        <v>0.99</v>
      </c>
      <c r="F86" s="3">
        <v>1</v>
      </c>
      <c r="G86" s="3">
        <v>0.93</v>
      </c>
      <c r="H86" s="3">
        <v>0.97</v>
      </c>
      <c r="I86" s="3">
        <v>0.92</v>
      </c>
      <c r="J86" s="3">
        <v>0.98</v>
      </c>
      <c r="K86" s="3">
        <v>0.93</v>
      </c>
      <c r="L86" s="3">
        <v>0.92</v>
      </c>
      <c r="M86" s="3">
        <v>0.91</v>
      </c>
      <c r="N86" s="2">
        <f t="shared" si="2"/>
        <v>0.95299999999999996</v>
      </c>
    </row>
    <row r="87" spans="1:14" x14ac:dyDescent="0.25">
      <c r="A87" t="s">
        <v>177</v>
      </c>
      <c r="B87" t="s">
        <v>183</v>
      </c>
      <c r="C87" s="1" t="s">
        <v>172</v>
      </c>
      <c r="D87" s="3">
        <v>0.9</v>
      </c>
      <c r="E87" s="3">
        <v>0.93</v>
      </c>
      <c r="F87" s="3">
        <v>0.9</v>
      </c>
      <c r="G87" s="3">
        <v>0.89</v>
      </c>
      <c r="H87" s="3">
        <v>0.98</v>
      </c>
      <c r="I87" s="3">
        <v>0.92</v>
      </c>
      <c r="J87" s="3">
        <v>0.9</v>
      </c>
      <c r="K87" s="3">
        <v>0.97</v>
      </c>
      <c r="L87" s="3">
        <v>0.9</v>
      </c>
      <c r="M87" s="3">
        <v>0.93</v>
      </c>
      <c r="N87" s="2">
        <f t="shared" si="2"/>
        <v>0.92199999999999993</v>
      </c>
    </row>
    <row r="88" spans="1:14" x14ac:dyDescent="0.25">
      <c r="A88" t="s">
        <v>176</v>
      </c>
      <c r="B88" t="s">
        <v>184</v>
      </c>
      <c r="C88" s="1" t="s">
        <v>172</v>
      </c>
      <c r="D88" s="3">
        <v>0.94</v>
      </c>
      <c r="E88" s="3">
        <v>0.98</v>
      </c>
      <c r="F88" s="3">
        <v>0.99</v>
      </c>
      <c r="G88" s="3">
        <v>0.9</v>
      </c>
      <c r="H88" s="3">
        <v>0.99</v>
      </c>
      <c r="I88" s="3">
        <v>0.94</v>
      </c>
      <c r="J88" s="3">
        <v>0.94</v>
      </c>
      <c r="K88" s="3">
        <v>0.97</v>
      </c>
      <c r="L88" s="3">
        <v>0.89</v>
      </c>
      <c r="M88" s="3">
        <v>0.9</v>
      </c>
      <c r="N88" s="2">
        <f t="shared" si="2"/>
        <v>0.94399999999999995</v>
      </c>
    </row>
    <row r="89" spans="1:14" x14ac:dyDescent="0.25">
      <c r="A89" t="s">
        <v>178</v>
      </c>
      <c r="B89" t="s">
        <v>185</v>
      </c>
      <c r="C89" s="1" t="s">
        <v>172</v>
      </c>
      <c r="D89" s="3">
        <v>1</v>
      </c>
      <c r="E89" s="3">
        <v>0.95</v>
      </c>
      <c r="F89" s="3">
        <v>0.99</v>
      </c>
      <c r="G89" s="3">
        <v>0.89</v>
      </c>
      <c r="H89" s="3">
        <v>0.95</v>
      </c>
      <c r="I89" s="3">
        <v>0.92</v>
      </c>
      <c r="J89" s="3">
        <v>0.9</v>
      </c>
      <c r="K89" s="3">
        <v>0.97</v>
      </c>
      <c r="L89" s="3">
        <v>0.92</v>
      </c>
      <c r="M89" s="3">
        <v>0.97</v>
      </c>
      <c r="N89" s="2">
        <f t="shared" si="2"/>
        <v>0.94600000000000006</v>
      </c>
    </row>
    <row r="90" spans="1:14" x14ac:dyDescent="0.25">
      <c r="A90" t="s">
        <v>132</v>
      </c>
      <c r="B90" t="s">
        <v>186</v>
      </c>
      <c r="C90" s="1" t="s">
        <v>172</v>
      </c>
      <c r="D90" s="3">
        <v>0.93</v>
      </c>
      <c r="E90" s="3">
        <v>0.94</v>
      </c>
      <c r="F90" s="3">
        <v>0.97</v>
      </c>
      <c r="G90" s="3">
        <v>0.95</v>
      </c>
      <c r="H90" s="3">
        <v>0.89</v>
      </c>
      <c r="I90" s="3">
        <v>0.89</v>
      </c>
      <c r="J90" s="3">
        <v>0.99</v>
      </c>
      <c r="K90" s="3">
        <v>0.89</v>
      </c>
      <c r="L90" s="3">
        <v>0.94</v>
      </c>
      <c r="M90" s="3">
        <v>0.99</v>
      </c>
      <c r="N90" s="2">
        <f t="shared" si="2"/>
        <v>0.93799999999999994</v>
      </c>
    </row>
    <row r="91" spans="1:14" x14ac:dyDescent="0.25">
      <c r="A91" t="s">
        <v>187</v>
      </c>
      <c r="B91" t="s">
        <v>197</v>
      </c>
      <c r="C91" s="1" t="s">
        <v>172</v>
      </c>
      <c r="D91" s="3">
        <v>0.97</v>
      </c>
      <c r="E91" s="3">
        <v>0.95</v>
      </c>
      <c r="F91" s="3">
        <v>0.89</v>
      </c>
      <c r="G91" s="3">
        <v>0.9</v>
      </c>
      <c r="H91" s="3">
        <v>0.92</v>
      </c>
      <c r="I91" s="3">
        <v>1</v>
      </c>
      <c r="J91" s="3">
        <v>0.92</v>
      </c>
      <c r="K91" s="3">
        <v>0.92</v>
      </c>
      <c r="L91" s="3">
        <v>0.89</v>
      </c>
      <c r="M91" s="3">
        <v>0.89</v>
      </c>
      <c r="N91" s="2">
        <f t="shared" si="2"/>
        <v>0.92500000000000004</v>
      </c>
    </row>
    <row r="92" spans="1:14" x14ac:dyDescent="0.25">
      <c r="A92" t="s">
        <v>188</v>
      </c>
      <c r="B92" t="s">
        <v>198</v>
      </c>
      <c r="C92" s="1" t="s">
        <v>172</v>
      </c>
      <c r="D92" s="3">
        <v>0.91</v>
      </c>
      <c r="E92" s="3">
        <v>0.95</v>
      </c>
      <c r="F92" s="3">
        <v>0.89</v>
      </c>
      <c r="G92" s="3">
        <v>0.95</v>
      </c>
      <c r="H92" s="3">
        <v>1</v>
      </c>
      <c r="I92" s="3">
        <v>0.9</v>
      </c>
      <c r="J92" s="3">
        <v>0.91</v>
      </c>
      <c r="K92" s="3">
        <v>0.92</v>
      </c>
      <c r="L92" s="3">
        <v>0.93</v>
      </c>
      <c r="M92" s="3">
        <v>0.91</v>
      </c>
      <c r="N92" s="2">
        <f t="shared" si="2"/>
        <v>0.92700000000000016</v>
      </c>
    </row>
    <row r="93" spans="1:14" x14ac:dyDescent="0.25">
      <c r="A93" t="s">
        <v>189</v>
      </c>
      <c r="B93" t="s">
        <v>199</v>
      </c>
      <c r="C93" s="1" t="s">
        <v>172</v>
      </c>
      <c r="D93" s="3">
        <v>0.94</v>
      </c>
      <c r="E93" s="3">
        <v>0.94</v>
      </c>
      <c r="F93" s="3">
        <v>0.97</v>
      </c>
      <c r="G93" s="3">
        <v>0.89</v>
      </c>
      <c r="H93" s="3">
        <v>0.93</v>
      </c>
      <c r="I93" s="3">
        <v>0.97</v>
      </c>
      <c r="J93" s="3">
        <v>0.93</v>
      </c>
      <c r="K93" s="3">
        <v>0.98</v>
      </c>
      <c r="L93" s="3">
        <v>0.89</v>
      </c>
      <c r="M93" s="3">
        <v>1</v>
      </c>
      <c r="N93" s="2">
        <f t="shared" si="2"/>
        <v>0.94399999999999995</v>
      </c>
    </row>
    <row r="94" spans="1:14" x14ac:dyDescent="0.25">
      <c r="A94" t="s">
        <v>190</v>
      </c>
      <c r="B94" t="s">
        <v>200</v>
      </c>
      <c r="C94" s="1" t="s">
        <v>172</v>
      </c>
      <c r="D94" s="3">
        <v>0.92</v>
      </c>
      <c r="E94" s="3">
        <v>0.95</v>
      </c>
      <c r="F94" s="3">
        <v>1</v>
      </c>
      <c r="G94" s="3">
        <v>0.93</v>
      </c>
      <c r="H94" s="3">
        <v>0.92</v>
      </c>
      <c r="I94" s="3">
        <v>0.94</v>
      </c>
      <c r="J94" s="3">
        <v>0.9</v>
      </c>
      <c r="K94" s="3">
        <v>0.89</v>
      </c>
      <c r="L94" s="3">
        <v>0.9</v>
      </c>
      <c r="M94" s="3">
        <v>0.95</v>
      </c>
      <c r="N94" s="2">
        <f t="shared" si="2"/>
        <v>0.92999999999999994</v>
      </c>
    </row>
    <row r="95" spans="1:14" x14ac:dyDescent="0.25">
      <c r="A95" t="s">
        <v>191</v>
      </c>
      <c r="B95" t="s">
        <v>201</v>
      </c>
      <c r="C95" s="1" t="s">
        <v>172</v>
      </c>
      <c r="D95" s="3">
        <v>0.9</v>
      </c>
      <c r="E95" s="3">
        <v>0.9</v>
      </c>
      <c r="F95" s="3">
        <v>0.95</v>
      </c>
      <c r="G95" s="3">
        <v>0.98</v>
      </c>
      <c r="H95" s="3">
        <v>0.91</v>
      </c>
      <c r="I95" s="3">
        <v>0.98</v>
      </c>
      <c r="J95" s="3">
        <v>0.93</v>
      </c>
      <c r="K95" s="3">
        <v>0.89</v>
      </c>
      <c r="L95" s="3">
        <v>0.92</v>
      </c>
      <c r="M95" s="3">
        <v>1</v>
      </c>
      <c r="N95" s="2">
        <f t="shared" si="2"/>
        <v>0.93599999999999994</v>
      </c>
    </row>
    <row r="96" spans="1:14" x14ac:dyDescent="0.25">
      <c r="A96" t="s">
        <v>192</v>
      </c>
      <c r="B96" t="s">
        <v>202</v>
      </c>
      <c r="C96" s="1" t="s">
        <v>172</v>
      </c>
      <c r="D96" s="3">
        <v>0.94</v>
      </c>
      <c r="E96" s="3">
        <v>0.97</v>
      </c>
      <c r="F96" s="3">
        <v>0.9</v>
      </c>
      <c r="G96" s="3">
        <v>0.95</v>
      </c>
      <c r="H96" s="3">
        <v>0.9</v>
      </c>
      <c r="I96" s="3">
        <v>0.99</v>
      </c>
      <c r="J96" s="3">
        <v>0.94</v>
      </c>
      <c r="K96" s="3">
        <v>0.98</v>
      </c>
      <c r="L96" s="3">
        <v>0.89</v>
      </c>
      <c r="M96" s="3">
        <v>0.99</v>
      </c>
      <c r="N96" s="2">
        <f t="shared" si="2"/>
        <v>0.94500000000000006</v>
      </c>
    </row>
    <row r="97" spans="1:14" x14ac:dyDescent="0.25">
      <c r="A97" t="s">
        <v>193</v>
      </c>
      <c r="B97" t="s">
        <v>203</v>
      </c>
      <c r="C97" s="1" t="s">
        <v>172</v>
      </c>
      <c r="D97" s="3">
        <v>0.97</v>
      </c>
      <c r="E97" s="3">
        <v>0.97</v>
      </c>
      <c r="F97" s="3">
        <v>0.98</v>
      </c>
      <c r="G97" s="3">
        <v>0.9</v>
      </c>
      <c r="H97" s="3">
        <v>0.95</v>
      </c>
      <c r="I97" s="3">
        <v>0.97</v>
      </c>
      <c r="J97" s="3">
        <v>0.92</v>
      </c>
      <c r="K97" s="3">
        <v>0.91</v>
      </c>
      <c r="L97" s="3">
        <v>0.89</v>
      </c>
      <c r="M97" s="3">
        <v>0.93</v>
      </c>
      <c r="N97" s="2">
        <f t="shared" si="2"/>
        <v>0.93899999999999983</v>
      </c>
    </row>
    <row r="98" spans="1:14" x14ac:dyDescent="0.25">
      <c r="A98" t="s">
        <v>194</v>
      </c>
      <c r="B98" t="s">
        <v>204</v>
      </c>
      <c r="C98" s="1" t="s">
        <v>172</v>
      </c>
      <c r="D98" s="3">
        <v>0.9</v>
      </c>
      <c r="E98" s="3">
        <v>0.94</v>
      </c>
      <c r="F98" s="3">
        <v>0.9</v>
      </c>
      <c r="G98" s="3">
        <v>0.91</v>
      </c>
      <c r="H98" s="3">
        <v>0.95</v>
      </c>
      <c r="I98" s="3">
        <v>0.91</v>
      </c>
      <c r="J98" s="3">
        <v>0.92</v>
      </c>
      <c r="K98" s="3">
        <v>0.92</v>
      </c>
      <c r="L98" s="3">
        <v>0.89</v>
      </c>
      <c r="M98" s="3">
        <v>0.9</v>
      </c>
      <c r="N98" s="2">
        <f t="shared" si="2"/>
        <v>0.91400000000000003</v>
      </c>
    </row>
    <row r="99" spans="1:14" x14ac:dyDescent="0.25">
      <c r="A99" t="s">
        <v>195</v>
      </c>
      <c r="B99" t="s">
        <v>205</v>
      </c>
      <c r="C99" s="1" t="s">
        <v>172</v>
      </c>
      <c r="D99" s="3">
        <v>0.95</v>
      </c>
      <c r="E99" s="3">
        <v>0.9</v>
      </c>
      <c r="F99" s="3">
        <v>0.94</v>
      </c>
      <c r="G99" s="3">
        <v>0.9</v>
      </c>
      <c r="H99" s="3">
        <v>0.98</v>
      </c>
      <c r="I99" s="3">
        <v>0.93</v>
      </c>
      <c r="J99" s="3">
        <v>0.91</v>
      </c>
      <c r="K99" s="3">
        <v>0.92</v>
      </c>
      <c r="L99" s="3">
        <v>0.89</v>
      </c>
      <c r="M99" s="3">
        <v>0.99</v>
      </c>
      <c r="N99" s="2">
        <f t="shared" si="2"/>
        <v>0.93100000000000005</v>
      </c>
    </row>
    <row r="100" spans="1:14" x14ac:dyDescent="0.25">
      <c r="A100" t="s">
        <v>196</v>
      </c>
      <c r="B100" t="s">
        <v>117</v>
      </c>
      <c r="C100" s="1" t="s">
        <v>172</v>
      </c>
      <c r="D100" s="3">
        <v>0.9</v>
      </c>
      <c r="E100" s="3">
        <v>0.94</v>
      </c>
      <c r="F100" s="3">
        <v>0.97</v>
      </c>
      <c r="G100" s="3">
        <v>0.98</v>
      </c>
      <c r="H100" s="3">
        <v>0.98</v>
      </c>
      <c r="I100" s="3">
        <v>0.94</v>
      </c>
      <c r="J100" s="3">
        <v>0.97</v>
      </c>
      <c r="K100" s="3">
        <v>0.93</v>
      </c>
      <c r="L100" s="3">
        <v>0.94</v>
      </c>
      <c r="M100" s="3">
        <v>0.91</v>
      </c>
      <c r="N100" s="2">
        <f t="shared" si="2"/>
        <v>0.94599999999999995</v>
      </c>
    </row>
    <row r="101" spans="1:14" x14ac:dyDescent="0.25">
      <c r="A101" t="s">
        <v>206</v>
      </c>
      <c r="B101" t="s">
        <v>207</v>
      </c>
      <c r="C101" s="1" t="s">
        <v>172</v>
      </c>
      <c r="D101" s="3">
        <v>0.9</v>
      </c>
      <c r="E101" s="3">
        <v>0.95</v>
      </c>
      <c r="F101" s="3">
        <v>0.98</v>
      </c>
      <c r="G101" s="3">
        <v>0.9</v>
      </c>
      <c r="H101" s="3">
        <v>0.98</v>
      </c>
      <c r="I101" s="3">
        <v>0.94</v>
      </c>
      <c r="J101" s="3">
        <v>0.89</v>
      </c>
      <c r="K101" s="3">
        <v>0.94</v>
      </c>
      <c r="L101" s="3">
        <v>0.91</v>
      </c>
      <c r="M101" s="3">
        <v>0.97</v>
      </c>
      <c r="N101" s="2">
        <f t="shared" ref="N101:N120" si="3">AVERAGE(D101:M101)</f>
        <v>0.93600000000000017</v>
      </c>
    </row>
    <row r="102" spans="1:14" x14ac:dyDescent="0.25">
      <c r="A102" t="s">
        <v>208</v>
      </c>
      <c r="B102" t="s">
        <v>209</v>
      </c>
      <c r="C102" s="1" t="s">
        <v>172</v>
      </c>
      <c r="D102" s="3">
        <v>0.94</v>
      </c>
      <c r="E102" s="3">
        <v>0.95</v>
      </c>
      <c r="F102" s="3">
        <v>0.91</v>
      </c>
      <c r="G102" s="3">
        <v>0.94</v>
      </c>
      <c r="H102" s="3">
        <v>0.91</v>
      </c>
      <c r="I102" s="3">
        <v>0.98</v>
      </c>
      <c r="J102" s="3">
        <v>0.89</v>
      </c>
      <c r="K102" s="3">
        <v>0.98</v>
      </c>
      <c r="L102" s="3">
        <v>0.98</v>
      </c>
      <c r="M102" s="3">
        <v>0.95</v>
      </c>
      <c r="N102" s="2">
        <f t="shared" si="3"/>
        <v>0.94299999999999984</v>
      </c>
    </row>
    <row r="103" spans="1:14" x14ac:dyDescent="0.25">
      <c r="A103" t="s">
        <v>210</v>
      </c>
      <c r="B103" t="s">
        <v>211</v>
      </c>
      <c r="C103" s="1" t="s">
        <v>172</v>
      </c>
      <c r="D103" s="3">
        <v>0.89</v>
      </c>
      <c r="E103" s="3">
        <v>1</v>
      </c>
      <c r="F103" s="3">
        <v>0.93</v>
      </c>
      <c r="G103" s="3">
        <v>0.9</v>
      </c>
      <c r="H103" s="3">
        <v>1</v>
      </c>
      <c r="I103" s="3">
        <v>0.98</v>
      </c>
      <c r="J103" s="3">
        <v>0.9</v>
      </c>
      <c r="K103" s="3">
        <v>1</v>
      </c>
      <c r="L103" s="3">
        <v>0.92</v>
      </c>
      <c r="M103" s="3">
        <v>1</v>
      </c>
      <c r="N103" s="2">
        <f t="shared" si="3"/>
        <v>0.95200000000000018</v>
      </c>
    </row>
    <row r="104" spans="1:14" x14ac:dyDescent="0.25">
      <c r="A104" t="s">
        <v>212</v>
      </c>
      <c r="B104" t="s">
        <v>213</v>
      </c>
      <c r="C104" s="1" t="s">
        <v>214</v>
      </c>
      <c r="D104" s="3">
        <v>0.89</v>
      </c>
      <c r="E104" s="3">
        <v>0.89</v>
      </c>
      <c r="F104" s="3">
        <v>0.98</v>
      </c>
      <c r="G104" s="3">
        <v>0.89</v>
      </c>
      <c r="H104" s="3">
        <v>0.97</v>
      </c>
      <c r="I104" s="3">
        <v>1</v>
      </c>
      <c r="J104" s="3">
        <v>0.99</v>
      </c>
      <c r="K104" s="3">
        <v>1</v>
      </c>
      <c r="L104" s="3">
        <v>0.95</v>
      </c>
      <c r="M104" s="3">
        <v>0.94</v>
      </c>
      <c r="N104" s="2">
        <f t="shared" si="3"/>
        <v>0.95</v>
      </c>
    </row>
    <row r="105" spans="1:14" x14ac:dyDescent="0.25">
      <c r="A105" t="s">
        <v>215</v>
      </c>
      <c r="B105" t="s">
        <v>216</v>
      </c>
      <c r="C105" s="1" t="s">
        <v>214</v>
      </c>
      <c r="D105" s="3">
        <v>0.99</v>
      </c>
      <c r="E105" s="3">
        <v>0.99</v>
      </c>
      <c r="F105" s="3">
        <v>0.99</v>
      </c>
      <c r="G105" s="3">
        <v>0.95</v>
      </c>
      <c r="H105" s="3">
        <v>0.95</v>
      </c>
      <c r="I105" s="3">
        <v>1</v>
      </c>
      <c r="J105" s="3">
        <v>0.97</v>
      </c>
      <c r="K105" s="3">
        <v>0.89</v>
      </c>
      <c r="L105" s="3">
        <v>0.99</v>
      </c>
      <c r="M105" s="3">
        <v>1</v>
      </c>
      <c r="N105" s="2">
        <f t="shared" si="3"/>
        <v>0.97199999999999986</v>
      </c>
    </row>
    <row r="106" spans="1:14" x14ac:dyDescent="0.25">
      <c r="A106" t="s">
        <v>217</v>
      </c>
      <c r="B106" t="s">
        <v>218</v>
      </c>
      <c r="C106" s="1" t="s">
        <v>214</v>
      </c>
      <c r="D106" s="3">
        <v>0.89</v>
      </c>
      <c r="E106" s="3">
        <v>0.89</v>
      </c>
      <c r="F106" s="3">
        <v>0.99</v>
      </c>
      <c r="G106" s="3">
        <v>0.99</v>
      </c>
      <c r="H106" s="3">
        <v>0.98</v>
      </c>
      <c r="I106" s="3">
        <v>0.98</v>
      </c>
      <c r="J106" s="3">
        <v>0.95</v>
      </c>
      <c r="K106" s="3">
        <v>0.97</v>
      </c>
      <c r="L106" s="3">
        <v>0.99</v>
      </c>
      <c r="M106" s="3">
        <v>0.95</v>
      </c>
      <c r="N106" s="2">
        <f t="shared" si="3"/>
        <v>0.95799999999999996</v>
      </c>
    </row>
    <row r="107" spans="1:14" x14ac:dyDescent="0.25">
      <c r="A107" t="s">
        <v>219</v>
      </c>
      <c r="B107" t="s">
        <v>220</v>
      </c>
      <c r="C107" s="1" t="s">
        <v>214</v>
      </c>
      <c r="D107" s="3">
        <v>0.99</v>
      </c>
      <c r="E107" s="3">
        <v>0.95</v>
      </c>
      <c r="F107" s="3">
        <v>0.94</v>
      </c>
      <c r="G107" s="3">
        <v>0.99</v>
      </c>
      <c r="H107" s="3">
        <v>1</v>
      </c>
      <c r="I107" s="3">
        <v>0.94</v>
      </c>
      <c r="J107" s="3">
        <v>0.97</v>
      </c>
      <c r="K107" s="3">
        <v>0.97</v>
      </c>
      <c r="L107" s="3">
        <v>0.9</v>
      </c>
      <c r="M107" s="3">
        <v>0.97</v>
      </c>
      <c r="N107" s="2">
        <f t="shared" si="3"/>
        <v>0.96200000000000008</v>
      </c>
    </row>
    <row r="108" spans="1:14" x14ac:dyDescent="0.25">
      <c r="A108" t="s">
        <v>221</v>
      </c>
      <c r="B108" t="s">
        <v>222</v>
      </c>
      <c r="C108" s="1" t="s">
        <v>214</v>
      </c>
      <c r="D108" s="3">
        <v>0.99</v>
      </c>
      <c r="E108" s="3">
        <v>0.9</v>
      </c>
      <c r="F108" s="3">
        <v>0.95</v>
      </c>
      <c r="G108" s="3">
        <v>0.92</v>
      </c>
      <c r="H108" s="3">
        <v>0.89</v>
      </c>
      <c r="I108" s="3">
        <v>0.97</v>
      </c>
      <c r="J108" s="3">
        <v>0.92</v>
      </c>
      <c r="K108" s="3">
        <v>0.99</v>
      </c>
      <c r="L108" s="3">
        <v>0.9</v>
      </c>
      <c r="M108" s="3">
        <v>0.95</v>
      </c>
      <c r="N108" s="2">
        <f t="shared" si="3"/>
        <v>0.93799999999999994</v>
      </c>
    </row>
    <row r="109" spans="1:14" x14ac:dyDescent="0.25">
      <c r="A109" t="s">
        <v>135</v>
      </c>
      <c r="B109" t="s">
        <v>223</v>
      </c>
      <c r="C109" s="1" t="s">
        <v>214</v>
      </c>
      <c r="D109" s="3">
        <v>0.89</v>
      </c>
      <c r="E109" s="3">
        <v>0.91</v>
      </c>
      <c r="F109" s="3">
        <v>0.91</v>
      </c>
      <c r="G109" s="3">
        <v>0.94</v>
      </c>
      <c r="H109" s="3">
        <v>0.97</v>
      </c>
      <c r="I109" s="3">
        <v>0.9</v>
      </c>
      <c r="J109" s="3">
        <v>0.98</v>
      </c>
      <c r="K109" s="3">
        <v>0.89</v>
      </c>
      <c r="L109" s="3">
        <v>0.9</v>
      </c>
      <c r="M109" s="3">
        <v>0.98</v>
      </c>
      <c r="N109" s="2">
        <f t="shared" si="3"/>
        <v>0.92699999999999994</v>
      </c>
    </row>
    <row r="110" spans="1:14" x14ac:dyDescent="0.25">
      <c r="A110" t="s">
        <v>224</v>
      </c>
      <c r="B110" t="s">
        <v>225</v>
      </c>
      <c r="C110" s="1" t="s">
        <v>214</v>
      </c>
      <c r="D110" s="3">
        <v>0.85</v>
      </c>
      <c r="E110" s="3">
        <v>0.9</v>
      </c>
      <c r="F110" s="3">
        <v>0.94</v>
      </c>
      <c r="G110" s="3">
        <v>0.94</v>
      </c>
      <c r="H110" s="3">
        <v>0.97</v>
      </c>
      <c r="I110" s="3">
        <v>0.94</v>
      </c>
      <c r="J110" s="3">
        <v>0.89</v>
      </c>
      <c r="K110" s="3">
        <v>0.93</v>
      </c>
      <c r="L110" s="3">
        <v>0.9</v>
      </c>
      <c r="M110" s="3">
        <v>0.94</v>
      </c>
      <c r="N110" s="2">
        <f t="shared" si="3"/>
        <v>0.91999999999999971</v>
      </c>
    </row>
    <row r="111" spans="1:14" x14ac:dyDescent="0.25">
      <c r="A111" t="s">
        <v>226</v>
      </c>
      <c r="B111" t="s">
        <v>227</v>
      </c>
      <c r="C111" s="1" t="s">
        <v>214</v>
      </c>
      <c r="D111" s="3">
        <v>0.9</v>
      </c>
      <c r="E111" s="3">
        <v>0.99</v>
      </c>
      <c r="F111" s="3">
        <v>0.99</v>
      </c>
      <c r="G111" s="3">
        <v>0.89</v>
      </c>
      <c r="H111" s="3">
        <v>0.9</v>
      </c>
      <c r="I111" s="3">
        <v>0.92</v>
      </c>
      <c r="J111" s="3">
        <v>0.9</v>
      </c>
      <c r="K111" s="3">
        <v>0.98</v>
      </c>
      <c r="L111" s="3">
        <v>0.91</v>
      </c>
      <c r="M111" s="3">
        <v>0.96</v>
      </c>
      <c r="N111" s="2">
        <f t="shared" si="3"/>
        <v>0.93399999999999994</v>
      </c>
    </row>
    <row r="112" spans="1:14" x14ac:dyDescent="0.25">
      <c r="A112" t="s">
        <v>228</v>
      </c>
      <c r="B112" t="s">
        <v>229</v>
      </c>
      <c r="C112" s="1" t="s">
        <v>214</v>
      </c>
      <c r="D112" s="3">
        <v>0.98</v>
      </c>
      <c r="E112" s="3">
        <v>0.99</v>
      </c>
      <c r="F112" s="3">
        <v>0.95</v>
      </c>
      <c r="G112" s="3">
        <v>0.9</v>
      </c>
      <c r="H112" s="3">
        <v>0.92</v>
      </c>
      <c r="I112" s="3">
        <v>0.91</v>
      </c>
      <c r="J112" s="3">
        <v>0.94</v>
      </c>
      <c r="K112" s="3">
        <v>0.93</v>
      </c>
      <c r="L112" s="3">
        <v>0.99</v>
      </c>
      <c r="M112" s="3">
        <v>0.94</v>
      </c>
      <c r="N112" s="2">
        <f t="shared" si="3"/>
        <v>0.94499999999999995</v>
      </c>
    </row>
    <row r="113" spans="1:14" x14ac:dyDescent="0.25">
      <c r="A113" t="s">
        <v>230</v>
      </c>
      <c r="B113" t="s">
        <v>231</v>
      </c>
      <c r="C113" s="1" t="s">
        <v>214</v>
      </c>
      <c r="D113" s="3">
        <v>0.91</v>
      </c>
      <c r="E113" s="3">
        <v>0.91</v>
      </c>
      <c r="F113" s="3">
        <v>0.94</v>
      </c>
      <c r="G113" s="3">
        <v>0.94</v>
      </c>
      <c r="H113" s="3">
        <v>0.91</v>
      </c>
      <c r="I113" s="3">
        <v>1</v>
      </c>
      <c r="J113" s="3">
        <v>0.93</v>
      </c>
      <c r="K113" s="3">
        <v>1</v>
      </c>
      <c r="L113" s="3">
        <v>0.9</v>
      </c>
      <c r="M113" s="3">
        <v>0.91</v>
      </c>
      <c r="N113" s="2">
        <f t="shared" si="3"/>
        <v>0.93499999999999994</v>
      </c>
    </row>
    <row r="114" spans="1:14" x14ac:dyDescent="0.25">
      <c r="A114" t="s">
        <v>232</v>
      </c>
      <c r="B114" t="s">
        <v>233</v>
      </c>
      <c r="C114" s="1" t="s">
        <v>214</v>
      </c>
      <c r="D114" s="3">
        <v>0.97</v>
      </c>
      <c r="E114" s="3">
        <v>0.97</v>
      </c>
      <c r="F114" s="3">
        <v>0.98</v>
      </c>
      <c r="G114" s="3">
        <v>0.95</v>
      </c>
      <c r="H114" s="3">
        <v>0.9</v>
      </c>
      <c r="I114" s="3">
        <v>0.98</v>
      </c>
      <c r="J114" s="3">
        <v>0.93</v>
      </c>
      <c r="K114" s="3">
        <v>0.97</v>
      </c>
      <c r="L114" s="3">
        <v>0.9</v>
      </c>
      <c r="M114" s="3">
        <v>0.9</v>
      </c>
      <c r="N114" s="2">
        <f t="shared" si="3"/>
        <v>0.94499999999999995</v>
      </c>
    </row>
    <row r="115" spans="1:14" x14ac:dyDescent="0.25">
      <c r="A115" t="s">
        <v>234</v>
      </c>
      <c r="B115" t="s">
        <v>235</v>
      </c>
      <c r="C115" s="1" t="s">
        <v>214</v>
      </c>
      <c r="D115" s="3">
        <v>0.99</v>
      </c>
      <c r="E115" s="3">
        <v>0.94</v>
      </c>
      <c r="F115" s="3">
        <v>0.95</v>
      </c>
      <c r="G115" s="3">
        <v>0.93</v>
      </c>
      <c r="H115" s="3">
        <v>0.93</v>
      </c>
      <c r="I115" s="3">
        <v>0.92</v>
      </c>
      <c r="J115" s="3">
        <v>0.92</v>
      </c>
      <c r="K115" s="3">
        <v>0.89</v>
      </c>
      <c r="L115" s="3">
        <v>0.9</v>
      </c>
      <c r="M115" s="3">
        <v>0.92</v>
      </c>
      <c r="N115" s="2">
        <f t="shared" si="3"/>
        <v>0.92899999999999994</v>
      </c>
    </row>
    <row r="116" spans="1:14" x14ac:dyDescent="0.25">
      <c r="A116" t="s">
        <v>236</v>
      </c>
      <c r="B116" t="s">
        <v>237</v>
      </c>
      <c r="C116" s="1" t="s">
        <v>214</v>
      </c>
      <c r="D116" s="3">
        <v>0.98</v>
      </c>
      <c r="E116" s="3">
        <v>0.91</v>
      </c>
      <c r="F116" s="3">
        <v>0.9</v>
      </c>
      <c r="G116" s="3">
        <v>0.99</v>
      </c>
      <c r="H116" s="3">
        <v>0.89</v>
      </c>
      <c r="I116" s="3">
        <v>0.89</v>
      </c>
      <c r="J116" s="3">
        <v>0.97</v>
      </c>
      <c r="K116" s="3">
        <v>0.89</v>
      </c>
      <c r="L116" s="3">
        <v>0.9</v>
      </c>
      <c r="M116" s="3">
        <v>0.89</v>
      </c>
      <c r="N116" s="2">
        <f t="shared" si="3"/>
        <v>0.92099999999999993</v>
      </c>
    </row>
    <row r="117" spans="1:14" x14ac:dyDescent="0.25">
      <c r="A117" t="s">
        <v>238</v>
      </c>
      <c r="B117" t="s">
        <v>241</v>
      </c>
      <c r="C117" s="1" t="s">
        <v>214</v>
      </c>
      <c r="D117" s="3">
        <v>0.94</v>
      </c>
      <c r="E117" s="3">
        <v>0.9</v>
      </c>
      <c r="F117" s="3">
        <v>0.89</v>
      </c>
      <c r="G117" s="3">
        <v>0.91</v>
      </c>
      <c r="H117" s="3">
        <v>0.95</v>
      </c>
      <c r="I117" s="3">
        <v>1</v>
      </c>
      <c r="J117" s="3">
        <v>0.9</v>
      </c>
      <c r="K117" s="3">
        <v>0.89</v>
      </c>
      <c r="L117" s="3">
        <v>0.9</v>
      </c>
      <c r="M117" s="3">
        <v>0.95</v>
      </c>
      <c r="N117" s="2">
        <f t="shared" si="3"/>
        <v>0.92299999999999982</v>
      </c>
    </row>
    <row r="118" spans="1:14" x14ac:dyDescent="0.25">
      <c r="A118" t="s">
        <v>239</v>
      </c>
      <c r="B118" t="s">
        <v>242</v>
      </c>
      <c r="C118" s="1" t="s">
        <v>214</v>
      </c>
      <c r="D118" s="3">
        <v>0.99</v>
      </c>
      <c r="E118" s="3">
        <v>0.97</v>
      </c>
      <c r="F118" s="3">
        <v>0.97</v>
      </c>
      <c r="G118" s="3">
        <v>0.92</v>
      </c>
      <c r="H118" s="3">
        <v>0.97</v>
      </c>
      <c r="I118" s="3">
        <v>0.92</v>
      </c>
      <c r="J118" s="3">
        <v>0.9</v>
      </c>
      <c r="K118" s="3">
        <v>0.9</v>
      </c>
      <c r="L118" s="3">
        <v>0.92</v>
      </c>
      <c r="M118" s="3">
        <v>0.94</v>
      </c>
      <c r="N118" s="2">
        <f t="shared" si="3"/>
        <v>0.94000000000000006</v>
      </c>
    </row>
    <row r="119" spans="1:14" x14ac:dyDescent="0.25">
      <c r="A119" t="s">
        <v>16</v>
      </c>
      <c r="B119" t="s">
        <v>243</v>
      </c>
      <c r="C119" s="1" t="s">
        <v>214</v>
      </c>
      <c r="D119" s="3">
        <v>0.92</v>
      </c>
      <c r="E119" s="3">
        <v>0.91</v>
      </c>
      <c r="F119" s="3">
        <v>1</v>
      </c>
      <c r="G119" s="3">
        <v>0.95</v>
      </c>
      <c r="H119" s="3">
        <v>0.98</v>
      </c>
      <c r="I119" s="3">
        <v>0.97</v>
      </c>
      <c r="J119" s="3">
        <v>0.95</v>
      </c>
      <c r="K119" s="3">
        <v>0.9</v>
      </c>
      <c r="L119" s="3">
        <v>0.98</v>
      </c>
      <c r="M119" s="3">
        <v>0.97</v>
      </c>
      <c r="N119" s="2">
        <f t="shared" si="3"/>
        <v>0.95300000000000007</v>
      </c>
    </row>
    <row r="120" spans="1:14" x14ac:dyDescent="0.25">
      <c r="A120" t="s">
        <v>240</v>
      </c>
      <c r="B120" t="s">
        <v>244</v>
      </c>
      <c r="C120" s="1" t="s">
        <v>214</v>
      </c>
      <c r="D120" s="3">
        <v>0.92</v>
      </c>
      <c r="E120" s="3">
        <v>0.98</v>
      </c>
      <c r="F120" s="3">
        <v>0.99</v>
      </c>
      <c r="G120" s="3">
        <v>0.92</v>
      </c>
      <c r="H120" s="3">
        <v>0.94</v>
      </c>
      <c r="I120" s="3">
        <v>0.94</v>
      </c>
      <c r="J120" s="3">
        <v>0.9</v>
      </c>
      <c r="K120" s="3">
        <v>0.9</v>
      </c>
      <c r="L120" s="3">
        <v>0.99</v>
      </c>
      <c r="M120" s="3">
        <v>0.94</v>
      </c>
      <c r="N120" s="2">
        <f t="shared" si="3"/>
        <v>0.94199999999999995</v>
      </c>
    </row>
  </sheetData>
  <mergeCells count="2">
    <mergeCell ref="A1:B1"/>
    <mergeCell ref="D2:N2"/>
  </mergeCells>
  <phoneticPr fontId="1" type="noConversion"/>
  <conditionalFormatting sqref="D5:M120">
    <cfRule type="cellIs" dxfId="8" priority="1" operator="between">
      <formula>95</formula>
      <formula>1</formula>
    </cfRule>
    <cfRule type="cellIs" dxfId="7" priority="2" operator="greaterThan">
      <formula>0.9</formula>
    </cfRule>
    <cfRule type="cellIs" dxfId="6" priority="3" operator="lessThan">
      <formula>0.9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C0FF-67A3-4C79-93CB-AD48B1C08757}">
  <dimension ref="A1:J65"/>
  <sheetViews>
    <sheetView topLeftCell="A7" workbookViewId="0">
      <selection activeCell="D15" sqref="D15"/>
    </sheetView>
  </sheetViews>
  <sheetFormatPr defaultRowHeight="15" x14ac:dyDescent="0.25"/>
  <cols>
    <col min="1" max="2" width="11.42578125" customWidth="1"/>
    <col min="3" max="3" width="17.7109375" customWidth="1"/>
    <col min="4" max="4" width="10.5703125" bestFit="1" customWidth="1"/>
    <col min="5" max="5" width="11.28515625" customWidth="1"/>
    <col min="6" max="6" width="13.85546875" customWidth="1"/>
    <col min="7" max="7" width="11.42578125" customWidth="1"/>
    <col min="8" max="8" width="14" customWidth="1"/>
    <col min="9" max="9" width="18.42578125" customWidth="1"/>
    <col min="10" max="10" width="11.85546875" customWidth="1"/>
  </cols>
  <sheetData>
    <row r="1" spans="1:10" ht="20.25" thickBot="1" x14ac:dyDescent="0.35">
      <c r="A1" s="10" t="s">
        <v>245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/>
    <row r="3" spans="1:10" x14ac:dyDescent="0.25">
      <c r="A3" s="1" t="s">
        <v>246</v>
      </c>
      <c r="B3" s="1" t="s">
        <v>2</v>
      </c>
      <c r="C3" s="1" t="s">
        <v>247</v>
      </c>
      <c r="D3" s="1" t="s">
        <v>3</v>
      </c>
      <c r="E3" s="1" t="s">
        <v>248</v>
      </c>
      <c r="F3" s="1" t="s">
        <v>249</v>
      </c>
      <c r="G3" s="1" t="s">
        <v>250</v>
      </c>
      <c r="H3" s="1" t="s">
        <v>251</v>
      </c>
      <c r="I3" s="1" t="s">
        <v>252</v>
      </c>
      <c r="J3" s="1" t="s">
        <v>253</v>
      </c>
    </row>
    <row r="4" spans="1:10" x14ac:dyDescent="0.25">
      <c r="A4" t="s">
        <v>254</v>
      </c>
      <c r="B4" t="s">
        <v>127</v>
      </c>
      <c r="C4" t="s">
        <v>257</v>
      </c>
      <c r="D4" s="1" t="s">
        <v>129</v>
      </c>
      <c r="E4" s="1">
        <v>76</v>
      </c>
      <c r="F4" s="1">
        <v>61</v>
      </c>
      <c r="G4" s="1">
        <v>51</v>
      </c>
      <c r="H4" s="1">
        <v>65</v>
      </c>
      <c r="I4" s="1">
        <f>SUM(E4:H4)</f>
        <v>253</v>
      </c>
      <c r="J4" s="4">
        <f>(Table1[[#This Row],[Overall Score]]/4)*0.01</f>
        <v>0.63250000000000006</v>
      </c>
    </row>
    <row r="5" spans="1:10" x14ac:dyDescent="0.25">
      <c r="A5" t="s">
        <v>158</v>
      </c>
      <c r="B5" t="s">
        <v>159</v>
      </c>
      <c r="C5" t="s">
        <v>258</v>
      </c>
      <c r="D5" s="1" t="s">
        <v>129</v>
      </c>
      <c r="E5" s="1">
        <v>86</v>
      </c>
      <c r="F5" s="1">
        <v>65</v>
      </c>
      <c r="G5" s="1">
        <v>58</v>
      </c>
      <c r="H5" s="1">
        <v>65</v>
      </c>
      <c r="I5" s="1">
        <f t="shared" ref="I5:I12" si="0">SUM(E5:H5)</f>
        <v>274</v>
      </c>
      <c r="J5" s="4">
        <f>(Table1[[#This Row],[Overall Score]]/4)*0.01</f>
        <v>0.68500000000000005</v>
      </c>
    </row>
    <row r="6" spans="1:10" x14ac:dyDescent="0.25">
      <c r="A6" t="s">
        <v>156</v>
      </c>
      <c r="B6" t="s">
        <v>256</v>
      </c>
      <c r="C6" t="s">
        <v>259</v>
      </c>
      <c r="D6" s="1" t="s">
        <v>129</v>
      </c>
      <c r="E6" s="1">
        <v>65</v>
      </c>
      <c r="F6" s="1">
        <v>68</v>
      </c>
      <c r="G6" s="1">
        <v>71</v>
      </c>
      <c r="H6" s="1">
        <v>95</v>
      </c>
      <c r="I6" s="1">
        <f t="shared" si="0"/>
        <v>299</v>
      </c>
      <c r="J6" s="4">
        <f>(Table1[[#This Row],[Overall Score]]/4)*0.01</f>
        <v>0.74750000000000005</v>
      </c>
    </row>
    <row r="7" spans="1:10" x14ac:dyDescent="0.25">
      <c r="A7" t="s">
        <v>160</v>
      </c>
      <c r="B7" t="s">
        <v>161</v>
      </c>
      <c r="C7" t="s">
        <v>260</v>
      </c>
      <c r="D7" s="1" t="s">
        <v>129</v>
      </c>
      <c r="E7" s="1">
        <v>89</v>
      </c>
      <c r="F7" s="1">
        <v>61</v>
      </c>
      <c r="G7" s="1">
        <v>55</v>
      </c>
      <c r="H7" s="1">
        <v>72</v>
      </c>
      <c r="I7" s="1">
        <f t="shared" si="0"/>
        <v>277</v>
      </c>
      <c r="J7" s="4">
        <f>(Table1[[#This Row],[Overall Score]]/4)*0.01</f>
        <v>0.6925</v>
      </c>
    </row>
    <row r="8" spans="1:10" x14ac:dyDescent="0.25">
      <c r="A8" t="s">
        <v>255</v>
      </c>
      <c r="B8" t="s">
        <v>140</v>
      </c>
      <c r="C8" t="s">
        <v>261</v>
      </c>
      <c r="D8" s="1" t="s">
        <v>129</v>
      </c>
      <c r="E8" s="1">
        <v>51</v>
      </c>
      <c r="F8" s="1">
        <v>59</v>
      </c>
      <c r="G8" s="1">
        <v>78</v>
      </c>
      <c r="H8" s="1">
        <v>76</v>
      </c>
      <c r="I8" s="1">
        <f t="shared" si="0"/>
        <v>264</v>
      </c>
      <c r="J8" s="4">
        <f>(Table1[[#This Row],[Overall Score]]/4)*0.01</f>
        <v>0.66</v>
      </c>
    </row>
    <row r="9" spans="1:10" x14ac:dyDescent="0.25">
      <c r="A9" t="s">
        <v>116</v>
      </c>
      <c r="B9" t="s">
        <v>164</v>
      </c>
      <c r="C9" t="s">
        <v>262</v>
      </c>
      <c r="D9" s="1" t="s">
        <v>129</v>
      </c>
      <c r="E9" s="1">
        <v>85</v>
      </c>
      <c r="F9" s="1">
        <v>71</v>
      </c>
      <c r="G9" s="1">
        <v>61</v>
      </c>
      <c r="H9" s="1">
        <v>68</v>
      </c>
      <c r="I9" s="1">
        <f t="shared" si="0"/>
        <v>285</v>
      </c>
      <c r="J9" s="4">
        <f>(Table1[[#This Row],[Overall Score]]/4)*0.01</f>
        <v>0.71250000000000002</v>
      </c>
    </row>
    <row r="10" spans="1:10" x14ac:dyDescent="0.25">
      <c r="A10" t="s">
        <v>132</v>
      </c>
      <c r="B10" t="s">
        <v>139</v>
      </c>
      <c r="C10" t="s">
        <v>263</v>
      </c>
      <c r="D10" s="1" t="s">
        <v>129</v>
      </c>
      <c r="E10" s="1">
        <v>68</v>
      </c>
      <c r="F10" s="1">
        <v>76</v>
      </c>
      <c r="G10" s="1">
        <v>83</v>
      </c>
      <c r="H10" s="1">
        <v>55</v>
      </c>
      <c r="I10" s="1">
        <f t="shared" si="0"/>
        <v>282</v>
      </c>
      <c r="J10" s="4">
        <f>(Table1[[#This Row],[Overall Score]]/4)*0.01</f>
        <v>0.70499999999999996</v>
      </c>
    </row>
    <row r="11" spans="1:10" x14ac:dyDescent="0.25">
      <c r="A11" t="s">
        <v>137</v>
      </c>
      <c r="B11" t="s">
        <v>145</v>
      </c>
      <c r="C11" t="s">
        <v>264</v>
      </c>
      <c r="D11" s="1" t="s">
        <v>129</v>
      </c>
      <c r="E11" s="1">
        <v>86</v>
      </c>
      <c r="F11" s="1">
        <v>61</v>
      </c>
      <c r="G11" s="1">
        <v>86</v>
      </c>
      <c r="H11" s="1">
        <v>51</v>
      </c>
      <c r="I11" s="1">
        <f t="shared" si="0"/>
        <v>284</v>
      </c>
      <c r="J11" s="4">
        <f>(Table1[[#This Row],[Overall Score]]/4)*0.01</f>
        <v>0.71</v>
      </c>
    </row>
    <row r="12" spans="1:10" x14ac:dyDescent="0.25">
      <c r="A12" t="s">
        <v>136</v>
      </c>
      <c r="B12" t="s">
        <v>144</v>
      </c>
      <c r="C12" t="s">
        <v>265</v>
      </c>
      <c r="D12" s="1" t="s">
        <v>129</v>
      </c>
      <c r="E12" s="1">
        <v>89</v>
      </c>
      <c r="F12" s="1">
        <v>77</v>
      </c>
      <c r="G12" s="1">
        <v>55</v>
      </c>
      <c r="H12" s="1">
        <v>76</v>
      </c>
      <c r="I12" s="1">
        <f t="shared" si="0"/>
        <v>297</v>
      </c>
      <c r="J12" s="4">
        <f>(Table1[[#This Row],[Overall Score]]/4)*0.01</f>
        <v>0.74250000000000005</v>
      </c>
    </row>
    <row r="13" spans="1:10" x14ac:dyDescent="0.25">
      <c r="A13" t="s">
        <v>15</v>
      </c>
      <c r="B13" t="s">
        <v>23</v>
      </c>
      <c r="C13" t="s">
        <v>257</v>
      </c>
      <c r="D13" s="1" t="s">
        <v>88</v>
      </c>
      <c r="E13" s="1">
        <v>94</v>
      </c>
      <c r="F13" s="1">
        <v>72</v>
      </c>
      <c r="G13" s="1">
        <v>74</v>
      </c>
      <c r="H13" s="1">
        <v>92</v>
      </c>
      <c r="I13" s="1">
        <f t="shared" ref="I13:I44" si="1">SUM(E13:H13)</f>
        <v>332</v>
      </c>
      <c r="J13" s="4">
        <f>(Table1[[#This Row],[Overall Score]]/4)*0.01</f>
        <v>0.83000000000000007</v>
      </c>
    </row>
    <row r="14" spans="1:10" x14ac:dyDescent="0.25">
      <c r="A14" t="s">
        <v>16</v>
      </c>
      <c r="B14" t="s">
        <v>24</v>
      </c>
      <c r="C14" t="s">
        <v>258</v>
      </c>
      <c r="D14" s="1" t="s">
        <v>49</v>
      </c>
      <c r="E14" s="1">
        <v>50</v>
      </c>
      <c r="F14" s="1">
        <v>53</v>
      </c>
      <c r="G14" s="1">
        <v>93</v>
      </c>
      <c r="H14" s="1">
        <v>78</v>
      </c>
      <c r="I14" s="1">
        <f t="shared" si="1"/>
        <v>274</v>
      </c>
      <c r="J14" s="4">
        <f>(Table1[[#This Row],[Overall Score]]/4)*0.01</f>
        <v>0.68500000000000005</v>
      </c>
    </row>
    <row r="15" spans="1:10" x14ac:dyDescent="0.25">
      <c r="A15" t="s">
        <v>17</v>
      </c>
      <c r="B15" t="s">
        <v>25</v>
      </c>
      <c r="C15" t="s">
        <v>259</v>
      </c>
      <c r="D15" s="1" t="s">
        <v>172</v>
      </c>
      <c r="E15" s="1">
        <v>66</v>
      </c>
      <c r="F15" s="1">
        <v>62</v>
      </c>
      <c r="G15" s="1">
        <v>99</v>
      </c>
      <c r="H15" s="1">
        <v>71</v>
      </c>
      <c r="I15" s="1">
        <f t="shared" si="1"/>
        <v>298</v>
      </c>
      <c r="J15" s="4">
        <f>(Table1[[#This Row],[Overall Score]]/4)*0.01</f>
        <v>0.745</v>
      </c>
    </row>
    <row r="16" spans="1:10" x14ac:dyDescent="0.25">
      <c r="A16" t="s">
        <v>18</v>
      </c>
      <c r="B16" t="s">
        <v>26</v>
      </c>
      <c r="C16" t="s">
        <v>260</v>
      </c>
      <c r="D16" s="1" t="s">
        <v>214</v>
      </c>
      <c r="E16" s="1">
        <v>86</v>
      </c>
      <c r="F16" s="1">
        <v>85</v>
      </c>
      <c r="G16" s="1">
        <v>93</v>
      </c>
      <c r="H16" s="1">
        <v>92</v>
      </c>
      <c r="I16" s="1">
        <f t="shared" si="1"/>
        <v>356</v>
      </c>
      <c r="J16" s="4">
        <f>(Table1[[#This Row],[Overall Score]]/4)*0.01</f>
        <v>0.89</v>
      </c>
    </row>
    <row r="17" spans="1:10" x14ac:dyDescent="0.25">
      <c r="A17" t="s">
        <v>19</v>
      </c>
      <c r="B17" t="s">
        <v>27</v>
      </c>
      <c r="C17" t="s">
        <v>261</v>
      </c>
      <c r="D17" s="1" t="s">
        <v>129</v>
      </c>
      <c r="E17" s="1">
        <v>84</v>
      </c>
      <c r="F17" s="1">
        <v>87</v>
      </c>
      <c r="G17" s="1">
        <v>70</v>
      </c>
      <c r="H17" s="1">
        <v>52</v>
      </c>
      <c r="I17" s="1">
        <f t="shared" si="1"/>
        <v>293</v>
      </c>
      <c r="J17" s="4">
        <f>(Table1[[#This Row],[Overall Score]]/4)*0.01</f>
        <v>0.73250000000000004</v>
      </c>
    </row>
    <row r="18" spans="1:10" x14ac:dyDescent="0.25">
      <c r="A18" t="s">
        <v>20</v>
      </c>
      <c r="B18" t="s">
        <v>28</v>
      </c>
      <c r="C18" t="s">
        <v>262</v>
      </c>
      <c r="D18" s="1" t="s">
        <v>88</v>
      </c>
      <c r="E18" s="1">
        <v>86</v>
      </c>
      <c r="F18" s="1">
        <v>64</v>
      </c>
      <c r="G18" s="1">
        <v>87</v>
      </c>
      <c r="H18" s="1">
        <v>59</v>
      </c>
      <c r="I18" s="1">
        <f t="shared" si="1"/>
        <v>296</v>
      </c>
      <c r="J18" s="4">
        <f>(Table1[[#This Row],[Overall Score]]/4)*0.01</f>
        <v>0.74</v>
      </c>
    </row>
    <row r="19" spans="1:10" x14ac:dyDescent="0.25">
      <c r="A19" t="s">
        <v>21</v>
      </c>
      <c r="B19" t="s">
        <v>29</v>
      </c>
      <c r="C19" t="s">
        <v>263</v>
      </c>
      <c r="D19" s="1" t="s">
        <v>49</v>
      </c>
      <c r="E19" s="1">
        <v>85</v>
      </c>
      <c r="F19" s="1">
        <v>62</v>
      </c>
      <c r="G19" s="1">
        <v>62</v>
      </c>
      <c r="H19" s="1">
        <v>90</v>
      </c>
      <c r="I19" s="1">
        <f t="shared" si="1"/>
        <v>299</v>
      </c>
      <c r="J19" s="4">
        <f>(Table1[[#This Row],[Overall Score]]/4)*0.01</f>
        <v>0.74750000000000005</v>
      </c>
    </row>
    <row r="20" spans="1:10" x14ac:dyDescent="0.25">
      <c r="A20" t="s">
        <v>22</v>
      </c>
      <c r="B20" t="s">
        <v>30</v>
      </c>
      <c r="C20" t="s">
        <v>264</v>
      </c>
      <c r="D20" s="1" t="s">
        <v>172</v>
      </c>
      <c r="E20" s="1">
        <v>95</v>
      </c>
      <c r="F20" s="1">
        <v>75</v>
      </c>
      <c r="G20" s="1">
        <v>57</v>
      </c>
      <c r="H20" s="1">
        <v>65</v>
      </c>
      <c r="I20" s="1">
        <f t="shared" si="1"/>
        <v>292</v>
      </c>
      <c r="J20" s="4">
        <f>(Table1[[#This Row],[Overall Score]]/4)*0.01</f>
        <v>0.73</v>
      </c>
    </row>
    <row r="21" spans="1:10" x14ac:dyDescent="0.25">
      <c r="A21" t="s">
        <v>33</v>
      </c>
      <c r="B21" t="s">
        <v>34</v>
      </c>
      <c r="C21" t="s">
        <v>265</v>
      </c>
      <c r="D21" s="1" t="s">
        <v>214</v>
      </c>
      <c r="E21" s="1">
        <v>51</v>
      </c>
      <c r="F21" s="1">
        <v>96</v>
      </c>
      <c r="G21" s="1">
        <v>72</v>
      </c>
      <c r="H21" s="1">
        <v>89</v>
      </c>
      <c r="I21" s="1">
        <f t="shared" si="1"/>
        <v>308</v>
      </c>
      <c r="J21" s="4">
        <f>(Table1[[#This Row],[Overall Score]]/4)*0.01</f>
        <v>0.77</v>
      </c>
    </row>
    <row r="22" spans="1:10" x14ac:dyDescent="0.25">
      <c r="A22" t="s">
        <v>35</v>
      </c>
      <c r="B22" t="s">
        <v>36</v>
      </c>
      <c r="C22" t="s">
        <v>257</v>
      </c>
      <c r="D22" s="1" t="s">
        <v>129</v>
      </c>
      <c r="E22" s="1">
        <v>55</v>
      </c>
      <c r="F22" s="1">
        <v>88</v>
      </c>
      <c r="G22" s="1">
        <v>96</v>
      </c>
      <c r="H22" s="1">
        <v>83</v>
      </c>
      <c r="I22" s="1">
        <f t="shared" si="1"/>
        <v>322</v>
      </c>
      <c r="J22" s="4">
        <f>(Table1[[#This Row],[Overall Score]]/4)*0.01</f>
        <v>0.80500000000000005</v>
      </c>
    </row>
    <row r="23" spans="1:10" x14ac:dyDescent="0.25">
      <c r="A23" t="s">
        <v>37</v>
      </c>
      <c r="B23" t="s">
        <v>38</v>
      </c>
      <c r="C23" t="s">
        <v>258</v>
      </c>
      <c r="D23" s="1" t="s">
        <v>88</v>
      </c>
      <c r="E23" s="1">
        <v>63</v>
      </c>
      <c r="F23" s="1">
        <v>52</v>
      </c>
      <c r="G23" s="1">
        <v>69</v>
      </c>
      <c r="H23" s="1">
        <v>51</v>
      </c>
      <c r="I23" s="1">
        <f t="shared" si="1"/>
        <v>235</v>
      </c>
      <c r="J23" s="4">
        <f>(Table1[[#This Row],[Overall Score]]/4)*0.01</f>
        <v>0.58750000000000002</v>
      </c>
    </row>
    <row r="24" spans="1:10" x14ac:dyDescent="0.25">
      <c r="A24" t="s">
        <v>39</v>
      </c>
      <c r="B24" t="s">
        <v>40</v>
      </c>
      <c r="C24" t="s">
        <v>259</v>
      </c>
      <c r="D24" s="1" t="s">
        <v>49</v>
      </c>
      <c r="E24" s="1">
        <v>70</v>
      </c>
      <c r="F24" s="1">
        <v>56</v>
      </c>
      <c r="G24" s="1">
        <v>85</v>
      </c>
      <c r="H24" s="1">
        <v>81</v>
      </c>
      <c r="I24" s="1">
        <f t="shared" si="1"/>
        <v>292</v>
      </c>
      <c r="J24" s="4">
        <f>(Table1[[#This Row],[Overall Score]]/4)*0.01</f>
        <v>0.73</v>
      </c>
    </row>
    <row r="25" spans="1:10" x14ac:dyDescent="0.25">
      <c r="A25" t="s">
        <v>41</v>
      </c>
      <c r="B25" t="s">
        <v>42</v>
      </c>
      <c r="C25" t="s">
        <v>260</v>
      </c>
      <c r="D25" s="1" t="s">
        <v>172</v>
      </c>
      <c r="E25" s="1">
        <v>65</v>
      </c>
      <c r="F25" s="1">
        <v>63</v>
      </c>
      <c r="G25" s="1">
        <v>69</v>
      </c>
      <c r="H25" s="1">
        <v>71</v>
      </c>
      <c r="I25" s="1">
        <f t="shared" si="1"/>
        <v>268</v>
      </c>
      <c r="J25" s="4">
        <f>(Table1[[#This Row],[Overall Score]]/4)*0.01</f>
        <v>0.67</v>
      </c>
    </row>
    <row r="26" spans="1:10" x14ac:dyDescent="0.25">
      <c r="A26" t="s">
        <v>43</v>
      </c>
      <c r="B26" t="s">
        <v>44</v>
      </c>
      <c r="C26" t="s">
        <v>261</v>
      </c>
      <c r="D26" s="1" t="s">
        <v>214</v>
      </c>
      <c r="E26" s="1">
        <v>65</v>
      </c>
      <c r="F26" s="1">
        <v>73</v>
      </c>
      <c r="G26" s="1">
        <v>66</v>
      </c>
      <c r="H26" s="1">
        <v>91</v>
      </c>
      <c r="I26" s="1">
        <f t="shared" si="1"/>
        <v>295</v>
      </c>
      <c r="J26" s="4">
        <f>(Table1[[#This Row],[Overall Score]]/4)*0.01</f>
        <v>0.73750000000000004</v>
      </c>
    </row>
    <row r="27" spans="1:10" x14ac:dyDescent="0.25">
      <c r="A27" t="s">
        <v>45</v>
      </c>
      <c r="B27" t="s">
        <v>46</v>
      </c>
      <c r="C27" t="s">
        <v>262</v>
      </c>
      <c r="D27" s="1" t="s">
        <v>129</v>
      </c>
      <c r="E27" s="1">
        <v>54</v>
      </c>
      <c r="F27" s="1">
        <v>75</v>
      </c>
      <c r="G27" s="1">
        <v>95</v>
      </c>
      <c r="H27" s="1">
        <v>57</v>
      </c>
      <c r="I27" s="1">
        <f t="shared" si="1"/>
        <v>281</v>
      </c>
      <c r="J27" s="4">
        <f>(Table1[[#This Row],[Overall Score]]/4)*0.01</f>
        <v>0.70250000000000001</v>
      </c>
    </row>
    <row r="28" spans="1:10" x14ac:dyDescent="0.25">
      <c r="A28" t="s">
        <v>47</v>
      </c>
      <c r="B28" t="s">
        <v>48</v>
      </c>
      <c r="C28" t="s">
        <v>263</v>
      </c>
      <c r="D28" s="1" t="s">
        <v>88</v>
      </c>
      <c r="E28" s="1">
        <v>71</v>
      </c>
      <c r="F28" s="1">
        <v>96</v>
      </c>
      <c r="G28" s="1">
        <v>59</v>
      </c>
      <c r="H28" s="1">
        <v>61</v>
      </c>
      <c r="I28" s="1">
        <f t="shared" si="1"/>
        <v>287</v>
      </c>
      <c r="J28" s="4">
        <f>(Table1[[#This Row],[Overall Score]]/4)*0.01</f>
        <v>0.71750000000000003</v>
      </c>
    </row>
    <row r="29" spans="1:10" x14ac:dyDescent="0.25">
      <c r="A29" t="s">
        <v>50</v>
      </c>
      <c r="B29" t="s">
        <v>51</v>
      </c>
      <c r="C29" t="s">
        <v>264</v>
      </c>
      <c r="D29" s="1" t="s">
        <v>49</v>
      </c>
      <c r="E29" s="1">
        <v>86</v>
      </c>
      <c r="F29" s="1">
        <v>99</v>
      </c>
      <c r="G29" s="1">
        <v>55</v>
      </c>
      <c r="H29" s="1">
        <v>63</v>
      </c>
      <c r="I29" s="1">
        <f t="shared" si="1"/>
        <v>303</v>
      </c>
      <c r="J29" s="4">
        <f>(Table1[[#This Row],[Overall Score]]/4)*0.01</f>
        <v>0.75750000000000006</v>
      </c>
    </row>
    <row r="30" spans="1:10" x14ac:dyDescent="0.25">
      <c r="A30" t="s">
        <v>52</v>
      </c>
      <c r="B30" t="s">
        <v>53</v>
      </c>
      <c r="C30" t="s">
        <v>265</v>
      </c>
      <c r="D30" s="1" t="s">
        <v>172</v>
      </c>
      <c r="E30" s="1">
        <v>54</v>
      </c>
      <c r="F30" s="1">
        <v>51</v>
      </c>
      <c r="G30" s="1">
        <v>62</v>
      </c>
      <c r="H30" s="1">
        <v>86</v>
      </c>
      <c r="I30" s="1">
        <f t="shared" si="1"/>
        <v>253</v>
      </c>
      <c r="J30" s="4">
        <f>(Table1[[#This Row],[Overall Score]]/4)*0.01</f>
        <v>0.63250000000000006</v>
      </c>
    </row>
    <row r="31" spans="1:10" x14ac:dyDescent="0.25">
      <c r="A31" t="s">
        <v>54</v>
      </c>
      <c r="B31" t="s">
        <v>55</v>
      </c>
      <c r="C31" t="s">
        <v>257</v>
      </c>
      <c r="D31" s="1" t="s">
        <v>214</v>
      </c>
      <c r="E31" s="1">
        <v>63</v>
      </c>
      <c r="F31" s="1">
        <v>70</v>
      </c>
      <c r="G31" s="1">
        <v>94</v>
      </c>
      <c r="H31" s="1">
        <v>50</v>
      </c>
      <c r="I31" s="1">
        <f t="shared" si="1"/>
        <v>277</v>
      </c>
      <c r="J31" s="4">
        <f>(Table1[[#This Row],[Overall Score]]/4)*0.01</f>
        <v>0.6925</v>
      </c>
    </row>
    <row r="32" spans="1:10" x14ac:dyDescent="0.25">
      <c r="A32" t="s">
        <v>56</v>
      </c>
      <c r="B32" t="s">
        <v>57</v>
      </c>
      <c r="C32" t="s">
        <v>258</v>
      </c>
      <c r="D32" s="1" t="s">
        <v>88</v>
      </c>
      <c r="E32" s="1">
        <v>96</v>
      </c>
      <c r="F32" s="1">
        <v>75</v>
      </c>
      <c r="G32" s="1">
        <v>61</v>
      </c>
      <c r="H32" s="1">
        <v>84</v>
      </c>
      <c r="I32" s="1">
        <f t="shared" si="1"/>
        <v>316</v>
      </c>
      <c r="J32" s="4">
        <f>(Table1[[#This Row],[Overall Score]]/4)*0.01</f>
        <v>0.79</v>
      </c>
    </row>
    <row r="33" spans="1:10" x14ac:dyDescent="0.25">
      <c r="A33" t="s">
        <v>58</v>
      </c>
      <c r="B33" t="s">
        <v>59</v>
      </c>
      <c r="C33" t="s">
        <v>259</v>
      </c>
      <c r="D33" s="1" t="s">
        <v>49</v>
      </c>
      <c r="E33" s="1">
        <v>80</v>
      </c>
      <c r="F33" s="1">
        <v>84</v>
      </c>
      <c r="G33" s="1">
        <v>55</v>
      </c>
      <c r="H33" s="1">
        <v>64</v>
      </c>
      <c r="I33" s="1">
        <f t="shared" si="1"/>
        <v>283</v>
      </c>
      <c r="J33" s="4">
        <f>(Table1[[#This Row],[Overall Score]]/4)*0.01</f>
        <v>0.70750000000000002</v>
      </c>
    </row>
    <row r="34" spans="1:10" x14ac:dyDescent="0.25">
      <c r="A34" t="s">
        <v>60</v>
      </c>
      <c r="B34" t="s">
        <v>61</v>
      </c>
      <c r="C34" t="s">
        <v>260</v>
      </c>
      <c r="D34" s="1" t="s">
        <v>172</v>
      </c>
      <c r="E34" s="1">
        <v>94</v>
      </c>
      <c r="F34" s="1">
        <v>76</v>
      </c>
      <c r="G34" s="1">
        <v>89</v>
      </c>
      <c r="H34" s="1">
        <v>63</v>
      </c>
      <c r="I34" s="1">
        <f t="shared" si="1"/>
        <v>322</v>
      </c>
      <c r="J34" s="4">
        <f>(Table1[[#This Row],[Overall Score]]/4)*0.01</f>
        <v>0.80500000000000005</v>
      </c>
    </row>
    <row r="35" spans="1:10" x14ac:dyDescent="0.25">
      <c r="A35" t="s">
        <v>62</v>
      </c>
      <c r="B35" t="s">
        <v>63</v>
      </c>
      <c r="C35" t="s">
        <v>261</v>
      </c>
      <c r="D35" s="1" t="s">
        <v>214</v>
      </c>
      <c r="E35" s="1">
        <v>52</v>
      </c>
      <c r="F35" s="1">
        <v>62</v>
      </c>
      <c r="G35" s="1">
        <v>80</v>
      </c>
      <c r="H35" s="1">
        <v>77</v>
      </c>
      <c r="I35" s="1">
        <f t="shared" si="1"/>
        <v>271</v>
      </c>
      <c r="J35" s="4">
        <f>(Table1[[#This Row],[Overall Score]]/4)*0.01</f>
        <v>0.67749999999999999</v>
      </c>
    </row>
    <row r="36" spans="1:10" x14ac:dyDescent="0.25">
      <c r="A36" t="s">
        <v>64</v>
      </c>
      <c r="B36" t="s">
        <v>65</v>
      </c>
      <c r="C36" t="s">
        <v>262</v>
      </c>
      <c r="D36" s="1" t="s">
        <v>129</v>
      </c>
      <c r="E36" s="1">
        <v>63</v>
      </c>
      <c r="F36" s="1">
        <v>97</v>
      </c>
      <c r="G36" s="1">
        <v>58</v>
      </c>
      <c r="H36" s="1">
        <v>74</v>
      </c>
      <c r="I36" s="1">
        <f t="shared" si="1"/>
        <v>292</v>
      </c>
      <c r="J36" s="4">
        <f>(Table1[[#This Row],[Overall Score]]/4)*0.01</f>
        <v>0.73</v>
      </c>
    </row>
    <row r="37" spans="1:10" x14ac:dyDescent="0.25">
      <c r="A37" t="s">
        <v>66</v>
      </c>
      <c r="B37" t="s">
        <v>67</v>
      </c>
      <c r="C37" t="s">
        <v>263</v>
      </c>
      <c r="D37" s="1" t="s">
        <v>88</v>
      </c>
      <c r="E37" s="1">
        <v>71</v>
      </c>
      <c r="F37" s="1">
        <v>97</v>
      </c>
      <c r="G37" s="1">
        <v>82</v>
      </c>
      <c r="H37" s="1">
        <v>87</v>
      </c>
      <c r="I37" s="1">
        <f t="shared" si="1"/>
        <v>337</v>
      </c>
      <c r="J37" s="4">
        <f>(Table1[[#This Row],[Overall Score]]/4)*0.01</f>
        <v>0.84250000000000003</v>
      </c>
    </row>
    <row r="38" spans="1:10" x14ac:dyDescent="0.25">
      <c r="A38" t="s">
        <v>68</v>
      </c>
      <c r="B38" t="s">
        <v>69</v>
      </c>
      <c r="C38" t="s">
        <v>264</v>
      </c>
      <c r="D38" s="1" t="s">
        <v>49</v>
      </c>
      <c r="E38" s="1">
        <v>90</v>
      </c>
      <c r="F38" s="1">
        <v>60</v>
      </c>
      <c r="G38" s="1">
        <v>65</v>
      </c>
      <c r="H38" s="1">
        <v>84</v>
      </c>
      <c r="I38" s="1">
        <f t="shared" si="1"/>
        <v>299</v>
      </c>
      <c r="J38" s="4">
        <f>(Table1[[#This Row],[Overall Score]]/4)*0.01</f>
        <v>0.74750000000000005</v>
      </c>
    </row>
    <row r="39" spans="1:10" x14ac:dyDescent="0.25">
      <c r="A39" t="s">
        <v>70</v>
      </c>
      <c r="B39" t="s">
        <v>71</v>
      </c>
      <c r="C39" t="s">
        <v>265</v>
      </c>
      <c r="D39" s="1" t="s">
        <v>172</v>
      </c>
      <c r="E39" s="1">
        <v>79</v>
      </c>
      <c r="F39" s="1">
        <v>50</v>
      </c>
      <c r="G39" s="1">
        <v>79</v>
      </c>
      <c r="H39" s="1">
        <v>67</v>
      </c>
      <c r="I39" s="1">
        <f t="shared" si="1"/>
        <v>275</v>
      </c>
      <c r="J39" s="4">
        <f>(Table1[[#This Row],[Overall Score]]/4)*0.01</f>
        <v>0.6875</v>
      </c>
    </row>
    <row r="40" spans="1:10" x14ac:dyDescent="0.25">
      <c r="A40" t="s">
        <v>72</v>
      </c>
      <c r="B40" t="s">
        <v>73</v>
      </c>
      <c r="C40" t="s">
        <v>257</v>
      </c>
      <c r="D40" s="1" t="s">
        <v>214</v>
      </c>
      <c r="E40" s="1">
        <v>63</v>
      </c>
      <c r="F40" s="1">
        <v>58</v>
      </c>
      <c r="G40" s="1">
        <v>72</v>
      </c>
      <c r="H40" s="1">
        <v>96</v>
      </c>
      <c r="I40" s="1">
        <f t="shared" si="1"/>
        <v>289</v>
      </c>
      <c r="J40" s="4">
        <f>(Table1[[#This Row],[Overall Score]]/4)*0.01</f>
        <v>0.72250000000000003</v>
      </c>
    </row>
    <row r="41" spans="1:10" x14ac:dyDescent="0.25">
      <c r="A41" t="s">
        <v>74</v>
      </c>
      <c r="B41" t="s">
        <v>75</v>
      </c>
      <c r="C41" t="s">
        <v>258</v>
      </c>
      <c r="D41" s="1" t="s">
        <v>129</v>
      </c>
      <c r="E41" s="1">
        <v>80</v>
      </c>
      <c r="F41" s="1">
        <v>89</v>
      </c>
      <c r="G41" s="1">
        <v>66</v>
      </c>
      <c r="H41" s="1">
        <v>55</v>
      </c>
      <c r="I41" s="1">
        <f t="shared" si="1"/>
        <v>290</v>
      </c>
      <c r="J41" s="4">
        <f>(Table1[[#This Row],[Overall Score]]/4)*0.01</f>
        <v>0.72499999999999998</v>
      </c>
    </row>
    <row r="42" spans="1:10" x14ac:dyDescent="0.25">
      <c r="A42" t="s">
        <v>76</v>
      </c>
      <c r="B42" t="s">
        <v>77</v>
      </c>
      <c r="C42" t="s">
        <v>259</v>
      </c>
      <c r="D42" s="1" t="s">
        <v>88</v>
      </c>
      <c r="E42" s="1">
        <v>79</v>
      </c>
      <c r="F42" s="1">
        <v>82</v>
      </c>
      <c r="G42" s="1">
        <v>78</v>
      </c>
      <c r="H42" s="1">
        <v>95</v>
      </c>
      <c r="I42" s="1">
        <f t="shared" si="1"/>
        <v>334</v>
      </c>
      <c r="J42" s="4">
        <f>(Table1[[#This Row],[Overall Score]]/4)*0.01</f>
        <v>0.83499999999999996</v>
      </c>
    </row>
    <row r="43" spans="1:10" x14ac:dyDescent="0.25">
      <c r="A43" t="s">
        <v>78</v>
      </c>
      <c r="B43" t="s">
        <v>79</v>
      </c>
      <c r="C43" t="s">
        <v>260</v>
      </c>
      <c r="D43" s="1" t="s">
        <v>49</v>
      </c>
      <c r="E43" s="1">
        <v>87</v>
      </c>
      <c r="F43" s="1">
        <v>66</v>
      </c>
      <c r="G43" s="1">
        <v>79</v>
      </c>
      <c r="H43" s="1">
        <v>95</v>
      </c>
      <c r="I43" s="1">
        <f t="shared" si="1"/>
        <v>327</v>
      </c>
      <c r="J43" s="4">
        <f>(Table1[[#This Row],[Overall Score]]/4)*0.01</f>
        <v>0.8175</v>
      </c>
    </row>
    <row r="44" spans="1:10" x14ac:dyDescent="0.25">
      <c r="A44" t="s">
        <v>80</v>
      </c>
      <c r="B44" t="s">
        <v>81</v>
      </c>
      <c r="C44" t="s">
        <v>261</v>
      </c>
      <c r="D44" s="1" t="s">
        <v>172</v>
      </c>
      <c r="E44" s="1">
        <v>67</v>
      </c>
      <c r="F44" s="1">
        <v>61</v>
      </c>
      <c r="G44" s="1">
        <v>92</v>
      </c>
      <c r="H44" s="1">
        <v>59</v>
      </c>
      <c r="I44" s="1">
        <f t="shared" si="1"/>
        <v>279</v>
      </c>
      <c r="J44" s="4">
        <f>(Table1[[#This Row],[Overall Score]]/4)*0.01</f>
        <v>0.69750000000000001</v>
      </c>
    </row>
    <row r="45" spans="1:10" x14ac:dyDescent="0.25">
      <c r="A45" t="s">
        <v>82</v>
      </c>
      <c r="B45" t="s">
        <v>83</v>
      </c>
      <c r="C45" t="s">
        <v>262</v>
      </c>
      <c r="D45" s="1" t="s">
        <v>214</v>
      </c>
      <c r="E45" s="1">
        <v>54</v>
      </c>
      <c r="F45" s="1">
        <v>98</v>
      </c>
      <c r="G45" s="1">
        <v>86</v>
      </c>
      <c r="H45" s="1">
        <v>96</v>
      </c>
      <c r="I45" s="1">
        <f t="shared" ref="I45:I65" si="2">SUM(E45:H45)</f>
        <v>334</v>
      </c>
      <c r="J45" s="4">
        <f>(Table1[[#This Row],[Overall Score]]/4)*0.01</f>
        <v>0.83499999999999996</v>
      </c>
    </row>
    <row r="46" spans="1:10" x14ac:dyDescent="0.25">
      <c r="A46" t="s">
        <v>84</v>
      </c>
      <c r="B46" t="s">
        <v>85</v>
      </c>
      <c r="C46" t="s">
        <v>263</v>
      </c>
      <c r="D46" s="1" t="s">
        <v>129</v>
      </c>
      <c r="E46" s="1">
        <v>68</v>
      </c>
      <c r="F46" s="1">
        <v>51</v>
      </c>
      <c r="G46" s="1">
        <v>51</v>
      </c>
      <c r="H46" s="1">
        <v>60</v>
      </c>
      <c r="I46" s="1">
        <f t="shared" si="2"/>
        <v>230</v>
      </c>
      <c r="J46" s="4">
        <f>(Table1[[#This Row],[Overall Score]]/4)*0.01</f>
        <v>0.57500000000000007</v>
      </c>
    </row>
    <row r="47" spans="1:10" x14ac:dyDescent="0.25">
      <c r="A47" t="s">
        <v>86</v>
      </c>
      <c r="B47" t="s">
        <v>87</v>
      </c>
      <c r="C47" t="s">
        <v>264</v>
      </c>
      <c r="D47" s="1" t="s">
        <v>88</v>
      </c>
      <c r="E47" s="1">
        <v>56</v>
      </c>
      <c r="F47" s="1">
        <v>59</v>
      </c>
      <c r="G47" s="1">
        <v>68</v>
      </c>
      <c r="H47" s="1">
        <v>100</v>
      </c>
      <c r="I47" s="1">
        <f t="shared" si="2"/>
        <v>283</v>
      </c>
      <c r="J47" s="4">
        <f>(Table1[[#This Row],[Overall Score]]/4)*0.01</f>
        <v>0.70750000000000002</v>
      </c>
    </row>
    <row r="48" spans="1:10" x14ac:dyDescent="0.25">
      <c r="A48" t="s">
        <v>89</v>
      </c>
      <c r="B48" t="s">
        <v>90</v>
      </c>
      <c r="C48" t="s">
        <v>265</v>
      </c>
      <c r="D48" s="1" t="s">
        <v>49</v>
      </c>
      <c r="E48" s="1">
        <v>92</v>
      </c>
      <c r="F48" s="1">
        <v>97</v>
      </c>
      <c r="G48" s="1">
        <v>50</v>
      </c>
      <c r="H48" s="1">
        <v>100</v>
      </c>
      <c r="I48" s="1">
        <f t="shared" si="2"/>
        <v>339</v>
      </c>
      <c r="J48" s="4">
        <f>(Table1[[#This Row],[Overall Score]]/4)*0.01</f>
        <v>0.84750000000000003</v>
      </c>
    </row>
    <row r="49" spans="1:10" x14ac:dyDescent="0.25">
      <c r="A49" t="s">
        <v>91</v>
      </c>
      <c r="B49" t="s">
        <v>92</v>
      </c>
      <c r="C49" t="s">
        <v>257</v>
      </c>
      <c r="D49" s="1" t="s">
        <v>172</v>
      </c>
      <c r="E49" s="1">
        <v>69</v>
      </c>
      <c r="F49" s="1">
        <v>84</v>
      </c>
      <c r="G49" s="1">
        <v>76</v>
      </c>
      <c r="H49" s="1">
        <v>91</v>
      </c>
      <c r="I49" s="1">
        <f t="shared" si="2"/>
        <v>320</v>
      </c>
      <c r="J49" s="4">
        <f>(Table1[[#This Row],[Overall Score]]/4)*0.01</f>
        <v>0.8</v>
      </c>
    </row>
    <row r="50" spans="1:10" x14ac:dyDescent="0.25">
      <c r="A50" t="s">
        <v>93</v>
      </c>
      <c r="B50" t="s">
        <v>94</v>
      </c>
      <c r="C50" t="s">
        <v>258</v>
      </c>
      <c r="D50" s="1" t="s">
        <v>214</v>
      </c>
      <c r="E50" s="1">
        <v>73</v>
      </c>
      <c r="F50" s="1">
        <v>62</v>
      </c>
      <c r="G50" s="1">
        <v>76</v>
      </c>
      <c r="H50" s="1">
        <v>97</v>
      </c>
      <c r="I50" s="1">
        <f t="shared" si="2"/>
        <v>308</v>
      </c>
      <c r="J50" s="4">
        <f>(Table1[[#This Row],[Overall Score]]/4)*0.01</f>
        <v>0.77</v>
      </c>
    </row>
    <row r="51" spans="1:10" x14ac:dyDescent="0.25">
      <c r="A51" t="s">
        <v>95</v>
      </c>
      <c r="B51" t="s">
        <v>96</v>
      </c>
      <c r="C51" t="s">
        <v>259</v>
      </c>
      <c r="D51" s="1" t="s">
        <v>129</v>
      </c>
      <c r="E51" s="1">
        <v>83</v>
      </c>
      <c r="F51" s="1">
        <v>82</v>
      </c>
      <c r="G51" s="1">
        <v>77</v>
      </c>
      <c r="H51" s="1">
        <v>65</v>
      </c>
      <c r="I51" s="1">
        <f t="shared" si="2"/>
        <v>307</v>
      </c>
      <c r="J51" s="4">
        <f>(Table1[[#This Row],[Overall Score]]/4)*0.01</f>
        <v>0.76750000000000007</v>
      </c>
    </row>
    <row r="52" spans="1:10" x14ac:dyDescent="0.25">
      <c r="A52" t="s">
        <v>97</v>
      </c>
      <c r="B52" t="s">
        <v>98</v>
      </c>
      <c r="C52" t="s">
        <v>260</v>
      </c>
      <c r="D52" s="1" t="s">
        <v>88</v>
      </c>
      <c r="E52" s="1">
        <v>82</v>
      </c>
      <c r="F52" s="1">
        <v>59</v>
      </c>
      <c r="G52" s="1">
        <v>73</v>
      </c>
      <c r="H52" s="1">
        <v>80</v>
      </c>
      <c r="I52" s="1">
        <f t="shared" si="2"/>
        <v>294</v>
      </c>
      <c r="J52" s="4">
        <f>(Table1[[#This Row],[Overall Score]]/4)*0.01</f>
        <v>0.73499999999999999</v>
      </c>
    </row>
    <row r="53" spans="1:10" x14ac:dyDescent="0.25">
      <c r="A53" t="s">
        <v>99</v>
      </c>
      <c r="B53" t="s">
        <v>100</v>
      </c>
      <c r="C53" t="s">
        <v>261</v>
      </c>
      <c r="D53" s="1" t="s">
        <v>49</v>
      </c>
      <c r="E53" s="1">
        <v>56</v>
      </c>
      <c r="F53" s="1">
        <v>64</v>
      </c>
      <c r="G53" s="1">
        <v>72</v>
      </c>
      <c r="H53" s="1">
        <v>93</v>
      </c>
      <c r="I53" s="1">
        <f t="shared" si="2"/>
        <v>285</v>
      </c>
      <c r="J53" s="4">
        <f>(Table1[[#This Row],[Overall Score]]/4)*0.01</f>
        <v>0.71250000000000002</v>
      </c>
    </row>
    <row r="54" spans="1:10" x14ac:dyDescent="0.25">
      <c r="A54" t="s">
        <v>101</v>
      </c>
      <c r="B54" t="s">
        <v>102</v>
      </c>
      <c r="C54" t="s">
        <v>262</v>
      </c>
      <c r="D54" s="1" t="s">
        <v>172</v>
      </c>
      <c r="E54" s="1">
        <v>60</v>
      </c>
      <c r="F54" s="1">
        <v>83</v>
      </c>
      <c r="G54" s="1">
        <v>98</v>
      </c>
      <c r="H54" s="1">
        <v>61</v>
      </c>
      <c r="I54" s="1">
        <f t="shared" si="2"/>
        <v>302</v>
      </c>
      <c r="J54" s="4">
        <f>(Table1[[#This Row],[Overall Score]]/4)*0.01</f>
        <v>0.755</v>
      </c>
    </row>
    <row r="55" spans="1:10" x14ac:dyDescent="0.25">
      <c r="A55" t="s">
        <v>103</v>
      </c>
      <c r="B55" t="s">
        <v>104</v>
      </c>
      <c r="C55" t="s">
        <v>263</v>
      </c>
      <c r="D55" s="1" t="s">
        <v>214</v>
      </c>
      <c r="E55" s="1">
        <v>84</v>
      </c>
      <c r="F55" s="1">
        <v>56</v>
      </c>
      <c r="G55" s="1">
        <v>52</v>
      </c>
      <c r="H55" s="1">
        <v>70</v>
      </c>
      <c r="I55" s="1">
        <f t="shared" si="2"/>
        <v>262</v>
      </c>
      <c r="J55" s="4">
        <f>(Table1[[#This Row],[Overall Score]]/4)*0.01</f>
        <v>0.65500000000000003</v>
      </c>
    </row>
    <row r="56" spans="1:10" x14ac:dyDescent="0.25">
      <c r="A56" t="s">
        <v>105</v>
      </c>
      <c r="B56" t="s">
        <v>106</v>
      </c>
      <c r="C56" t="s">
        <v>264</v>
      </c>
      <c r="D56" s="1" t="s">
        <v>129</v>
      </c>
      <c r="E56" s="1">
        <v>95</v>
      </c>
      <c r="F56" s="1">
        <v>76</v>
      </c>
      <c r="G56" s="1">
        <v>78</v>
      </c>
      <c r="H56" s="1">
        <v>67</v>
      </c>
      <c r="I56" s="1">
        <f t="shared" si="2"/>
        <v>316</v>
      </c>
      <c r="J56" s="4">
        <f>(Table1[[#This Row],[Overall Score]]/4)*0.01</f>
        <v>0.79</v>
      </c>
    </row>
    <row r="57" spans="1:10" x14ac:dyDescent="0.25">
      <c r="A57" t="s">
        <v>47</v>
      </c>
      <c r="B57" t="s">
        <v>107</v>
      </c>
      <c r="C57" t="s">
        <v>265</v>
      </c>
      <c r="D57" s="1" t="s">
        <v>88</v>
      </c>
      <c r="E57" s="1">
        <v>74</v>
      </c>
      <c r="F57" s="1">
        <v>64</v>
      </c>
      <c r="G57" s="1">
        <v>59</v>
      </c>
      <c r="H57" s="1">
        <v>68</v>
      </c>
      <c r="I57" s="1">
        <f t="shared" si="2"/>
        <v>265</v>
      </c>
      <c r="J57" s="4">
        <f>(Table1[[#This Row],[Overall Score]]/4)*0.01</f>
        <v>0.66249999999999998</v>
      </c>
    </row>
    <row r="58" spans="1:10" x14ac:dyDescent="0.25">
      <c r="A58" t="s">
        <v>108</v>
      </c>
      <c r="B58" t="s">
        <v>109</v>
      </c>
      <c r="C58" t="s">
        <v>257</v>
      </c>
      <c r="D58" s="1" t="s">
        <v>49</v>
      </c>
      <c r="E58" s="1">
        <v>72</v>
      </c>
      <c r="F58" s="1">
        <v>59</v>
      </c>
      <c r="G58" s="1">
        <v>61</v>
      </c>
      <c r="H58" s="1">
        <v>92</v>
      </c>
      <c r="I58" s="1">
        <f t="shared" si="2"/>
        <v>284</v>
      </c>
      <c r="J58" s="4">
        <f>(Table1[[#This Row],[Overall Score]]/4)*0.01</f>
        <v>0.71</v>
      </c>
    </row>
    <row r="59" spans="1:10" x14ac:dyDescent="0.25">
      <c r="A59" t="s">
        <v>110</v>
      </c>
      <c r="B59" t="s">
        <v>111</v>
      </c>
      <c r="C59" t="s">
        <v>258</v>
      </c>
      <c r="D59" s="1" t="s">
        <v>172</v>
      </c>
      <c r="E59" s="1">
        <v>60</v>
      </c>
      <c r="F59" s="1">
        <v>57</v>
      </c>
      <c r="G59" s="1">
        <v>64</v>
      </c>
      <c r="H59" s="1">
        <v>55</v>
      </c>
      <c r="I59" s="1">
        <f t="shared" si="2"/>
        <v>236</v>
      </c>
      <c r="J59" s="4">
        <f>(Table1[[#This Row],[Overall Score]]/4)*0.01</f>
        <v>0.59</v>
      </c>
    </row>
    <row r="60" spans="1:10" x14ac:dyDescent="0.25">
      <c r="A60" t="s">
        <v>112</v>
      </c>
      <c r="B60" t="s">
        <v>113</v>
      </c>
      <c r="C60" t="s">
        <v>259</v>
      </c>
      <c r="D60" s="1" t="s">
        <v>214</v>
      </c>
      <c r="E60" s="1">
        <v>96</v>
      </c>
      <c r="F60" s="1">
        <v>73</v>
      </c>
      <c r="G60" s="1">
        <v>97</v>
      </c>
      <c r="H60" s="1">
        <v>65</v>
      </c>
      <c r="I60" s="1">
        <f t="shared" si="2"/>
        <v>331</v>
      </c>
      <c r="J60" s="4">
        <f>(Table1[[#This Row],[Overall Score]]/4)*0.01</f>
        <v>0.82750000000000001</v>
      </c>
    </row>
    <row r="61" spans="1:10" x14ac:dyDescent="0.25">
      <c r="A61" t="s">
        <v>114</v>
      </c>
      <c r="B61" t="s">
        <v>115</v>
      </c>
      <c r="C61" t="s">
        <v>260</v>
      </c>
      <c r="D61" s="1" t="s">
        <v>129</v>
      </c>
      <c r="E61" s="1">
        <v>64</v>
      </c>
      <c r="F61" s="1">
        <v>99</v>
      </c>
      <c r="G61" s="1">
        <v>71</v>
      </c>
      <c r="H61" s="1">
        <v>89</v>
      </c>
      <c r="I61" s="1">
        <f t="shared" si="2"/>
        <v>323</v>
      </c>
      <c r="J61" s="4">
        <f>(Table1[[#This Row],[Overall Score]]/4)*0.01</f>
        <v>0.8075</v>
      </c>
    </row>
    <row r="62" spans="1:10" x14ac:dyDescent="0.25">
      <c r="A62" t="s">
        <v>116</v>
      </c>
      <c r="B62" t="s">
        <v>117</v>
      </c>
      <c r="C62" t="s">
        <v>261</v>
      </c>
      <c r="D62" s="1" t="s">
        <v>88</v>
      </c>
      <c r="E62" s="1">
        <v>99</v>
      </c>
      <c r="F62" s="1">
        <v>59</v>
      </c>
      <c r="G62" s="1">
        <v>84</v>
      </c>
      <c r="H62" s="1">
        <v>93</v>
      </c>
      <c r="I62" s="1">
        <f t="shared" si="2"/>
        <v>335</v>
      </c>
      <c r="J62" s="4">
        <f>(Table1[[#This Row],[Overall Score]]/4)*0.01</f>
        <v>0.83750000000000002</v>
      </c>
    </row>
    <row r="63" spans="1:10" x14ac:dyDescent="0.25">
      <c r="A63" t="s">
        <v>118</v>
      </c>
      <c r="B63" t="s">
        <v>119</v>
      </c>
      <c r="C63" t="s">
        <v>262</v>
      </c>
      <c r="D63" s="1" t="s">
        <v>49</v>
      </c>
      <c r="E63" s="1">
        <v>67</v>
      </c>
      <c r="F63" s="1">
        <v>51</v>
      </c>
      <c r="G63" s="1">
        <v>82</v>
      </c>
      <c r="H63" s="1">
        <v>55</v>
      </c>
      <c r="I63" s="1">
        <f t="shared" si="2"/>
        <v>255</v>
      </c>
      <c r="J63" s="4">
        <f>(Table1[[#This Row],[Overall Score]]/4)*0.01</f>
        <v>0.63750000000000007</v>
      </c>
    </row>
    <row r="64" spans="1:10" x14ac:dyDescent="0.25">
      <c r="A64" t="s">
        <v>120</v>
      </c>
      <c r="B64" t="s">
        <v>121</v>
      </c>
      <c r="C64" t="s">
        <v>263</v>
      </c>
      <c r="D64" s="1" t="s">
        <v>172</v>
      </c>
      <c r="E64" s="1">
        <v>85</v>
      </c>
      <c r="F64" s="1">
        <v>52</v>
      </c>
      <c r="G64" s="1">
        <v>54</v>
      </c>
      <c r="H64" s="1">
        <v>71</v>
      </c>
      <c r="I64" s="1">
        <f t="shared" si="2"/>
        <v>262</v>
      </c>
      <c r="J64" s="4">
        <f>(Table1[[#This Row],[Overall Score]]/4)*0.01</f>
        <v>0.65500000000000003</v>
      </c>
    </row>
    <row r="65" spans="1:10" x14ac:dyDescent="0.25">
      <c r="A65" t="s">
        <v>122</v>
      </c>
      <c r="B65" t="s">
        <v>123</v>
      </c>
      <c r="C65" t="s">
        <v>264</v>
      </c>
      <c r="D65" s="1" t="s">
        <v>214</v>
      </c>
      <c r="E65" s="1">
        <v>100</v>
      </c>
      <c r="F65" s="1">
        <v>73</v>
      </c>
      <c r="G65" s="1">
        <v>60</v>
      </c>
      <c r="H65" s="1">
        <v>58</v>
      </c>
      <c r="I65" s="1">
        <f t="shared" si="2"/>
        <v>291</v>
      </c>
      <c r="J65" s="4">
        <f>(Table1[[#This Row],[Overall Score]]/4)*0.01</f>
        <v>0.72750000000000004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7028-5E89-4C43-BA3D-261F50F13FF7}">
  <dimension ref="A1:F6"/>
  <sheetViews>
    <sheetView workbookViewId="0">
      <selection activeCell="E3" sqref="E3:E6"/>
    </sheetView>
  </sheetViews>
  <sheetFormatPr defaultRowHeight="15" x14ac:dyDescent="0.25"/>
  <cols>
    <col min="2" max="2" width="11.140625" customWidth="1"/>
    <col min="3" max="3" width="12" customWidth="1"/>
    <col min="4" max="4" width="14.140625" customWidth="1"/>
    <col min="5" max="5" width="14.5703125" customWidth="1"/>
    <col min="6" max="6" width="15" customWidth="1"/>
  </cols>
  <sheetData>
    <row r="1" spans="1:6" ht="15.75" thickBot="1" x14ac:dyDescent="0.3">
      <c r="A1" s="11" t="s">
        <v>3</v>
      </c>
      <c r="B1" s="12" t="s">
        <v>248</v>
      </c>
      <c r="C1" s="12" t="s">
        <v>249</v>
      </c>
      <c r="D1" s="12" t="s">
        <v>250</v>
      </c>
      <c r="E1" s="12" t="s">
        <v>251</v>
      </c>
      <c r="F1" s="13" t="s">
        <v>14</v>
      </c>
    </row>
    <row r="2" spans="1:6" ht="15.75" thickBot="1" x14ac:dyDescent="0.3">
      <c r="A2" s="14" t="s">
        <v>214</v>
      </c>
      <c r="B2" s="22" cm="1">
        <f t="array" ref="B2">AVERAGEIF(Class,$A2,Test1)</f>
        <v>71.545454545454547</v>
      </c>
      <c r="C2" s="22" cm="1">
        <f t="array" ref="C2">AVERAGEIF(Class,$A2,Test2)</f>
        <v>73.272727272727266</v>
      </c>
      <c r="D2" s="22" cm="1">
        <f t="array" ref="D2">AVERAGEIF(Class,$A2,Test3)</f>
        <v>77.090909090909093</v>
      </c>
      <c r="E2" s="22" cm="1">
        <f t="array" ref="E2">AVERAGEIF(Class,$A2,Test4)</f>
        <v>80.090909090909093</v>
      </c>
      <c r="F2" s="15">
        <f>AVERAGE(B2:E2)</f>
        <v>75.5</v>
      </c>
    </row>
    <row r="3" spans="1:6" ht="15.75" thickBot="1" x14ac:dyDescent="0.3">
      <c r="A3" s="16" t="s">
        <v>88</v>
      </c>
      <c r="B3" s="22" cm="1">
        <f t="array" ref="B3">AVERAGEIF(Class,$A3,Test1)</f>
        <v>79.181818181818187</v>
      </c>
      <c r="C3" s="22" cm="1">
        <f t="array" ref="C3">AVERAGEIF(Class,$A3,Test2)</f>
        <v>70.818181818181813</v>
      </c>
      <c r="D3" s="22" cm="1">
        <f t="array" ref="D3">AVERAGEIF(Class,$A3,Test3)</f>
        <v>72.181818181818187</v>
      </c>
      <c r="E3" s="22" cm="1">
        <f t="array" ref="E3">AVERAGEIF(Class,$A3,Test4)</f>
        <v>79.090909090909093</v>
      </c>
      <c r="F3" s="17">
        <f t="shared" ref="F3:F6" si="0">AVERAGE(B3:E3)</f>
        <v>75.318181818181813</v>
      </c>
    </row>
    <row r="4" spans="1:6" ht="15.75" thickBot="1" x14ac:dyDescent="0.3">
      <c r="A4" s="18" t="s">
        <v>49</v>
      </c>
      <c r="B4" s="22" cm="1">
        <f t="array" ref="B4">AVERAGEIF(Class,$A4,Test1)</f>
        <v>75.909090909090907</v>
      </c>
      <c r="C4" s="22" cm="1">
        <f t="array" ref="C4">AVERAGEIF(Class,$A4,Test2)</f>
        <v>68.272727272727266</v>
      </c>
      <c r="D4" s="22" cm="1">
        <f t="array" ref="D4">AVERAGEIF(Class,$A4,Test3)</f>
        <v>69</v>
      </c>
      <c r="E4" s="22" cm="1">
        <f t="array" ref="E4">AVERAGEIF(Class,$A4,Test4)</f>
        <v>81.36363636363636</v>
      </c>
      <c r="F4" s="19">
        <f t="shared" si="0"/>
        <v>73.63636363636364</v>
      </c>
    </row>
    <row r="5" spans="1:6" ht="15.75" thickBot="1" x14ac:dyDescent="0.3">
      <c r="A5" s="16" t="s">
        <v>129</v>
      </c>
      <c r="B5" s="22" cm="1">
        <f t="array" ref="B5">AVERAGEIF(Class,$A5,Test1)</f>
        <v>74.5</v>
      </c>
      <c r="C5" s="22" cm="1">
        <f t="array" ref="C5">AVERAGEIF(Class,$A5,Test2)</f>
        <v>74.611111111111114</v>
      </c>
      <c r="D5" s="22" cm="1">
        <f t="array" ref="D5">AVERAGEIF(Class,$A5,Test3)</f>
        <v>70</v>
      </c>
      <c r="E5" s="22" cm="1">
        <f t="array" ref="E5">AVERAGEIF(Class,$A5,Test4)</f>
        <v>68.055555555555557</v>
      </c>
      <c r="F5" s="17">
        <f t="shared" si="0"/>
        <v>71.791666666666671</v>
      </c>
    </row>
    <row r="6" spans="1:6" x14ac:dyDescent="0.25">
      <c r="A6" s="20" t="s">
        <v>172</v>
      </c>
      <c r="B6" s="22" cm="1">
        <f t="array" ref="B6">AVERAGEIF(Class,$A6,Test1)</f>
        <v>72.181818181818187</v>
      </c>
      <c r="C6" s="22" cm="1">
        <f t="array" ref="C6">AVERAGEIF(Class,$A6,Test2)</f>
        <v>64.909090909090907</v>
      </c>
      <c r="D6" s="22" cm="1">
        <f t="array" ref="D6">AVERAGEIF(Class,$A6,Test3)</f>
        <v>76.272727272727266</v>
      </c>
      <c r="E6" s="22" cm="1">
        <f t="array" ref="E6">AVERAGEIF(Class,$A6,Test4)</f>
        <v>69.090909090909093</v>
      </c>
      <c r="F6" s="21">
        <f t="shared" si="0"/>
        <v>70.613636363636374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3AED-D954-4701-A33C-2B7CB3A5C5B8}">
  <dimension ref="A1:D12"/>
  <sheetViews>
    <sheetView tabSelected="1" workbookViewId="0">
      <selection activeCell="C17" sqref="C17"/>
    </sheetView>
  </sheetViews>
  <sheetFormatPr defaultRowHeight="15" x14ac:dyDescent="0.25"/>
  <cols>
    <col min="1" max="1" width="16.7109375" bestFit="1" customWidth="1"/>
    <col min="2" max="2" width="21.42578125" bestFit="1" customWidth="1"/>
    <col min="3" max="3" width="11.28515625" bestFit="1" customWidth="1"/>
    <col min="4" max="4" width="11.42578125" bestFit="1" customWidth="1"/>
  </cols>
  <sheetData>
    <row r="1" spans="1:4" x14ac:dyDescent="0.25">
      <c r="A1" t="s">
        <v>266</v>
      </c>
      <c r="B1" t="s">
        <v>32</v>
      </c>
      <c r="C1" t="s">
        <v>267</v>
      </c>
      <c r="D1" t="s">
        <v>268</v>
      </c>
    </row>
    <row r="2" spans="1:4" x14ac:dyDescent="0.25">
      <c r="A2" t="s">
        <v>4</v>
      </c>
      <c r="B2" s="23">
        <v>0.94</v>
      </c>
      <c r="C2" s="23">
        <v>0.96</v>
      </c>
      <c r="D2" s="23">
        <v>0.92</v>
      </c>
    </row>
    <row r="3" spans="1:4" x14ac:dyDescent="0.25">
      <c r="A3" t="s">
        <v>5</v>
      </c>
      <c r="B3" s="23">
        <v>0.95</v>
      </c>
      <c r="C3" s="23">
        <v>0.95</v>
      </c>
      <c r="D3" s="23">
        <v>0.93</v>
      </c>
    </row>
    <row r="4" spans="1:4" x14ac:dyDescent="0.25">
      <c r="A4" t="s">
        <v>6</v>
      </c>
      <c r="B4" s="23">
        <v>0.95</v>
      </c>
      <c r="C4" s="23">
        <v>0.96</v>
      </c>
      <c r="D4" s="23">
        <v>0.92</v>
      </c>
    </row>
    <row r="5" spans="1:4" x14ac:dyDescent="0.25">
      <c r="A5" t="s">
        <v>7</v>
      </c>
      <c r="B5" s="23">
        <v>0.93</v>
      </c>
      <c r="C5" s="23">
        <v>0.96</v>
      </c>
      <c r="D5" s="23">
        <v>0.93</v>
      </c>
    </row>
    <row r="6" spans="1:4" x14ac:dyDescent="0.25">
      <c r="A6" t="s">
        <v>8</v>
      </c>
      <c r="B6" s="23">
        <v>0.94</v>
      </c>
      <c r="C6" s="23">
        <v>0.97</v>
      </c>
      <c r="D6" s="23">
        <v>0.95</v>
      </c>
    </row>
    <row r="7" spans="1:4" x14ac:dyDescent="0.25">
      <c r="A7" t="s">
        <v>9</v>
      </c>
      <c r="B7" s="23">
        <v>0.95</v>
      </c>
      <c r="C7" s="23">
        <v>0.99</v>
      </c>
      <c r="D7" s="23">
        <v>0.96</v>
      </c>
    </row>
    <row r="8" spans="1:4" x14ac:dyDescent="0.25">
      <c r="A8" t="s">
        <v>10</v>
      </c>
      <c r="B8" s="23">
        <v>0.93</v>
      </c>
      <c r="C8" s="23">
        <v>0.95</v>
      </c>
      <c r="D8" s="23">
        <v>0.96</v>
      </c>
    </row>
    <row r="9" spans="1:4" x14ac:dyDescent="0.25">
      <c r="A9" t="s">
        <v>11</v>
      </c>
      <c r="B9" s="23">
        <v>0.95</v>
      </c>
      <c r="C9" s="23">
        <v>0.96</v>
      </c>
      <c r="D9" s="23">
        <v>0.95</v>
      </c>
    </row>
    <row r="10" spans="1:4" x14ac:dyDescent="0.25">
      <c r="A10" t="s">
        <v>12</v>
      </c>
      <c r="B10" s="23">
        <v>0.92</v>
      </c>
      <c r="C10" s="23">
        <v>0.95</v>
      </c>
      <c r="D10" s="23">
        <v>0.95</v>
      </c>
    </row>
    <row r="11" spans="1:4" x14ac:dyDescent="0.25">
      <c r="A11" t="s">
        <v>13</v>
      </c>
      <c r="B11" s="23">
        <v>0.95</v>
      </c>
      <c r="C11" s="23">
        <v>0.94</v>
      </c>
      <c r="D11" s="23">
        <v>0.94</v>
      </c>
    </row>
    <row r="12" spans="1:4" x14ac:dyDescent="0.25">
      <c r="A12" t="s">
        <v>269</v>
      </c>
      <c r="B12" s="23">
        <f>AVERAGE(B2:B11)</f>
        <v>0.94100000000000006</v>
      </c>
      <c r="C12" s="23">
        <f t="shared" ref="C12:D12" si="0">AVERAGE(C2:C11)</f>
        <v>0.95899999999999996</v>
      </c>
      <c r="D12" s="23">
        <f t="shared" si="0"/>
        <v>0.94100000000000006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Attendance</vt:lpstr>
      <vt:lpstr>Scores</vt:lpstr>
      <vt:lpstr>Score Summary</vt:lpstr>
      <vt:lpstr>AttendanceSummary</vt:lpstr>
      <vt:lpstr>Class</vt:lpstr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Sebasti�n Hugo Acosta Rosales</dc:creator>
  <cp:lastModifiedBy>Sebastian Acosta</cp:lastModifiedBy>
  <dcterms:created xsi:type="dcterms:W3CDTF">2024-04-10T02:56:41Z</dcterms:created>
  <dcterms:modified xsi:type="dcterms:W3CDTF">2024-04-12T19:50:24Z</dcterms:modified>
</cp:coreProperties>
</file>