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7040" windowHeight="2910" activeTab="1"/>
  </bookViews>
  <sheets>
    <sheet name="Text Functions" sheetId="1" r:id="rId1"/>
    <sheet name="Maths Func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62" i="2"/>
  <c r="P58"/>
  <c r="J52"/>
  <c r="F57"/>
  <c r="F56"/>
  <c r="F55"/>
  <c r="F54"/>
  <c r="B56"/>
  <c r="B55"/>
  <c r="B54"/>
  <c r="R35"/>
  <c r="R34"/>
  <c r="N36"/>
  <c r="N35"/>
  <c r="N34"/>
  <c r="J37"/>
  <c r="J36"/>
  <c r="J35"/>
  <c r="J34"/>
  <c r="F43"/>
  <c r="F42"/>
  <c r="F40"/>
  <c r="F39"/>
  <c r="F38"/>
  <c r="F35"/>
  <c r="F34"/>
  <c r="B43"/>
  <c r="B42"/>
  <c r="B40"/>
  <c r="B39"/>
  <c r="B38"/>
  <c r="B35"/>
  <c r="B34"/>
  <c r="F31"/>
  <c r="F30"/>
  <c r="B30"/>
  <c r="N28"/>
  <c r="N26"/>
  <c r="J26"/>
  <c r="F26"/>
  <c r="B26"/>
  <c r="F12"/>
  <c r="B12"/>
  <c r="B30" i="1"/>
  <c r="I25"/>
  <c r="B26"/>
  <c r="B25"/>
  <c r="J21"/>
  <c r="J20"/>
  <c r="J19"/>
  <c r="C21"/>
  <c r="C20"/>
  <c r="C19"/>
  <c r="C14"/>
  <c r="C11"/>
  <c r="C8"/>
  <c r="C5"/>
  <c r="C2"/>
</calcChain>
</file>

<file path=xl/sharedStrings.xml><?xml version="1.0" encoding="utf-8"?>
<sst xmlns="http://schemas.openxmlformats.org/spreadsheetml/2006/main" count="82" uniqueCount="52">
  <si>
    <t>Concatenate</t>
  </si>
  <si>
    <t>Excel</t>
  </si>
  <si>
    <t>Guru</t>
  </si>
  <si>
    <t>Concatenate with &amp;</t>
  </si>
  <si>
    <t>Proper</t>
  </si>
  <si>
    <t>ALPHA bETA Gama</t>
  </si>
  <si>
    <t>Upper</t>
  </si>
  <si>
    <t>Allah</t>
  </si>
  <si>
    <t>Lower</t>
  </si>
  <si>
    <t>lOWER</t>
  </si>
  <si>
    <t>Find</t>
  </si>
  <si>
    <t>is case sensitive</t>
  </si>
  <si>
    <t>returns the location of a substring in a string</t>
  </si>
  <si>
    <t>He came, he saw and he conquered</t>
  </si>
  <si>
    <t>a</t>
  </si>
  <si>
    <t>He</t>
  </si>
  <si>
    <t>Saw</t>
  </si>
  <si>
    <t>Search</t>
  </si>
  <si>
    <t>is not case sensitive</t>
  </si>
  <si>
    <t>Replace</t>
  </si>
  <si>
    <t>My dad is buying me a car</t>
  </si>
  <si>
    <t>Substitute</t>
  </si>
  <si>
    <t>She sells sea shells on the sea shore</t>
  </si>
  <si>
    <t>Mid</t>
  </si>
  <si>
    <t>Lahore is a good city</t>
  </si>
  <si>
    <t>Average</t>
  </si>
  <si>
    <t>AverageA</t>
  </si>
  <si>
    <t>Count</t>
  </si>
  <si>
    <t>Ufone</t>
  </si>
  <si>
    <t>CountA</t>
  </si>
  <si>
    <t>CountBlank</t>
  </si>
  <si>
    <t>CountIf</t>
  </si>
  <si>
    <t>Rand</t>
  </si>
  <si>
    <t>RandBetween</t>
  </si>
  <si>
    <t>Ceiling</t>
  </si>
  <si>
    <t>Floor</t>
  </si>
  <si>
    <t>Round</t>
  </si>
  <si>
    <t>RoundUp</t>
  </si>
  <si>
    <t>Rounddown</t>
  </si>
  <si>
    <t>Sum</t>
  </si>
  <si>
    <t>SumIf</t>
  </si>
  <si>
    <t>Sumproduct</t>
  </si>
  <si>
    <t>Make</t>
  </si>
  <si>
    <t>Month</t>
  </si>
  <si>
    <t>Price</t>
  </si>
  <si>
    <t>Ford</t>
  </si>
  <si>
    <t>June</t>
  </si>
  <si>
    <t>May</t>
  </si>
  <si>
    <t>Renault</t>
  </si>
  <si>
    <t>BMW</t>
  </si>
  <si>
    <t>sumif</t>
  </si>
  <si>
    <t>SumProduct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</si>
</sst>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opLeftCell="A8" workbookViewId="0">
      <selection activeCell="B31" sqref="B31"/>
    </sheetView>
  </sheetViews>
  <sheetFormatPr defaultRowHeight="15"/>
  <sheetData>
    <row r="1" spans="1:9">
      <c r="A1" s="1" t="s">
        <v>0</v>
      </c>
    </row>
    <row r="2" spans="1:9">
      <c r="A2" t="s">
        <v>1</v>
      </c>
      <c r="B2" t="s">
        <v>2</v>
      </c>
      <c r="C2" t="str">
        <f>CONCATENATE(A2," ",B2)</f>
        <v>Excel Guru</v>
      </c>
    </row>
    <row r="4" spans="1:9">
      <c r="A4" s="1" t="s">
        <v>3</v>
      </c>
    </row>
    <row r="5" spans="1:9">
      <c r="C5" t="str">
        <f>A2&amp;" "&amp;B2</f>
        <v>Excel Guru</v>
      </c>
    </row>
    <row r="7" spans="1:9">
      <c r="A7" s="1" t="s">
        <v>4</v>
      </c>
    </row>
    <row r="8" spans="1:9">
      <c r="A8" t="s">
        <v>5</v>
      </c>
      <c r="C8" t="str">
        <f>PROPER(A8)</f>
        <v>Alpha Beta Gama</v>
      </c>
    </row>
    <row r="10" spans="1:9">
      <c r="A10" s="1" t="s">
        <v>6</v>
      </c>
    </row>
    <row r="11" spans="1:9">
      <c r="A11" t="s">
        <v>7</v>
      </c>
      <c r="C11" t="str">
        <f>UPPER(A11)</f>
        <v>ALLAH</v>
      </c>
    </row>
    <row r="13" spans="1:9">
      <c r="A13" s="1" t="s">
        <v>8</v>
      </c>
    </row>
    <row r="14" spans="1:9">
      <c r="A14" t="s">
        <v>9</v>
      </c>
      <c r="C14" t="str">
        <f>LOWER(A14)</f>
        <v>lower</v>
      </c>
    </row>
    <row r="16" spans="1:9">
      <c r="A16" s="1" t="s">
        <v>10</v>
      </c>
      <c r="B16" t="s">
        <v>11</v>
      </c>
      <c r="H16" s="1" t="s">
        <v>17</v>
      </c>
      <c r="I16" t="s">
        <v>18</v>
      </c>
    </row>
    <row r="17" spans="1:10">
      <c r="B17" t="s">
        <v>12</v>
      </c>
      <c r="I17" t="s">
        <v>12</v>
      </c>
    </row>
    <row r="18" spans="1:10">
      <c r="A18" t="s">
        <v>13</v>
      </c>
      <c r="H18" t="s">
        <v>13</v>
      </c>
    </row>
    <row r="19" spans="1:10">
      <c r="B19" t="s">
        <v>14</v>
      </c>
      <c r="C19">
        <f>FIND(B19,A18)</f>
        <v>5</v>
      </c>
      <c r="I19" t="s">
        <v>14</v>
      </c>
      <c r="J19">
        <f>SEARCH(I19,H18,6)</f>
        <v>14</v>
      </c>
    </row>
    <row r="20" spans="1:10">
      <c r="B20" t="s">
        <v>15</v>
      </c>
      <c r="C20">
        <f>FIND(B20,A18)</f>
        <v>1</v>
      </c>
      <c r="I20" t="s">
        <v>15</v>
      </c>
      <c r="J20">
        <f>SEARCH(I20,H18,11)</f>
        <v>21</v>
      </c>
    </row>
    <row r="21" spans="1:10">
      <c r="B21" t="s">
        <v>16</v>
      </c>
      <c r="C21" t="e">
        <f>FIND(B21,A18)</f>
        <v>#VALUE!</v>
      </c>
      <c r="I21" t="s">
        <v>16</v>
      </c>
      <c r="J21">
        <f>SEARCH(I21,H18)</f>
        <v>13</v>
      </c>
    </row>
    <row r="23" spans="1:10">
      <c r="A23" s="1" t="s">
        <v>19</v>
      </c>
      <c r="H23" s="1" t="s">
        <v>21</v>
      </c>
    </row>
    <row r="24" spans="1:10">
      <c r="A24" t="s">
        <v>20</v>
      </c>
      <c r="H24" t="s">
        <v>22</v>
      </c>
    </row>
    <row r="25" spans="1:10">
      <c r="B25" t="str">
        <f>REPLACE(A24,4,3,"mom")</f>
        <v>My mom is buying me a car</v>
      </c>
      <c r="I25" t="str">
        <f>SUBSTITUTE(H24,"S","Z")</f>
        <v>Zhe sells sea shells on the sea shore</v>
      </c>
    </row>
    <row r="26" spans="1:10">
      <c r="B26" t="str">
        <f>REPLACE(A24,4,4,"mom")</f>
        <v>My momis buying me a car</v>
      </c>
    </row>
    <row r="28" spans="1:10">
      <c r="A28" s="1" t="s">
        <v>23</v>
      </c>
    </row>
    <row r="29" spans="1:10">
      <c r="A29" t="s">
        <v>24</v>
      </c>
    </row>
    <row r="30" spans="1:10">
      <c r="B30" t="str">
        <f>MID(A29,18,5)</f>
        <v>city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2"/>
  <sheetViews>
    <sheetView tabSelected="1" workbookViewId="0">
      <selection activeCell="N2" sqref="N2"/>
    </sheetView>
  </sheetViews>
  <sheetFormatPr defaultRowHeight="15"/>
  <cols>
    <col min="16" max="16" width="10.5703125" bestFit="1" customWidth="1"/>
  </cols>
  <sheetData>
    <row r="1" spans="1:14">
      <c r="A1" s="1" t="s">
        <v>25</v>
      </c>
      <c r="E1" s="1" t="s">
        <v>26</v>
      </c>
    </row>
    <row r="2" spans="1:14">
      <c r="B2">
        <v>13</v>
      </c>
      <c r="F2">
        <v>13</v>
      </c>
    </row>
    <row r="3" spans="1:14">
      <c r="B3">
        <v>12</v>
      </c>
      <c r="F3">
        <v>12</v>
      </c>
    </row>
    <row r="4" spans="1:14">
      <c r="B4">
        <v>15</v>
      </c>
      <c r="F4">
        <v>15</v>
      </c>
    </row>
    <row r="5" spans="1:14">
      <c r="B5">
        <v>15</v>
      </c>
      <c r="F5">
        <v>15</v>
      </c>
    </row>
    <row r="6" spans="1:14">
      <c r="B6">
        <v>10</v>
      </c>
      <c r="F6">
        <v>10</v>
      </c>
    </row>
    <row r="7" spans="1:14">
      <c r="B7">
        <v>13</v>
      </c>
      <c r="F7">
        <v>13</v>
      </c>
    </row>
    <row r="8" spans="1:14">
      <c r="B8" t="b">
        <v>1</v>
      </c>
      <c r="F8" t="b">
        <v>1</v>
      </c>
    </row>
    <row r="10" spans="1:14">
      <c r="B10" t="b">
        <v>0</v>
      </c>
      <c r="F10" t="b">
        <v>0</v>
      </c>
    </row>
    <row r="11" spans="1:14">
      <c r="B11" t="s">
        <v>28</v>
      </c>
      <c r="F11" t="s">
        <v>28</v>
      </c>
    </row>
    <row r="12" spans="1:14">
      <c r="B12" s="2">
        <f>AVERAGE(B2:B11)</f>
        <v>13</v>
      </c>
      <c r="F12" s="2">
        <f>AVERAGEA(F2:F11)</f>
        <v>8.7777777777777786</v>
      </c>
    </row>
    <row r="15" spans="1:14">
      <c r="A15" s="1" t="s">
        <v>27</v>
      </c>
      <c r="E15" s="1" t="s">
        <v>29</v>
      </c>
      <c r="I15" s="1" t="s">
        <v>30</v>
      </c>
      <c r="M15" s="1" t="s">
        <v>31</v>
      </c>
    </row>
    <row r="16" spans="1:14">
      <c r="B16">
        <v>13</v>
      </c>
      <c r="F16">
        <v>13</v>
      </c>
      <c r="J16">
        <v>13</v>
      </c>
      <c r="N16">
        <v>13</v>
      </c>
    </row>
    <row r="17" spans="1:14">
      <c r="B17">
        <v>12</v>
      </c>
      <c r="F17">
        <v>12</v>
      </c>
      <c r="J17">
        <v>12</v>
      </c>
      <c r="N17">
        <v>12</v>
      </c>
    </row>
    <row r="18" spans="1:14">
      <c r="B18">
        <v>15</v>
      </c>
      <c r="F18">
        <v>15</v>
      </c>
      <c r="J18">
        <v>15</v>
      </c>
      <c r="N18">
        <v>15</v>
      </c>
    </row>
    <row r="19" spans="1:14">
      <c r="B19">
        <v>15</v>
      </c>
      <c r="F19">
        <v>15</v>
      </c>
      <c r="J19">
        <v>15</v>
      </c>
      <c r="N19">
        <v>15</v>
      </c>
    </row>
    <row r="20" spans="1:14">
      <c r="B20">
        <v>10</v>
      </c>
      <c r="F20">
        <v>10</v>
      </c>
      <c r="J20">
        <v>10</v>
      </c>
      <c r="N20">
        <v>10</v>
      </c>
    </row>
    <row r="21" spans="1:14">
      <c r="B21">
        <v>13</v>
      </c>
      <c r="F21">
        <v>13</v>
      </c>
      <c r="J21">
        <v>13</v>
      </c>
      <c r="N21">
        <v>13</v>
      </c>
    </row>
    <row r="22" spans="1:14">
      <c r="B22" t="b">
        <v>1</v>
      </c>
      <c r="F22" t="b">
        <v>1</v>
      </c>
      <c r="J22" t="b">
        <v>1</v>
      </c>
      <c r="N22" t="b">
        <v>1</v>
      </c>
    </row>
    <row r="24" spans="1:14">
      <c r="B24" t="b">
        <v>0</v>
      </c>
      <c r="F24" t="b">
        <v>0</v>
      </c>
      <c r="J24" t="b">
        <v>0</v>
      </c>
      <c r="N24" t="b">
        <v>0</v>
      </c>
    </row>
    <row r="25" spans="1:14">
      <c r="B25" t="s">
        <v>28</v>
      </c>
      <c r="F25" t="s">
        <v>28</v>
      </c>
      <c r="J25" t="s">
        <v>28</v>
      </c>
      <c r="N25" t="s">
        <v>28</v>
      </c>
    </row>
    <row r="26" spans="1:14">
      <c r="B26" s="2">
        <f>COUNT(B16:B25)</f>
        <v>6</v>
      </c>
      <c r="F26" s="2">
        <f>COUNTA(F16:F25)</f>
        <v>9</v>
      </c>
      <c r="J26" s="2">
        <f>COUNTBLANK(J16:J25)</f>
        <v>1</v>
      </c>
      <c r="N26" s="2">
        <f>COUNTIF(N16:N25,"&gt;10")</f>
        <v>5</v>
      </c>
    </row>
    <row r="27" spans="1:14">
      <c r="B27" s="3"/>
      <c r="F27" s="3"/>
      <c r="J27" s="3"/>
      <c r="N27" s="2"/>
    </row>
    <row r="28" spans="1:14">
      <c r="N28" s="2">
        <f>COUNTIF(N16:N25,"=TRUE")</f>
        <v>1</v>
      </c>
    </row>
    <row r="29" spans="1:14">
      <c r="A29" s="1" t="s">
        <v>32</v>
      </c>
      <c r="E29" s="1" t="s">
        <v>33</v>
      </c>
    </row>
    <row r="30" spans="1:14">
      <c r="B30" s="2">
        <f ca="1">RAND()</f>
        <v>0.68098869479319379</v>
      </c>
      <c r="F30" s="2">
        <f ca="1">RANDBETWEEN(10,12)</f>
        <v>10</v>
      </c>
    </row>
    <row r="31" spans="1:14">
      <c r="F31" s="2">
        <f ca="1">RANDBETWEEN(10,12)</f>
        <v>10</v>
      </c>
    </row>
    <row r="33" spans="1:18">
      <c r="A33" s="1" t="s">
        <v>34</v>
      </c>
      <c r="E33" s="1" t="s">
        <v>35</v>
      </c>
      <c r="I33" s="1" t="s">
        <v>36</v>
      </c>
      <c r="M33" s="1" t="s">
        <v>37</v>
      </c>
      <c r="Q33" s="1" t="s">
        <v>38</v>
      </c>
    </row>
    <row r="34" spans="1:18">
      <c r="A34">
        <v>119</v>
      </c>
      <c r="B34" s="2">
        <f>CEILING($A$34,1)</f>
        <v>119</v>
      </c>
      <c r="E34">
        <v>119</v>
      </c>
      <c r="F34" s="4">
        <f>FLOOR($E$34,1)</f>
        <v>119</v>
      </c>
      <c r="I34">
        <v>119.23</v>
      </c>
      <c r="J34" s="2">
        <f>ROUND($I$34,2)</f>
        <v>119.23</v>
      </c>
      <c r="M34">
        <v>119.23</v>
      </c>
      <c r="N34" s="2">
        <f>ROUNDUP($M$34,1)</f>
        <v>119.3</v>
      </c>
      <c r="Q34">
        <v>119.23</v>
      </c>
      <c r="R34">
        <f>ROUNDDOWN($Q$34,1)</f>
        <v>119.2</v>
      </c>
    </row>
    <row r="35" spans="1:18">
      <c r="B35" s="5">
        <f>CEILING($A$34,2)</f>
        <v>120</v>
      </c>
      <c r="F35" s="2">
        <f>FLOOR($E$34,2)</f>
        <v>118</v>
      </c>
      <c r="J35" s="2">
        <f>ROUND($I$34,1)</f>
        <v>119.2</v>
      </c>
      <c r="N35" s="2">
        <f>ROUNDUP($M$34,10)</f>
        <v>119.23</v>
      </c>
      <c r="R35">
        <f>ROUNDDOWN($Q$34,0)</f>
        <v>119</v>
      </c>
    </row>
    <row r="36" spans="1:18">
      <c r="J36" s="2">
        <f>ROUND($I$34,-10)</f>
        <v>0</v>
      </c>
      <c r="N36" s="2">
        <f>ROUNDUP($M$34,-1)</f>
        <v>120</v>
      </c>
    </row>
    <row r="37" spans="1:18">
      <c r="J37" s="2">
        <f>ROUND($I$34,-1)</f>
        <v>120</v>
      </c>
    </row>
    <row r="38" spans="1:18">
      <c r="A38">
        <v>110</v>
      </c>
      <c r="B38" s="2">
        <f>CEILING($A$38,10)</f>
        <v>110</v>
      </c>
      <c r="E38">
        <v>110</v>
      </c>
      <c r="F38" s="4">
        <f>FLOOR($E$38,10)</f>
        <v>110</v>
      </c>
    </row>
    <row r="39" spans="1:18">
      <c r="B39" s="2">
        <f>CEILING($A$38,1)</f>
        <v>110</v>
      </c>
      <c r="F39" s="4">
        <f>FLOOR($E$38,1)</f>
        <v>110</v>
      </c>
    </row>
    <row r="40" spans="1:18">
      <c r="B40" s="5">
        <f>CEILING($A$38,100)</f>
        <v>200</v>
      </c>
      <c r="F40" s="2">
        <f>FLOOR($E$38,100)</f>
        <v>100</v>
      </c>
    </row>
    <row r="42" spans="1:18">
      <c r="A42">
        <v>1.5</v>
      </c>
      <c r="B42" s="2">
        <f>CEILING($A$42,0.5)</f>
        <v>1.5</v>
      </c>
      <c r="E42">
        <v>1.5</v>
      </c>
      <c r="F42" s="2">
        <f>FLOOR($E$42,0.5)</f>
        <v>1.5</v>
      </c>
    </row>
    <row r="43" spans="1:18">
      <c r="B43" s="5">
        <f>CEILING($A$42,1)</f>
        <v>2</v>
      </c>
      <c r="F43" s="2">
        <f>FLOOR($E$42,1)</f>
        <v>1</v>
      </c>
    </row>
    <row r="44" spans="1:18">
      <c r="B44" s="3"/>
      <c r="F44" s="3"/>
    </row>
    <row r="46" spans="1:18">
      <c r="A46" s="1" t="s">
        <v>39</v>
      </c>
      <c r="E46" s="1" t="s">
        <v>40</v>
      </c>
      <c r="I46" s="1" t="s">
        <v>41</v>
      </c>
      <c r="N46" s="1" t="s">
        <v>41</v>
      </c>
    </row>
    <row r="47" spans="1:18">
      <c r="B47">
        <v>82</v>
      </c>
      <c r="F47">
        <v>82</v>
      </c>
      <c r="J47">
        <v>81</v>
      </c>
      <c r="K47">
        <v>51</v>
      </c>
      <c r="O47" t="s">
        <v>42</v>
      </c>
      <c r="P47" t="s">
        <v>43</v>
      </c>
      <c r="Q47" t="s">
        <v>44</v>
      </c>
    </row>
    <row r="48" spans="1:18">
      <c r="B48">
        <v>83</v>
      </c>
      <c r="F48">
        <v>83</v>
      </c>
      <c r="J48">
        <v>47</v>
      </c>
      <c r="K48">
        <v>23</v>
      </c>
      <c r="O48" t="s">
        <v>45</v>
      </c>
      <c r="P48" t="s">
        <v>46</v>
      </c>
      <c r="Q48" s="6">
        <v>7500</v>
      </c>
    </row>
    <row r="49" spans="2:17">
      <c r="B49">
        <v>57</v>
      </c>
      <c r="F49">
        <v>57</v>
      </c>
      <c r="J49">
        <v>59</v>
      </c>
      <c r="K49">
        <v>40</v>
      </c>
      <c r="O49" t="s">
        <v>45</v>
      </c>
      <c r="P49" t="s">
        <v>46</v>
      </c>
      <c r="Q49" s="6">
        <v>8300</v>
      </c>
    </row>
    <row r="50" spans="2:17">
      <c r="B50">
        <v>7</v>
      </c>
      <c r="F50">
        <v>7</v>
      </c>
      <c r="J50">
        <v>34</v>
      </c>
      <c r="K50">
        <v>73</v>
      </c>
      <c r="O50" t="s">
        <v>45</v>
      </c>
      <c r="P50" t="s">
        <v>47</v>
      </c>
      <c r="Q50" s="6">
        <v>6873</v>
      </c>
    </row>
    <row r="51" spans="2:17">
      <c r="B51">
        <v>43</v>
      </c>
      <c r="F51">
        <v>43</v>
      </c>
      <c r="O51" t="s">
        <v>45</v>
      </c>
      <c r="P51" t="s">
        <v>46</v>
      </c>
      <c r="Q51" s="6">
        <v>11200</v>
      </c>
    </row>
    <row r="52" spans="2:17">
      <c r="J52" s="2">
        <f>SUMPRODUCT(J47:J50,K47:K50)</f>
        <v>10054</v>
      </c>
      <c r="O52" t="s">
        <v>48</v>
      </c>
      <c r="P52" t="s">
        <v>46</v>
      </c>
      <c r="Q52" s="6">
        <v>13200</v>
      </c>
    </row>
    <row r="53" spans="2:17">
      <c r="B53" t="s">
        <v>28</v>
      </c>
      <c r="F53" t="s">
        <v>28</v>
      </c>
      <c r="O53" t="s">
        <v>48</v>
      </c>
      <c r="P53" t="s">
        <v>46</v>
      </c>
      <c r="Q53" s="6">
        <v>14999</v>
      </c>
    </row>
    <row r="54" spans="2:17">
      <c r="B54" t="b">
        <f>TRUE()</f>
        <v>1</v>
      </c>
      <c r="F54" t="b">
        <f>TRUE()</f>
        <v>1</v>
      </c>
      <c r="O54" t="s">
        <v>49</v>
      </c>
      <c r="P54" t="s">
        <v>46</v>
      </c>
      <c r="Q54" s="6">
        <v>17500</v>
      </c>
    </row>
    <row r="55" spans="2:17">
      <c r="B55" t="b">
        <f>FALSE()</f>
        <v>0</v>
      </c>
      <c r="F55" t="b">
        <f>FALSE()</f>
        <v>0</v>
      </c>
      <c r="O55" t="s">
        <v>49</v>
      </c>
      <c r="P55" t="s">
        <v>47</v>
      </c>
      <c r="Q55" s="6">
        <v>23500</v>
      </c>
    </row>
    <row r="56" spans="2:17">
      <c r="B56" s="2">
        <f>SUM(B47:B55)</f>
        <v>272</v>
      </c>
      <c r="F56" s="2">
        <f>SUMIF(F47:F55,"TRUE")</f>
        <v>0</v>
      </c>
      <c r="O56" t="s">
        <v>49</v>
      </c>
      <c r="P56" t="s">
        <v>46</v>
      </c>
      <c r="Q56" s="6">
        <v>18000</v>
      </c>
    </row>
    <row r="57" spans="2:17">
      <c r="F57" s="2">
        <f>SUMIF(F47:F55,"&lt;50")</f>
        <v>50</v>
      </c>
    </row>
    <row r="58" spans="2:17">
      <c r="O58" t="s">
        <v>50</v>
      </c>
      <c r="P58">
        <f ca="1">SUMIF(P48:Q56,"June",Q48:Q56)</f>
        <v>90699</v>
      </c>
    </row>
    <row r="60" spans="2:17">
      <c r="O60" t="s">
        <v>43</v>
      </c>
      <c r="P60" t="s">
        <v>46</v>
      </c>
    </row>
    <row r="61" spans="2:17">
      <c r="O61" t="s">
        <v>42</v>
      </c>
      <c r="P61" t="s">
        <v>49</v>
      </c>
    </row>
    <row r="62" spans="2:17">
      <c r="O62" t="s">
        <v>51</v>
      </c>
      <c r="P62" s="7">
        <f>SUMPRODUCT((O48:O56=P61)*(P48:P56=P60)*(Q48:Q56))</f>
        <v>35500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Functions</vt:lpstr>
      <vt:lpstr>Maths Functions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iqbal.faisal</dc:creator>
  <cp:lastModifiedBy>iqbal.faisal</cp:lastModifiedBy>
  <dcterms:created xsi:type="dcterms:W3CDTF">2010-03-26T20:42:17Z</dcterms:created>
  <dcterms:modified xsi:type="dcterms:W3CDTF">2010-04-09T08:48:40Z</dcterms:modified>
</cp:coreProperties>
</file>