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aa24808644e3e9bc/DOCUMENTOS/Academic/Master/3Semester/Thesis/3. Implementation/RiscV-Core/CSV/"/>
    </mc:Choice>
  </mc:AlternateContent>
  <xr:revisionPtr revIDLastSave="21" documentId="11_F25DC773A252ABDACC10489AF15847BC5ADE58F2" xr6:coauthVersionLast="47" xr6:coauthVersionMax="47" xr10:uidLastSave="{8072C61F-BAED-46DC-A932-3AA342252869}"/>
  <bookViews>
    <workbookView xWindow="-120" yWindow="-120" windowWidth="29040" windowHeight="15840" xr2:uid="{00000000-000D-0000-FFFF-FFFF00000000}"/>
  </bookViews>
  <sheets>
    <sheet name="TestV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7" i="1" l="1"/>
  <c r="Y67" i="1" s="1"/>
  <c r="W67" i="1"/>
  <c r="S67" i="1"/>
  <c r="Q67" i="1"/>
  <c r="O67" i="1"/>
  <c r="M67" i="1"/>
  <c r="K67" i="1"/>
  <c r="I67" i="1"/>
  <c r="E67" i="1"/>
  <c r="X66" i="1"/>
  <c r="Y66" i="1" s="1"/>
  <c r="W66" i="1"/>
  <c r="S66" i="1"/>
  <c r="Q66" i="1"/>
  <c r="O66" i="1"/>
  <c r="M66" i="1"/>
  <c r="K66" i="1"/>
  <c r="I66" i="1"/>
  <c r="E66" i="1"/>
  <c r="V65" i="1"/>
  <c r="X65" i="1" s="1"/>
  <c r="Y65" i="1" s="1"/>
  <c r="S65" i="1"/>
  <c r="Q65" i="1"/>
  <c r="O65" i="1"/>
  <c r="M65" i="1"/>
  <c r="K65" i="1"/>
  <c r="I65" i="1"/>
  <c r="E65" i="1"/>
  <c r="V64" i="1"/>
  <c r="X64" i="1" s="1"/>
  <c r="Y64" i="1" s="1"/>
  <c r="S64" i="1"/>
  <c r="Q64" i="1"/>
  <c r="O64" i="1"/>
  <c r="M64" i="1"/>
  <c r="K64" i="1"/>
  <c r="I64" i="1"/>
  <c r="E64" i="1"/>
  <c r="V63" i="1"/>
  <c r="X63" i="1" s="1"/>
  <c r="Y63" i="1" s="1"/>
  <c r="S63" i="1"/>
  <c r="Q63" i="1"/>
  <c r="O63" i="1"/>
  <c r="M63" i="1"/>
  <c r="K63" i="1"/>
  <c r="I63" i="1"/>
  <c r="E63" i="1"/>
  <c r="X62" i="1"/>
  <c r="Y62" i="1" s="1"/>
  <c r="W62" i="1"/>
  <c r="S62" i="1"/>
  <c r="Q62" i="1"/>
  <c r="O62" i="1"/>
  <c r="M62" i="1"/>
  <c r="K62" i="1"/>
  <c r="I62" i="1"/>
  <c r="E62" i="1"/>
  <c r="V61" i="1"/>
  <c r="X61" i="1" s="1"/>
  <c r="Y61" i="1" s="1"/>
  <c r="S61" i="1"/>
  <c r="Q61" i="1"/>
  <c r="O61" i="1"/>
  <c r="M61" i="1"/>
  <c r="K61" i="1"/>
  <c r="I61" i="1"/>
  <c r="E61" i="1"/>
  <c r="W60" i="1"/>
  <c r="V60" i="1"/>
  <c r="X60" i="1" s="1"/>
  <c r="Y60" i="1" s="1"/>
  <c r="S60" i="1"/>
  <c r="Q60" i="1"/>
  <c r="O60" i="1"/>
  <c r="M60" i="1"/>
  <c r="K60" i="1"/>
  <c r="I60" i="1"/>
  <c r="E60" i="1"/>
  <c r="X59" i="1"/>
  <c r="Y59" i="1" s="1"/>
  <c r="V59" i="1"/>
  <c r="W59" i="1" s="1"/>
  <c r="S59" i="1"/>
  <c r="Q59" i="1"/>
  <c r="O59" i="1"/>
  <c r="M59" i="1"/>
  <c r="K59" i="1"/>
  <c r="I59" i="1"/>
  <c r="E59" i="1"/>
  <c r="X58" i="1"/>
  <c r="Y58" i="1" s="1"/>
  <c r="W58" i="1"/>
  <c r="S58" i="1"/>
  <c r="Q58" i="1"/>
  <c r="O58" i="1"/>
  <c r="M58" i="1"/>
  <c r="K58" i="1"/>
  <c r="I58" i="1"/>
  <c r="E58" i="1"/>
  <c r="W57" i="1"/>
  <c r="V57" i="1"/>
  <c r="X57" i="1" s="1"/>
  <c r="Y57" i="1" s="1"/>
  <c r="S57" i="1"/>
  <c r="Q57" i="1"/>
  <c r="O57" i="1"/>
  <c r="M57" i="1"/>
  <c r="K57" i="1"/>
  <c r="I57" i="1"/>
  <c r="E57" i="1"/>
  <c r="Y56" i="1"/>
  <c r="X56" i="1"/>
  <c r="W56" i="1"/>
  <c r="V56" i="1"/>
  <c r="S56" i="1"/>
  <c r="Q56" i="1"/>
  <c r="O56" i="1"/>
  <c r="M56" i="1"/>
  <c r="K56" i="1"/>
  <c r="I56" i="1"/>
  <c r="E56" i="1"/>
  <c r="W55" i="1"/>
  <c r="V55" i="1"/>
  <c r="X55" i="1" s="1"/>
  <c r="Y55" i="1" s="1"/>
  <c r="S55" i="1"/>
  <c r="Q55" i="1"/>
  <c r="O55" i="1"/>
  <c r="M55" i="1"/>
  <c r="K55" i="1"/>
  <c r="I55" i="1"/>
  <c r="E55" i="1"/>
  <c r="X54" i="1"/>
  <c r="Y54" i="1" s="1"/>
  <c r="W54" i="1"/>
  <c r="S54" i="1"/>
  <c r="Q54" i="1"/>
  <c r="O54" i="1"/>
  <c r="M54" i="1"/>
  <c r="K54" i="1"/>
  <c r="I54" i="1"/>
  <c r="E54" i="1"/>
  <c r="W53" i="1"/>
  <c r="V53" i="1"/>
  <c r="X53" i="1" s="1"/>
  <c r="Y53" i="1" s="1"/>
  <c r="S53" i="1"/>
  <c r="Q53" i="1"/>
  <c r="O53" i="1"/>
  <c r="M53" i="1"/>
  <c r="K53" i="1"/>
  <c r="I53" i="1"/>
  <c r="E53" i="1"/>
  <c r="V52" i="1"/>
  <c r="X52" i="1" s="1"/>
  <c r="Y52" i="1" s="1"/>
  <c r="S52" i="1"/>
  <c r="Q52" i="1"/>
  <c r="O52" i="1"/>
  <c r="M52" i="1"/>
  <c r="K52" i="1"/>
  <c r="I52" i="1"/>
  <c r="E52" i="1"/>
  <c r="X51" i="1"/>
  <c r="Y51" i="1" s="1"/>
  <c r="V51" i="1"/>
  <c r="W51" i="1" s="1"/>
  <c r="S51" i="1"/>
  <c r="Q51" i="1"/>
  <c r="O51" i="1"/>
  <c r="M51" i="1"/>
  <c r="K51" i="1"/>
  <c r="I51" i="1"/>
  <c r="E51" i="1"/>
  <c r="Y50" i="1"/>
  <c r="X50" i="1"/>
  <c r="W50" i="1"/>
  <c r="S50" i="1"/>
  <c r="Q50" i="1"/>
  <c r="O50" i="1"/>
  <c r="M50" i="1"/>
  <c r="K50" i="1"/>
  <c r="I50" i="1"/>
  <c r="E50" i="1"/>
  <c r="Y49" i="1"/>
  <c r="X49" i="1"/>
  <c r="W49" i="1"/>
  <c r="S49" i="1"/>
  <c r="Q49" i="1"/>
  <c r="O49" i="1"/>
  <c r="M49" i="1"/>
  <c r="K49" i="1"/>
  <c r="I49" i="1"/>
  <c r="E49" i="1"/>
  <c r="Y48" i="1"/>
  <c r="X48" i="1"/>
  <c r="W48" i="1"/>
  <c r="S48" i="1"/>
  <c r="Q48" i="1"/>
  <c r="O48" i="1"/>
  <c r="M48" i="1"/>
  <c r="K48" i="1"/>
  <c r="I48" i="1"/>
  <c r="E48" i="1"/>
  <c r="X47" i="1"/>
  <c r="Y47" i="1" s="1"/>
  <c r="W47" i="1"/>
  <c r="S47" i="1"/>
  <c r="Q47" i="1"/>
  <c r="O47" i="1"/>
  <c r="M47" i="1"/>
  <c r="K47" i="1"/>
  <c r="I47" i="1"/>
  <c r="E47" i="1"/>
  <c r="X46" i="1"/>
  <c r="Y46" i="1" s="1"/>
  <c r="W46" i="1"/>
  <c r="S46" i="1"/>
  <c r="Q46" i="1"/>
  <c r="O46" i="1"/>
  <c r="M46" i="1"/>
  <c r="K46" i="1"/>
  <c r="I46" i="1"/>
  <c r="E46" i="1"/>
  <c r="V45" i="1"/>
  <c r="X45" i="1" s="1"/>
  <c r="Y45" i="1" s="1"/>
  <c r="S45" i="1"/>
  <c r="Q45" i="1"/>
  <c r="O45" i="1"/>
  <c r="M45" i="1"/>
  <c r="K45" i="1"/>
  <c r="I45" i="1"/>
  <c r="E45" i="1"/>
  <c r="X44" i="1"/>
  <c r="Y44" i="1" s="1"/>
  <c r="W44" i="1"/>
  <c r="V44" i="1"/>
  <c r="S44" i="1"/>
  <c r="Q44" i="1"/>
  <c r="O44" i="1"/>
  <c r="M44" i="1"/>
  <c r="K44" i="1"/>
  <c r="I44" i="1"/>
  <c r="E44" i="1"/>
  <c r="V43" i="1"/>
  <c r="X43" i="1" s="1"/>
  <c r="Y43" i="1" s="1"/>
  <c r="S43" i="1"/>
  <c r="Q43" i="1"/>
  <c r="O43" i="1"/>
  <c r="M43" i="1"/>
  <c r="K43" i="1"/>
  <c r="I43" i="1"/>
  <c r="E43" i="1"/>
  <c r="X42" i="1"/>
  <c r="Y42" i="1" s="1"/>
  <c r="W42" i="1"/>
  <c r="S42" i="1"/>
  <c r="Q42" i="1"/>
  <c r="O42" i="1"/>
  <c r="M42" i="1"/>
  <c r="K42" i="1"/>
  <c r="I42" i="1"/>
  <c r="E42" i="1"/>
  <c r="V41" i="1"/>
  <c r="X41" i="1" s="1"/>
  <c r="Y41" i="1" s="1"/>
  <c r="S41" i="1"/>
  <c r="Q41" i="1"/>
  <c r="O41" i="1"/>
  <c r="M41" i="1"/>
  <c r="K41" i="1"/>
  <c r="I41" i="1"/>
  <c r="E41" i="1"/>
  <c r="X40" i="1"/>
  <c r="Y40" i="1" s="1"/>
  <c r="W40" i="1"/>
  <c r="V40" i="1"/>
  <c r="S40" i="1"/>
  <c r="Q40" i="1"/>
  <c r="O40" i="1"/>
  <c r="M40" i="1"/>
  <c r="K40" i="1"/>
  <c r="I40" i="1"/>
  <c r="E40" i="1"/>
  <c r="V39" i="1"/>
  <c r="X39" i="1" s="1"/>
  <c r="Y39" i="1" s="1"/>
  <c r="S39" i="1"/>
  <c r="Q39" i="1"/>
  <c r="O39" i="1"/>
  <c r="M39" i="1"/>
  <c r="K39" i="1"/>
  <c r="I39" i="1"/>
  <c r="E39" i="1"/>
  <c r="X38" i="1"/>
  <c r="Y38" i="1" s="1"/>
  <c r="W38" i="1"/>
  <c r="S38" i="1"/>
  <c r="Q38" i="1"/>
  <c r="O38" i="1"/>
  <c r="M38" i="1"/>
  <c r="K38" i="1"/>
  <c r="I38" i="1"/>
  <c r="E38" i="1"/>
  <c r="X37" i="1"/>
  <c r="Y37" i="1" s="1"/>
  <c r="W37" i="1"/>
  <c r="V37" i="1"/>
  <c r="S37" i="1"/>
  <c r="Q37" i="1"/>
  <c r="O37" i="1"/>
  <c r="M37" i="1"/>
  <c r="K37" i="1"/>
  <c r="I37" i="1"/>
  <c r="E37" i="1"/>
  <c r="V36" i="1"/>
  <c r="X36" i="1" s="1"/>
  <c r="Y36" i="1" s="1"/>
  <c r="S36" i="1"/>
  <c r="Q36" i="1"/>
  <c r="O36" i="1"/>
  <c r="M36" i="1"/>
  <c r="K36" i="1"/>
  <c r="I36" i="1"/>
  <c r="E36" i="1"/>
  <c r="V35" i="1"/>
  <c r="X35" i="1" s="1"/>
  <c r="Y35" i="1" s="1"/>
  <c r="S35" i="1"/>
  <c r="Q35" i="1"/>
  <c r="O35" i="1"/>
  <c r="M35" i="1"/>
  <c r="K35" i="1"/>
  <c r="I35" i="1"/>
  <c r="E35" i="1"/>
  <c r="X34" i="1"/>
  <c r="Y34" i="1" s="1"/>
  <c r="W34" i="1"/>
  <c r="S34" i="1"/>
  <c r="Q34" i="1"/>
  <c r="O34" i="1"/>
  <c r="M34" i="1"/>
  <c r="K34" i="1"/>
  <c r="I34" i="1"/>
  <c r="E34" i="1"/>
  <c r="V33" i="1"/>
  <c r="X33" i="1" s="1"/>
  <c r="Y33" i="1" s="1"/>
  <c r="S33" i="1"/>
  <c r="Q33" i="1"/>
  <c r="O33" i="1"/>
  <c r="M33" i="1"/>
  <c r="K33" i="1"/>
  <c r="I33" i="1"/>
  <c r="E33" i="1"/>
  <c r="W32" i="1"/>
  <c r="V32" i="1"/>
  <c r="X32" i="1" s="1"/>
  <c r="Y32" i="1" s="1"/>
  <c r="S32" i="1"/>
  <c r="Q32" i="1"/>
  <c r="O32" i="1"/>
  <c r="M32" i="1"/>
  <c r="K32" i="1"/>
  <c r="I32" i="1"/>
  <c r="E32" i="1"/>
  <c r="V31" i="1"/>
  <c r="X31" i="1" s="1"/>
  <c r="Y31" i="1" s="1"/>
  <c r="S31" i="1"/>
  <c r="Q31" i="1"/>
  <c r="O31" i="1"/>
  <c r="M31" i="1"/>
  <c r="K31" i="1"/>
  <c r="I31" i="1"/>
  <c r="E31" i="1"/>
  <c r="Y30" i="1"/>
  <c r="X30" i="1"/>
  <c r="W30" i="1"/>
  <c r="S30" i="1"/>
  <c r="Q30" i="1"/>
  <c r="O30" i="1"/>
  <c r="M30" i="1"/>
  <c r="K30" i="1"/>
  <c r="I30" i="1"/>
  <c r="E30" i="1"/>
  <c r="V29" i="1"/>
  <c r="X29" i="1" s="1"/>
  <c r="Y29" i="1" s="1"/>
  <c r="S29" i="1"/>
  <c r="Q29" i="1"/>
  <c r="O29" i="1"/>
  <c r="M29" i="1"/>
  <c r="K29" i="1"/>
  <c r="I29" i="1"/>
  <c r="E29" i="1"/>
  <c r="V28" i="1"/>
  <c r="X28" i="1" s="1"/>
  <c r="Y28" i="1" s="1"/>
  <c r="S28" i="1"/>
  <c r="Q28" i="1"/>
  <c r="O28" i="1"/>
  <c r="M28" i="1"/>
  <c r="K28" i="1"/>
  <c r="I28" i="1"/>
  <c r="E28" i="1"/>
  <c r="V27" i="1"/>
  <c r="X27" i="1" s="1"/>
  <c r="Y27" i="1" s="1"/>
  <c r="S27" i="1"/>
  <c r="Q27" i="1"/>
  <c r="O27" i="1"/>
  <c r="M27" i="1"/>
  <c r="K27" i="1"/>
  <c r="I27" i="1"/>
  <c r="E27" i="1"/>
  <c r="Y26" i="1"/>
  <c r="X26" i="1"/>
  <c r="W26" i="1"/>
  <c r="S26" i="1"/>
  <c r="Q26" i="1"/>
  <c r="O26" i="1"/>
  <c r="M26" i="1"/>
  <c r="K26" i="1"/>
  <c r="I26" i="1"/>
  <c r="E26" i="1"/>
  <c r="Y25" i="1"/>
  <c r="X25" i="1"/>
  <c r="W25" i="1"/>
  <c r="S25" i="1"/>
  <c r="Q25" i="1"/>
  <c r="O25" i="1"/>
  <c r="M25" i="1"/>
  <c r="K25" i="1"/>
  <c r="I25" i="1"/>
  <c r="E25" i="1"/>
  <c r="X24" i="1"/>
  <c r="Y24" i="1" s="1"/>
  <c r="W24" i="1"/>
  <c r="S24" i="1"/>
  <c r="Q24" i="1"/>
  <c r="O24" i="1"/>
  <c r="M24" i="1"/>
  <c r="K24" i="1"/>
  <c r="I24" i="1"/>
  <c r="E24" i="1"/>
  <c r="X23" i="1"/>
  <c r="Y23" i="1" s="1"/>
  <c r="W23" i="1"/>
  <c r="S23" i="1"/>
  <c r="Q23" i="1"/>
  <c r="O23" i="1"/>
  <c r="M23" i="1"/>
  <c r="K23" i="1"/>
  <c r="I23" i="1"/>
  <c r="E23" i="1"/>
  <c r="Y22" i="1"/>
  <c r="X22" i="1"/>
  <c r="W22" i="1"/>
  <c r="S22" i="1"/>
  <c r="Q22" i="1"/>
  <c r="O22" i="1"/>
  <c r="M22" i="1"/>
  <c r="K22" i="1"/>
  <c r="I22" i="1"/>
  <c r="E22" i="1"/>
  <c r="Y21" i="1"/>
  <c r="X21" i="1"/>
  <c r="W21" i="1"/>
  <c r="S21" i="1"/>
  <c r="Q21" i="1"/>
  <c r="O21" i="1"/>
  <c r="M21" i="1"/>
  <c r="K21" i="1"/>
  <c r="I21" i="1"/>
  <c r="E21" i="1"/>
  <c r="Y20" i="1"/>
  <c r="X20" i="1"/>
  <c r="W20" i="1"/>
  <c r="S20" i="1"/>
  <c r="Q20" i="1"/>
  <c r="O20" i="1"/>
  <c r="M20" i="1"/>
  <c r="K20" i="1"/>
  <c r="I20" i="1"/>
  <c r="E20" i="1"/>
  <c r="X19" i="1"/>
  <c r="Y19" i="1" s="1"/>
  <c r="W19" i="1"/>
  <c r="S19" i="1"/>
  <c r="Q19" i="1"/>
  <c r="O19" i="1"/>
  <c r="M19" i="1"/>
  <c r="K19" i="1"/>
  <c r="I19" i="1"/>
  <c r="E19" i="1"/>
  <c r="X18" i="1"/>
  <c r="Y18" i="1" s="1"/>
  <c r="W18" i="1"/>
  <c r="S18" i="1"/>
  <c r="Q18" i="1"/>
  <c r="O18" i="1"/>
  <c r="M18" i="1"/>
  <c r="K18" i="1"/>
  <c r="I18" i="1"/>
  <c r="E18" i="1"/>
  <c r="Y17" i="1"/>
  <c r="X17" i="1"/>
  <c r="W17" i="1"/>
  <c r="S17" i="1"/>
  <c r="Q17" i="1"/>
  <c r="O17" i="1"/>
  <c r="M17" i="1"/>
  <c r="K17" i="1"/>
  <c r="I17" i="1"/>
  <c r="E17" i="1"/>
  <c r="X16" i="1"/>
  <c r="Y16" i="1" s="1"/>
  <c r="W16" i="1"/>
  <c r="S16" i="1"/>
  <c r="Q16" i="1"/>
  <c r="O16" i="1"/>
  <c r="M16" i="1"/>
  <c r="K16" i="1"/>
  <c r="I16" i="1"/>
  <c r="E16" i="1"/>
  <c r="X15" i="1"/>
  <c r="Y15" i="1" s="1"/>
  <c r="W15" i="1"/>
  <c r="S15" i="1"/>
  <c r="Q15" i="1"/>
  <c r="O15" i="1"/>
  <c r="M15" i="1"/>
  <c r="K15" i="1"/>
  <c r="I15" i="1"/>
  <c r="E15" i="1"/>
  <c r="Y14" i="1"/>
  <c r="X14" i="1"/>
  <c r="W14" i="1"/>
  <c r="S14" i="1"/>
  <c r="Q14" i="1"/>
  <c r="O14" i="1"/>
  <c r="M14" i="1"/>
  <c r="K14" i="1"/>
  <c r="I14" i="1"/>
  <c r="E14" i="1"/>
  <c r="Y13" i="1"/>
  <c r="X13" i="1"/>
  <c r="W13" i="1"/>
  <c r="S13" i="1"/>
  <c r="Q13" i="1"/>
  <c r="O13" i="1"/>
  <c r="M13" i="1"/>
  <c r="K13" i="1"/>
  <c r="I13" i="1"/>
  <c r="E13" i="1"/>
  <c r="X12" i="1"/>
  <c r="Y12" i="1" s="1"/>
  <c r="W12" i="1"/>
  <c r="S12" i="1"/>
  <c r="Q12" i="1"/>
  <c r="O12" i="1"/>
  <c r="M12" i="1"/>
  <c r="K12" i="1"/>
  <c r="I12" i="1"/>
  <c r="E12" i="1"/>
  <c r="X11" i="1"/>
  <c r="Y11" i="1" s="1"/>
  <c r="W11" i="1"/>
  <c r="S11" i="1"/>
  <c r="Q11" i="1"/>
  <c r="O11" i="1"/>
  <c r="M11" i="1"/>
  <c r="K11" i="1"/>
  <c r="I11" i="1"/>
  <c r="E11" i="1"/>
  <c r="Y10" i="1"/>
  <c r="X10" i="1"/>
  <c r="W10" i="1"/>
  <c r="S10" i="1"/>
  <c r="Q10" i="1"/>
  <c r="O10" i="1"/>
  <c r="M10" i="1"/>
  <c r="K10" i="1"/>
  <c r="I10" i="1"/>
  <c r="E10" i="1"/>
  <c r="V9" i="1"/>
  <c r="X9" i="1" s="1"/>
  <c r="Y9" i="1" s="1"/>
  <c r="S9" i="1"/>
  <c r="Q9" i="1"/>
  <c r="O9" i="1"/>
  <c r="M9" i="1"/>
  <c r="K9" i="1"/>
  <c r="I9" i="1"/>
  <c r="E9" i="1"/>
  <c r="V8" i="1"/>
  <c r="W8" i="1" s="1"/>
  <c r="S8" i="1"/>
  <c r="Q8" i="1"/>
  <c r="O8" i="1"/>
  <c r="M8" i="1"/>
  <c r="K8" i="1"/>
  <c r="I8" i="1"/>
  <c r="E8" i="1"/>
  <c r="V7" i="1"/>
  <c r="W7" i="1" s="1"/>
  <c r="S7" i="1"/>
  <c r="Q7" i="1"/>
  <c r="O7" i="1"/>
  <c r="M7" i="1"/>
  <c r="K7" i="1"/>
  <c r="I7" i="1"/>
  <c r="E7" i="1"/>
  <c r="X6" i="1"/>
  <c r="Y6" i="1" s="1"/>
  <c r="W6" i="1"/>
  <c r="S6" i="1"/>
  <c r="Q6" i="1"/>
  <c r="O6" i="1"/>
  <c r="M6" i="1"/>
  <c r="K6" i="1"/>
  <c r="I6" i="1"/>
  <c r="E6" i="1"/>
  <c r="V5" i="1"/>
  <c r="X5" i="1" s="1"/>
  <c r="Y5" i="1" s="1"/>
  <c r="S5" i="1"/>
  <c r="Q5" i="1"/>
  <c r="O5" i="1"/>
  <c r="M5" i="1"/>
  <c r="K5" i="1"/>
  <c r="I5" i="1"/>
  <c r="E5" i="1"/>
  <c r="X4" i="1"/>
  <c r="Y4" i="1" s="1"/>
  <c r="W4" i="1"/>
  <c r="V4" i="1"/>
  <c r="S4" i="1"/>
  <c r="Q4" i="1"/>
  <c r="O4" i="1"/>
  <c r="M4" i="1"/>
  <c r="K4" i="1"/>
  <c r="I4" i="1"/>
  <c r="E4" i="1"/>
  <c r="V3" i="1"/>
  <c r="X3" i="1" s="1"/>
  <c r="Y3" i="1" s="1"/>
  <c r="S3" i="1"/>
  <c r="Q3" i="1"/>
  <c r="O3" i="1"/>
  <c r="M3" i="1"/>
  <c r="K3" i="1"/>
  <c r="I3" i="1"/>
  <c r="E3" i="1"/>
  <c r="X2" i="1"/>
  <c r="Y2" i="1" s="1"/>
  <c r="W2" i="1"/>
  <c r="S2" i="1"/>
  <c r="Q2" i="1"/>
  <c r="O2" i="1"/>
  <c r="M2" i="1"/>
  <c r="K2" i="1"/>
  <c r="I2" i="1"/>
  <c r="W29" i="1" l="1"/>
  <c r="W65" i="1"/>
  <c r="W27" i="1"/>
  <c r="W63" i="1"/>
  <c r="X8" i="1"/>
  <c r="Y8" i="1" s="1"/>
  <c r="W36" i="1"/>
  <c r="W45" i="1"/>
  <c r="W52" i="1"/>
  <c r="W61" i="1"/>
  <c r="W43" i="1"/>
  <c r="W41" i="1"/>
  <c r="W39" i="1"/>
  <c r="W9" i="1"/>
  <c r="W28" i="1"/>
  <c r="W64" i="1"/>
  <c r="X7" i="1"/>
  <c r="Y7" i="1" s="1"/>
  <c r="W35" i="1"/>
  <c r="W5" i="1"/>
  <c r="W33" i="1"/>
  <c r="W3" i="1"/>
  <c r="W31" i="1"/>
</calcChain>
</file>

<file path=xl/sharedStrings.xml><?xml version="1.0" encoding="utf-8"?>
<sst xmlns="http://schemas.openxmlformats.org/spreadsheetml/2006/main" count="289" uniqueCount="59">
  <si>
    <t>Operation</t>
  </si>
  <si>
    <t>Operation
Dec</t>
  </si>
  <si>
    <t>Operation
Bin</t>
  </si>
  <si>
    <t>Source
Dec</t>
  </si>
  <si>
    <t>Source
Bin</t>
  </si>
  <si>
    <t>CmpRes
Dec</t>
  </si>
  <si>
    <t>CmpRes
Bin</t>
  </si>
  <si>
    <t>Shamt
Dec</t>
  </si>
  <si>
    <t>Shamt
Bin</t>
  </si>
  <si>
    <t>ImmData
Dec</t>
  </si>
  <si>
    <t>ImmData
Hex</t>
  </si>
  <si>
    <t>GprData1
Dec</t>
  </si>
  <si>
    <t>GprData1
Hex</t>
  </si>
  <si>
    <t>GprData2
Dec</t>
  </si>
  <si>
    <t>GprData2
Hex</t>
  </si>
  <si>
    <t>Pc
Dec</t>
  </si>
  <si>
    <t>Pc
Hex</t>
  </si>
  <si>
    <t>Mtvec
Dec</t>
  </si>
  <si>
    <t>Mtvec
Hex</t>
  </si>
  <si>
    <t>ExcOp
Dec</t>
  </si>
  <si>
    <t>ExcOp
Bin</t>
  </si>
  <si>
    <t>AluResult
Dec</t>
  </si>
  <si>
    <t>AluResult
Hex</t>
  </si>
  <si>
    <t>AluFlags
Dec</t>
  </si>
  <si>
    <t>AluFlags
Bin</t>
  </si>
  <si>
    <t>None</t>
  </si>
  <si>
    <t>00</t>
  </si>
  <si>
    <t>000</t>
  </si>
  <si>
    <t>Add</t>
  </si>
  <si>
    <t>00100</t>
  </si>
  <si>
    <t>Sub</t>
  </si>
  <si>
    <t>00110</t>
  </si>
  <si>
    <t>Divide</t>
  </si>
  <si>
    <t>01101</t>
  </si>
  <si>
    <t>01100</t>
  </si>
  <si>
    <t>Reminder</t>
  </si>
  <si>
    <t>01111</t>
  </si>
  <si>
    <t>01110</t>
  </si>
  <si>
    <t>Multiply SS</t>
  </si>
  <si>
    <t>01011</t>
  </si>
  <si>
    <t>Multiply SU</t>
  </si>
  <si>
    <t>01010</t>
  </si>
  <si>
    <t>Multiply UU</t>
  </si>
  <si>
    <t>01000</t>
  </si>
  <si>
    <t>Multiply L</t>
  </si>
  <si>
    <t>11000</t>
  </si>
  <si>
    <t>Shift &lt;&lt;</t>
  </si>
  <si>
    <t>10010</t>
  </si>
  <si>
    <t>Shift &gt;&gt;s</t>
  </si>
  <si>
    <t>10001</t>
  </si>
  <si>
    <t>Shift &gt;&gt;u</t>
  </si>
  <si>
    <t>10000</t>
  </si>
  <si>
    <t>And</t>
  </si>
  <si>
    <t>00000</t>
  </si>
  <si>
    <t>Xor</t>
  </si>
  <si>
    <t>00010</t>
  </si>
  <si>
    <t>Or</t>
  </si>
  <si>
    <t>00001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</si>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</sst>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A6A6A6"/>
      <name val="Consolas"/>
      <family val="3"/>
    </font>
    <font>
      <sz val="11"/>
      <color rgb="FFA6A6A6"/>
      <name val="Consolas"/>
      <family val="3"/>
    </font>
    <font>
      <b/>
      <u/>
      <sz val="11"/>
      <color rgb="FFA6A6A6"/>
      <name val="Consolas"/>
      <family val="3"/>
    </font>
    <font>
      <u/>
      <sz val="11"/>
      <color rgb="FFA6A6A6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3A3838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500050"/>
        <bgColor rgb="FF000000"/>
      </patternFill>
    </fill>
    <fill>
      <patternFill patternType="solid">
        <fgColor rgb="FF003300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9BC2E6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9BC2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V37" sqref="V37"/>
    </sheetView>
  </sheetViews>
  <sheetFormatPr defaultRowHeight="15" x14ac:dyDescent="0.25"/>
  <cols>
    <col min="1" max="1" width="13.7109375" style="1" bestFit="1" customWidth="1"/>
    <col min="2" max="2" width="11.140625" style="1" customWidth="1"/>
    <col min="3" max="3" width="13.140625" style="1" customWidth="1"/>
    <col min="4" max="7" width="7.85546875" style="1" bestFit="1" customWidth="1"/>
    <col min="8" max="9" width="6.7109375" style="1" bestFit="1" customWidth="1"/>
    <col min="10" max="10" width="11.28515625" style="1" bestFit="1" customWidth="1"/>
    <col min="11" max="11" width="10.140625" style="1" bestFit="1" customWidth="1"/>
    <col min="12" max="12" width="12.42578125" style="1" bestFit="1" customWidth="1"/>
    <col min="13" max="13" width="10.140625" style="1" bestFit="1" customWidth="1"/>
    <col min="14" max="14" width="12.42578125" style="1" bestFit="1" customWidth="1"/>
    <col min="15" max="15" width="10.140625" style="1" bestFit="1" customWidth="1"/>
    <col min="16" max="16" width="12.42578125" style="1" bestFit="1" customWidth="1"/>
    <col min="17" max="17" width="10.140625" style="1" bestFit="1" customWidth="1"/>
    <col min="18" max="18" width="6.7109375" style="1" bestFit="1" customWidth="1"/>
    <col min="19" max="19" width="10.140625" style="1" bestFit="1" customWidth="1"/>
    <col min="20" max="21" width="6.7109375" style="1" bestFit="1" customWidth="1"/>
    <col min="22" max="22" width="12.42578125" style="1" bestFit="1" customWidth="1"/>
    <col min="23" max="23" width="15.7109375" style="1" customWidth="1"/>
    <col min="24" max="24" width="12.140625" style="1" customWidth="1"/>
    <col min="25" max="25" width="12.85546875" style="1" customWidth="1"/>
    <col min="26" max="16384" width="9.140625" style="1"/>
  </cols>
  <sheetData>
    <row r="1" spans="1:25" ht="41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 t="s">
        <v>25</v>
      </c>
      <c r="B2" s="5">
        <v>31</v>
      </c>
      <c r="C2" s="5">
        <v>11111</v>
      </c>
      <c r="D2" s="5">
        <v>0</v>
      </c>
      <c r="E2" s="5" t="s">
        <v>26</v>
      </c>
      <c r="F2" s="5">
        <v>0</v>
      </c>
      <c r="G2" s="5" t="s">
        <v>27</v>
      </c>
      <c r="H2" s="5">
        <v>0</v>
      </c>
      <c r="I2" s="5" t="str">
        <f>DEC2BIN(H2,5)</f>
        <v>00000</v>
      </c>
      <c r="J2" s="5">
        <v>0</v>
      </c>
      <c r="K2" s="5" t="str">
        <f>DEC2HEX(J2,8)</f>
        <v>00000000</v>
      </c>
      <c r="L2" s="5">
        <v>0</v>
      </c>
      <c r="M2" s="5" t="str">
        <f>DEC2HEX(L2,8)</f>
        <v>00000000</v>
      </c>
      <c r="N2" s="5">
        <v>0</v>
      </c>
      <c r="O2" s="5" t="str">
        <f>DEC2HEX(N2,8)</f>
        <v>00000000</v>
      </c>
      <c r="P2" s="5">
        <v>0</v>
      </c>
      <c r="Q2" s="5" t="str">
        <f>DEC2HEX(P2,8)</f>
        <v>00000000</v>
      </c>
      <c r="R2" s="5">
        <v>0</v>
      </c>
      <c r="S2" s="5" t="str">
        <f>DEC2HEX(R2,8)</f>
        <v>00000000</v>
      </c>
      <c r="T2" s="5">
        <v>0</v>
      </c>
      <c r="U2" s="5" t="s">
        <v>27</v>
      </c>
      <c r="V2" s="5">
        <v>0</v>
      </c>
      <c r="W2" s="5" t="str">
        <f>RIGHT(DEC2HEX(V2,8),8)</f>
        <v>00000000</v>
      </c>
      <c r="X2" s="5">
        <f>IF(OR(V2&lt;0,V2&gt;2147483648),1,0)</f>
        <v>0</v>
      </c>
      <c r="Y2" s="5" t="str">
        <f>DEC2BIN(X2,4)</f>
        <v>0000</v>
      </c>
    </row>
    <row r="3" spans="1:25" x14ac:dyDescent="0.25">
      <c r="A3" s="2" t="s">
        <v>28</v>
      </c>
      <c r="B3" s="6">
        <v>4</v>
      </c>
      <c r="C3" s="7" t="s">
        <v>29</v>
      </c>
      <c r="D3" s="6">
        <v>1</v>
      </c>
      <c r="E3" s="7" t="str">
        <f>DEC2BIN(D3,2)</f>
        <v>01</v>
      </c>
      <c r="F3" s="6">
        <v>0</v>
      </c>
      <c r="G3" s="7" t="s">
        <v>27</v>
      </c>
      <c r="H3" s="6">
        <v>0</v>
      </c>
      <c r="I3" s="7" t="str">
        <f t="shared" ref="I3:I66" si="0">DEC2BIN(H3,5)</f>
        <v>00000</v>
      </c>
      <c r="J3" s="6">
        <v>11798</v>
      </c>
      <c r="K3" s="7" t="str">
        <f t="shared" ref="K3:K66" si="1">DEC2HEX(J3,8)</f>
        <v>00002E16</v>
      </c>
      <c r="L3" s="6">
        <v>6899</v>
      </c>
      <c r="M3" s="7" t="str">
        <f t="shared" ref="M3:M66" si="2">DEC2HEX(L3,8)</f>
        <v>00001AF3</v>
      </c>
      <c r="N3" s="6">
        <v>3884</v>
      </c>
      <c r="O3" s="7" t="str">
        <f t="shared" ref="O3:O66" si="3">DEC2HEX(N3,8)</f>
        <v>00000F2C</v>
      </c>
      <c r="P3" s="6">
        <v>9862</v>
      </c>
      <c r="Q3" s="7" t="str">
        <f t="shared" ref="Q3:Q66" si="4">DEC2HEX(P3,8)</f>
        <v>00002686</v>
      </c>
      <c r="R3" s="6">
        <v>12671</v>
      </c>
      <c r="S3" s="7" t="str">
        <f t="shared" ref="S3:S66" si="5">DEC2HEX(R3,8)</f>
        <v>0000317F</v>
      </c>
      <c r="T3" s="6">
        <v>0</v>
      </c>
      <c r="U3" s="7" t="s">
        <v>27</v>
      </c>
      <c r="V3" s="6">
        <f>P3+J3</f>
        <v>21660</v>
      </c>
      <c r="W3" s="7" t="str">
        <f t="shared" ref="W3:W66" si="6">RIGHT(DEC2HEX(V3,8),8)</f>
        <v>0000549C</v>
      </c>
      <c r="X3" s="7">
        <f t="shared" ref="X3:X66" si="7">IF(OR(V3&lt;0,V3&gt;2147483648),1,0)</f>
        <v>0</v>
      </c>
      <c r="Y3" s="7" t="str">
        <f t="shared" ref="Y3:Y66" si="8">DEC2BIN(X3,4)</f>
        <v>0000</v>
      </c>
    </row>
    <row r="4" spans="1:25" x14ac:dyDescent="0.25">
      <c r="A4" s="2" t="s">
        <v>28</v>
      </c>
      <c r="B4" s="6">
        <v>4</v>
      </c>
      <c r="C4" s="6" t="s">
        <v>29</v>
      </c>
      <c r="D4" s="6">
        <v>2</v>
      </c>
      <c r="E4" s="6" t="str">
        <f t="shared" ref="E4:E67" si="9">DEC2BIN(D4,2)</f>
        <v>10</v>
      </c>
      <c r="F4" s="6">
        <v>0</v>
      </c>
      <c r="G4" s="6" t="s">
        <v>27</v>
      </c>
      <c r="H4" s="6">
        <v>0</v>
      </c>
      <c r="I4" s="6" t="str">
        <f t="shared" si="0"/>
        <v>00000</v>
      </c>
      <c r="J4" s="6">
        <v>4459</v>
      </c>
      <c r="K4" s="6" t="str">
        <f t="shared" si="1"/>
        <v>0000116B</v>
      </c>
      <c r="L4" s="6">
        <v>5829</v>
      </c>
      <c r="M4" s="6" t="str">
        <f t="shared" si="2"/>
        <v>000016C5</v>
      </c>
      <c r="N4" s="6">
        <v>3569</v>
      </c>
      <c r="O4" s="6" t="str">
        <f t="shared" si="3"/>
        <v>00000DF1</v>
      </c>
      <c r="P4" s="6">
        <v>40</v>
      </c>
      <c r="Q4" s="6" t="str">
        <f t="shared" si="4"/>
        <v>00000028</v>
      </c>
      <c r="R4" s="6">
        <v>9820</v>
      </c>
      <c r="S4" s="6" t="str">
        <f t="shared" si="5"/>
        <v>0000265C</v>
      </c>
      <c r="T4" s="6">
        <v>0</v>
      </c>
      <c r="U4" s="6" t="s">
        <v>27</v>
      </c>
      <c r="V4" s="6">
        <f>L4+J4</f>
        <v>10288</v>
      </c>
      <c r="W4" s="6" t="str">
        <f t="shared" si="6"/>
        <v>00002830</v>
      </c>
      <c r="X4" s="7">
        <f t="shared" si="7"/>
        <v>0</v>
      </c>
      <c r="Y4" s="6" t="str">
        <f t="shared" si="8"/>
        <v>0000</v>
      </c>
    </row>
    <row r="5" spans="1:25" x14ac:dyDescent="0.25">
      <c r="A5" s="2" t="s">
        <v>28</v>
      </c>
      <c r="B5" s="6">
        <v>4</v>
      </c>
      <c r="C5" s="6" t="s">
        <v>29</v>
      </c>
      <c r="D5" s="6">
        <v>3</v>
      </c>
      <c r="E5" s="6" t="str">
        <f t="shared" si="9"/>
        <v>11</v>
      </c>
      <c r="F5" s="6">
        <v>0</v>
      </c>
      <c r="G5" s="6" t="s">
        <v>27</v>
      </c>
      <c r="H5" s="6">
        <v>0</v>
      </c>
      <c r="I5" s="6" t="str">
        <f t="shared" si="0"/>
        <v>00000</v>
      </c>
      <c r="J5" s="6">
        <v>3668</v>
      </c>
      <c r="K5" s="6" t="str">
        <f t="shared" si="1"/>
        <v>00000E54</v>
      </c>
      <c r="L5" s="6">
        <v>3506</v>
      </c>
      <c r="M5" s="6" t="str">
        <f t="shared" si="2"/>
        <v>00000DB2</v>
      </c>
      <c r="N5" s="6">
        <v>7152</v>
      </c>
      <c r="O5" s="6" t="str">
        <f t="shared" si="3"/>
        <v>00001BF0</v>
      </c>
      <c r="P5" s="6">
        <v>7117</v>
      </c>
      <c r="Q5" s="6" t="str">
        <f t="shared" si="4"/>
        <v>00001BCD</v>
      </c>
      <c r="R5" s="6">
        <v>6380</v>
      </c>
      <c r="S5" s="6" t="str">
        <f t="shared" si="5"/>
        <v>000018EC</v>
      </c>
      <c r="T5" s="6">
        <v>0</v>
      </c>
      <c r="U5" s="6" t="s">
        <v>27</v>
      </c>
      <c r="V5" s="6">
        <f>L5+N5</f>
        <v>10658</v>
      </c>
      <c r="W5" s="6" t="str">
        <f t="shared" si="6"/>
        <v>000029A2</v>
      </c>
      <c r="X5" s="7">
        <f t="shared" si="7"/>
        <v>0</v>
      </c>
      <c r="Y5" s="6" t="str">
        <f t="shared" si="8"/>
        <v>0000</v>
      </c>
    </row>
    <row r="6" spans="1:25" x14ac:dyDescent="0.25">
      <c r="A6" s="2" t="s">
        <v>28</v>
      </c>
      <c r="B6" s="6">
        <v>4</v>
      </c>
      <c r="C6" s="6" t="s">
        <v>29</v>
      </c>
      <c r="D6" s="6">
        <v>0</v>
      </c>
      <c r="E6" s="6" t="str">
        <f t="shared" si="9"/>
        <v>00</v>
      </c>
      <c r="F6" s="6">
        <v>0</v>
      </c>
      <c r="G6" s="6" t="s">
        <v>27</v>
      </c>
      <c r="H6" s="6">
        <v>0</v>
      </c>
      <c r="I6" s="6" t="str">
        <f t="shared" si="0"/>
        <v>00000</v>
      </c>
      <c r="J6" s="6">
        <v>8661</v>
      </c>
      <c r="K6" s="6" t="str">
        <f t="shared" si="1"/>
        <v>000021D5</v>
      </c>
      <c r="L6" s="6">
        <v>1613</v>
      </c>
      <c r="M6" s="6" t="str">
        <f t="shared" si="2"/>
        <v>0000064D</v>
      </c>
      <c r="N6" s="6">
        <v>147</v>
      </c>
      <c r="O6" s="6" t="str">
        <f t="shared" si="3"/>
        <v>00000093</v>
      </c>
      <c r="P6" s="6">
        <v>2950</v>
      </c>
      <c r="Q6" s="6" t="str">
        <f t="shared" si="4"/>
        <v>00000B86</v>
      </c>
      <c r="R6" s="6">
        <v>6828</v>
      </c>
      <c r="S6" s="6" t="str">
        <f t="shared" si="5"/>
        <v>00001AAC</v>
      </c>
      <c r="T6" s="6">
        <v>0</v>
      </c>
      <c r="U6" s="6" t="s">
        <v>27</v>
      </c>
      <c r="V6" s="6">
        <v>0</v>
      </c>
      <c r="W6" s="6" t="str">
        <f t="shared" si="6"/>
        <v>00000000</v>
      </c>
      <c r="X6" s="7">
        <f t="shared" si="7"/>
        <v>0</v>
      </c>
      <c r="Y6" s="6" t="str">
        <f t="shared" si="8"/>
        <v>0000</v>
      </c>
    </row>
    <row r="7" spans="1:25" x14ac:dyDescent="0.25">
      <c r="A7" s="2" t="s">
        <v>30</v>
      </c>
      <c r="B7" s="8">
        <v>6</v>
      </c>
      <c r="C7" s="8" t="s">
        <v>31</v>
      </c>
      <c r="D7" s="8">
        <v>1</v>
      </c>
      <c r="E7" s="8" t="str">
        <f t="shared" si="9"/>
        <v>01</v>
      </c>
      <c r="F7" s="8">
        <v>0</v>
      </c>
      <c r="G7" s="8" t="s">
        <v>27</v>
      </c>
      <c r="H7" s="8">
        <v>0</v>
      </c>
      <c r="I7" s="8" t="str">
        <f t="shared" si="0"/>
        <v>00000</v>
      </c>
      <c r="J7" s="8">
        <v>768</v>
      </c>
      <c r="K7" s="8" t="str">
        <f t="shared" si="1"/>
        <v>00000300</v>
      </c>
      <c r="L7" s="8">
        <v>4080</v>
      </c>
      <c r="M7" s="8" t="str">
        <f t="shared" si="2"/>
        <v>00000FF0</v>
      </c>
      <c r="N7" s="8">
        <v>4106</v>
      </c>
      <c r="O7" s="8" t="str">
        <f t="shared" si="3"/>
        <v>0000100A</v>
      </c>
      <c r="P7" s="8">
        <v>3948</v>
      </c>
      <c r="Q7" s="8" t="str">
        <f t="shared" si="4"/>
        <v>00000F6C</v>
      </c>
      <c r="R7" s="8">
        <v>4507</v>
      </c>
      <c r="S7" s="8" t="str">
        <f t="shared" si="5"/>
        <v>0000119B</v>
      </c>
      <c r="T7" s="8">
        <v>0</v>
      </c>
      <c r="U7" s="8" t="s">
        <v>27</v>
      </c>
      <c r="V7" s="8">
        <f>P7-J7</f>
        <v>3180</v>
      </c>
      <c r="W7" s="8" t="str">
        <f t="shared" si="6"/>
        <v>00000C6C</v>
      </c>
      <c r="X7" s="8">
        <f t="shared" si="7"/>
        <v>0</v>
      </c>
      <c r="Y7" s="8" t="str">
        <f t="shared" si="8"/>
        <v>0000</v>
      </c>
    </row>
    <row r="8" spans="1:25" x14ac:dyDescent="0.25">
      <c r="A8" s="2" t="s">
        <v>30</v>
      </c>
      <c r="B8" s="8">
        <v>6</v>
      </c>
      <c r="C8" s="8" t="s">
        <v>31</v>
      </c>
      <c r="D8" s="8">
        <v>2</v>
      </c>
      <c r="E8" s="8" t="str">
        <f t="shared" si="9"/>
        <v>10</v>
      </c>
      <c r="F8" s="8">
        <v>0</v>
      </c>
      <c r="G8" s="8" t="s">
        <v>27</v>
      </c>
      <c r="H8" s="8">
        <v>0</v>
      </c>
      <c r="I8" s="8" t="str">
        <f t="shared" si="0"/>
        <v>00000</v>
      </c>
      <c r="J8" s="8">
        <v>6365</v>
      </c>
      <c r="K8" s="8" t="str">
        <f t="shared" si="1"/>
        <v>000018DD</v>
      </c>
      <c r="L8" s="8">
        <v>5000</v>
      </c>
      <c r="M8" s="8" t="str">
        <f t="shared" si="2"/>
        <v>00001388</v>
      </c>
      <c r="N8" s="8">
        <v>11133</v>
      </c>
      <c r="O8" s="8" t="str">
        <f t="shared" si="3"/>
        <v>00002B7D</v>
      </c>
      <c r="P8" s="8">
        <v>133</v>
      </c>
      <c r="Q8" s="8" t="str">
        <f t="shared" si="4"/>
        <v>00000085</v>
      </c>
      <c r="R8" s="8">
        <v>7735</v>
      </c>
      <c r="S8" s="8" t="str">
        <f t="shared" si="5"/>
        <v>00001E37</v>
      </c>
      <c r="T8" s="8">
        <v>0</v>
      </c>
      <c r="U8" s="8" t="s">
        <v>27</v>
      </c>
      <c r="V8" s="8">
        <f>L8-J8</f>
        <v>-1365</v>
      </c>
      <c r="W8" s="8" t="str">
        <f t="shared" si="6"/>
        <v>FFFFFAAB</v>
      </c>
      <c r="X8" s="8">
        <f t="shared" si="7"/>
        <v>1</v>
      </c>
      <c r="Y8" s="8" t="str">
        <f t="shared" si="8"/>
        <v>0001</v>
      </c>
    </row>
    <row r="9" spans="1:25" x14ac:dyDescent="0.25">
      <c r="A9" s="2" t="s">
        <v>30</v>
      </c>
      <c r="B9" s="8">
        <v>6</v>
      </c>
      <c r="C9" s="8" t="s">
        <v>31</v>
      </c>
      <c r="D9" s="8">
        <v>3</v>
      </c>
      <c r="E9" s="8" t="str">
        <f t="shared" si="9"/>
        <v>11</v>
      </c>
      <c r="F9" s="8">
        <v>0</v>
      </c>
      <c r="G9" s="8" t="s">
        <v>27</v>
      </c>
      <c r="H9" s="8">
        <v>0</v>
      </c>
      <c r="I9" s="8" t="str">
        <f t="shared" si="0"/>
        <v>00000</v>
      </c>
      <c r="J9" s="8">
        <v>12885</v>
      </c>
      <c r="K9" s="8" t="str">
        <f t="shared" si="1"/>
        <v>00003255</v>
      </c>
      <c r="L9" s="8">
        <v>3628</v>
      </c>
      <c r="M9" s="8" t="str">
        <f t="shared" si="2"/>
        <v>00000E2C</v>
      </c>
      <c r="N9" s="8">
        <v>5856</v>
      </c>
      <c r="O9" s="8" t="str">
        <f t="shared" si="3"/>
        <v>000016E0</v>
      </c>
      <c r="P9" s="8">
        <v>2041</v>
      </c>
      <c r="Q9" s="8" t="str">
        <f t="shared" si="4"/>
        <v>000007F9</v>
      </c>
      <c r="R9" s="8">
        <v>4273</v>
      </c>
      <c r="S9" s="8" t="str">
        <f t="shared" si="5"/>
        <v>000010B1</v>
      </c>
      <c r="T9" s="8">
        <v>0</v>
      </c>
      <c r="U9" s="8" t="s">
        <v>27</v>
      </c>
      <c r="V9" s="8">
        <f>L9-N9</f>
        <v>-2228</v>
      </c>
      <c r="W9" s="8" t="str">
        <f t="shared" si="6"/>
        <v>FFFFF74C</v>
      </c>
      <c r="X9" s="8">
        <f t="shared" si="7"/>
        <v>1</v>
      </c>
      <c r="Y9" s="8" t="str">
        <f t="shared" si="8"/>
        <v>0001</v>
      </c>
    </row>
    <row r="10" spans="1:25" x14ac:dyDescent="0.25">
      <c r="A10" s="2" t="s">
        <v>30</v>
      </c>
      <c r="B10" s="8">
        <v>6</v>
      </c>
      <c r="C10" s="8" t="s">
        <v>31</v>
      </c>
      <c r="D10" s="8">
        <v>0</v>
      </c>
      <c r="E10" s="8" t="str">
        <f t="shared" si="9"/>
        <v>00</v>
      </c>
      <c r="F10" s="8">
        <v>0</v>
      </c>
      <c r="G10" s="8" t="s">
        <v>27</v>
      </c>
      <c r="H10" s="8">
        <v>0</v>
      </c>
      <c r="I10" s="8" t="str">
        <f t="shared" si="0"/>
        <v>00000</v>
      </c>
      <c r="J10" s="8">
        <v>4053</v>
      </c>
      <c r="K10" s="8" t="str">
        <f t="shared" si="1"/>
        <v>00000FD5</v>
      </c>
      <c r="L10" s="8">
        <v>7793</v>
      </c>
      <c r="M10" s="8" t="str">
        <f t="shared" si="2"/>
        <v>00001E71</v>
      </c>
      <c r="N10" s="8">
        <v>7689</v>
      </c>
      <c r="O10" s="8" t="str">
        <f t="shared" si="3"/>
        <v>00001E09</v>
      </c>
      <c r="P10" s="8">
        <v>6810</v>
      </c>
      <c r="Q10" s="8" t="str">
        <f t="shared" si="4"/>
        <v>00001A9A</v>
      </c>
      <c r="R10" s="8">
        <v>9656</v>
      </c>
      <c r="S10" s="8" t="str">
        <f t="shared" si="5"/>
        <v>000025B8</v>
      </c>
      <c r="T10" s="8">
        <v>0</v>
      </c>
      <c r="U10" s="8" t="s">
        <v>27</v>
      </c>
      <c r="V10" s="8">
        <v>0</v>
      </c>
      <c r="W10" s="8" t="str">
        <f t="shared" si="6"/>
        <v>00000000</v>
      </c>
      <c r="X10" s="8">
        <f t="shared" si="7"/>
        <v>0</v>
      </c>
      <c r="Y10" s="8" t="str">
        <f t="shared" si="8"/>
        <v>0000</v>
      </c>
    </row>
    <row r="11" spans="1:25" x14ac:dyDescent="0.25">
      <c r="A11" s="2" t="s">
        <v>32</v>
      </c>
      <c r="B11" s="9">
        <v>13</v>
      </c>
      <c r="C11" s="9" t="s">
        <v>33</v>
      </c>
      <c r="D11" s="9">
        <v>1</v>
      </c>
      <c r="E11" s="9" t="str">
        <f t="shared" si="9"/>
        <v>01</v>
      </c>
      <c r="F11" s="9">
        <v>0</v>
      </c>
      <c r="G11" s="9" t="s">
        <v>27</v>
      </c>
      <c r="H11" s="9">
        <v>0</v>
      </c>
      <c r="I11" s="9" t="str">
        <f t="shared" si="0"/>
        <v>00000</v>
      </c>
      <c r="J11" s="9">
        <v>2209</v>
      </c>
      <c r="K11" s="9" t="str">
        <f t="shared" si="1"/>
        <v>000008A1</v>
      </c>
      <c r="L11" s="9">
        <v>8163</v>
      </c>
      <c r="M11" s="9" t="str">
        <f t="shared" si="2"/>
        <v>00001FE3</v>
      </c>
      <c r="N11" s="9">
        <v>11549</v>
      </c>
      <c r="O11" s="9" t="str">
        <f t="shared" si="3"/>
        <v>00002D1D</v>
      </c>
      <c r="P11" s="9">
        <v>5011</v>
      </c>
      <c r="Q11" s="9" t="str">
        <f t="shared" si="4"/>
        <v>00001393</v>
      </c>
      <c r="R11" s="9">
        <v>6843</v>
      </c>
      <c r="S11" s="9" t="str">
        <f t="shared" si="5"/>
        <v>00001ABB</v>
      </c>
      <c r="T11" s="9">
        <v>0</v>
      </c>
      <c r="U11" s="9" t="s">
        <v>27</v>
      </c>
      <c r="V11" s="9">
        <v>0</v>
      </c>
      <c r="W11" s="9" t="str">
        <f t="shared" si="6"/>
        <v>00000000</v>
      </c>
      <c r="X11" s="9">
        <f t="shared" si="7"/>
        <v>0</v>
      </c>
      <c r="Y11" s="9" t="str">
        <f t="shared" si="8"/>
        <v>0000</v>
      </c>
    </row>
    <row r="12" spans="1:25" x14ac:dyDescent="0.25">
      <c r="A12" s="2" t="s">
        <v>32</v>
      </c>
      <c r="B12" s="9">
        <v>13</v>
      </c>
      <c r="C12" s="9" t="s">
        <v>33</v>
      </c>
      <c r="D12" s="9">
        <v>2</v>
      </c>
      <c r="E12" s="9" t="str">
        <f t="shared" si="9"/>
        <v>10</v>
      </c>
      <c r="F12" s="9">
        <v>0</v>
      </c>
      <c r="G12" s="9" t="s">
        <v>27</v>
      </c>
      <c r="H12" s="9">
        <v>0</v>
      </c>
      <c r="I12" s="9" t="str">
        <f t="shared" si="0"/>
        <v>00000</v>
      </c>
      <c r="J12" s="9">
        <v>633</v>
      </c>
      <c r="K12" s="9" t="str">
        <f t="shared" si="1"/>
        <v>00000279</v>
      </c>
      <c r="L12" s="9">
        <v>4682</v>
      </c>
      <c r="M12" s="9" t="str">
        <f t="shared" si="2"/>
        <v>0000124A</v>
      </c>
      <c r="N12" s="9">
        <v>4648</v>
      </c>
      <c r="O12" s="9" t="str">
        <f t="shared" si="3"/>
        <v>00001228</v>
      </c>
      <c r="P12" s="9">
        <v>7929</v>
      </c>
      <c r="Q12" s="9" t="str">
        <f t="shared" si="4"/>
        <v>00001EF9</v>
      </c>
      <c r="R12" s="9">
        <v>6781</v>
      </c>
      <c r="S12" s="9" t="str">
        <f t="shared" si="5"/>
        <v>00001A7D</v>
      </c>
      <c r="T12" s="9">
        <v>0</v>
      </c>
      <c r="U12" s="9" t="s">
        <v>27</v>
      </c>
      <c r="V12" s="9">
        <v>0</v>
      </c>
      <c r="W12" s="9" t="str">
        <f t="shared" si="6"/>
        <v>00000000</v>
      </c>
      <c r="X12" s="9">
        <f t="shared" si="7"/>
        <v>0</v>
      </c>
      <c r="Y12" s="9" t="str">
        <f t="shared" si="8"/>
        <v>0000</v>
      </c>
    </row>
    <row r="13" spans="1:25" x14ac:dyDescent="0.25">
      <c r="A13" s="2" t="s">
        <v>32</v>
      </c>
      <c r="B13" s="9">
        <v>13</v>
      </c>
      <c r="C13" s="9" t="s">
        <v>33</v>
      </c>
      <c r="D13" s="9">
        <v>3</v>
      </c>
      <c r="E13" s="9" t="str">
        <f t="shared" si="9"/>
        <v>11</v>
      </c>
      <c r="F13" s="9">
        <v>0</v>
      </c>
      <c r="G13" s="9" t="s">
        <v>27</v>
      </c>
      <c r="H13" s="9">
        <v>0</v>
      </c>
      <c r="I13" s="9" t="str">
        <f t="shared" si="0"/>
        <v>00000</v>
      </c>
      <c r="J13" s="9">
        <v>8527</v>
      </c>
      <c r="K13" s="9" t="str">
        <f t="shared" si="1"/>
        <v>0000214F</v>
      </c>
      <c r="L13" s="9">
        <v>8755</v>
      </c>
      <c r="M13" s="9" t="str">
        <f t="shared" si="2"/>
        <v>00002233</v>
      </c>
      <c r="N13" s="9">
        <v>113</v>
      </c>
      <c r="O13" s="9" t="str">
        <f t="shared" si="3"/>
        <v>00000071</v>
      </c>
      <c r="P13" s="9">
        <v>12312</v>
      </c>
      <c r="Q13" s="9" t="str">
        <f t="shared" si="4"/>
        <v>00003018</v>
      </c>
      <c r="R13" s="9">
        <v>7769</v>
      </c>
      <c r="S13" s="9" t="str">
        <f t="shared" si="5"/>
        <v>00001E59</v>
      </c>
      <c r="T13" s="9">
        <v>0</v>
      </c>
      <c r="U13" s="9" t="s">
        <v>27</v>
      </c>
      <c r="V13" s="9">
        <v>0</v>
      </c>
      <c r="W13" s="9" t="str">
        <f t="shared" si="6"/>
        <v>00000000</v>
      </c>
      <c r="X13" s="9">
        <f t="shared" si="7"/>
        <v>0</v>
      </c>
      <c r="Y13" s="9" t="str">
        <f t="shared" si="8"/>
        <v>0000</v>
      </c>
    </row>
    <row r="14" spans="1:25" x14ac:dyDescent="0.25">
      <c r="A14" s="2" t="s">
        <v>32</v>
      </c>
      <c r="B14" s="9">
        <v>13</v>
      </c>
      <c r="C14" s="9" t="s">
        <v>33</v>
      </c>
      <c r="D14" s="9">
        <v>0</v>
      </c>
      <c r="E14" s="9" t="str">
        <f t="shared" si="9"/>
        <v>00</v>
      </c>
      <c r="F14" s="9">
        <v>0</v>
      </c>
      <c r="G14" s="9" t="s">
        <v>27</v>
      </c>
      <c r="H14" s="9">
        <v>0</v>
      </c>
      <c r="I14" s="9" t="str">
        <f t="shared" si="0"/>
        <v>00000</v>
      </c>
      <c r="J14" s="9">
        <v>914</v>
      </c>
      <c r="K14" s="9" t="str">
        <f t="shared" si="1"/>
        <v>00000392</v>
      </c>
      <c r="L14" s="9">
        <v>11985</v>
      </c>
      <c r="M14" s="9" t="str">
        <f t="shared" si="2"/>
        <v>00002ED1</v>
      </c>
      <c r="N14" s="9">
        <v>4692</v>
      </c>
      <c r="O14" s="9" t="str">
        <f t="shared" si="3"/>
        <v>00001254</v>
      </c>
      <c r="P14" s="9">
        <v>5690</v>
      </c>
      <c r="Q14" s="9" t="str">
        <f t="shared" si="4"/>
        <v>0000163A</v>
      </c>
      <c r="R14" s="9">
        <v>3327</v>
      </c>
      <c r="S14" s="9" t="str">
        <f t="shared" si="5"/>
        <v>00000CFF</v>
      </c>
      <c r="T14" s="9">
        <v>0</v>
      </c>
      <c r="U14" s="9" t="s">
        <v>27</v>
      </c>
      <c r="V14" s="9">
        <v>0</v>
      </c>
      <c r="W14" s="9" t="str">
        <f t="shared" si="6"/>
        <v>00000000</v>
      </c>
      <c r="X14" s="9">
        <f t="shared" si="7"/>
        <v>0</v>
      </c>
      <c r="Y14" s="9" t="str">
        <f t="shared" si="8"/>
        <v>0000</v>
      </c>
    </row>
    <row r="15" spans="1:25" x14ac:dyDescent="0.25">
      <c r="A15" s="2" t="s">
        <v>32</v>
      </c>
      <c r="B15" s="6">
        <v>12</v>
      </c>
      <c r="C15" s="6" t="s">
        <v>34</v>
      </c>
      <c r="D15" s="6">
        <v>1</v>
      </c>
      <c r="E15" s="6" t="str">
        <f t="shared" si="9"/>
        <v>01</v>
      </c>
      <c r="F15" s="6">
        <v>0</v>
      </c>
      <c r="G15" s="6" t="s">
        <v>27</v>
      </c>
      <c r="H15" s="6">
        <v>0</v>
      </c>
      <c r="I15" s="6" t="str">
        <f t="shared" si="0"/>
        <v>00000</v>
      </c>
      <c r="J15" s="6">
        <v>4948</v>
      </c>
      <c r="K15" s="6" t="str">
        <f t="shared" si="1"/>
        <v>00001354</v>
      </c>
      <c r="L15" s="6">
        <v>4881</v>
      </c>
      <c r="M15" s="6" t="str">
        <f t="shared" si="2"/>
        <v>00001311</v>
      </c>
      <c r="N15" s="6">
        <v>12298</v>
      </c>
      <c r="O15" s="6" t="str">
        <f t="shared" si="3"/>
        <v>0000300A</v>
      </c>
      <c r="P15" s="6">
        <v>10879</v>
      </c>
      <c r="Q15" s="6" t="str">
        <f t="shared" si="4"/>
        <v>00002A7F</v>
      </c>
      <c r="R15" s="6">
        <v>3446</v>
      </c>
      <c r="S15" s="6" t="str">
        <f t="shared" si="5"/>
        <v>00000D76</v>
      </c>
      <c r="T15" s="6">
        <v>0</v>
      </c>
      <c r="U15" s="6" t="s">
        <v>27</v>
      </c>
      <c r="V15" s="6">
        <v>0</v>
      </c>
      <c r="W15" s="6" t="str">
        <f t="shared" si="6"/>
        <v>00000000</v>
      </c>
      <c r="X15" s="6">
        <f t="shared" si="7"/>
        <v>0</v>
      </c>
      <c r="Y15" s="6" t="str">
        <f t="shared" si="8"/>
        <v>0000</v>
      </c>
    </row>
    <row r="16" spans="1:25" x14ac:dyDescent="0.25">
      <c r="A16" s="2" t="s">
        <v>32</v>
      </c>
      <c r="B16" s="6">
        <v>12</v>
      </c>
      <c r="C16" s="6" t="s">
        <v>34</v>
      </c>
      <c r="D16" s="6">
        <v>2</v>
      </c>
      <c r="E16" s="6" t="str">
        <f t="shared" si="9"/>
        <v>10</v>
      </c>
      <c r="F16" s="6">
        <v>0</v>
      </c>
      <c r="G16" s="6" t="s">
        <v>27</v>
      </c>
      <c r="H16" s="6">
        <v>0</v>
      </c>
      <c r="I16" s="6" t="str">
        <f t="shared" si="0"/>
        <v>00000</v>
      </c>
      <c r="J16" s="6">
        <v>10965</v>
      </c>
      <c r="K16" s="6" t="str">
        <f t="shared" si="1"/>
        <v>00002AD5</v>
      </c>
      <c r="L16" s="6">
        <v>11113</v>
      </c>
      <c r="M16" s="6" t="str">
        <f t="shared" si="2"/>
        <v>00002B69</v>
      </c>
      <c r="N16" s="6">
        <v>5232</v>
      </c>
      <c r="O16" s="6" t="str">
        <f t="shared" si="3"/>
        <v>00001470</v>
      </c>
      <c r="P16" s="6">
        <v>10558</v>
      </c>
      <c r="Q16" s="6" t="str">
        <f t="shared" si="4"/>
        <v>0000293E</v>
      </c>
      <c r="R16" s="6">
        <v>1024</v>
      </c>
      <c r="S16" s="6" t="str">
        <f t="shared" si="5"/>
        <v>00000400</v>
      </c>
      <c r="T16" s="6">
        <v>0</v>
      </c>
      <c r="U16" s="6" t="s">
        <v>27</v>
      </c>
      <c r="V16" s="6">
        <v>0</v>
      </c>
      <c r="W16" s="6" t="str">
        <f t="shared" si="6"/>
        <v>00000000</v>
      </c>
      <c r="X16" s="6">
        <f t="shared" si="7"/>
        <v>0</v>
      </c>
      <c r="Y16" s="6" t="str">
        <f t="shared" si="8"/>
        <v>0000</v>
      </c>
    </row>
    <row r="17" spans="1:25" x14ac:dyDescent="0.25">
      <c r="A17" s="2" t="s">
        <v>32</v>
      </c>
      <c r="B17" s="6">
        <v>12</v>
      </c>
      <c r="C17" s="6" t="s">
        <v>34</v>
      </c>
      <c r="D17" s="6">
        <v>3</v>
      </c>
      <c r="E17" s="6" t="str">
        <f t="shared" si="9"/>
        <v>11</v>
      </c>
      <c r="F17" s="6">
        <v>0</v>
      </c>
      <c r="G17" s="6" t="s">
        <v>27</v>
      </c>
      <c r="H17" s="6">
        <v>0</v>
      </c>
      <c r="I17" s="6" t="str">
        <f t="shared" si="0"/>
        <v>00000</v>
      </c>
      <c r="J17" s="6">
        <v>2603</v>
      </c>
      <c r="K17" s="6" t="str">
        <f t="shared" si="1"/>
        <v>00000A2B</v>
      </c>
      <c r="L17" s="6">
        <v>10365</v>
      </c>
      <c r="M17" s="6" t="str">
        <f t="shared" si="2"/>
        <v>0000287D</v>
      </c>
      <c r="N17" s="6">
        <v>1063</v>
      </c>
      <c r="O17" s="6" t="str">
        <f t="shared" si="3"/>
        <v>00000427</v>
      </c>
      <c r="P17" s="6">
        <v>1449</v>
      </c>
      <c r="Q17" s="6" t="str">
        <f t="shared" si="4"/>
        <v>000005A9</v>
      </c>
      <c r="R17" s="6">
        <v>11145</v>
      </c>
      <c r="S17" s="6" t="str">
        <f t="shared" si="5"/>
        <v>00002B89</v>
      </c>
      <c r="T17" s="6">
        <v>0</v>
      </c>
      <c r="U17" s="6" t="s">
        <v>27</v>
      </c>
      <c r="V17" s="6">
        <v>0</v>
      </c>
      <c r="W17" s="6" t="str">
        <f t="shared" si="6"/>
        <v>00000000</v>
      </c>
      <c r="X17" s="6">
        <f t="shared" si="7"/>
        <v>0</v>
      </c>
      <c r="Y17" s="6" t="str">
        <f t="shared" si="8"/>
        <v>0000</v>
      </c>
    </row>
    <row r="18" spans="1:25" x14ac:dyDescent="0.25">
      <c r="A18" s="2" t="s">
        <v>32</v>
      </c>
      <c r="B18" s="6">
        <v>12</v>
      </c>
      <c r="C18" s="6" t="s">
        <v>34</v>
      </c>
      <c r="D18" s="6">
        <v>0</v>
      </c>
      <c r="E18" s="6" t="str">
        <f t="shared" si="9"/>
        <v>00</v>
      </c>
      <c r="F18" s="6">
        <v>0</v>
      </c>
      <c r="G18" s="6" t="s">
        <v>27</v>
      </c>
      <c r="H18" s="6">
        <v>0</v>
      </c>
      <c r="I18" s="6" t="str">
        <f t="shared" si="0"/>
        <v>00000</v>
      </c>
      <c r="J18" s="6">
        <v>14</v>
      </c>
      <c r="K18" s="6" t="str">
        <f t="shared" si="1"/>
        <v>0000000E</v>
      </c>
      <c r="L18" s="6">
        <v>1499</v>
      </c>
      <c r="M18" s="6" t="str">
        <f t="shared" si="2"/>
        <v>000005DB</v>
      </c>
      <c r="N18" s="6">
        <v>2408</v>
      </c>
      <c r="O18" s="6" t="str">
        <f t="shared" si="3"/>
        <v>00000968</v>
      </c>
      <c r="P18" s="6">
        <v>4779</v>
      </c>
      <c r="Q18" s="6" t="str">
        <f t="shared" si="4"/>
        <v>000012AB</v>
      </c>
      <c r="R18" s="6">
        <v>6374</v>
      </c>
      <c r="S18" s="6" t="str">
        <f t="shared" si="5"/>
        <v>000018E6</v>
      </c>
      <c r="T18" s="6">
        <v>0</v>
      </c>
      <c r="U18" s="6" t="s">
        <v>27</v>
      </c>
      <c r="V18" s="6">
        <v>0</v>
      </c>
      <c r="W18" s="6" t="str">
        <f t="shared" si="6"/>
        <v>00000000</v>
      </c>
      <c r="X18" s="6">
        <f t="shared" si="7"/>
        <v>0</v>
      </c>
      <c r="Y18" s="6" t="str">
        <f t="shared" si="8"/>
        <v>0000</v>
      </c>
    </row>
    <row r="19" spans="1:25" x14ac:dyDescent="0.25">
      <c r="A19" s="2" t="s">
        <v>35</v>
      </c>
      <c r="B19" s="8">
        <v>15</v>
      </c>
      <c r="C19" s="8" t="s">
        <v>36</v>
      </c>
      <c r="D19" s="8">
        <v>1</v>
      </c>
      <c r="E19" s="8" t="str">
        <f t="shared" si="9"/>
        <v>01</v>
      </c>
      <c r="F19" s="8">
        <v>0</v>
      </c>
      <c r="G19" s="8" t="s">
        <v>27</v>
      </c>
      <c r="H19" s="8">
        <v>0</v>
      </c>
      <c r="I19" s="8" t="str">
        <f t="shared" si="0"/>
        <v>00000</v>
      </c>
      <c r="J19" s="8">
        <v>3767</v>
      </c>
      <c r="K19" s="8" t="str">
        <f t="shared" si="1"/>
        <v>00000EB7</v>
      </c>
      <c r="L19" s="8">
        <v>2845</v>
      </c>
      <c r="M19" s="8" t="str">
        <f t="shared" si="2"/>
        <v>00000B1D</v>
      </c>
      <c r="N19" s="8">
        <v>11965</v>
      </c>
      <c r="O19" s="8" t="str">
        <f t="shared" si="3"/>
        <v>00002EBD</v>
      </c>
      <c r="P19" s="8">
        <v>5325</v>
      </c>
      <c r="Q19" s="8" t="str">
        <f t="shared" si="4"/>
        <v>000014CD</v>
      </c>
      <c r="R19" s="8">
        <v>7826</v>
      </c>
      <c r="S19" s="8" t="str">
        <f t="shared" si="5"/>
        <v>00001E92</v>
      </c>
      <c r="T19" s="8">
        <v>0</v>
      </c>
      <c r="U19" s="8" t="s">
        <v>27</v>
      </c>
      <c r="V19" s="8">
        <v>0</v>
      </c>
      <c r="W19" s="8" t="str">
        <f t="shared" si="6"/>
        <v>00000000</v>
      </c>
      <c r="X19" s="8">
        <f t="shared" si="7"/>
        <v>0</v>
      </c>
      <c r="Y19" s="8" t="str">
        <f t="shared" si="8"/>
        <v>0000</v>
      </c>
    </row>
    <row r="20" spans="1:25" x14ac:dyDescent="0.25">
      <c r="A20" s="2" t="s">
        <v>35</v>
      </c>
      <c r="B20" s="8">
        <v>15</v>
      </c>
      <c r="C20" s="8" t="s">
        <v>36</v>
      </c>
      <c r="D20" s="8">
        <v>2</v>
      </c>
      <c r="E20" s="8" t="str">
        <f t="shared" si="9"/>
        <v>10</v>
      </c>
      <c r="F20" s="8">
        <v>0</v>
      </c>
      <c r="G20" s="8" t="s">
        <v>27</v>
      </c>
      <c r="H20" s="8">
        <v>0</v>
      </c>
      <c r="I20" s="8" t="str">
        <f t="shared" si="0"/>
        <v>00000</v>
      </c>
      <c r="J20" s="8">
        <v>9596</v>
      </c>
      <c r="K20" s="8" t="str">
        <f t="shared" si="1"/>
        <v>0000257C</v>
      </c>
      <c r="L20" s="8">
        <v>7923</v>
      </c>
      <c r="M20" s="8" t="str">
        <f t="shared" si="2"/>
        <v>00001EF3</v>
      </c>
      <c r="N20" s="8">
        <v>5264</v>
      </c>
      <c r="O20" s="8" t="str">
        <f t="shared" si="3"/>
        <v>00001490</v>
      </c>
      <c r="P20" s="8">
        <v>549</v>
      </c>
      <c r="Q20" s="8" t="str">
        <f t="shared" si="4"/>
        <v>00000225</v>
      </c>
      <c r="R20" s="8">
        <v>10344</v>
      </c>
      <c r="S20" s="8" t="str">
        <f t="shared" si="5"/>
        <v>00002868</v>
      </c>
      <c r="T20" s="8">
        <v>0</v>
      </c>
      <c r="U20" s="8" t="s">
        <v>27</v>
      </c>
      <c r="V20" s="8">
        <v>0</v>
      </c>
      <c r="W20" s="8" t="str">
        <f t="shared" si="6"/>
        <v>00000000</v>
      </c>
      <c r="X20" s="8">
        <f t="shared" si="7"/>
        <v>0</v>
      </c>
      <c r="Y20" s="8" t="str">
        <f t="shared" si="8"/>
        <v>0000</v>
      </c>
    </row>
    <row r="21" spans="1:25" x14ac:dyDescent="0.25">
      <c r="A21" s="2" t="s">
        <v>35</v>
      </c>
      <c r="B21" s="8">
        <v>15</v>
      </c>
      <c r="C21" s="8" t="s">
        <v>36</v>
      </c>
      <c r="D21" s="8">
        <v>3</v>
      </c>
      <c r="E21" s="8" t="str">
        <f t="shared" si="9"/>
        <v>11</v>
      </c>
      <c r="F21" s="8">
        <v>0</v>
      </c>
      <c r="G21" s="8" t="s">
        <v>27</v>
      </c>
      <c r="H21" s="8">
        <v>0</v>
      </c>
      <c r="I21" s="8" t="str">
        <f t="shared" si="0"/>
        <v>00000</v>
      </c>
      <c r="J21" s="8">
        <v>5551</v>
      </c>
      <c r="K21" s="8" t="str">
        <f t="shared" si="1"/>
        <v>000015AF</v>
      </c>
      <c r="L21" s="8">
        <v>293</v>
      </c>
      <c r="M21" s="8" t="str">
        <f t="shared" si="2"/>
        <v>00000125</v>
      </c>
      <c r="N21" s="8">
        <v>5713</v>
      </c>
      <c r="O21" s="8" t="str">
        <f t="shared" si="3"/>
        <v>00001651</v>
      </c>
      <c r="P21" s="8">
        <v>2464</v>
      </c>
      <c r="Q21" s="8" t="str">
        <f t="shared" si="4"/>
        <v>000009A0</v>
      </c>
      <c r="R21" s="8">
        <v>6054</v>
      </c>
      <c r="S21" s="8" t="str">
        <f t="shared" si="5"/>
        <v>000017A6</v>
      </c>
      <c r="T21" s="8">
        <v>0</v>
      </c>
      <c r="U21" s="8" t="s">
        <v>27</v>
      </c>
      <c r="V21" s="8">
        <v>0</v>
      </c>
      <c r="W21" s="8" t="str">
        <f t="shared" si="6"/>
        <v>00000000</v>
      </c>
      <c r="X21" s="8">
        <f t="shared" si="7"/>
        <v>0</v>
      </c>
      <c r="Y21" s="8" t="str">
        <f t="shared" si="8"/>
        <v>0000</v>
      </c>
    </row>
    <row r="22" spans="1:25" x14ac:dyDescent="0.25">
      <c r="A22" s="2" t="s">
        <v>35</v>
      </c>
      <c r="B22" s="8">
        <v>15</v>
      </c>
      <c r="C22" s="8" t="s">
        <v>36</v>
      </c>
      <c r="D22" s="8">
        <v>0</v>
      </c>
      <c r="E22" s="8" t="str">
        <f t="shared" si="9"/>
        <v>00</v>
      </c>
      <c r="F22" s="8">
        <v>0</v>
      </c>
      <c r="G22" s="8" t="s">
        <v>27</v>
      </c>
      <c r="H22" s="8">
        <v>0</v>
      </c>
      <c r="I22" s="8" t="str">
        <f t="shared" si="0"/>
        <v>00000</v>
      </c>
      <c r="J22" s="8">
        <v>1707</v>
      </c>
      <c r="K22" s="8" t="str">
        <f t="shared" si="1"/>
        <v>000006AB</v>
      </c>
      <c r="L22" s="8">
        <v>1612</v>
      </c>
      <c r="M22" s="8" t="str">
        <f t="shared" si="2"/>
        <v>0000064C</v>
      </c>
      <c r="N22" s="8">
        <v>2222</v>
      </c>
      <c r="O22" s="8" t="str">
        <f t="shared" si="3"/>
        <v>000008AE</v>
      </c>
      <c r="P22" s="8">
        <v>8139</v>
      </c>
      <c r="Q22" s="8" t="str">
        <f t="shared" si="4"/>
        <v>00001FCB</v>
      </c>
      <c r="R22" s="8">
        <v>8283</v>
      </c>
      <c r="S22" s="8" t="str">
        <f t="shared" si="5"/>
        <v>0000205B</v>
      </c>
      <c r="T22" s="8">
        <v>0</v>
      </c>
      <c r="U22" s="8" t="s">
        <v>27</v>
      </c>
      <c r="V22" s="8">
        <v>0</v>
      </c>
      <c r="W22" s="8" t="str">
        <f t="shared" si="6"/>
        <v>00000000</v>
      </c>
      <c r="X22" s="8">
        <f t="shared" si="7"/>
        <v>0</v>
      </c>
      <c r="Y22" s="8" t="str">
        <f t="shared" si="8"/>
        <v>0000</v>
      </c>
    </row>
    <row r="23" spans="1:25" x14ac:dyDescent="0.25">
      <c r="A23" s="2" t="s">
        <v>35</v>
      </c>
      <c r="B23" s="9">
        <v>14</v>
      </c>
      <c r="C23" s="9" t="s">
        <v>37</v>
      </c>
      <c r="D23" s="9">
        <v>1</v>
      </c>
      <c r="E23" s="9" t="str">
        <f t="shared" si="9"/>
        <v>01</v>
      </c>
      <c r="F23" s="9">
        <v>0</v>
      </c>
      <c r="G23" s="9" t="s">
        <v>27</v>
      </c>
      <c r="H23" s="9">
        <v>0</v>
      </c>
      <c r="I23" s="9" t="str">
        <f t="shared" si="0"/>
        <v>00000</v>
      </c>
      <c r="J23" s="9">
        <v>11519</v>
      </c>
      <c r="K23" s="9" t="str">
        <f t="shared" si="1"/>
        <v>00002CFF</v>
      </c>
      <c r="L23" s="9">
        <v>11047</v>
      </c>
      <c r="M23" s="9" t="str">
        <f t="shared" si="2"/>
        <v>00002B27</v>
      </c>
      <c r="N23" s="9">
        <v>8567</v>
      </c>
      <c r="O23" s="9" t="str">
        <f t="shared" si="3"/>
        <v>00002177</v>
      </c>
      <c r="P23" s="9">
        <v>5135</v>
      </c>
      <c r="Q23" s="9" t="str">
        <f t="shared" si="4"/>
        <v>0000140F</v>
      </c>
      <c r="R23" s="9">
        <v>9498</v>
      </c>
      <c r="S23" s="9" t="str">
        <f t="shared" si="5"/>
        <v>0000251A</v>
      </c>
      <c r="T23" s="9">
        <v>0</v>
      </c>
      <c r="U23" s="9" t="s">
        <v>27</v>
      </c>
      <c r="V23" s="9">
        <v>0</v>
      </c>
      <c r="W23" s="9" t="str">
        <f t="shared" si="6"/>
        <v>00000000</v>
      </c>
      <c r="X23" s="9">
        <f t="shared" si="7"/>
        <v>0</v>
      </c>
      <c r="Y23" s="9" t="str">
        <f t="shared" si="8"/>
        <v>0000</v>
      </c>
    </row>
    <row r="24" spans="1:25" x14ac:dyDescent="0.25">
      <c r="A24" s="2" t="s">
        <v>35</v>
      </c>
      <c r="B24" s="9">
        <v>14</v>
      </c>
      <c r="C24" s="9" t="s">
        <v>37</v>
      </c>
      <c r="D24" s="9">
        <v>2</v>
      </c>
      <c r="E24" s="9" t="str">
        <f t="shared" si="9"/>
        <v>10</v>
      </c>
      <c r="F24" s="9">
        <v>0</v>
      </c>
      <c r="G24" s="9" t="s">
        <v>27</v>
      </c>
      <c r="H24" s="9">
        <v>0</v>
      </c>
      <c r="I24" s="9" t="str">
        <f t="shared" si="0"/>
        <v>00000</v>
      </c>
      <c r="J24" s="9">
        <v>6106</v>
      </c>
      <c r="K24" s="9" t="str">
        <f t="shared" si="1"/>
        <v>000017DA</v>
      </c>
      <c r="L24" s="9">
        <v>9436</v>
      </c>
      <c r="M24" s="9" t="str">
        <f t="shared" si="2"/>
        <v>000024DC</v>
      </c>
      <c r="N24" s="9">
        <v>7009</v>
      </c>
      <c r="O24" s="9" t="str">
        <f t="shared" si="3"/>
        <v>00001B61</v>
      </c>
      <c r="P24" s="9">
        <v>3242</v>
      </c>
      <c r="Q24" s="9" t="str">
        <f t="shared" si="4"/>
        <v>00000CAA</v>
      </c>
      <c r="R24" s="9">
        <v>5648</v>
      </c>
      <c r="S24" s="9" t="str">
        <f t="shared" si="5"/>
        <v>00001610</v>
      </c>
      <c r="T24" s="9">
        <v>0</v>
      </c>
      <c r="U24" s="9" t="s">
        <v>27</v>
      </c>
      <c r="V24" s="9">
        <v>0</v>
      </c>
      <c r="W24" s="9" t="str">
        <f t="shared" si="6"/>
        <v>00000000</v>
      </c>
      <c r="X24" s="9">
        <f t="shared" si="7"/>
        <v>0</v>
      </c>
      <c r="Y24" s="9" t="str">
        <f t="shared" si="8"/>
        <v>0000</v>
      </c>
    </row>
    <row r="25" spans="1:25" x14ac:dyDescent="0.25">
      <c r="A25" s="2" t="s">
        <v>35</v>
      </c>
      <c r="B25" s="9">
        <v>14</v>
      </c>
      <c r="C25" s="9" t="s">
        <v>37</v>
      </c>
      <c r="D25" s="9">
        <v>3</v>
      </c>
      <c r="E25" s="9" t="str">
        <f t="shared" si="9"/>
        <v>11</v>
      </c>
      <c r="F25" s="9">
        <v>0</v>
      </c>
      <c r="G25" s="9" t="s">
        <v>27</v>
      </c>
      <c r="H25" s="9">
        <v>0</v>
      </c>
      <c r="I25" s="9" t="str">
        <f t="shared" si="0"/>
        <v>00000</v>
      </c>
      <c r="J25" s="9">
        <v>6147</v>
      </c>
      <c r="K25" s="9" t="str">
        <f t="shared" si="1"/>
        <v>00001803</v>
      </c>
      <c r="L25" s="9">
        <v>867</v>
      </c>
      <c r="M25" s="9" t="str">
        <f t="shared" si="2"/>
        <v>00000363</v>
      </c>
      <c r="N25" s="9">
        <v>8243</v>
      </c>
      <c r="O25" s="9" t="str">
        <f t="shared" si="3"/>
        <v>00002033</v>
      </c>
      <c r="P25" s="9">
        <v>9126</v>
      </c>
      <c r="Q25" s="9" t="str">
        <f t="shared" si="4"/>
        <v>000023A6</v>
      </c>
      <c r="R25" s="9">
        <v>1098</v>
      </c>
      <c r="S25" s="9" t="str">
        <f t="shared" si="5"/>
        <v>0000044A</v>
      </c>
      <c r="T25" s="9">
        <v>0</v>
      </c>
      <c r="U25" s="9" t="s">
        <v>27</v>
      </c>
      <c r="V25" s="9">
        <v>0</v>
      </c>
      <c r="W25" s="9" t="str">
        <f t="shared" si="6"/>
        <v>00000000</v>
      </c>
      <c r="X25" s="9">
        <f t="shared" si="7"/>
        <v>0</v>
      </c>
      <c r="Y25" s="9" t="str">
        <f t="shared" si="8"/>
        <v>0000</v>
      </c>
    </row>
    <row r="26" spans="1:25" x14ac:dyDescent="0.25">
      <c r="A26" s="2" t="s">
        <v>35</v>
      </c>
      <c r="B26" s="9">
        <v>14</v>
      </c>
      <c r="C26" s="9" t="s">
        <v>37</v>
      </c>
      <c r="D26" s="9">
        <v>0</v>
      </c>
      <c r="E26" s="9" t="str">
        <f t="shared" si="9"/>
        <v>00</v>
      </c>
      <c r="F26" s="9">
        <v>0</v>
      </c>
      <c r="G26" s="9" t="s">
        <v>27</v>
      </c>
      <c r="H26" s="9">
        <v>0</v>
      </c>
      <c r="I26" s="9" t="str">
        <f t="shared" si="0"/>
        <v>00000</v>
      </c>
      <c r="J26" s="9">
        <v>7834</v>
      </c>
      <c r="K26" s="9" t="str">
        <f t="shared" si="1"/>
        <v>00001E9A</v>
      </c>
      <c r="L26" s="9">
        <v>3218</v>
      </c>
      <c r="M26" s="9" t="str">
        <f t="shared" si="2"/>
        <v>00000C92</v>
      </c>
      <c r="N26" s="9">
        <v>11973</v>
      </c>
      <c r="O26" s="9" t="str">
        <f t="shared" si="3"/>
        <v>00002EC5</v>
      </c>
      <c r="P26" s="9">
        <v>9245</v>
      </c>
      <c r="Q26" s="9" t="str">
        <f t="shared" si="4"/>
        <v>0000241D</v>
      </c>
      <c r="R26" s="9">
        <v>1744</v>
      </c>
      <c r="S26" s="9" t="str">
        <f t="shared" si="5"/>
        <v>000006D0</v>
      </c>
      <c r="T26" s="9">
        <v>0</v>
      </c>
      <c r="U26" s="9" t="s">
        <v>27</v>
      </c>
      <c r="V26" s="9">
        <v>0</v>
      </c>
      <c r="W26" s="9" t="str">
        <f t="shared" si="6"/>
        <v>00000000</v>
      </c>
      <c r="X26" s="9">
        <f t="shared" si="7"/>
        <v>0</v>
      </c>
      <c r="Y26" s="9" t="str">
        <f t="shared" si="8"/>
        <v>0000</v>
      </c>
    </row>
    <row r="27" spans="1:25" x14ac:dyDescent="0.25">
      <c r="A27" s="2" t="s">
        <v>38</v>
      </c>
      <c r="B27" s="6">
        <v>11</v>
      </c>
      <c r="C27" s="6" t="s">
        <v>39</v>
      </c>
      <c r="D27" s="6">
        <v>1</v>
      </c>
      <c r="E27" s="6" t="str">
        <f t="shared" si="9"/>
        <v>01</v>
      </c>
      <c r="F27" s="6">
        <v>0</v>
      </c>
      <c r="G27" s="6" t="s">
        <v>27</v>
      </c>
      <c r="H27" s="6">
        <v>0</v>
      </c>
      <c r="I27" s="6" t="str">
        <f t="shared" si="0"/>
        <v>00000</v>
      </c>
      <c r="J27" s="6">
        <v>490000000</v>
      </c>
      <c r="K27" s="6" t="str">
        <f t="shared" si="1"/>
        <v>1D34CE80</v>
      </c>
      <c r="L27" s="6">
        <v>11351</v>
      </c>
      <c r="M27" s="6" t="str">
        <f t="shared" si="2"/>
        <v>00002C57</v>
      </c>
      <c r="N27" s="6">
        <v>302</v>
      </c>
      <c r="O27" s="6" t="str">
        <f t="shared" si="3"/>
        <v>0000012E</v>
      </c>
      <c r="P27" s="6">
        <v>1055</v>
      </c>
      <c r="Q27" s="6" t="str">
        <f t="shared" si="4"/>
        <v>0000041F</v>
      </c>
      <c r="R27" s="6">
        <v>8899</v>
      </c>
      <c r="S27" s="6" t="str">
        <f t="shared" si="5"/>
        <v>000022C3</v>
      </c>
      <c r="T27" s="6">
        <v>0</v>
      </c>
      <c r="U27" s="6" t="s">
        <v>27</v>
      </c>
      <c r="V27" s="6">
        <f>IF(P27*J27&gt;4294967295,(_xlfn.BITRSHIFT((P27*J27),32)),0)</f>
        <v>120</v>
      </c>
      <c r="W27" s="6" t="str">
        <f t="shared" si="6"/>
        <v>00000078</v>
      </c>
      <c r="X27" s="6">
        <f t="shared" si="7"/>
        <v>0</v>
      </c>
      <c r="Y27" s="6" t="str">
        <f t="shared" si="8"/>
        <v>0000</v>
      </c>
    </row>
    <row r="28" spans="1:25" x14ac:dyDescent="0.25">
      <c r="A28" s="2" t="s">
        <v>38</v>
      </c>
      <c r="B28" s="6">
        <v>11</v>
      </c>
      <c r="C28" s="6" t="s">
        <v>39</v>
      </c>
      <c r="D28" s="6">
        <v>2</v>
      </c>
      <c r="E28" s="6" t="str">
        <f t="shared" si="9"/>
        <v>10</v>
      </c>
      <c r="F28" s="6">
        <v>0</v>
      </c>
      <c r="G28" s="6" t="s">
        <v>27</v>
      </c>
      <c r="H28" s="6">
        <v>0</v>
      </c>
      <c r="I28" s="6" t="str">
        <f t="shared" si="0"/>
        <v>00000</v>
      </c>
      <c r="J28" s="6">
        <v>490000000</v>
      </c>
      <c r="K28" s="6" t="str">
        <f t="shared" si="1"/>
        <v>1D34CE80</v>
      </c>
      <c r="L28" s="6">
        <v>361</v>
      </c>
      <c r="M28" s="6" t="str">
        <f t="shared" si="2"/>
        <v>00000169</v>
      </c>
      <c r="N28" s="6">
        <v>11440</v>
      </c>
      <c r="O28" s="6" t="str">
        <f t="shared" si="3"/>
        <v>00002CB0</v>
      </c>
      <c r="P28" s="6">
        <v>2658</v>
      </c>
      <c r="Q28" s="6" t="str">
        <f t="shared" si="4"/>
        <v>00000A62</v>
      </c>
      <c r="R28" s="6">
        <v>11927</v>
      </c>
      <c r="S28" s="6" t="str">
        <f t="shared" si="5"/>
        <v>00002E97</v>
      </c>
      <c r="T28" s="6">
        <v>0</v>
      </c>
      <c r="U28" s="6" t="s">
        <v>27</v>
      </c>
      <c r="V28" s="6">
        <f>IF(L28*J28&gt;4294967295,(_xlfn.BITRSHIFT((L28*J28),32)),0)</f>
        <v>41</v>
      </c>
      <c r="W28" s="6" t="str">
        <f t="shared" si="6"/>
        <v>00000029</v>
      </c>
      <c r="X28" s="6">
        <f t="shared" si="7"/>
        <v>0</v>
      </c>
      <c r="Y28" s="6" t="str">
        <f t="shared" si="8"/>
        <v>0000</v>
      </c>
    </row>
    <row r="29" spans="1:25" x14ac:dyDescent="0.25">
      <c r="A29" s="2" t="s">
        <v>38</v>
      </c>
      <c r="B29" s="6">
        <v>11</v>
      </c>
      <c r="C29" s="6" t="s">
        <v>39</v>
      </c>
      <c r="D29" s="6">
        <v>3</v>
      </c>
      <c r="E29" s="6" t="str">
        <f t="shared" si="9"/>
        <v>11</v>
      </c>
      <c r="F29" s="6">
        <v>0</v>
      </c>
      <c r="G29" s="6" t="s">
        <v>27</v>
      </c>
      <c r="H29" s="6">
        <v>0</v>
      </c>
      <c r="I29" s="6" t="str">
        <f t="shared" si="0"/>
        <v>00000</v>
      </c>
      <c r="J29" s="6">
        <v>6828</v>
      </c>
      <c r="K29" s="6" t="str">
        <f t="shared" si="1"/>
        <v>00001AAC</v>
      </c>
      <c r="L29" s="6">
        <v>490000000</v>
      </c>
      <c r="M29" s="6" t="str">
        <f t="shared" si="2"/>
        <v>1D34CE80</v>
      </c>
      <c r="N29" s="6">
        <v>7022</v>
      </c>
      <c r="O29" s="6" t="str">
        <f t="shared" si="3"/>
        <v>00001B6E</v>
      </c>
      <c r="P29" s="6">
        <v>11068</v>
      </c>
      <c r="Q29" s="6" t="str">
        <f t="shared" si="4"/>
        <v>00002B3C</v>
      </c>
      <c r="R29" s="6">
        <v>6136</v>
      </c>
      <c r="S29" s="6" t="str">
        <f t="shared" si="5"/>
        <v>000017F8</v>
      </c>
      <c r="T29" s="6">
        <v>0</v>
      </c>
      <c r="U29" s="6" t="s">
        <v>27</v>
      </c>
      <c r="V29" s="6">
        <f>IF(L29*N29&gt;4294967295,(_xlfn.BITRSHIFT((L29*N29),32)),0)</f>
        <v>801</v>
      </c>
      <c r="W29" s="6" t="str">
        <f t="shared" si="6"/>
        <v>00000321</v>
      </c>
      <c r="X29" s="6">
        <f t="shared" si="7"/>
        <v>0</v>
      </c>
      <c r="Y29" s="6" t="str">
        <f t="shared" si="8"/>
        <v>0000</v>
      </c>
    </row>
    <row r="30" spans="1:25" x14ac:dyDescent="0.25">
      <c r="A30" s="2" t="s">
        <v>38</v>
      </c>
      <c r="B30" s="6">
        <v>11</v>
      </c>
      <c r="C30" s="6" t="s">
        <v>39</v>
      </c>
      <c r="D30" s="6">
        <v>0</v>
      </c>
      <c r="E30" s="6" t="str">
        <f t="shared" si="9"/>
        <v>00</v>
      </c>
      <c r="F30" s="6">
        <v>0</v>
      </c>
      <c r="G30" s="6" t="s">
        <v>27</v>
      </c>
      <c r="H30" s="6">
        <v>0</v>
      </c>
      <c r="I30" s="6" t="str">
        <f t="shared" si="0"/>
        <v>00000</v>
      </c>
      <c r="J30" s="6">
        <v>9139</v>
      </c>
      <c r="K30" s="6" t="str">
        <f t="shared" si="1"/>
        <v>000023B3</v>
      </c>
      <c r="L30" s="6">
        <v>10809</v>
      </c>
      <c r="M30" s="6" t="str">
        <f t="shared" si="2"/>
        <v>00002A39</v>
      </c>
      <c r="N30" s="6">
        <v>9471</v>
      </c>
      <c r="O30" s="6" t="str">
        <f t="shared" si="3"/>
        <v>000024FF</v>
      </c>
      <c r="P30" s="6">
        <v>10955</v>
      </c>
      <c r="Q30" s="6" t="str">
        <f t="shared" si="4"/>
        <v>00002ACB</v>
      </c>
      <c r="R30" s="6">
        <v>4210</v>
      </c>
      <c r="S30" s="6" t="str">
        <f t="shared" si="5"/>
        <v>00001072</v>
      </c>
      <c r="T30" s="6">
        <v>0</v>
      </c>
      <c r="U30" s="6" t="s">
        <v>27</v>
      </c>
      <c r="V30" s="6">
        <v>0</v>
      </c>
      <c r="W30" s="6" t="str">
        <f t="shared" si="6"/>
        <v>00000000</v>
      </c>
      <c r="X30" s="6">
        <f t="shared" si="7"/>
        <v>0</v>
      </c>
      <c r="Y30" s="6" t="str">
        <f t="shared" si="8"/>
        <v>0000</v>
      </c>
    </row>
    <row r="31" spans="1:25" x14ac:dyDescent="0.25">
      <c r="A31" s="2" t="s">
        <v>40</v>
      </c>
      <c r="B31" s="8">
        <v>10</v>
      </c>
      <c r="C31" s="8" t="s">
        <v>41</v>
      </c>
      <c r="D31" s="8">
        <v>1</v>
      </c>
      <c r="E31" s="8" t="str">
        <f t="shared" si="9"/>
        <v>01</v>
      </c>
      <c r="F31" s="8">
        <v>0</v>
      </c>
      <c r="G31" s="8" t="s">
        <v>27</v>
      </c>
      <c r="H31" s="8">
        <v>0</v>
      </c>
      <c r="I31" s="8" t="str">
        <f t="shared" si="0"/>
        <v>00000</v>
      </c>
      <c r="J31" s="8">
        <v>490000000</v>
      </c>
      <c r="K31" s="8" t="str">
        <f t="shared" si="1"/>
        <v>1D34CE80</v>
      </c>
      <c r="L31" s="8">
        <v>4028</v>
      </c>
      <c r="M31" s="8" t="str">
        <f t="shared" si="2"/>
        <v>00000FBC</v>
      </c>
      <c r="N31" s="8">
        <v>5804</v>
      </c>
      <c r="O31" s="8" t="str">
        <f t="shared" si="3"/>
        <v>000016AC</v>
      </c>
      <c r="P31" s="8">
        <v>10194</v>
      </c>
      <c r="Q31" s="8" t="str">
        <f t="shared" si="4"/>
        <v>000027D2</v>
      </c>
      <c r="R31" s="8">
        <v>6524</v>
      </c>
      <c r="S31" s="8" t="str">
        <f t="shared" si="5"/>
        <v>0000197C</v>
      </c>
      <c r="T31" s="8">
        <v>0</v>
      </c>
      <c r="U31" s="8" t="s">
        <v>27</v>
      </c>
      <c r="V31" s="8">
        <f>IF(P31*J31&gt;4294967295,(_xlfn.BITRSHIFT((P31*J31),32)),0)</f>
        <v>1163</v>
      </c>
      <c r="W31" s="8" t="str">
        <f t="shared" si="6"/>
        <v>0000048B</v>
      </c>
      <c r="X31" s="8">
        <f t="shared" si="7"/>
        <v>0</v>
      </c>
      <c r="Y31" s="8" t="str">
        <f t="shared" si="8"/>
        <v>0000</v>
      </c>
    </row>
    <row r="32" spans="1:25" x14ac:dyDescent="0.25">
      <c r="A32" s="2" t="s">
        <v>40</v>
      </c>
      <c r="B32" s="8">
        <v>10</v>
      </c>
      <c r="C32" s="8" t="s">
        <v>41</v>
      </c>
      <c r="D32" s="8">
        <v>2</v>
      </c>
      <c r="E32" s="8" t="str">
        <f t="shared" si="9"/>
        <v>10</v>
      </c>
      <c r="F32" s="8">
        <v>0</v>
      </c>
      <c r="G32" s="8" t="s">
        <v>27</v>
      </c>
      <c r="H32" s="8">
        <v>0</v>
      </c>
      <c r="I32" s="8" t="str">
        <f t="shared" si="0"/>
        <v>00000</v>
      </c>
      <c r="J32" s="8">
        <v>490000000</v>
      </c>
      <c r="K32" s="8" t="str">
        <f t="shared" si="1"/>
        <v>1D34CE80</v>
      </c>
      <c r="L32" s="8">
        <v>6979</v>
      </c>
      <c r="M32" s="8" t="str">
        <f t="shared" si="2"/>
        <v>00001B43</v>
      </c>
      <c r="N32" s="8">
        <v>2965</v>
      </c>
      <c r="O32" s="8" t="str">
        <f t="shared" si="3"/>
        <v>00000B95</v>
      </c>
      <c r="P32" s="8">
        <v>10616</v>
      </c>
      <c r="Q32" s="8" t="str">
        <f t="shared" si="4"/>
        <v>00002978</v>
      </c>
      <c r="R32" s="8">
        <v>1208</v>
      </c>
      <c r="S32" s="8" t="str">
        <f t="shared" si="5"/>
        <v>000004B8</v>
      </c>
      <c r="T32" s="8">
        <v>0</v>
      </c>
      <c r="U32" s="8" t="s">
        <v>27</v>
      </c>
      <c r="V32" s="8">
        <f>IF(L32*J32&gt;4294967295,(_xlfn.BITRSHIFT((L32*J32),32)),0)</f>
        <v>796</v>
      </c>
      <c r="W32" s="8" t="str">
        <f t="shared" si="6"/>
        <v>0000031C</v>
      </c>
      <c r="X32" s="8">
        <f t="shared" si="7"/>
        <v>0</v>
      </c>
      <c r="Y32" s="8" t="str">
        <f t="shared" si="8"/>
        <v>0000</v>
      </c>
    </row>
    <row r="33" spans="1:25" x14ac:dyDescent="0.25">
      <c r="A33" s="2" t="s">
        <v>40</v>
      </c>
      <c r="B33" s="8">
        <v>10</v>
      </c>
      <c r="C33" s="8" t="s">
        <v>41</v>
      </c>
      <c r="D33" s="8">
        <v>3</v>
      </c>
      <c r="E33" s="8" t="str">
        <f t="shared" si="9"/>
        <v>11</v>
      </c>
      <c r="F33" s="8">
        <v>0</v>
      </c>
      <c r="G33" s="8" t="s">
        <v>27</v>
      </c>
      <c r="H33" s="8">
        <v>0</v>
      </c>
      <c r="I33" s="8" t="str">
        <f t="shared" si="0"/>
        <v>00000</v>
      </c>
      <c r="J33" s="8">
        <v>9467</v>
      </c>
      <c r="K33" s="8" t="str">
        <f t="shared" si="1"/>
        <v>000024FB</v>
      </c>
      <c r="L33" s="8">
        <v>490000000</v>
      </c>
      <c r="M33" s="8" t="str">
        <f t="shared" si="2"/>
        <v>1D34CE80</v>
      </c>
      <c r="N33" s="8">
        <v>8791</v>
      </c>
      <c r="O33" s="8" t="str">
        <f t="shared" si="3"/>
        <v>00002257</v>
      </c>
      <c r="P33" s="8">
        <v>4407</v>
      </c>
      <c r="Q33" s="8" t="str">
        <f t="shared" si="4"/>
        <v>00001137</v>
      </c>
      <c r="R33" s="8">
        <v>998</v>
      </c>
      <c r="S33" s="8" t="str">
        <f t="shared" si="5"/>
        <v>000003E6</v>
      </c>
      <c r="T33" s="8">
        <v>0</v>
      </c>
      <c r="U33" s="8" t="s">
        <v>27</v>
      </c>
      <c r="V33" s="8">
        <f>IF(L33*N33&gt;4294967295,(_xlfn.BITRSHIFT((L33*N33),32)),0)</f>
        <v>1002</v>
      </c>
      <c r="W33" s="8" t="str">
        <f t="shared" si="6"/>
        <v>000003EA</v>
      </c>
      <c r="X33" s="8">
        <f t="shared" si="7"/>
        <v>0</v>
      </c>
      <c r="Y33" s="8" t="str">
        <f t="shared" si="8"/>
        <v>0000</v>
      </c>
    </row>
    <row r="34" spans="1:25" x14ac:dyDescent="0.25">
      <c r="A34" s="2" t="s">
        <v>40</v>
      </c>
      <c r="B34" s="8">
        <v>10</v>
      </c>
      <c r="C34" s="8" t="s">
        <v>41</v>
      </c>
      <c r="D34" s="8">
        <v>0</v>
      </c>
      <c r="E34" s="8" t="str">
        <f t="shared" si="9"/>
        <v>00</v>
      </c>
      <c r="F34" s="8">
        <v>0</v>
      </c>
      <c r="G34" s="8" t="s">
        <v>27</v>
      </c>
      <c r="H34" s="8">
        <v>0</v>
      </c>
      <c r="I34" s="8" t="str">
        <f t="shared" si="0"/>
        <v>00000</v>
      </c>
      <c r="J34" s="8">
        <v>2296</v>
      </c>
      <c r="K34" s="8" t="str">
        <f t="shared" si="1"/>
        <v>000008F8</v>
      </c>
      <c r="L34" s="8">
        <v>7074</v>
      </c>
      <c r="M34" s="8" t="str">
        <f t="shared" si="2"/>
        <v>00001BA2</v>
      </c>
      <c r="N34" s="8">
        <v>5686</v>
      </c>
      <c r="O34" s="8" t="str">
        <f t="shared" si="3"/>
        <v>00001636</v>
      </c>
      <c r="P34" s="8">
        <v>8433</v>
      </c>
      <c r="Q34" s="8" t="str">
        <f t="shared" si="4"/>
        <v>000020F1</v>
      </c>
      <c r="R34" s="8">
        <v>7176</v>
      </c>
      <c r="S34" s="8" t="str">
        <f t="shared" si="5"/>
        <v>00001C08</v>
      </c>
      <c r="T34" s="8">
        <v>0</v>
      </c>
      <c r="U34" s="8" t="s">
        <v>27</v>
      </c>
      <c r="V34" s="8">
        <v>0</v>
      </c>
      <c r="W34" s="8" t="str">
        <f t="shared" si="6"/>
        <v>00000000</v>
      </c>
      <c r="X34" s="8">
        <f t="shared" si="7"/>
        <v>0</v>
      </c>
      <c r="Y34" s="8" t="str">
        <f t="shared" si="8"/>
        <v>0000</v>
      </c>
    </row>
    <row r="35" spans="1:25" x14ac:dyDescent="0.25">
      <c r="A35" s="2" t="s">
        <v>42</v>
      </c>
      <c r="B35" s="9">
        <v>8</v>
      </c>
      <c r="C35" s="9" t="s">
        <v>43</v>
      </c>
      <c r="D35" s="9">
        <v>1</v>
      </c>
      <c r="E35" s="9" t="str">
        <f t="shared" si="9"/>
        <v>01</v>
      </c>
      <c r="F35" s="9">
        <v>0</v>
      </c>
      <c r="G35" s="9" t="s">
        <v>27</v>
      </c>
      <c r="H35" s="9">
        <v>0</v>
      </c>
      <c r="I35" s="9" t="str">
        <f t="shared" si="0"/>
        <v>00000</v>
      </c>
      <c r="J35" s="9">
        <v>490000000</v>
      </c>
      <c r="K35" s="9" t="str">
        <f t="shared" si="1"/>
        <v>1D34CE80</v>
      </c>
      <c r="L35" s="9">
        <v>1457</v>
      </c>
      <c r="M35" s="9" t="str">
        <f t="shared" si="2"/>
        <v>000005B1</v>
      </c>
      <c r="N35" s="9">
        <v>6878</v>
      </c>
      <c r="O35" s="9" t="str">
        <f t="shared" si="3"/>
        <v>00001ADE</v>
      </c>
      <c r="P35" s="9">
        <v>10548</v>
      </c>
      <c r="Q35" s="9" t="str">
        <f t="shared" si="4"/>
        <v>00002934</v>
      </c>
      <c r="R35" s="9">
        <v>12461</v>
      </c>
      <c r="S35" s="9" t="str">
        <f t="shared" si="5"/>
        <v>000030AD</v>
      </c>
      <c r="T35" s="9">
        <v>0</v>
      </c>
      <c r="U35" s="9" t="s">
        <v>27</v>
      </c>
      <c r="V35" s="9">
        <f>IF(P35*J35&gt;4294967295,(_xlfn.BITRSHIFT((P35*J35),32)),0)</f>
        <v>1203</v>
      </c>
      <c r="W35" s="9" t="str">
        <f t="shared" si="6"/>
        <v>000004B3</v>
      </c>
      <c r="X35" s="9">
        <f t="shared" si="7"/>
        <v>0</v>
      </c>
      <c r="Y35" s="9" t="str">
        <f t="shared" si="8"/>
        <v>0000</v>
      </c>
    </row>
    <row r="36" spans="1:25" x14ac:dyDescent="0.25">
      <c r="A36" s="2" t="s">
        <v>42</v>
      </c>
      <c r="B36" s="9">
        <v>8</v>
      </c>
      <c r="C36" s="9" t="s">
        <v>43</v>
      </c>
      <c r="D36" s="9">
        <v>2</v>
      </c>
      <c r="E36" s="9" t="str">
        <f t="shared" si="9"/>
        <v>10</v>
      </c>
      <c r="F36" s="9">
        <v>0</v>
      </c>
      <c r="G36" s="9" t="s">
        <v>27</v>
      </c>
      <c r="H36" s="9">
        <v>0</v>
      </c>
      <c r="I36" s="9" t="str">
        <f t="shared" si="0"/>
        <v>00000</v>
      </c>
      <c r="J36" s="9">
        <v>490000000</v>
      </c>
      <c r="K36" s="9" t="str">
        <f t="shared" si="1"/>
        <v>1D34CE80</v>
      </c>
      <c r="L36" s="9">
        <v>6202</v>
      </c>
      <c r="M36" s="9" t="str">
        <f t="shared" si="2"/>
        <v>0000183A</v>
      </c>
      <c r="N36" s="9">
        <v>6549</v>
      </c>
      <c r="O36" s="9" t="str">
        <f t="shared" si="3"/>
        <v>00001995</v>
      </c>
      <c r="P36" s="9">
        <v>3941</v>
      </c>
      <c r="Q36" s="9" t="str">
        <f t="shared" si="4"/>
        <v>00000F65</v>
      </c>
      <c r="R36" s="9">
        <v>11282</v>
      </c>
      <c r="S36" s="9" t="str">
        <f t="shared" si="5"/>
        <v>00002C12</v>
      </c>
      <c r="T36" s="9">
        <v>0</v>
      </c>
      <c r="U36" s="9" t="s">
        <v>27</v>
      </c>
      <c r="V36" s="9">
        <f>IF(L36*J36&gt;4294967295,(_xlfn.BITRSHIFT((L36*J36),32)),0)</f>
        <v>707</v>
      </c>
      <c r="W36" s="9" t="str">
        <f t="shared" si="6"/>
        <v>000002C3</v>
      </c>
      <c r="X36" s="9">
        <f t="shared" si="7"/>
        <v>0</v>
      </c>
      <c r="Y36" s="9" t="str">
        <f t="shared" si="8"/>
        <v>0000</v>
      </c>
    </row>
    <row r="37" spans="1:25" x14ac:dyDescent="0.25">
      <c r="A37" s="10" t="s">
        <v>42</v>
      </c>
      <c r="B37" s="11">
        <v>8</v>
      </c>
      <c r="C37" s="11" t="s">
        <v>43</v>
      </c>
      <c r="D37" s="11">
        <v>3</v>
      </c>
      <c r="E37" s="11" t="str">
        <f t="shared" si="9"/>
        <v>11</v>
      </c>
      <c r="F37" s="11">
        <v>0</v>
      </c>
      <c r="G37" s="11" t="s">
        <v>27</v>
      </c>
      <c r="H37" s="11">
        <v>0</v>
      </c>
      <c r="I37" s="11" t="str">
        <f t="shared" si="0"/>
        <v>00000</v>
      </c>
      <c r="J37" s="11">
        <v>9729</v>
      </c>
      <c r="K37" s="11" t="str">
        <f t="shared" si="1"/>
        <v>00002601</v>
      </c>
      <c r="L37" s="11">
        <v>490000000</v>
      </c>
      <c r="M37" s="11" t="str">
        <f t="shared" si="2"/>
        <v>1D34CE80</v>
      </c>
      <c r="N37" s="11">
        <v>6884</v>
      </c>
      <c r="O37" s="11" t="str">
        <f t="shared" si="3"/>
        <v>00001AE4</v>
      </c>
      <c r="P37" s="11">
        <v>9212</v>
      </c>
      <c r="Q37" s="11" t="str">
        <f t="shared" si="4"/>
        <v>000023FC</v>
      </c>
      <c r="R37" s="11">
        <v>10473</v>
      </c>
      <c r="S37" s="11" t="str">
        <f t="shared" si="5"/>
        <v>000028E9</v>
      </c>
      <c r="T37" s="11">
        <v>0</v>
      </c>
      <c r="U37" s="11" t="s">
        <v>27</v>
      </c>
      <c r="V37" s="11">
        <f>IF(L37*N37&gt;4294967295,(_xlfn.BITRSHIFT((L37*N37),32)),0)</f>
        <v>785</v>
      </c>
      <c r="W37" s="11" t="str">
        <f t="shared" si="6"/>
        <v>00000311</v>
      </c>
      <c r="X37" s="11">
        <f t="shared" si="7"/>
        <v>0</v>
      </c>
      <c r="Y37" s="11" t="str">
        <f t="shared" si="8"/>
        <v>0000</v>
      </c>
    </row>
    <row r="38" spans="1:25" x14ac:dyDescent="0.25">
      <c r="A38" s="2" t="s">
        <v>42</v>
      </c>
      <c r="B38" s="9">
        <v>8</v>
      </c>
      <c r="C38" s="9" t="s">
        <v>43</v>
      </c>
      <c r="D38" s="9">
        <v>0</v>
      </c>
      <c r="E38" s="9" t="str">
        <f t="shared" si="9"/>
        <v>00</v>
      </c>
      <c r="F38" s="9">
        <v>0</v>
      </c>
      <c r="G38" s="9" t="s">
        <v>27</v>
      </c>
      <c r="H38" s="9">
        <v>0</v>
      </c>
      <c r="I38" s="9" t="str">
        <f t="shared" si="0"/>
        <v>00000</v>
      </c>
      <c r="J38" s="9">
        <v>8905</v>
      </c>
      <c r="K38" s="9" t="str">
        <f t="shared" si="1"/>
        <v>000022C9</v>
      </c>
      <c r="L38" s="9">
        <v>11464</v>
      </c>
      <c r="M38" s="9" t="str">
        <f t="shared" si="2"/>
        <v>00002CC8</v>
      </c>
      <c r="N38" s="9">
        <v>8301</v>
      </c>
      <c r="O38" s="9" t="str">
        <f t="shared" si="3"/>
        <v>0000206D</v>
      </c>
      <c r="P38" s="9">
        <v>12971</v>
      </c>
      <c r="Q38" s="9" t="str">
        <f t="shared" si="4"/>
        <v>000032AB</v>
      </c>
      <c r="R38" s="9">
        <v>12973</v>
      </c>
      <c r="S38" s="9" t="str">
        <f t="shared" si="5"/>
        <v>000032AD</v>
      </c>
      <c r="T38" s="9">
        <v>0</v>
      </c>
      <c r="U38" s="9" t="s">
        <v>27</v>
      </c>
      <c r="V38" s="9">
        <v>0</v>
      </c>
      <c r="W38" s="9" t="str">
        <f t="shared" si="6"/>
        <v>00000000</v>
      </c>
      <c r="X38" s="9">
        <f t="shared" si="7"/>
        <v>0</v>
      </c>
      <c r="Y38" s="9" t="str">
        <f t="shared" si="8"/>
        <v>0000</v>
      </c>
    </row>
    <row r="39" spans="1:25" x14ac:dyDescent="0.25">
      <c r="A39" s="2" t="s">
        <v>44</v>
      </c>
      <c r="B39" s="6">
        <v>24</v>
      </c>
      <c r="C39" s="6" t="s">
        <v>45</v>
      </c>
      <c r="D39" s="6">
        <v>1</v>
      </c>
      <c r="E39" s="6" t="str">
        <f t="shared" si="9"/>
        <v>01</v>
      </c>
      <c r="F39" s="6">
        <v>0</v>
      </c>
      <c r="G39" s="6" t="s">
        <v>27</v>
      </c>
      <c r="H39" s="6">
        <v>0</v>
      </c>
      <c r="I39" s="6" t="str">
        <f t="shared" si="0"/>
        <v>00000</v>
      </c>
      <c r="J39" s="6">
        <v>12268</v>
      </c>
      <c r="K39" s="6" t="str">
        <f t="shared" si="1"/>
        <v>00002FEC</v>
      </c>
      <c r="L39" s="6">
        <v>7061</v>
      </c>
      <c r="M39" s="6" t="str">
        <f t="shared" si="2"/>
        <v>00001B95</v>
      </c>
      <c r="N39" s="6">
        <v>440</v>
      </c>
      <c r="O39" s="6" t="str">
        <f t="shared" si="3"/>
        <v>000001B8</v>
      </c>
      <c r="P39" s="6">
        <v>2057</v>
      </c>
      <c r="Q39" s="6" t="str">
        <f t="shared" si="4"/>
        <v>00000809</v>
      </c>
      <c r="R39" s="6">
        <v>5591</v>
      </c>
      <c r="S39" s="6" t="str">
        <f t="shared" si="5"/>
        <v>000015D7</v>
      </c>
      <c r="T39" s="6">
        <v>0</v>
      </c>
      <c r="U39" s="6" t="s">
        <v>27</v>
      </c>
      <c r="V39" s="6">
        <f>IF(P39*J39&lt;4294967296,(P39*J39),P39*J39-(4294967296*(_xlfn.BITRSHIFT(23,P39*J39))))</f>
        <v>25235276</v>
      </c>
      <c r="W39" s="6" t="str">
        <f t="shared" si="6"/>
        <v>01810F4C</v>
      </c>
      <c r="X39" s="6">
        <f t="shared" si="7"/>
        <v>0</v>
      </c>
      <c r="Y39" s="6" t="str">
        <f t="shared" si="8"/>
        <v>0000</v>
      </c>
    </row>
    <row r="40" spans="1:25" x14ac:dyDescent="0.25">
      <c r="A40" s="2" t="s">
        <v>44</v>
      </c>
      <c r="B40" s="6">
        <v>24</v>
      </c>
      <c r="C40" s="6" t="s">
        <v>45</v>
      </c>
      <c r="D40" s="6">
        <v>2</v>
      </c>
      <c r="E40" s="6" t="str">
        <f t="shared" si="9"/>
        <v>10</v>
      </c>
      <c r="F40" s="6">
        <v>0</v>
      </c>
      <c r="G40" s="6" t="s">
        <v>27</v>
      </c>
      <c r="H40" s="6">
        <v>0</v>
      </c>
      <c r="I40" s="6" t="str">
        <f t="shared" si="0"/>
        <v>00000</v>
      </c>
      <c r="J40" s="6">
        <v>9149</v>
      </c>
      <c r="K40" s="6" t="str">
        <f t="shared" si="1"/>
        <v>000023BD</v>
      </c>
      <c r="L40" s="6">
        <v>9269</v>
      </c>
      <c r="M40" s="6" t="str">
        <f t="shared" si="2"/>
        <v>00002435</v>
      </c>
      <c r="N40" s="6">
        <v>1537</v>
      </c>
      <c r="O40" s="6" t="str">
        <f t="shared" si="3"/>
        <v>00000601</v>
      </c>
      <c r="P40" s="6">
        <v>2289</v>
      </c>
      <c r="Q40" s="6" t="str">
        <f t="shared" si="4"/>
        <v>000008F1</v>
      </c>
      <c r="R40" s="6">
        <v>6952</v>
      </c>
      <c r="S40" s="6" t="str">
        <f t="shared" si="5"/>
        <v>00001B28</v>
      </c>
      <c r="T40" s="6">
        <v>0</v>
      </c>
      <c r="U40" s="6" t="s">
        <v>27</v>
      </c>
      <c r="V40" s="6">
        <f>IF(L40*J40&lt;4294967296,(L40*J40),L40*J40-(4294967296*(_xlfn.BITRSHIFT(23,L40*J40))))</f>
        <v>84802081</v>
      </c>
      <c r="W40" s="6" t="str">
        <f t="shared" si="6"/>
        <v>050DFA21</v>
      </c>
      <c r="X40" s="6">
        <f t="shared" si="7"/>
        <v>0</v>
      </c>
      <c r="Y40" s="6" t="str">
        <f t="shared" si="8"/>
        <v>0000</v>
      </c>
    </row>
    <row r="41" spans="1:25" x14ac:dyDescent="0.25">
      <c r="A41" s="2" t="s">
        <v>44</v>
      </c>
      <c r="B41" s="6">
        <v>24</v>
      </c>
      <c r="C41" s="6" t="s">
        <v>45</v>
      </c>
      <c r="D41" s="6">
        <v>3</v>
      </c>
      <c r="E41" s="6" t="str">
        <f t="shared" si="9"/>
        <v>11</v>
      </c>
      <c r="F41" s="6">
        <v>0</v>
      </c>
      <c r="G41" s="6" t="s">
        <v>27</v>
      </c>
      <c r="H41" s="6">
        <v>0</v>
      </c>
      <c r="I41" s="6" t="str">
        <f t="shared" si="0"/>
        <v>00000</v>
      </c>
      <c r="J41" s="6">
        <v>5426</v>
      </c>
      <c r="K41" s="6" t="str">
        <f t="shared" si="1"/>
        <v>00001532</v>
      </c>
      <c r="L41" s="6">
        <v>6243</v>
      </c>
      <c r="M41" s="6" t="str">
        <f t="shared" si="2"/>
        <v>00001863</v>
      </c>
      <c r="N41" s="6">
        <v>5211</v>
      </c>
      <c r="O41" s="6" t="str">
        <f t="shared" si="3"/>
        <v>0000145B</v>
      </c>
      <c r="P41" s="6">
        <v>7881</v>
      </c>
      <c r="Q41" s="6" t="str">
        <f t="shared" si="4"/>
        <v>00001EC9</v>
      </c>
      <c r="R41" s="6">
        <v>2815</v>
      </c>
      <c r="S41" s="6" t="str">
        <f t="shared" si="5"/>
        <v>00000AFF</v>
      </c>
      <c r="T41" s="6">
        <v>0</v>
      </c>
      <c r="U41" s="6" t="s">
        <v>27</v>
      </c>
      <c r="V41" s="6">
        <f>IF(L41*N41&lt;4294967296,(L41*N41),L41*N41-(4294967296*(_xlfn.BITRSHIFT(23,L41*N41))))</f>
        <v>32532273</v>
      </c>
      <c r="W41" s="6" t="str">
        <f t="shared" si="6"/>
        <v>01F06731</v>
      </c>
      <c r="X41" s="6">
        <f t="shared" si="7"/>
        <v>0</v>
      </c>
      <c r="Y41" s="6" t="str">
        <f t="shared" si="8"/>
        <v>0000</v>
      </c>
    </row>
    <row r="42" spans="1:25" x14ac:dyDescent="0.25">
      <c r="A42" s="2" t="s">
        <v>44</v>
      </c>
      <c r="B42" s="6">
        <v>24</v>
      </c>
      <c r="C42" s="6" t="s">
        <v>45</v>
      </c>
      <c r="D42" s="6">
        <v>0</v>
      </c>
      <c r="E42" s="6" t="str">
        <f t="shared" si="9"/>
        <v>00</v>
      </c>
      <c r="F42" s="6">
        <v>0</v>
      </c>
      <c r="G42" s="6" t="s">
        <v>27</v>
      </c>
      <c r="H42" s="6">
        <v>0</v>
      </c>
      <c r="I42" s="6" t="str">
        <f t="shared" si="0"/>
        <v>00000</v>
      </c>
      <c r="J42" s="6">
        <v>10154</v>
      </c>
      <c r="K42" s="6" t="str">
        <f t="shared" si="1"/>
        <v>000027AA</v>
      </c>
      <c r="L42" s="6">
        <v>8121</v>
      </c>
      <c r="M42" s="6" t="str">
        <f t="shared" si="2"/>
        <v>00001FB9</v>
      </c>
      <c r="N42" s="6">
        <v>11045</v>
      </c>
      <c r="O42" s="6" t="str">
        <f t="shared" si="3"/>
        <v>00002B25</v>
      </c>
      <c r="P42" s="6">
        <v>6916</v>
      </c>
      <c r="Q42" s="6" t="str">
        <f t="shared" si="4"/>
        <v>00001B04</v>
      </c>
      <c r="R42" s="6">
        <v>9163</v>
      </c>
      <c r="S42" s="6" t="str">
        <f t="shared" si="5"/>
        <v>000023CB</v>
      </c>
      <c r="T42" s="6">
        <v>0</v>
      </c>
      <c r="U42" s="6" t="s">
        <v>27</v>
      </c>
      <c r="V42" s="6">
        <v>0</v>
      </c>
      <c r="W42" s="6" t="str">
        <f t="shared" si="6"/>
        <v>00000000</v>
      </c>
      <c r="X42" s="6">
        <f t="shared" si="7"/>
        <v>0</v>
      </c>
      <c r="Y42" s="6" t="str">
        <f t="shared" si="8"/>
        <v>0000</v>
      </c>
    </row>
    <row r="43" spans="1:25" x14ac:dyDescent="0.25">
      <c r="A43" s="2" t="s">
        <v>46</v>
      </c>
      <c r="B43" s="8">
        <v>18</v>
      </c>
      <c r="C43" s="8" t="s">
        <v>47</v>
      </c>
      <c r="D43" s="8">
        <v>1</v>
      </c>
      <c r="E43" s="8" t="str">
        <f t="shared" si="9"/>
        <v>01</v>
      </c>
      <c r="F43" s="8">
        <v>0</v>
      </c>
      <c r="G43" s="8" t="s">
        <v>27</v>
      </c>
      <c r="H43" s="8">
        <v>15</v>
      </c>
      <c r="I43" s="8" t="str">
        <f t="shared" si="0"/>
        <v>01111</v>
      </c>
      <c r="J43" s="8">
        <v>1088</v>
      </c>
      <c r="K43" s="8" t="str">
        <f t="shared" si="1"/>
        <v>00000440</v>
      </c>
      <c r="L43" s="8">
        <v>7009</v>
      </c>
      <c r="M43" s="8" t="str">
        <f t="shared" si="2"/>
        <v>00001B61</v>
      </c>
      <c r="N43" s="8">
        <v>2276</v>
      </c>
      <c r="O43" s="8" t="str">
        <f t="shared" si="3"/>
        <v>000008E4</v>
      </c>
      <c r="P43" s="8">
        <v>6592</v>
      </c>
      <c r="Q43" s="8" t="str">
        <f t="shared" si="4"/>
        <v>000019C0</v>
      </c>
      <c r="R43" s="8">
        <v>1312</v>
      </c>
      <c r="S43" s="8" t="str">
        <f t="shared" si="5"/>
        <v>00000520</v>
      </c>
      <c r="T43" s="8">
        <v>0</v>
      </c>
      <c r="U43" s="8" t="s">
        <v>27</v>
      </c>
      <c r="V43" s="8">
        <f>_xlfn.BITLSHIFT(P43,H43)</f>
        <v>216006656</v>
      </c>
      <c r="W43" s="8" t="str">
        <f t="shared" si="6"/>
        <v>0CE00000</v>
      </c>
      <c r="X43" s="8">
        <f t="shared" si="7"/>
        <v>0</v>
      </c>
      <c r="Y43" s="8" t="str">
        <f t="shared" si="8"/>
        <v>0000</v>
      </c>
    </row>
    <row r="44" spans="1:25" x14ac:dyDescent="0.25">
      <c r="A44" s="2" t="s">
        <v>46</v>
      </c>
      <c r="B44" s="8">
        <v>18</v>
      </c>
      <c r="C44" s="8" t="s">
        <v>47</v>
      </c>
      <c r="D44" s="8">
        <v>2</v>
      </c>
      <c r="E44" s="8" t="str">
        <f t="shared" si="9"/>
        <v>10</v>
      </c>
      <c r="F44" s="8">
        <v>0</v>
      </c>
      <c r="G44" s="8" t="s">
        <v>27</v>
      </c>
      <c r="H44" s="8">
        <v>12</v>
      </c>
      <c r="I44" s="8" t="str">
        <f t="shared" si="0"/>
        <v>01100</v>
      </c>
      <c r="J44" s="8">
        <v>316</v>
      </c>
      <c r="K44" s="8" t="str">
        <f t="shared" si="1"/>
        <v>0000013C</v>
      </c>
      <c r="L44" s="8">
        <v>2763</v>
      </c>
      <c r="M44" s="8" t="str">
        <f t="shared" si="2"/>
        <v>00000ACB</v>
      </c>
      <c r="N44" s="8">
        <v>9301</v>
      </c>
      <c r="O44" s="8" t="str">
        <f t="shared" si="3"/>
        <v>00002455</v>
      </c>
      <c r="P44" s="8">
        <v>11178</v>
      </c>
      <c r="Q44" s="8" t="str">
        <f t="shared" si="4"/>
        <v>00002BAA</v>
      </c>
      <c r="R44" s="8">
        <v>11736</v>
      </c>
      <c r="S44" s="8" t="str">
        <f t="shared" si="5"/>
        <v>00002DD8</v>
      </c>
      <c r="T44" s="8">
        <v>0</v>
      </c>
      <c r="U44" s="8" t="s">
        <v>27</v>
      </c>
      <c r="V44" s="8">
        <f>_xlfn.BITLSHIFT(L44,H44)</f>
        <v>11317248</v>
      </c>
      <c r="W44" s="8" t="str">
        <f t="shared" si="6"/>
        <v>00ACB000</v>
      </c>
      <c r="X44" s="8">
        <f t="shared" si="7"/>
        <v>0</v>
      </c>
      <c r="Y44" s="8" t="str">
        <f t="shared" si="8"/>
        <v>0000</v>
      </c>
    </row>
    <row r="45" spans="1:25" x14ac:dyDescent="0.25">
      <c r="A45" s="2" t="s">
        <v>46</v>
      </c>
      <c r="B45" s="8">
        <v>18</v>
      </c>
      <c r="C45" s="8" t="s">
        <v>47</v>
      </c>
      <c r="D45" s="8">
        <v>3</v>
      </c>
      <c r="E45" s="8" t="str">
        <f t="shared" si="9"/>
        <v>11</v>
      </c>
      <c r="F45" s="8">
        <v>0</v>
      </c>
      <c r="G45" s="8" t="s">
        <v>27</v>
      </c>
      <c r="H45" s="8">
        <v>10</v>
      </c>
      <c r="I45" s="8" t="str">
        <f t="shared" si="0"/>
        <v>01010</v>
      </c>
      <c r="J45" s="8">
        <v>4472</v>
      </c>
      <c r="K45" s="8" t="str">
        <f t="shared" si="1"/>
        <v>00001178</v>
      </c>
      <c r="L45" s="8">
        <v>2375</v>
      </c>
      <c r="M45" s="8" t="str">
        <f t="shared" si="2"/>
        <v>00000947</v>
      </c>
      <c r="N45" s="8">
        <v>8844</v>
      </c>
      <c r="O45" s="8" t="str">
        <f t="shared" si="3"/>
        <v>0000228C</v>
      </c>
      <c r="P45" s="8">
        <v>10933</v>
      </c>
      <c r="Q45" s="8" t="str">
        <f t="shared" si="4"/>
        <v>00002AB5</v>
      </c>
      <c r="R45" s="8">
        <v>9109</v>
      </c>
      <c r="S45" s="8" t="str">
        <f t="shared" si="5"/>
        <v>00002395</v>
      </c>
      <c r="T45" s="8">
        <v>0</v>
      </c>
      <c r="U45" s="8" t="s">
        <v>27</v>
      </c>
      <c r="V45" s="8">
        <f>_xlfn.BITLSHIFT(L45,H45)</f>
        <v>2432000</v>
      </c>
      <c r="W45" s="8" t="str">
        <f t="shared" si="6"/>
        <v>00251C00</v>
      </c>
      <c r="X45" s="8">
        <f t="shared" si="7"/>
        <v>0</v>
      </c>
      <c r="Y45" s="8" t="str">
        <f t="shared" si="8"/>
        <v>0000</v>
      </c>
    </row>
    <row r="46" spans="1:25" x14ac:dyDescent="0.25">
      <c r="A46" s="2" t="s">
        <v>46</v>
      </c>
      <c r="B46" s="8">
        <v>18</v>
      </c>
      <c r="C46" s="8" t="s">
        <v>47</v>
      </c>
      <c r="D46" s="8">
        <v>0</v>
      </c>
      <c r="E46" s="8" t="str">
        <f t="shared" si="9"/>
        <v>00</v>
      </c>
      <c r="F46" s="8">
        <v>0</v>
      </c>
      <c r="G46" s="8" t="s">
        <v>27</v>
      </c>
      <c r="H46" s="8">
        <v>0</v>
      </c>
      <c r="I46" s="8" t="str">
        <f t="shared" si="0"/>
        <v>00000</v>
      </c>
      <c r="J46" s="8">
        <v>12275</v>
      </c>
      <c r="K46" s="8" t="str">
        <f t="shared" si="1"/>
        <v>00002FF3</v>
      </c>
      <c r="L46" s="8">
        <v>7417</v>
      </c>
      <c r="M46" s="8" t="str">
        <f t="shared" si="2"/>
        <v>00001CF9</v>
      </c>
      <c r="N46" s="8">
        <v>1096</v>
      </c>
      <c r="O46" s="8" t="str">
        <f t="shared" si="3"/>
        <v>00000448</v>
      </c>
      <c r="P46" s="8">
        <v>12016</v>
      </c>
      <c r="Q46" s="8" t="str">
        <f t="shared" si="4"/>
        <v>00002EF0</v>
      </c>
      <c r="R46" s="8">
        <v>7186</v>
      </c>
      <c r="S46" s="8" t="str">
        <f t="shared" si="5"/>
        <v>00001C12</v>
      </c>
      <c r="T46" s="8">
        <v>0</v>
      </c>
      <c r="U46" s="8" t="s">
        <v>27</v>
      </c>
      <c r="V46" s="8">
        <v>0</v>
      </c>
      <c r="W46" s="8" t="str">
        <f t="shared" si="6"/>
        <v>00000000</v>
      </c>
      <c r="X46" s="8">
        <f t="shared" si="7"/>
        <v>0</v>
      </c>
      <c r="Y46" s="8" t="str">
        <f t="shared" si="8"/>
        <v>0000</v>
      </c>
    </row>
    <row r="47" spans="1:25" x14ac:dyDescent="0.25">
      <c r="A47" s="2" t="s">
        <v>48</v>
      </c>
      <c r="B47" s="9">
        <v>17</v>
      </c>
      <c r="C47" s="9" t="s">
        <v>49</v>
      </c>
      <c r="D47" s="9">
        <v>1</v>
      </c>
      <c r="E47" s="9" t="str">
        <f t="shared" si="9"/>
        <v>01</v>
      </c>
      <c r="F47" s="9">
        <v>0</v>
      </c>
      <c r="G47" s="9" t="s">
        <v>27</v>
      </c>
      <c r="H47" s="9">
        <v>18</v>
      </c>
      <c r="I47" s="9" t="str">
        <f t="shared" si="0"/>
        <v>10010</v>
      </c>
      <c r="J47" s="9">
        <v>1122</v>
      </c>
      <c r="K47" s="9" t="str">
        <f t="shared" si="1"/>
        <v>00000462</v>
      </c>
      <c r="L47" s="9">
        <v>4466</v>
      </c>
      <c r="M47" s="9" t="str">
        <f t="shared" si="2"/>
        <v>00001172</v>
      </c>
      <c r="N47" s="9">
        <v>7338</v>
      </c>
      <c r="O47" s="9" t="str">
        <f t="shared" si="3"/>
        <v>00001CAA</v>
      </c>
      <c r="P47" s="9">
        <v>2147483648</v>
      </c>
      <c r="Q47" s="9" t="str">
        <f t="shared" si="4"/>
        <v>80000000</v>
      </c>
      <c r="R47" s="9">
        <v>10521</v>
      </c>
      <c r="S47" s="9" t="str">
        <f t="shared" si="5"/>
        <v>00002919</v>
      </c>
      <c r="T47" s="9">
        <v>0</v>
      </c>
      <c r="U47" s="9" t="s">
        <v>27</v>
      </c>
      <c r="V47" s="9">
        <v>4294959104</v>
      </c>
      <c r="W47" s="9" t="str">
        <f>RIGHT(DEC2HEX(V47,8),8)</f>
        <v>FFFFE000</v>
      </c>
      <c r="X47" s="9">
        <f t="shared" si="7"/>
        <v>1</v>
      </c>
      <c r="Y47" s="9" t="str">
        <f t="shared" si="8"/>
        <v>0001</v>
      </c>
    </row>
    <row r="48" spans="1:25" x14ac:dyDescent="0.25">
      <c r="A48" s="2" t="s">
        <v>48</v>
      </c>
      <c r="B48" s="9">
        <v>17</v>
      </c>
      <c r="C48" s="9" t="s">
        <v>49</v>
      </c>
      <c r="D48" s="9">
        <v>2</v>
      </c>
      <c r="E48" s="9" t="str">
        <f t="shared" si="9"/>
        <v>10</v>
      </c>
      <c r="F48" s="9">
        <v>0</v>
      </c>
      <c r="G48" s="9" t="s">
        <v>27</v>
      </c>
      <c r="H48" s="9">
        <v>17</v>
      </c>
      <c r="I48" s="9" t="str">
        <f t="shared" si="0"/>
        <v>10001</v>
      </c>
      <c r="J48" s="9">
        <v>12981</v>
      </c>
      <c r="K48" s="9" t="str">
        <f t="shared" si="1"/>
        <v>000032B5</v>
      </c>
      <c r="L48" s="9">
        <v>2147483648</v>
      </c>
      <c r="M48" s="9" t="str">
        <f t="shared" si="2"/>
        <v>80000000</v>
      </c>
      <c r="N48" s="9">
        <v>8622</v>
      </c>
      <c r="O48" s="9" t="str">
        <f t="shared" si="3"/>
        <v>000021AE</v>
      </c>
      <c r="P48" s="9">
        <v>7484</v>
      </c>
      <c r="Q48" s="9" t="str">
        <f t="shared" si="4"/>
        <v>00001D3C</v>
      </c>
      <c r="R48" s="9">
        <v>2548</v>
      </c>
      <c r="S48" s="9" t="str">
        <f t="shared" si="5"/>
        <v>000009F4</v>
      </c>
      <c r="T48" s="9">
        <v>0</v>
      </c>
      <c r="U48" s="9" t="s">
        <v>27</v>
      </c>
      <c r="V48" s="9">
        <v>4294950912</v>
      </c>
      <c r="W48" s="9" t="str">
        <f t="shared" si="6"/>
        <v>FFFFC000</v>
      </c>
      <c r="X48" s="9">
        <f t="shared" si="7"/>
        <v>1</v>
      </c>
      <c r="Y48" s="9" t="str">
        <f t="shared" si="8"/>
        <v>0001</v>
      </c>
    </row>
    <row r="49" spans="1:25" x14ac:dyDescent="0.25">
      <c r="A49" s="2" t="s">
        <v>48</v>
      </c>
      <c r="B49" s="9">
        <v>17</v>
      </c>
      <c r="C49" s="9" t="s">
        <v>49</v>
      </c>
      <c r="D49" s="9">
        <v>3</v>
      </c>
      <c r="E49" s="9" t="str">
        <f t="shared" si="9"/>
        <v>11</v>
      </c>
      <c r="F49" s="9">
        <v>0</v>
      </c>
      <c r="G49" s="9" t="s">
        <v>27</v>
      </c>
      <c r="H49" s="9">
        <v>20</v>
      </c>
      <c r="I49" s="9" t="str">
        <f t="shared" si="0"/>
        <v>10100</v>
      </c>
      <c r="J49" s="9">
        <v>3738</v>
      </c>
      <c r="K49" s="9" t="str">
        <f t="shared" si="1"/>
        <v>00000E9A</v>
      </c>
      <c r="L49" s="9">
        <v>2147483648</v>
      </c>
      <c r="M49" s="9" t="str">
        <f t="shared" si="2"/>
        <v>80000000</v>
      </c>
      <c r="N49" s="9">
        <v>2017</v>
      </c>
      <c r="O49" s="9" t="str">
        <f t="shared" si="3"/>
        <v>000007E1</v>
      </c>
      <c r="P49" s="9">
        <v>10348</v>
      </c>
      <c r="Q49" s="9" t="str">
        <f t="shared" si="4"/>
        <v>0000286C</v>
      </c>
      <c r="R49" s="9">
        <v>2473</v>
      </c>
      <c r="S49" s="9" t="str">
        <f t="shared" si="5"/>
        <v>000009A9</v>
      </c>
      <c r="T49" s="9">
        <v>0</v>
      </c>
      <c r="U49" s="9" t="s">
        <v>27</v>
      </c>
      <c r="V49" s="9">
        <v>4294965248</v>
      </c>
      <c r="W49" s="9" t="str">
        <f>RIGHT(DEC2HEX(V49,8),8)</f>
        <v>FFFFF800</v>
      </c>
      <c r="X49" s="9">
        <f t="shared" si="7"/>
        <v>1</v>
      </c>
      <c r="Y49" s="9" t="str">
        <f t="shared" si="8"/>
        <v>0001</v>
      </c>
    </row>
    <row r="50" spans="1:25" x14ac:dyDescent="0.25">
      <c r="A50" s="2" t="s">
        <v>48</v>
      </c>
      <c r="B50" s="9">
        <v>17</v>
      </c>
      <c r="C50" s="9" t="s">
        <v>49</v>
      </c>
      <c r="D50" s="9">
        <v>0</v>
      </c>
      <c r="E50" s="9" t="str">
        <f t="shared" si="9"/>
        <v>00</v>
      </c>
      <c r="F50" s="9">
        <v>0</v>
      </c>
      <c r="G50" s="9" t="s">
        <v>27</v>
      </c>
      <c r="H50" s="9">
        <v>9</v>
      </c>
      <c r="I50" s="9" t="str">
        <f t="shared" si="0"/>
        <v>01001</v>
      </c>
      <c r="J50" s="9">
        <v>10143</v>
      </c>
      <c r="K50" s="9" t="str">
        <f t="shared" si="1"/>
        <v>0000279F</v>
      </c>
      <c r="L50" s="9">
        <v>3194</v>
      </c>
      <c r="M50" s="9" t="str">
        <f t="shared" si="2"/>
        <v>00000C7A</v>
      </c>
      <c r="N50" s="9">
        <v>611</v>
      </c>
      <c r="O50" s="9" t="str">
        <f t="shared" si="3"/>
        <v>00000263</v>
      </c>
      <c r="P50" s="9">
        <v>10094</v>
      </c>
      <c r="Q50" s="9" t="str">
        <f t="shared" si="4"/>
        <v>0000276E</v>
      </c>
      <c r="R50" s="9">
        <v>10381</v>
      </c>
      <c r="S50" s="9" t="str">
        <f t="shared" si="5"/>
        <v>0000288D</v>
      </c>
      <c r="T50" s="9">
        <v>0</v>
      </c>
      <c r="U50" s="9" t="s">
        <v>27</v>
      </c>
      <c r="V50" s="9">
        <v>0</v>
      </c>
      <c r="W50" s="9" t="str">
        <f t="shared" si="6"/>
        <v>00000000</v>
      </c>
      <c r="X50" s="9">
        <f t="shared" si="7"/>
        <v>0</v>
      </c>
      <c r="Y50" s="9" t="str">
        <f t="shared" si="8"/>
        <v>0000</v>
      </c>
    </row>
    <row r="51" spans="1:25" x14ac:dyDescent="0.25">
      <c r="A51" s="2" t="s">
        <v>50</v>
      </c>
      <c r="B51" s="6">
        <v>16</v>
      </c>
      <c r="C51" s="6" t="s">
        <v>51</v>
      </c>
      <c r="D51" s="6">
        <v>1</v>
      </c>
      <c r="E51" s="6" t="str">
        <f t="shared" si="9"/>
        <v>01</v>
      </c>
      <c r="F51" s="6">
        <v>0</v>
      </c>
      <c r="G51" s="6" t="s">
        <v>27</v>
      </c>
      <c r="H51" s="6">
        <v>5</v>
      </c>
      <c r="I51" s="6" t="str">
        <f t="shared" si="0"/>
        <v>00101</v>
      </c>
      <c r="J51" s="6">
        <v>11914</v>
      </c>
      <c r="K51" s="6" t="str">
        <f t="shared" si="1"/>
        <v>00002E8A</v>
      </c>
      <c r="L51" s="6">
        <v>6805</v>
      </c>
      <c r="M51" s="6" t="str">
        <f t="shared" si="2"/>
        <v>00001A95</v>
      </c>
      <c r="N51" s="6">
        <v>3917</v>
      </c>
      <c r="O51" s="6" t="str">
        <f t="shared" si="3"/>
        <v>00000F4D</v>
      </c>
      <c r="P51" s="6">
        <v>8136</v>
      </c>
      <c r="Q51" s="6" t="str">
        <f t="shared" si="4"/>
        <v>00001FC8</v>
      </c>
      <c r="R51" s="6">
        <v>3407</v>
      </c>
      <c r="S51" s="6" t="str">
        <f t="shared" si="5"/>
        <v>00000D4F</v>
      </c>
      <c r="T51" s="6">
        <v>0</v>
      </c>
      <c r="U51" s="6" t="s">
        <v>27</v>
      </c>
      <c r="V51" s="6">
        <f>_xlfn.BITRSHIFT(P51,H51)</f>
        <v>254</v>
      </c>
      <c r="W51" s="6" t="str">
        <f t="shared" si="6"/>
        <v>000000FE</v>
      </c>
      <c r="X51" s="6">
        <f t="shared" si="7"/>
        <v>0</v>
      </c>
      <c r="Y51" s="6" t="str">
        <f t="shared" si="8"/>
        <v>0000</v>
      </c>
    </row>
    <row r="52" spans="1:25" x14ac:dyDescent="0.25">
      <c r="A52" s="2" t="s">
        <v>50</v>
      </c>
      <c r="B52" s="6">
        <v>16</v>
      </c>
      <c r="C52" s="6" t="s">
        <v>51</v>
      </c>
      <c r="D52" s="6">
        <v>2</v>
      </c>
      <c r="E52" s="6" t="str">
        <f t="shared" si="9"/>
        <v>10</v>
      </c>
      <c r="F52" s="6">
        <v>0</v>
      </c>
      <c r="G52" s="6" t="s">
        <v>27</v>
      </c>
      <c r="H52" s="6">
        <v>3</v>
      </c>
      <c r="I52" s="6" t="str">
        <f t="shared" si="0"/>
        <v>00011</v>
      </c>
      <c r="J52" s="6">
        <v>3031</v>
      </c>
      <c r="K52" s="6" t="str">
        <f t="shared" si="1"/>
        <v>00000BD7</v>
      </c>
      <c r="L52" s="6">
        <v>10325</v>
      </c>
      <c r="M52" s="6" t="str">
        <f t="shared" si="2"/>
        <v>00002855</v>
      </c>
      <c r="N52" s="6">
        <v>6752</v>
      </c>
      <c r="O52" s="6" t="str">
        <f t="shared" si="3"/>
        <v>00001A60</v>
      </c>
      <c r="P52" s="6">
        <v>8691</v>
      </c>
      <c r="Q52" s="6" t="str">
        <f t="shared" si="4"/>
        <v>000021F3</v>
      </c>
      <c r="R52" s="6">
        <v>133</v>
      </c>
      <c r="S52" s="6" t="str">
        <f t="shared" si="5"/>
        <v>00000085</v>
      </c>
      <c r="T52" s="6">
        <v>0</v>
      </c>
      <c r="U52" s="6" t="s">
        <v>27</v>
      </c>
      <c r="V52" s="6">
        <f>_xlfn.BITRSHIFT(L52,H52)</f>
        <v>1290</v>
      </c>
      <c r="W52" s="6" t="str">
        <f t="shared" si="6"/>
        <v>0000050A</v>
      </c>
      <c r="X52" s="6">
        <f t="shared" si="7"/>
        <v>0</v>
      </c>
      <c r="Y52" s="6" t="str">
        <f t="shared" si="8"/>
        <v>0000</v>
      </c>
    </row>
    <row r="53" spans="1:25" x14ac:dyDescent="0.25">
      <c r="A53" s="2" t="s">
        <v>50</v>
      </c>
      <c r="B53" s="6">
        <v>16</v>
      </c>
      <c r="C53" s="6" t="s">
        <v>51</v>
      </c>
      <c r="D53" s="6">
        <v>3</v>
      </c>
      <c r="E53" s="6" t="str">
        <f t="shared" si="9"/>
        <v>11</v>
      </c>
      <c r="F53" s="6">
        <v>0</v>
      </c>
      <c r="G53" s="6" t="s">
        <v>27</v>
      </c>
      <c r="H53" s="6">
        <v>7</v>
      </c>
      <c r="I53" s="6" t="str">
        <f t="shared" si="0"/>
        <v>00111</v>
      </c>
      <c r="J53" s="6">
        <v>10306</v>
      </c>
      <c r="K53" s="6" t="str">
        <f t="shared" si="1"/>
        <v>00002842</v>
      </c>
      <c r="L53" s="6">
        <v>8562</v>
      </c>
      <c r="M53" s="6" t="str">
        <f t="shared" si="2"/>
        <v>00002172</v>
      </c>
      <c r="N53" s="6">
        <v>2187</v>
      </c>
      <c r="O53" s="6" t="str">
        <f t="shared" si="3"/>
        <v>0000088B</v>
      </c>
      <c r="P53" s="6">
        <v>12411</v>
      </c>
      <c r="Q53" s="6" t="str">
        <f t="shared" si="4"/>
        <v>0000307B</v>
      </c>
      <c r="R53" s="6">
        <v>2204</v>
      </c>
      <c r="S53" s="6" t="str">
        <f t="shared" si="5"/>
        <v>0000089C</v>
      </c>
      <c r="T53" s="6">
        <v>0</v>
      </c>
      <c r="U53" s="6" t="s">
        <v>27</v>
      </c>
      <c r="V53" s="6">
        <f>_xlfn.BITRSHIFT(L53,H53)</f>
        <v>66</v>
      </c>
      <c r="W53" s="6" t="str">
        <f t="shared" si="6"/>
        <v>00000042</v>
      </c>
      <c r="X53" s="6">
        <f t="shared" si="7"/>
        <v>0</v>
      </c>
      <c r="Y53" s="6" t="str">
        <f t="shared" si="8"/>
        <v>0000</v>
      </c>
    </row>
    <row r="54" spans="1:25" x14ac:dyDescent="0.25">
      <c r="A54" s="2" t="s">
        <v>50</v>
      </c>
      <c r="B54" s="6">
        <v>16</v>
      </c>
      <c r="C54" s="6" t="s">
        <v>51</v>
      </c>
      <c r="D54" s="6">
        <v>0</v>
      </c>
      <c r="E54" s="6" t="str">
        <f t="shared" si="9"/>
        <v>00</v>
      </c>
      <c r="F54" s="6">
        <v>0</v>
      </c>
      <c r="G54" s="6" t="s">
        <v>27</v>
      </c>
      <c r="H54" s="6">
        <v>21</v>
      </c>
      <c r="I54" s="6" t="str">
        <f t="shared" si="0"/>
        <v>10101</v>
      </c>
      <c r="J54" s="6">
        <v>7911</v>
      </c>
      <c r="K54" s="6" t="str">
        <f t="shared" si="1"/>
        <v>00001EE7</v>
      </c>
      <c r="L54" s="6">
        <v>8377</v>
      </c>
      <c r="M54" s="6" t="str">
        <f t="shared" si="2"/>
        <v>000020B9</v>
      </c>
      <c r="N54" s="6">
        <v>7537</v>
      </c>
      <c r="O54" s="6" t="str">
        <f t="shared" si="3"/>
        <v>00001D71</v>
      </c>
      <c r="P54" s="6">
        <v>8973</v>
      </c>
      <c r="Q54" s="6" t="str">
        <f t="shared" si="4"/>
        <v>0000230D</v>
      </c>
      <c r="R54" s="6">
        <v>12473</v>
      </c>
      <c r="S54" s="6" t="str">
        <f t="shared" si="5"/>
        <v>000030B9</v>
      </c>
      <c r="T54" s="6">
        <v>0</v>
      </c>
      <c r="U54" s="6" t="s">
        <v>27</v>
      </c>
      <c r="V54" s="6">
        <v>0</v>
      </c>
      <c r="W54" s="6" t="str">
        <f t="shared" si="6"/>
        <v>00000000</v>
      </c>
      <c r="X54" s="6">
        <f t="shared" si="7"/>
        <v>0</v>
      </c>
      <c r="Y54" s="6" t="str">
        <f t="shared" si="8"/>
        <v>0000</v>
      </c>
    </row>
    <row r="55" spans="1:25" x14ac:dyDescent="0.25">
      <c r="A55" s="2" t="s">
        <v>52</v>
      </c>
      <c r="B55" s="8">
        <v>0</v>
      </c>
      <c r="C55" s="8" t="s">
        <v>53</v>
      </c>
      <c r="D55" s="8">
        <v>1</v>
      </c>
      <c r="E55" s="8" t="str">
        <f t="shared" si="9"/>
        <v>01</v>
      </c>
      <c r="F55" s="8">
        <v>0</v>
      </c>
      <c r="G55" s="8" t="s">
        <v>27</v>
      </c>
      <c r="H55" s="8">
        <v>21</v>
      </c>
      <c r="I55" s="8" t="str">
        <f t="shared" si="0"/>
        <v>10101</v>
      </c>
      <c r="J55" s="8">
        <v>5941</v>
      </c>
      <c r="K55" s="8" t="str">
        <f t="shared" si="1"/>
        <v>00001735</v>
      </c>
      <c r="L55" s="8">
        <v>8605</v>
      </c>
      <c r="M55" s="8" t="str">
        <f t="shared" si="2"/>
        <v>0000219D</v>
      </c>
      <c r="N55" s="8">
        <v>11509</v>
      </c>
      <c r="O55" s="8" t="str">
        <f t="shared" si="3"/>
        <v>00002CF5</v>
      </c>
      <c r="P55" s="8">
        <v>10529</v>
      </c>
      <c r="Q55" s="8" t="str">
        <f t="shared" si="4"/>
        <v>00002921</v>
      </c>
      <c r="R55" s="8">
        <v>11581</v>
      </c>
      <c r="S55" s="8" t="str">
        <f t="shared" si="5"/>
        <v>00002D3D</v>
      </c>
      <c r="T55" s="8">
        <v>0</v>
      </c>
      <c r="U55" s="8" t="s">
        <v>27</v>
      </c>
      <c r="V55" s="8">
        <f>_xlfn.BITAND(P55,J55)</f>
        <v>289</v>
      </c>
      <c r="W55" s="8" t="str">
        <f t="shared" si="6"/>
        <v>00000121</v>
      </c>
      <c r="X55" s="8">
        <f t="shared" si="7"/>
        <v>0</v>
      </c>
      <c r="Y55" s="8" t="str">
        <f t="shared" si="8"/>
        <v>0000</v>
      </c>
    </row>
    <row r="56" spans="1:25" x14ac:dyDescent="0.25">
      <c r="A56" s="2" t="s">
        <v>52</v>
      </c>
      <c r="B56" s="8">
        <v>0</v>
      </c>
      <c r="C56" s="8" t="s">
        <v>53</v>
      </c>
      <c r="D56" s="8">
        <v>2</v>
      </c>
      <c r="E56" s="8" t="str">
        <f t="shared" si="9"/>
        <v>10</v>
      </c>
      <c r="F56" s="8">
        <v>0</v>
      </c>
      <c r="G56" s="8" t="s">
        <v>27</v>
      </c>
      <c r="H56" s="8">
        <v>21</v>
      </c>
      <c r="I56" s="8" t="str">
        <f t="shared" si="0"/>
        <v>10101</v>
      </c>
      <c r="J56" s="8">
        <v>2307</v>
      </c>
      <c r="K56" s="8" t="str">
        <f t="shared" si="1"/>
        <v>00000903</v>
      </c>
      <c r="L56" s="8">
        <v>11409</v>
      </c>
      <c r="M56" s="8" t="str">
        <f t="shared" si="2"/>
        <v>00002C91</v>
      </c>
      <c r="N56" s="8">
        <v>382</v>
      </c>
      <c r="O56" s="8" t="str">
        <f t="shared" si="3"/>
        <v>0000017E</v>
      </c>
      <c r="P56" s="8">
        <v>3041</v>
      </c>
      <c r="Q56" s="8" t="str">
        <f t="shared" si="4"/>
        <v>00000BE1</v>
      </c>
      <c r="R56" s="8">
        <v>12833</v>
      </c>
      <c r="S56" s="8" t="str">
        <f t="shared" si="5"/>
        <v>00003221</v>
      </c>
      <c r="T56" s="8">
        <v>0</v>
      </c>
      <c r="U56" s="8" t="s">
        <v>27</v>
      </c>
      <c r="V56" s="8">
        <f>_xlfn.BITAND(L56,J56)</f>
        <v>2049</v>
      </c>
      <c r="W56" s="8" t="str">
        <f t="shared" si="6"/>
        <v>00000801</v>
      </c>
      <c r="X56" s="8">
        <f t="shared" si="7"/>
        <v>0</v>
      </c>
      <c r="Y56" s="8" t="str">
        <f t="shared" si="8"/>
        <v>0000</v>
      </c>
    </row>
    <row r="57" spans="1:25" x14ac:dyDescent="0.25">
      <c r="A57" s="2" t="s">
        <v>52</v>
      </c>
      <c r="B57" s="8">
        <v>0</v>
      </c>
      <c r="C57" s="8" t="s">
        <v>53</v>
      </c>
      <c r="D57" s="8">
        <v>3</v>
      </c>
      <c r="E57" s="8" t="str">
        <f t="shared" si="9"/>
        <v>11</v>
      </c>
      <c r="F57" s="8">
        <v>0</v>
      </c>
      <c r="G57" s="8" t="s">
        <v>27</v>
      </c>
      <c r="H57" s="8">
        <v>21</v>
      </c>
      <c r="I57" s="8" t="str">
        <f t="shared" si="0"/>
        <v>10101</v>
      </c>
      <c r="J57" s="8">
        <v>2687</v>
      </c>
      <c r="K57" s="8" t="str">
        <f t="shared" si="1"/>
        <v>00000A7F</v>
      </c>
      <c r="L57" s="8">
        <v>8727</v>
      </c>
      <c r="M57" s="8" t="str">
        <f t="shared" si="2"/>
        <v>00002217</v>
      </c>
      <c r="N57" s="8">
        <v>6058</v>
      </c>
      <c r="O57" s="8" t="str">
        <f t="shared" si="3"/>
        <v>000017AA</v>
      </c>
      <c r="P57" s="8">
        <v>5540</v>
      </c>
      <c r="Q57" s="8" t="str">
        <f t="shared" si="4"/>
        <v>000015A4</v>
      </c>
      <c r="R57" s="8">
        <v>7362</v>
      </c>
      <c r="S57" s="8" t="str">
        <f t="shared" si="5"/>
        <v>00001CC2</v>
      </c>
      <c r="T57" s="8">
        <v>0</v>
      </c>
      <c r="U57" s="8" t="s">
        <v>27</v>
      </c>
      <c r="V57" s="8">
        <f>_xlfn.BITAND(L57,N57)</f>
        <v>514</v>
      </c>
      <c r="W57" s="8" t="str">
        <f t="shared" si="6"/>
        <v>00000202</v>
      </c>
      <c r="X57" s="8">
        <f t="shared" si="7"/>
        <v>0</v>
      </c>
      <c r="Y57" s="8" t="str">
        <f t="shared" si="8"/>
        <v>0000</v>
      </c>
    </row>
    <row r="58" spans="1:25" x14ac:dyDescent="0.25">
      <c r="A58" s="2" t="s">
        <v>52</v>
      </c>
      <c r="B58" s="8">
        <v>0</v>
      </c>
      <c r="C58" s="8" t="s">
        <v>53</v>
      </c>
      <c r="D58" s="8">
        <v>0</v>
      </c>
      <c r="E58" s="8" t="str">
        <f t="shared" si="9"/>
        <v>00</v>
      </c>
      <c r="F58" s="8">
        <v>0</v>
      </c>
      <c r="G58" s="8" t="s">
        <v>27</v>
      </c>
      <c r="H58" s="8">
        <v>21</v>
      </c>
      <c r="I58" s="8" t="str">
        <f t="shared" si="0"/>
        <v>10101</v>
      </c>
      <c r="J58" s="8">
        <v>7966</v>
      </c>
      <c r="K58" s="8" t="str">
        <f t="shared" si="1"/>
        <v>00001F1E</v>
      </c>
      <c r="L58" s="8">
        <v>4519</v>
      </c>
      <c r="M58" s="8" t="str">
        <f t="shared" si="2"/>
        <v>000011A7</v>
      </c>
      <c r="N58" s="8">
        <v>7209</v>
      </c>
      <c r="O58" s="8" t="str">
        <f t="shared" si="3"/>
        <v>00001C29</v>
      </c>
      <c r="P58" s="8">
        <v>6706</v>
      </c>
      <c r="Q58" s="8" t="str">
        <f t="shared" si="4"/>
        <v>00001A32</v>
      </c>
      <c r="R58" s="8">
        <v>7208</v>
      </c>
      <c r="S58" s="8" t="str">
        <f t="shared" si="5"/>
        <v>00001C28</v>
      </c>
      <c r="T58" s="8">
        <v>0</v>
      </c>
      <c r="U58" s="8" t="s">
        <v>27</v>
      </c>
      <c r="V58" s="8">
        <v>0</v>
      </c>
      <c r="W58" s="8" t="str">
        <f t="shared" si="6"/>
        <v>00000000</v>
      </c>
      <c r="X58" s="8">
        <f t="shared" si="7"/>
        <v>0</v>
      </c>
      <c r="Y58" s="8" t="str">
        <f t="shared" si="8"/>
        <v>0000</v>
      </c>
    </row>
    <row r="59" spans="1:25" x14ac:dyDescent="0.25">
      <c r="A59" s="2" t="s">
        <v>54</v>
      </c>
      <c r="B59" s="9">
        <v>2</v>
      </c>
      <c r="C59" s="9" t="s">
        <v>55</v>
      </c>
      <c r="D59" s="9">
        <v>1</v>
      </c>
      <c r="E59" s="9" t="str">
        <f t="shared" si="9"/>
        <v>01</v>
      </c>
      <c r="F59" s="9">
        <v>0</v>
      </c>
      <c r="G59" s="9" t="s">
        <v>27</v>
      </c>
      <c r="H59" s="9">
        <v>21</v>
      </c>
      <c r="I59" s="9" t="str">
        <f t="shared" si="0"/>
        <v>10101</v>
      </c>
      <c r="J59" s="9">
        <v>3097</v>
      </c>
      <c r="K59" s="9" t="str">
        <f t="shared" si="1"/>
        <v>00000C19</v>
      </c>
      <c r="L59" s="9">
        <v>1732</v>
      </c>
      <c r="M59" s="9" t="str">
        <f t="shared" si="2"/>
        <v>000006C4</v>
      </c>
      <c r="N59" s="9">
        <v>2464</v>
      </c>
      <c r="O59" s="9" t="str">
        <f t="shared" si="3"/>
        <v>000009A0</v>
      </c>
      <c r="P59" s="9">
        <v>1562</v>
      </c>
      <c r="Q59" s="9" t="str">
        <f t="shared" si="4"/>
        <v>0000061A</v>
      </c>
      <c r="R59" s="9">
        <v>11087</v>
      </c>
      <c r="S59" s="9" t="str">
        <f t="shared" si="5"/>
        <v>00002B4F</v>
      </c>
      <c r="T59" s="9">
        <v>0</v>
      </c>
      <c r="U59" s="9" t="s">
        <v>27</v>
      </c>
      <c r="V59" s="9">
        <f>_xlfn.BITXOR(P59,J59)</f>
        <v>2563</v>
      </c>
      <c r="W59" s="9" t="str">
        <f t="shared" si="6"/>
        <v>00000A03</v>
      </c>
      <c r="X59" s="9">
        <f t="shared" si="7"/>
        <v>0</v>
      </c>
      <c r="Y59" s="9" t="str">
        <f t="shared" si="8"/>
        <v>0000</v>
      </c>
    </row>
    <row r="60" spans="1:25" x14ac:dyDescent="0.25">
      <c r="A60" s="2" t="s">
        <v>54</v>
      </c>
      <c r="B60" s="9">
        <v>2</v>
      </c>
      <c r="C60" s="9" t="s">
        <v>55</v>
      </c>
      <c r="D60" s="9">
        <v>2</v>
      </c>
      <c r="E60" s="9" t="str">
        <f t="shared" si="9"/>
        <v>10</v>
      </c>
      <c r="F60" s="9">
        <v>0</v>
      </c>
      <c r="G60" s="9" t="s">
        <v>27</v>
      </c>
      <c r="H60" s="9">
        <v>21</v>
      </c>
      <c r="I60" s="9" t="str">
        <f t="shared" si="0"/>
        <v>10101</v>
      </c>
      <c r="J60" s="9">
        <v>5575</v>
      </c>
      <c r="K60" s="9" t="str">
        <f t="shared" si="1"/>
        <v>000015C7</v>
      </c>
      <c r="L60" s="9">
        <v>7931</v>
      </c>
      <c r="M60" s="9" t="str">
        <f t="shared" si="2"/>
        <v>00001EFB</v>
      </c>
      <c r="N60" s="9">
        <v>3615</v>
      </c>
      <c r="O60" s="9" t="str">
        <f t="shared" si="3"/>
        <v>00000E1F</v>
      </c>
      <c r="P60" s="9">
        <v>6200</v>
      </c>
      <c r="Q60" s="9" t="str">
        <f t="shared" si="4"/>
        <v>00001838</v>
      </c>
      <c r="R60" s="9">
        <v>9111</v>
      </c>
      <c r="S60" s="9" t="str">
        <f t="shared" si="5"/>
        <v>00002397</v>
      </c>
      <c r="T60" s="9">
        <v>0</v>
      </c>
      <c r="U60" s="9" t="s">
        <v>27</v>
      </c>
      <c r="V60" s="9">
        <f>_xlfn.BITXOR(L60,J60)</f>
        <v>2876</v>
      </c>
      <c r="W60" s="9" t="str">
        <f t="shared" si="6"/>
        <v>00000B3C</v>
      </c>
      <c r="X60" s="9">
        <f t="shared" si="7"/>
        <v>0</v>
      </c>
      <c r="Y60" s="9" t="str">
        <f t="shared" si="8"/>
        <v>0000</v>
      </c>
    </row>
    <row r="61" spans="1:25" x14ac:dyDescent="0.25">
      <c r="A61" s="2" t="s">
        <v>54</v>
      </c>
      <c r="B61" s="9">
        <v>2</v>
      </c>
      <c r="C61" s="9" t="s">
        <v>55</v>
      </c>
      <c r="D61" s="9">
        <v>3</v>
      </c>
      <c r="E61" s="9" t="str">
        <f t="shared" si="9"/>
        <v>11</v>
      </c>
      <c r="F61" s="9">
        <v>0</v>
      </c>
      <c r="G61" s="9" t="s">
        <v>27</v>
      </c>
      <c r="H61" s="9">
        <v>21</v>
      </c>
      <c r="I61" s="9" t="str">
        <f t="shared" si="0"/>
        <v>10101</v>
      </c>
      <c r="J61" s="9">
        <v>4742</v>
      </c>
      <c r="K61" s="9" t="str">
        <f t="shared" si="1"/>
        <v>00001286</v>
      </c>
      <c r="L61" s="9">
        <v>12978</v>
      </c>
      <c r="M61" s="9" t="str">
        <f t="shared" si="2"/>
        <v>000032B2</v>
      </c>
      <c r="N61" s="9">
        <v>12223</v>
      </c>
      <c r="O61" s="9" t="str">
        <f t="shared" si="3"/>
        <v>00002FBF</v>
      </c>
      <c r="P61" s="9">
        <v>11241</v>
      </c>
      <c r="Q61" s="9" t="str">
        <f t="shared" si="4"/>
        <v>00002BE9</v>
      </c>
      <c r="R61" s="9">
        <v>6265</v>
      </c>
      <c r="S61" s="9" t="str">
        <f t="shared" si="5"/>
        <v>00001879</v>
      </c>
      <c r="T61" s="9">
        <v>0</v>
      </c>
      <c r="U61" s="9" t="s">
        <v>27</v>
      </c>
      <c r="V61" s="9">
        <f>_xlfn.BITXOR(L61,N61)</f>
        <v>7437</v>
      </c>
      <c r="W61" s="9" t="str">
        <f t="shared" si="6"/>
        <v>00001D0D</v>
      </c>
      <c r="X61" s="9">
        <f t="shared" si="7"/>
        <v>0</v>
      </c>
      <c r="Y61" s="9" t="str">
        <f t="shared" si="8"/>
        <v>0000</v>
      </c>
    </row>
    <row r="62" spans="1:25" x14ac:dyDescent="0.25">
      <c r="A62" s="2" t="s">
        <v>54</v>
      </c>
      <c r="B62" s="9">
        <v>2</v>
      </c>
      <c r="C62" s="9" t="s">
        <v>55</v>
      </c>
      <c r="D62" s="9">
        <v>0</v>
      </c>
      <c r="E62" s="9" t="str">
        <f t="shared" si="9"/>
        <v>00</v>
      </c>
      <c r="F62" s="9">
        <v>0</v>
      </c>
      <c r="G62" s="9" t="s">
        <v>27</v>
      </c>
      <c r="H62" s="9">
        <v>21</v>
      </c>
      <c r="I62" s="9" t="str">
        <f t="shared" si="0"/>
        <v>10101</v>
      </c>
      <c r="J62" s="9">
        <v>9997</v>
      </c>
      <c r="K62" s="9" t="str">
        <f t="shared" si="1"/>
        <v>0000270D</v>
      </c>
      <c r="L62" s="9">
        <v>12176</v>
      </c>
      <c r="M62" s="9" t="str">
        <f t="shared" si="2"/>
        <v>00002F90</v>
      </c>
      <c r="N62" s="9">
        <v>9631</v>
      </c>
      <c r="O62" s="9" t="str">
        <f t="shared" si="3"/>
        <v>0000259F</v>
      </c>
      <c r="P62" s="9">
        <v>6115</v>
      </c>
      <c r="Q62" s="9" t="str">
        <f t="shared" si="4"/>
        <v>000017E3</v>
      </c>
      <c r="R62" s="9">
        <v>2876</v>
      </c>
      <c r="S62" s="9" t="str">
        <f t="shared" si="5"/>
        <v>00000B3C</v>
      </c>
      <c r="T62" s="9">
        <v>0</v>
      </c>
      <c r="U62" s="9" t="s">
        <v>27</v>
      </c>
      <c r="V62" s="9">
        <v>0</v>
      </c>
      <c r="W62" s="9" t="str">
        <f t="shared" si="6"/>
        <v>00000000</v>
      </c>
      <c r="X62" s="9">
        <f t="shared" si="7"/>
        <v>0</v>
      </c>
      <c r="Y62" s="9" t="str">
        <f t="shared" si="8"/>
        <v>0000</v>
      </c>
    </row>
    <row r="63" spans="1:25" x14ac:dyDescent="0.25">
      <c r="A63" s="2" t="s">
        <v>56</v>
      </c>
      <c r="B63" s="6">
        <v>1</v>
      </c>
      <c r="C63" s="6" t="s">
        <v>57</v>
      </c>
      <c r="D63" s="6">
        <v>1</v>
      </c>
      <c r="E63" s="6" t="str">
        <f t="shared" si="9"/>
        <v>01</v>
      </c>
      <c r="F63" s="6">
        <v>0</v>
      </c>
      <c r="G63" s="6" t="s">
        <v>27</v>
      </c>
      <c r="H63" s="6">
        <v>21</v>
      </c>
      <c r="I63" s="6" t="str">
        <f t="shared" si="0"/>
        <v>10101</v>
      </c>
      <c r="J63" s="6">
        <v>11456</v>
      </c>
      <c r="K63" s="6" t="str">
        <f t="shared" si="1"/>
        <v>00002CC0</v>
      </c>
      <c r="L63" s="6">
        <v>10594</v>
      </c>
      <c r="M63" s="6" t="str">
        <f t="shared" si="2"/>
        <v>00002962</v>
      </c>
      <c r="N63" s="6">
        <v>11100</v>
      </c>
      <c r="O63" s="6" t="str">
        <f t="shared" si="3"/>
        <v>00002B5C</v>
      </c>
      <c r="P63" s="6">
        <v>11884</v>
      </c>
      <c r="Q63" s="6" t="str">
        <f t="shared" si="4"/>
        <v>00002E6C</v>
      </c>
      <c r="R63" s="6">
        <v>8166</v>
      </c>
      <c r="S63" s="6" t="str">
        <f t="shared" si="5"/>
        <v>00001FE6</v>
      </c>
      <c r="T63" s="6">
        <v>0</v>
      </c>
      <c r="U63" s="6" t="s">
        <v>27</v>
      </c>
      <c r="V63" s="6">
        <f>_xlfn.BITOR(P63,J63)</f>
        <v>12012</v>
      </c>
      <c r="W63" s="6" t="str">
        <f t="shared" si="6"/>
        <v>00002EEC</v>
      </c>
      <c r="X63" s="6">
        <f t="shared" si="7"/>
        <v>0</v>
      </c>
      <c r="Y63" s="6" t="str">
        <f t="shared" si="8"/>
        <v>0000</v>
      </c>
    </row>
    <row r="64" spans="1:25" x14ac:dyDescent="0.25">
      <c r="A64" s="2" t="s">
        <v>56</v>
      </c>
      <c r="B64" s="6">
        <v>1</v>
      </c>
      <c r="C64" s="6" t="s">
        <v>57</v>
      </c>
      <c r="D64" s="6">
        <v>2</v>
      </c>
      <c r="E64" s="6" t="str">
        <f t="shared" si="9"/>
        <v>10</v>
      </c>
      <c r="F64" s="6">
        <v>0</v>
      </c>
      <c r="G64" s="6" t="s">
        <v>27</v>
      </c>
      <c r="H64" s="6">
        <v>21</v>
      </c>
      <c r="I64" s="6" t="str">
        <f t="shared" si="0"/>
        <v>10101</v>
      </c>
      <c r="J64" s="6">
        <v>802</v>
      </c>
      <c r="K64" s="6" t="str">
        <f t="shared" si="1"/>
        <v>00000322</v>
      </c>
      <c r="L64" s="6">
        <v>12614</v>
      </c>
      <c r="M64" s="6" t="str">
        <f t="shared" si="2"/>
        <v>00003146</v>
      </c>
      <c r="N64" s="6">
        <v>2159</v>
      </c>
      <c r="O64" s="6" t="str">
        <f t="shared" si="3"/>
        <v>0000086F</v>
      </c>
      <c r="P64" s="6">
        <v>11107</v>
      </c>
      <c r="Q64" s="6" t="str">
        <f t="shared" si="4"/>
        <v>00002B63</v>
      </c>
      <c r="R64" s="6">
        <v>1658</v>
      </c>
      <c r="S64" s="6" t="str">
        <f t="shared" si="5"/>
        <v>0000067A</v>
      </c>
      <c r="T64" s="6">
        <v>0</v>
      </c>
      <c r="U64" s="6" t="s">
        <v>27</v>
      </c>
      <c r="V64" s="6">
        <f>_xlfn.BITOR(L64,J64)</f>
        <v>13158</v>
      </c>
      <c r="W64" s="6" t="str">
        <f t="shared" si="6"/>
        <v>00003366</v>
      </c>
      <c r="X64" s="6">
        <f t="shared" si="7"/>
        <v>0</v>
      </c>
      <c r="Y64" s="6" t="str">
        <f t="shared" si="8"/>
        <v>0000</v>
      </c>
    </row>
    <row r="65" spans="1:25" x14ac:dyDescent="0.25">
      <c r="A65" s="2" t="s">
        <v>56</v>
      </c>
      <c r="B65" s="6">
        <v>1</v>
      </c>
      <c r="C65" s="6" t="s">
        <v>57</v>
      </c>
      <c r="D65" s="6">
        <v>3</v>
      </c>
      <c r="E65" s="6" t="str">
        <f t="shared" si="9"/>
        <v>11</v>
      </c>
      <c r="F65" s="6">
        <v>0</v>
      </c>
      <c r="G65" s="6" t="s">
        <v>27</v>
      </c>
      <c r="H65" s="6">
        <v>21</v>
      </c>
      <c r="I65" s="6" t="str">
        <f t="shared" si="0"/>
        <v>10101</v>
      </c>
      <c r="J65" s="6">
        <v>693</v>
      </c>
      <c r="K65" s="6" t="str">
        <f t="shared" si="1"/>
        <v>000002B5</v>
      </c>
      <c r="L65" s="6">
        <v>8991</v>
      </c>
      <c r="M65" s="6" t="str">
        <f t="shared" si="2"/>
        <v>0000231F</v>
      </c>
      <c r="N65" s="6">
        <v>3186</v>
      </c>
      <c r="O65" s="6" t="str">
        <f t="shared" si="3"/>
        <v>00000C72</v>
      </c>
      <c r="P65" s="6">
        <v>4236</v>
      </c>
      <c r="Q65" s="6" t="str">
        <f t="shared" si="4"/>
        <v>0000108C</v>
      </c>
      <c r="R65" s="6">
        <v>3111</v>
      </c>
      <c r="S65" s="6" t="str">
        <f t="shared" si="5"/>
        <v>00000C27</v>
      </c>
      <c r="T65" s="6">
        <v>0</v>
      </c>
      <c r="U65" s="6" t="s">
        <v>27</v>
      </c>
      <c r="V65" s="6">
        <f>_xlfn.BITOR(L65,N65)</f>
        <v>12159</v>
      </c>
      <c r="W65" s="6" t="str">
        <f t="shared" si="6"/>
        <v>00002F7F</v>
      </c>
      <c r="X65" s="6">
        <f t="shared" si="7"/>
        <v>0</v>
      </c>
      <c r="Y65" s="6" t="str">
        <f t="shared" si="8"/>
        <v>0000</v>
      </c>
    </row>
    <row r="66" spans="1:25" x14ac:dyDescent="0.25">
      <c r="A66" s="2" t="s">
        <v>56</v>
      </c>
      <c r="B66" s="6">
        <v>1</v>
      </c>
      <c r="C66" s="6" t="s">
        <v>57</v>
      </c>
      <c r="D66" s="6">
        <v>0</v>
      </c>
      <c r="E66" s="6" t="str">
        <f t="shared" si="9"/>
        <v>00</v>
      </c>
      <c r="F66" s="6">
        <v>0</v>
      </c>
      <c r="G66" s="6" t="s">
        <v>27</v>
      </c>
      <c r="H66" s="6">
        <v>21</v>
      </c>
      <c r="I66" s="6" t="str">
        <f t="shared" si="0"/>
        <v>10101</v>
      </c>
      <c r="J66" s="6">
        <v>6602</v>
      </c>
      <c r="K66" s="6" t="str">
        <f t="shared" si="1"/>
        <v>000019CA</v>
      </c>
      <c r="L66" s="6">
        <v>3541</v>
      </c>
      <c r="M66" s="6" t="str">
        <f t="shared" si="2"/>
        <v>00000DD5</v>
      </c>
      <c r="N66" s="6">
        <v>7310</v>
      </c>
      <c r="O66" s="6" t="str">
        <f t="shared" si="3"/>
        <v>00001C8E</v>
      </c>
      <c r="P66" s="6">
        <v>1032</v>
      </c>
      <c r="Q66" s="6" t="str">
        <f t="shared" si="4"/>
        <v>00000408</v>
      </c>
      <c r="R66" s="6">
        <v>8200</v>
      </c>
      <c r="S66" s="6" t="str">
        <f t="shared" si="5"/>
        <v>00002008</v>
      </c>
      <c r="T66" s="6">
        <v>0</v>
      </c>
      <c r="U66" s="6" t="s">
        <v>27</v>
      </c>
      <c r="V66" s="6">
        <v>0</v>
      </c>
      <c r="W66" s="6" t="str">
        <f t="shared" si="6"/>
        <v>00000000</v>
      </c>
      <c r="X66" s="6">
        <f t="shared" si="7"/>
        <v>0</v>
      </c>
      <c r="Y66" s="6" t="str">
        <f t="shared" si="8"/>
        <v>0000</v>
      </c>
    </row>
    <row r="67" spans="1:25" x14ac:dyDescent="0.25">
      <c r="A67" s="2" t="s">
        <v>25</v>
      </c>
      <c r="B67" s="5">
        <v>31</v>
      </c>
      <c r="C67" s="5" t="s">
        <v>58</v>
      </c>
      <c r="D67" s="5">
        <v>0</v>
      </c>
      <c r="E67" s="5" t="str">
        <f t="shared" si="9"/>
        <v>00</v>
      </c>
      <c r="F67" s="5">
        <v>0</v>
      </c>
      <c r="G67" s="5" t="s">
        <v>27</v>
      </c>
      <c r="H67" s="5">
        <v>0</v>
      </c>
      <c r="I67" s="5" t="str">
        <f t="shared" ref="I67" si="10">DEC2BIN(H67,5)</f>
        <v>00000</v>
      </c>
      <c r="J67" s="5">
        <v>0</v>
      </c>
      <c r="K67" s="5" t="str">
        <f t="shared" ref="K67" si="11">DEC2HEX(J67,8)</f>
        <v>00000000</v>
      </c>
      <c r="L67" s="5">
        <v>0</v>
      </c>
      <c r="M67" s="5" t="str">
        <f t="shared" ref="M67" si="12">DEC2HEX(L67,8)</f>
        <v>00000000</v>
      </c>
      <c r="N67" s="5">
        <v>0</v>
      </c>
      <c r="O67" s="5" t="str">
        <f t="shared" ref="O67" si="13">DEC2HEX(N67,8)</f>
        <v>00000000</v>
      </c>
      <c r="P67" s="5">
        <v>0</v>
      </c>
      <c r="Q67" s="5" t="str">
        <f t="shared" ref="Q67" si="14">DEC2HEX(P67,8)</f>
        <v>00000000</v>
      </c>
      <c r="R67" s="5">
        <v>0</v>
      </c>
      <c r="S67" s="5" t="str">
        <f t="shared" ref="S67" si="15">DEC2HEX(R67,8)</f>
        <v>00000000</v>
      </c>
      <c r="T67" s="5">
        <v>0</v>
      </c>
      <c r="U67" s="5" t="s">
        <v>27</v>
      </c>
      <c r="V67" s="5">
        <v>0</v>
      </c>
      <c r="W67" s="5" t="str">
        <f t="shared" ref="W67" si="16">RIGHT(DEC2HEX(V67,8),8)</f>
        <v>00000000</v>
      </c>
      <c r="X67" s="5">
        <f t="shared" ref="X67" si="17">IF(OR(V67&lt;0,V67&gt;2147483648),1,0)</f>
        <v>0</v>
      </c>
      <c r="Y67" s="5" t="str">
        <f t="shared" ref="Y67" si="18">DEC2BIN(X67,4)</f>
        <v>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Diaz Gamarra</dc:creator>
  <cp:lastModifiedBy>Ivan Diaz Gamarra</cp:lastModifiedBy>
  <dcterms:created xsi:type="dcterms:W3CDTF">2015-06-05T18:17:20Z</dcterms:created>
  <dcterms:modified xsi:type="dcterms:W3CDTF">2023-09-28T05:31:46Z</dcterms:modified>
</cp:coreProperties>
</file>