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1.xml" ContentType="application/vnd.openxmlformats-officedocument.spreadsheetml.comments+xml"/>
  <Override PartName="/xl/drawings/drawing9.xml" ContentType="application/vnd.openxmlformats-officedocument.drawing+xml"/>
  <Override PartName="/xl/drawings/drawing10.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1.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AETART\Documents\flextool\"/>
    </mc:Choice>
  </mc:AlternateContent>
  <xr:revisionPtr revIDLastSave="0" documentId="13_ncr:1_{046A5A00-DB14-495D-8857-016014C1D7DF}" xr6:coauthVersionLast="47" xr6:coauthVersionMax="47" xr10:uidLastSave="{00000000-0000-0000-0000-000000000000}"/>
  <bookViews>
    <workbookView xWindow="28815" yWindow="-18120" windowWidth="29040" windowHeight="17640" tabRatio="1000" firstSheet="5" activeTab="16" xr2:uid="{D5BEC09F-8FA9-46E6-8F36-396DCDACE376}"/>
  </bookViews>
  <sheets>
    <sheet name="navigate" sheetId="54" r:id="rId1"/>
    <sheet name="version" sheetId="51" r:id="rId2"/>
    <sheet name="scenario" sheetId="57" r:id="rId3"/>
    <sheet name="solve_period" sheetId="53" r:id="rId4"/>
    <sheet name="solve_sequence" sheetId="11" r:id="rId5"/>
    <sheet name="rolling_parameters" sheetId="63" r:id="rId6"/>
    <sheet name="timeblockSet" sheetId="14" r:id="rId7"/>
    <sheet name="timeline_t" sheetId="15" r:id="rId8"/>
    <sheet name="timeline_c" sheetId="17" r:id="rId9"/>
    <sheet name="timeblockSet_timeline" sheetId="16" r:id="rId10"/>
    <sheet name="node_c" sheetId="7" r:id="rId11"/>
    <sheet name="node_p" sheetId="19" r:id="rId12"/>
    <sheet name="node_t" sheetId="47" r:id="rId13"/>
    <sheet name="commodity_c" sheetId="1" r:id="rId14"/>
    <sheet name="commodity_p" sheetId="45" r:id="rId15"/>
    <sheet name="commodity_node" sheetId="23" r:id="rId16"/>
    <sheet name="connection_c" sheetId="2" r:id="rId17"/>
    <sheet name="connection_p" sheetId="42" r:id="rId18"/>
    <sheet name="connection_t" sheetId="43" r:id="rId19"/>
    <sheet name="unit_c" sheetId="18" r:id="rId20"/>
    <sheet name="unit_p" sheetId="21" r:id="rId21"/>
    <sheet name="unit_t" sheetId="48" r:id="rId22"/>
    <sheet name="unit_node_c" sheetId="38" r:id="rId23"/>
    <sheet name="unit_node_t" sheetId="49" r:id="rId24"/>
    <sheet name="profile_t" sheetId="10" r:id="rId25"/>
    <sheet name="node_profile_c" sheetId="55" r:id="rId26"/>
    <sheet name="connection_profile_c" sheetId="56" r:id="rId27"/>
    <sheet name="unit_node_profile_c" sheetId="41" r:id="rId28"/>
    <sheet name="group_c" sheetId="6" r:id="rId29"/>
    <sheet name="group_p" sheetId="46" r:id="rId30"/>
    <sheet name="group_connection" sheetId="26" r:id="rId31"/>
    <sheet name="group_connection_node" sheetId="28" r:id="rId32"/>
    <sheet name="group_node" sheetId="27" r:id="rId33"/>
    <sheet name="group_unit" sheetId="29" r:id="rId34"/>
    <sheet name="group_unit_node" sheetId="30" r:id="rId35"/>
    <sheet name="reserve_connection_node_c" sheetId="31" r:id="rId36"/>
    <sheet name="reserve_group_c" sheetId="32" r:id="rId37"/>
    <sheet name="reserve_group_t" sheetId="50" r:id="rId38"/>
    <sheet name="reserve_unit_node_c" sheetId="33" r:id="rId39"/>
    <sheet name="constraint_sense_c" sheetId="44" r:id="rId40"/>
    <sheet name="unit_node_constraint_c" sheetId="58" r:id="rId41"/>
    <sheet name="connection_node_constraint_c" sheetId="59" r:id="rId42"/>
    <sheet name="node_constraint_c" sheetId="60" r:id="rId43"/>
    <sheet name="unit_constraint_c" sheetId="61" r:id="rId44"/>
    <sheet name="connection_constraint_c" sheetId="62" r:id="rId4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4" i="7" l="1"/>
  <c r="D3" i="19"/>
  <c r="D4" i="19"/>
  <c r="D5" i="19"/>
  <c r="C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9A6B41AD-099E-4AAD-B13D-62784A5D6AFD}">
      <text>
        <r>
          <rPr>
            <sz val="9"/>
            <color indexed="81"/>
            <rFont val="Tahoma"/>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D8E7EB74-D2C2-4376-88D2-853C920671FD}">
      <text>
        <r>
          <rPr>
            <sz val="9"/>
            <color indexed="81"/>
            <rFont val="Tahoma"/>
            <family val="2"/>
          </rPr>
          <t xml:space="preserve">Possible parameters
efficiency: [factor] Efficiency of a unit. Constant or time.
other_operational_cost: [CUR/MWh] Other variable operational cost. Fuel and CO2 cost can be given through separate means. Constant, period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FF4C7C05-3B74-4BCA-B836-EBC67CC1C968}">
      <text>
        <r>
          <rPr>
            <sz val="9"/>
            <color indexed="81"/>
            <rFont val="Tahoma"/>
            <family val="2"/>
          </rPr>
          <t>Possible parameters
efficiency: [factor] Efficiency of a unit. Constant or time.
efficiency_at_min_load: [e.g. 0.4 means 40%] Efficiency of the unit at minimum load. Applies only if the unit has an online variable. Constant or time.
min_load: [0-1] Minimum load of the unit. Applies only if the unit has an online variable. With linear startups, it is the share of capacity started up. Constant or time.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7A34832B-70DA-420B-8847-70DC4A2B17D3}">
      <text>
        <r>
          <rPr>
            <sz val="9"/>
            <color indexed="81"/>
            <rFont val="Tahoma"/>
            <family val="2"/>
          </rPr>
          <t>Possible parameters
other_operational_cost: [CUR/MWh] Other variable operational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40F7DA54-5150-4AE7-BD99-4558AAD79EBA}">
      <text>
        <r>
          <rPr>
            <sz val="9"/>
            <color indexed="81"/>
            <rFont val="Tahoma"/>
            <family val="2"/>
          </rPr>
          <t>Possible parameters:
reservation: [MW] Amount of reserve to be reserved. Constant or time.</t>
        </r>
      </text>
    </comment>
  </commentList>
</comments>
</file>

<file path=xl/sharedStrings.xml><?xml version="1.0" encoding="utf-8"?>
<sst xmlns="http://schemas.openxmlformats.org/spreadsheetml/2006/main" count="1451" uniqueCount="526">
  <si>
    <t>commodity</t>
  </si>
  <si>
    <t>alternative</t>
  </si>
  <si>
    <t>co2_content</t>
  </si>
  <si>
    <t>efficiency</t>
  </si>
  <si>
    <t>existing</t>
  </si>
  <si>
    <t>fixed_cost</t>
  </si>
  <si>
    <t>interest_rate</t>
  </si>
  <si>
    <t>invest_cost</t>
  </si>
  <si>
    <t>invest_forced</t>
  </si>
  <si>
    <t>invest_max_period</t>
  </si>
  <si>
    <t>invest_max_total</t>
  </si>
  <si>
    <t>invest_method</t>
  </si>
  <si>
    <t>lifetime</t>
  </si>
  <si>
    <t>retire_max_period</t>
  </si>
  <si>
    <t>retire_max_total</t>
  </si>
  <si>
    <t>startup_cost</t>
  </si>
  <si>
    <t>startup_method</t>
  </si>
  <si>
    <t>transfer_method</t>
  </si>
  <si>
    <t>[MW] Existing capacity. Constant.</t>
  </si>
  <si>
    <t>[e.g. 0.05 equals 5%] Interest rate for investments. Constant or period.</t>
  </si>
  <si>
    <t>[MW] Maximum investment. Period.</t>
  </si>
  <si>
    <t>[MW] Maximum investment over all solves. Constant.</t>
  </si>
  <si>
    <t>[years] Used to calculate annuity together with interest rate. Constant or period.</t>
  </si>
  <si>
    <t>[MW] Maximum retired capacity. Period.</t>
  </si>
  <si>
    <t>[MW] Maximum retired capacity over all solves. Constant.</t>
  </si>
  <si>
    <t>connection</t>
  </si>
  <si>
    <t>time</t>
  </si>
  <si>
    <t>Base</t>
  </si>
  <si>
    <t>t0001</t>
  </si>
  <si>
    <t>t0002</t>
  </si>
  <si>
    <t>Conn1</t>
  </si>
  <si>
    <t>period</t>
  </si>
  <si>
    <t>y2020</t>
  </si>
  <si>
    <t>y2025</t>
  </si>
  <si>
    <t>capacity_margin</t>
  </si>
  <si>
    <t>[MW] How much capacity a node group is required to have in addition to the peak net load in the investment time series. Used only by the investment mode. Constant or period.</t>
  </si>
  <si>
    <t>co2_price</t>
  </si>
  <si>
    <t>[CUR/ton] CO2 price for a group of nodes. Constant or period.</t>
  </si>
  <si>
    <t>has_capacity_margin</t>
  </si>
  <si>
    <t>A flag whether the group of nodes has a capacity margin constraint in the investment mode.</t>
  </si>
  <si>
    <t>has_inertia</t>
  </si>
  <si>
    <t>A flag whether the group of nodes has an inertia constraint active.</t>
  </si>
  <si>
    <t>has_non_synchronous</t>
  </si>
  <si>
    <t>A flag whether the group of nodes has the non-synchronous share constraint active.</t>
  </si>
  <si>
    <t>inertia_limit</t>
  </si>
  <si>
    <t>[MWs] Minimum for synchronous inertia in the group of nodes. Constant or period.</t>
  </si>
  <si>
    <t>[MW or MWh] Maximum investment per period to the virtual capacity of a group of units or to the storage capacity of a group of nodes. Period.</t>
  </si>
  <si>
    <t>[MW or MWh] Maximum investment to the virtual capacity of a group of units or to the storage capacity of a group of nodes. Total over all solves. Constant.</t>
  </si>
  <si>
    <t>invest_min_period</t>
  </si>
  <si>
    <t>[MW or MWh] Minimum investment per period to the virtual capacity of a group of units or to the storage capacity of a group of nodes. Period.</t>
  </si>
  <si>
    <t>invest_min_total</t>
  </si>
  <si>
    <t>[MW or MWh] Minimum investment to the virtual capacity of a group of units or to the storage capacity of a group of nodes. Total over all solves. Constant.</t>
  </si>
  <si>
    <t>non_synchronous_limit</t>
  </si>
  <si>
    <t>[share, e.g. 0.8 means 80%] The maximum share of non-synchronous generation in the node group. Constant or period.</t>
  </si>
  <si>
    <t>penalty_inertia</t>
  </si>
  <si>
    <t>group</t>
  </si>
  <si>
    <t>node</t>
  </si>
  <si>
    <t>annual_flow</t>
  </si>
  <si>
    <t>has_balance</t>
  </si>
  <si>
    <t>inflow</t>
  </si>
  <si>
    <t>penalty_down</t>
  </si>
  <si>
    <t>penalty_up</t>
  </si>
  <si>
    <t>self_discharge_loss</t>
  </si>
  <si>
    <t>virtual_unitsize</t>
  </si>
  <si>
    <t>[MWh] Annual flow in energy units (always positive, the sign of inflow defines in/out). Inflow time series is scaled to match annual flow. Default value is the absolute of inflow. Constant or period.</t>
  </si>
  <si>
    <t>[MWh] Existing storage capacity. Constant.</t>
  </si>
  <si>
    <t>[MWh] Storage capacity that must be invested in a given period. Investment cost will be included in the cost results. Constant or period.</t>
  </si>
  <si>
    <t>[MWh] Maximum storage investment. Period.</t>
  </si>
  <si>
    <t>[MWh] Maximum investment over all solves. Constant.</t>
  </si>
  <si>
    <t>[MW] Maximum retired storage capacity over all solves. Constant.</t>
  </si>
  <si>
    <t>[e.g. 0.01 means 1% every hour] Loss of stored energy over time. Constant or time.</t>
  </si>
  <si>
    <t>[CO2 ton per MWh] Constant.</t>
  </si>
  <si>
    <t>Array of periods where investments are allowed.</t>
  </si>
  <si>
    <t>Array of periods that will be realized in the solve.</t>
  </si>
  <si>
    <t>solve</t>
  </si>
  <si>
    <t>p2020</t>
  </si>
  <si>
    <t>p2025</t>
  </si>
  <si>
    <t>Map of block durations. Index: timestep name where the block starts, value: block duration in time steps.</t>
  </si>
  <si>
    <t>timestep</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</si>
  <si>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</si>
  <si>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</si>
  <si>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</si>
  <si>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</si>
  <si>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</si>
  <si>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</si>
  <si>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</si>
  <si>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</si>
  <si>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</si>
  <si>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</si>
  <si>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</si>
  <si>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</si>
  <si>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</si>
  <si>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</si>
  <si>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</si>
  <si>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</si>
  <si>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</si>
  <si>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</si>
  <si>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</si>
  <si>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</si>
  <si>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</si>
  <si>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</si>
  <si>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timeline</t>
  </si>
  <si>
    <t>y2000_24h</t>
  </si>
  <si>
    <t>Total duration of the timeline in years. Used to relate operational part of the model with the annualized part of the model.</t>
  </si>
  <si>
    <t>timeline_duration_in_years</t>
  </si>
  <si>
    <t>conversion_method</t>
  </si>
  <si>
    <t>[factor] Efficiency of a unit. Constant or time.</t>
  </si>
  <si>
    <t>efficiency_at_min_load</t>
  </si>
  <si>
    <t>inertia_constant</t>
  </si>
  <si>
    <t>min_downtime</t>
  </si>
  <si>
    <t>min_load</t>
  </si>
  <si>
    <t>min_uptime</t>
  </si>
  <si>
    <t>minimum_time_method</t>
  </si>
  <si>
    <t>ramp_cost</t>
  </si>
  <si>
    <t>ramp_method</t>
  </si>
  <si>
    <t>ramp_speed_down</t>
  </si>
  <si>
    <t>ramp_speed_up</t>
  </si>
  <si>
    <t>unit</t>
  </si>
  <si>
    <t>price</t>
  </si>
  <si>
    <t>reserve</t>
  </si>
  <si>
    <t>upDown</t>
  </si>
  <si>
    <t>increase_reserve_ratio</t>
  </si>
  <si>
    <t>large_failure_ratio</t>
  </si>
  <si>
    <t>max_share</t>
  </si>
  <si>
    <t>[factor] Maximum ratio for the transfer of reserve to this node. Constant.</t>
  </si>
  <si>
    <t>reliability</t>
  </si>
  <si>
    <t>[factor] The share of the reservation that is counted to reserves (sometimes reserve sources are not fully trusted). Constant.</t>
  </si>
  <si>
    <t>penalty_reserve</t>
  </si>
  <si>
    <t>reservation</t>
  </si>
  <si>
    <t>[MW] Amount of reserve to be reserved. Constant or time.</t>
  </si>
  <si>
    <t>reserve_method</t>
  </si>
  <si>
    <t>[factor] Each unit using the N-1 failure method will have a separate constraint to require sufficient reserve to cover a failure of the unit generation (multiplied by this ratio). Constant.</t>
  </si>
  <si>
    <t>[factor] Each connection using the N-1 failure method will have a separate constraint to require sufficient reserve to cover a failure of the unit generation (multiplied by this ratio). Constant.</t>
  </si>
  <si>
    <t>coefficient</t>
  </si>
  <si>
    <t>constraint</t>
  </si>
  <si>
    <t>profile</t>
  </si>
  <si>
    <t>Wind1</t>
  </si>
  <si>
    <t>not_allowed</t>
  </si>
  <si>
    <t>NodeA</t>
  </si>
  <si>
    <t>NodeB</t>
  </si>
  <si>
    <t>Coal_node</t>
  </si>
  <si>
    <t>Coal_plant</t>
  </si>
  <si>
    <t>Wind_plant</t>
  </si>
  <si>
    <t>Coal</t>
  </si>
  <si>
    <t>Commodity_nodes</t>
  </si>
  <si>
    <t>sense</t>
  </si>
  <si>
    <t>constant</t>
  </si>
  <si>
    <t>Constraints and the sense of the constraint (greater_than, equal, less_than) as well as a constant factor for the constraint equation.</t>
  </si>
  <si>
    <t>yes</t>
  </si>
  <si>
    <t>Gas_node</t>
  </si>
  <si>
    <t>Gas</t>
  </si>
  <si>
    <t>Gas_plant</t>
  </si>
  <si>
    <t>y2020_dispatch</t>
  </si>
  <si>
    <t>Name of timeblock set associated with the period.</t>
  </si>
  <si>
    <t>half_day</t>
  </si>
  <si>
    <t>full_day</t>
  </si>
  <si>
    <t>solve_mode</t>
  </si>
  <si>
    <t>[MWh] Inflow into the node (negative is outflow). Constant or time.</t>
  </si>
  <si>
    <t>[CUR/MW] Cost of starting up one MW of ''virtual'' capacity. Constant or period.</t>
  </si>
  <si>
    <t>regular</t>
  </si>
  <si>
    <t>no_startup</t>
  </si>
  <si>
    <t>parameter</t>
  </si>
  <si>
    <t>profile_method</t>
  </si>
  <si>
    <t>upper_limit</t>
  </si>
  <si>
    <t>c01</t>
  </si>
  <si>
    <t>greater_than</t>
  </si>
  <si>
    <t>Choice of transfer method (no_losses_no_variable_cost, regular, exact, variable_cost_only).</t>
  </si>
  <si>
    <t>Choice of startup method (no_startup, linear, binary).</t>
  </si>
  <si>
    <t>A flag whether the node has a balance constraint. If empty, then not true. Use 'yes' to indicate true.</t>
  </si>
  <si>
    <t>A flag whether has a state variable (storage). If empty, then not true. Use 'yes' to indicate true.</t>
  </si>
  <si>
    <t>Can the unit provide this reserve. Empty indicates not allowed. Use 'yes' to indicate true.</t>
  </si>
  <si>
    <t>Can the connection provide this reserve. Empty indicates not allowed. Use 'yes' to indicate true.</t>
  </si>
  <si>
    <t>Map of timestep durations. Index: timestep name, value: duration of time step [in hours].</t>
  </si>
  <si>
    <t>Version number</t>
  </si>
  <si>
    <t>1.0</t>
  </si>
  <si>
    <t>Date</t>
  </si>
  <si>
    <t>Author</t>
  </si>
  <si>
    <t>Juha Kiviluoma</t>
  </si>
  <si>
    <t>Description</t>
  </si>
  <si>
    <t>First working set for the data template</t>
  </si>
  <si>
    <t>2.0</t>
  </si>
  <si>
    <t>Version numbering: When the number before the dot changes, then the old template will not work with the latest FlexTool. When the latter number changes, then there are only data changes that don't break the functioning.</t>
  </si>
  <si>
    <t>[hours] When unit turns off, how many hours it must stay turned off. Constant.</t>
  </si>
  <si>
    <t>[hours] When unit turns on, how many hours it must stay turned on. Constant.</t>
  </si>
  <si>
    <t>Sheet timeline_t: parameter name duration to time_steps (works better in the database). Improved description of unit/min_downtime and unit/min_uptime.</t>
  </si>
  <si>
    <t>y2025_dispatch</t>
  </si>
  <si>
    <t>2.1</t>
  </si>
  <si>
    <t>p2030</t>
  </si>
  <si>
    <t>Added y2025_dispatch to solve_sequence, solve and solve_period. Added y2000_12h to timeline_s. Added year 2030 to y2025 investment solve and data to different parameters for year 2030.</t>
  </si>
  <si>
    <t>can_invest</t>
  </si>
  <si>
    <t>3.0</t>
  </si>
  <si>
    <t>timeblockSet</t>
  </si>
  <si>
    <t>period_timeblockSet</t>
  </si>
  <si>
    <t>block_duration</t>
  </si>
  <si>
    <t>timestep_name</t>
  </si>
  <si>
    <t>version</t>
  </si>
  <si>
    <t>solve_period</t>
  </si>
  <si>
    <t>solve_sequence</t>
  </si>
  <si>
    <t>timeline_t</t>
  </si>
  <si>
    <t>timeblockSet_timeline</t>
  </si>
  <si>
    <t>node_c</t>
  </si>
  <si>
    <t>node_p</t>
  </si>
  <si>
    <t>node_t</t>
  </si>
  <si>
    <t>commodity_c</t>
  </si>
  <si>
    <t>commodity_p</t>
  </si>
  <si>
    <t>commodity_node</t>
  </si>
  <si>
    <t>connection_c</t>
  </si>
  <si>
    <t>connection_p</t>
  </si>
  <si>
    <t>connection_t</t>
  </si>
  <si>
    <t>profile_t</t>
  </si>
  <si>
    <t>constraint_sense_c</t>
  </si>
  <si>
    <t>unit_node_constraint_c</t>
  </si>
  <si>
    <t>group_connection</t>
  </si>
  <si>
    <t>group_connection_node</t>
  </si>
  <si>
    <t>group_node</t>
  </si>
  <si>
    <t>group_unit</t>
  </si>
  <si>
    <t>group_unit_node</t>
  </si>
  <si>
    <t>reserve_connection_node_c</t>
  </si>
  <si>
    <t>reserve_group_c</t>
  </si>
  <si>
    <t>reserve_group_t</t>
  </si>
  <si>
    <t>reserve_unit_node_c</t>
  </si>
  <si>
    <t>group_c</t>
  </si>
  <si>
    <t>group_p</t>
  </si>
  <si>
    <t>unit_node_t</t>
  </si>
  <si>
    <t>unit_node_c</t>
  </si>
  <si>
    <t>unit_c</t>
  </si>
  <si>
    <t>unit_p</t>
  </si>
  <si>
    <t>unit_t</t>
  </si>
  <si>
    <t>Combined sheet 'solve' and sheet 'solve_period' into one sheet 'solve_period'. Changed timeblocks to timeblockSet in sheet names and inside sheets. In timeline_t 'time_steps' was changed to 'timesteps'. Changed sheetname timeline_s to timeline_c.</t>
  </si>
  <si>
    <t>3.1</t>
  </si>
  <si>
    <t>Added a navigation sheet</t>
  </si>
  <si>
    <t>timeline_c</t>
  </si>
  <si>
    <t>navigate</t>
  </si>
  <si>
    <t>FlexTool3.0 can take parameter data in three ways:</t>
  </si>
  <si>
    <t>- constants (sheet ends with '_c') - Almost any value can be given as a constant, but it can be overridden by either of the next two.</t>
  </si>
  <si>
    <t>Some sheets establish only relationships between entities without any data.</t>
  </si>
  <si>
    <t>salvage_value</t>
  </si>
  <si>
    <t>4.0</t>
  </si>
  <si>
    <t>[MWs/MW] Inertia constant for a synchronously connected unit to this node. Constant.</t>
  </si>
  <si>
    <t>Chooses whether the unit is synchronously connected to this node.</t>
  </si>
  <si>
    <t>Added salvage value to unit, connection and node (storage). Moved 'inertia_constant' from unit_c to unit_node_c. Added 'is_synchronous' to unit_node_c.</t>
  </si>
  <si>
    <t>connection_profile_c</t>
  </si>
  <si>
    <t>node_profile_c</t>
  </si>
  <si>
    <t>Choice of profile method (upper_limit, lower_limit, fixed). Please note, negative values in the profile are also possible.</t>
  </si>
  <si>
    <t>- period series (sheets ends with '_p') - These parameters can be defined separately for each period. Overrides any constant value. Period is typically used to give future values (e.g., investment cost).</t>
  </si>
  <si>
    <t>- time series (sheets ends with '_t') - These parameters can be defined separately for each timestep. Overrides any constant value. Time series are typically used to give profiles, often based in history (e.g., VRE profile).</t>
  </si>
  <si>
    <t>4.1</t>
  </si>
  <si>
    <t>Removed timeline 'y2000_12h'</t>
  </si>
  <si>
    <t>inflow_method</t>
  </si>
  <si>
    <t>5.0</t>
  </si>
  <si>
    <t>Changed 'has_inflow' in node to 'inflow_method'. This also changes what parameters are allowed in there.</t>
  </si>
  <si>
    <t>none</t>
  </si>
  <si>
    <t>Conn1_thermal</t>
  </si>
  <si>
    <t>6.0</t>
  </si>
  <si>
    <t>Changed 'unit_profile' sheet to 'unit_node_profile'.</t>
  </si>
  <si>
    <t>unit_node_profile_c</t>
  </si>
  <si>
    <t>ConnBat</t>
  </si>
  <si>
    <t>Battery_node</t>
  </si>
  <si>
    <t>Battery_profile</t>
  </si>
  <si>
    <t>6.1</t>
  </si>
  <si>
    <t>Added 'Battery_node' and 'Conn_bat' and 'Battery_profile' and Connection_node_node set for the battery. Linked Battery_profile and Battery_node with an upper_limit.</t>
  </si>
  <si>
    <t>7.0</t>
  </si>
  <si>
    <t>Removed 'Connection_node_node' sheet. Information about left and right nodes is now contained in 'connection_c' sheet.</t>
  </si>
  <si>
    <t>left_node</t>
  </si>
  <si>
    <t>right_node</t>
  </si>
  <si>
    <t>Constants</t>
  </si>
  <si>
    <t>Timeseries</t>
  </si>
  <si>
    <t>Periodic</t>
  </si>
  <si>
    <t>up</t>
  </si>
  <si>
    <t>JustA</t>
  </si>
  <si>
    <t>timeseries_only</t>
  </si>
  <si>
    <t>primary</t>
  </si>
  <si>
    <t>is_non_synchronous</t>
  </si>
  <si>
    <t>8.0</t>
  </si>
  <si>
    <t>is_DC</t>
  </si>
  <si>
    <t>penalty_non_synchronous</t>
  </si>
  <si>
    <t>Changed 'is_synchronous' to 'is_non_synchronous' in unit_node_c. Also 'has_DC' to 'is_DC' in connection_c. Added 'penalty_non_synchronous' to group_c.</t>
  </si>
  <si>
    <t>Whether the unit is present in the alternative.</t>
  </si>
  <si>
    <t>Whether the node is present in the alternative.</t>
  </si>
  <si>
    <t>Battery</t>
  </si>
  <si>
    <t>is_active</t>
  </si>
  <si>
    <t>timestep_duration</t>
  </si>
  <si>
    <t>[MWh] Minimum investment over all solves. Constant.</t>
  </si>
  <si>
    <t>[MW] Minimum retired storage capacity over all solves. Constant.</t>
  </si>
  <si>
    <t>retire_min_total</t>
  </si>
  <si>
    <t>[MW] Minimum investment over all solves. Constant.</t>
  </si>
  <si>
    <t>[MW] Minimum retired capacity over all solves. Constant.</t>
  </si>
  <si>
    <t>[MW] Minimum investment. Period.</t>
  </si>
  <si>
    <t>retire_min_period</t>
  </si>
  <si>
    <t>[MW] Minimum retired capacity. Period.</t>
  </si>
  <si>
    <t>[MWh] Minimum storage investment. Period.</t>
  </si>
  <si>
    <t>Choice of conversion method (none, constant_efficiency, part_load_efficiency). With 'none' there should be a source or a sink with constraints (e.g., wind power with a upper_limit using a profile).</t>
  </si>
  <si>
    <t>constant_efficiency</t>
  </si>
  <si>
    <t>min_load_efficiency</t>
  </si>
  <si>
    <t>9.0</t>
  </si>
  <si>
    <t>Changed 'conversion_method' called 'efficiency' to 'constant_efficiency' and added 'min_load_efficiency' as an option and removed 'operating_area' as an option (it can be implemented in addition to a conversion_method).</t>
  </si>
  <si>
    <t>[e.g. 0.4 means 40%] Efficiency of the unit at minimum load. Applies only if the unit has an online variable. Constant or time.</t>
  </si>
  <si>
    <t>9.1</t>
  </si>
  <si>
    <t>Added 'efficiency_at_min_load' and 'min_load' to unit_t sheet.</t>
  </si>
  <si>
    <t>Whether the constraint is active.</t>
  </si>
  <si>
    <t>9.2</t>
  </si>
  <si>
    <t>Added 'is_active' choice for the user constraints</t>
  </si>
  <si>
    <t>linear</t>
  </si>
  <si>
    <t>Inertia</t>
  </si>
  <si>
    <t>Invest</t>
  </si>
  <si>
    <t>4solves</t>
  </si>
  <si>
    <t>alternative_1</t>
  </si>
  <si>
    <t>base_alternative</t>
  </si>
  <si>
    <t>alternative_2</t>
  </si>
  <si>
    <t>alternative_3</t>
  </si>
  <si>
    <t>alternative_4</t>
  </si>
  <si>
    <t>alternative_5</t>
  </si>
  <si>
    <t>alternative_6</t>
  </si>
  <si>
    <t>alternative_7</t>
  </si>
  <si>
    <t>alternative_8</t>
  </si>
  <si>
    <t>Inv_bat</t>
  </si>
  <si>
    <t>Scenario names</t>
  </si>
  <si>
    <t>10.0</t>
  </si>
  <si>
    <t>Changed scenario sheet outlay</t>
  </si>
  <si>
    <t>10.1</t>
  </si>
  <si>
    <t>Added 'max_cumulative_flow' and 'min_cumulative_flow' to group_c and group_p</t>
  </si>
  <si>
    <t>input_output</t>
  </si>
  <si>
    <t>input</t>
  </si>
  <si>
    <t>output</t>
  </si>
  <si>
    <t>max_cumulative_flow</t>
  </si>
  <si>
    <t>min_cumulative_flow</t>
  </si>
  <si>
    <t>[MW] Maximum average flow, which limits the cumulative flow for a group of connection_nodes and/or unit_nodes. The average value is multiplied by the model duration to get the cumulative limit (e.g. by 8760 if a single year is modelled). Applied for each solve. Constant or period.</t>
  </si>
  <si>
    <t>[MW] Minimum average flow, which limits the cumulative flow for a group of connection_nodes and/or unit_nodes. The average value is multiplied by the model duration to get the cumulative limit (e.g. by 8760 if a single year is modelled). Applied for each solve. Constant or period.</t>
  </si>
  <si>
    <t>scenario</t>
  </si>
  <si>
    <t>Limit_fossil</t>
  </si>
  <si>
    <t>11.0</t>
  </si>
  <si>
    <t>Changed source and sink to input and output</t>
  </si>
  <si>
    <t>Elec</t>
  </si>
  <si>
    <t>A flag to output aggregated results for the group members.</t>
  </si>
  <si>
    <t>output_results</t>
  </si>
  <si>
    <t>[MW] Minimum instantenous flow for the aggregated flow of all group members. Constant or period.</t>
  </si>
  <si>
    <t>[MW] Maximum instantenous flow for the aggregated flow of all group members. Constant or period.</t>
  </si>
  <si>
    <t>Added 'max_peak_flow' and 'min_peak_flow_'to group_c and group_p</t>
  </si>
  <si>
    <t>11.1</t>
  </si>
  <si>
    <t>11.2</t>
  </si>
  <si>
    <t>Added 'output_results' to group_c</t>
  </si>
  <si>
    <t>max_instant_flow</t>
  </si>
  <si>
    <t>min_instant_flow</t>
  </si>
  <si>
    <t>[factor] The reserve is increased by the sum of demands from the group members multiplied by this ratio. Constant.</t>
  </si>
  <si>
    <t>12.0</t>
  </si>
  <si>
    <t>In 'unit_node_p' it is required to insert a number for the 'coefficient' (typically 1). Previously the default was 1, but that run into problems in MathProg.</t>
  </si>
  <si>
    <t>[CUR/MW] Penalty cost for increasing consumption in the node. Constant or time.</t>
  </si>
  <si>
    <t>[CUR/MW] Penalty cost for decreasing consumption in the node. Constant or time.</t>
  </si>
  <si>
    <t>[CUR/kWh] Investment cost for new storage capacity. Constant or period.</t>
  </si>
  <si>
    <t>[CUR/kWh] Salvage value of the unit. Constant or period.</t>
  </si>
  <si>
    <t>[CUR/kWh] Annual fixed cost for storage. Constant or period.</t>
  </si>
  <si>
    <t>[MWh] Maximum retired storage capacity. Period.</t>
  </si>
  <si>
    <t>[MWh] Minimum retired storage capacity. Period.</t>
  </si>
  <si>
    <t>[CUR/kWh] Salvage value of the unit at the end of the lifetime. Constant or period.</t>
  </si>
  <si>
    <t>[CUR/MWh] Price of the commodity. Constant or period.</t>
  </si>
  <si>
    <t>[CUR/MWh or other unit] Price of the commodity. Constant or period.</t>
  </si>
  <si>
    <t>[CUR/kW] Investment cost for new ''virtual'' capacity. Constant or period.</t>
  </si>
  <si>
    <t>[CUR/kW] Salvage value for retiring capacity. Constant or period.</t>
  </si>
  <si>
    <t>[CUR/kW] Annual fixed cost. Constant or period.</t>
  </si>
  <si>
    <t>[CUR/kW] Investment cost of the unit. Constant or period.</t>
  </si>
  <si>
    <t>[CUR/kW] Salvage value of the unit. Constant or period.</t>
  </si>
  <si>
    <t>[CUR/MW] Cost of ramping the unit. Constant or period.</t>
  </si>
  <si>
    <t>[CUR/MWs] Penalty for violating the inertia constraint. Constant.</t>
  </si>
  <si>
    <t>[CUR/MW] Penalty for violating a reserve constraint. Constant.</t>
  </si>
  <si>
    <t>13.0</t>
  </si>
  <si>
    <t>Changed investment, salvage and fixed costs to €/MW to CUR/kW. (In the model investment was treated as €/kW but fixed cost was €/MW - now they are both CUR/kW). Also all other instances of € were changed to CUR in the descriptions.</t>
  </si>
  <si>
    <t>Reserve</t>
  </si>
  <si>
    <t>Reserve_wind</t>
  </si>
  <si>
    <t>Reserve_transfer</t>
  </si>
  <si>
    <t>solver</t>
  </si>
  <si>
    <t>Choice of solver (highs, glpsol)</t>
  </si>
  <si>
    <t>highs</t>
  </si>
  <si>
    <t>13.1</t>
  </si>
  <si>
    <t>Added solver option</t>
  </si>
  <si>
    <t>13.2</t>
  </si>
  <si>
    <t>Added solver example</t>
  </si>
  <si>
    <t>Solver</t>
  </si>
  <si>
    <t>Solver_glpsol</t>
  </si>
  <si>
    <t>glpsol</t>
  </si>
  <si>
    <t>scale_in_proportion</t>
  </si>
  <si>
    <t>Gas_export</t>
  </si>
  <si>
    <t>Gas_export_pump</t>
  </si>
  <si>
    <t>gas_export</t>
  </si>
  <si>
    <t>equal</t>
  </si>
  <si>
    <t>lower_limit</t>
  </si>
  <si>
    <t>13.3</t>
  </si>
  <si>
    <t>Added an example with gas export and gas pump</t>
  </si>
  <si>
    <t>Gas_export_node</t>
  </si>
  <si>
    <t>Gas_export_profile</t>
  </si>
  <si>
    <t>[MW] Size of single unit - used for investments and some technical limits. If not provided, existing capacity is assumed. Constant.</t>
  </si>
  <si>
    <t>penalty_capacity_margin</t>
  </si>
  <si>
    <t>[CUR/MWh] Penalty for violating the non synchronous constraint. Constant or period.</t>
  </si>
  <si>
    <t>[CUR/MW] Penalty for violating the capacity margin constraint. Constant or period.</t>
  </si>
  <si>
    <t>13.4</t>
  </si>
  <si>
    <t>Added penalty for violating capacity margin</t>
  </si>
  <si>
    <t>14.0</t>
  </si>
  <si>
    <t>Changed 'can_provide' to 'is_active' for reserve_connection_node_c and reserve_unit_node_c</t>
  </si>
  <si>
    <t>constraint_flow_coefficient</t>
  </si>
  <si>
    <t>A map of coefficients (Index: constraint name, value: coefficient) to represent the participation of the flow between unit and node in user-defined constraints. [flow x coefficient] will be on the left side of the equation.</t>
  </si>
  <si>
    <t>A map of coefficients (Index: constraint name, value: coefficient) to represent the participation of the flow from the connection to a node in user-defined constraints. [flow x coefficient] will be on the left side of the equation.</t>
  </si>
  <si>
    <t>A map of coefficients (Index: constraint name, value: coefficient) to represent the participation of the storage state in user-defined constraints. [state x coefficient] will be on the left side of the equation.</t>
  </si>
  <si>
    <t>A map of coefficients (Index: constraint name, value: coefficient) to represent the participation of the storage capacity in user-defined constraints. [(invest - divest variable) x coefficient] will be on the left side of the equation. Invest and divest variables are not multiplied by unitsize.</t>
  </si>
  <si>
    <t>constraint_state_coefficient</t>
  </si>
  <si>
    <t>constraint_capacity_coefficient</t>
  </si>
  <si>
    <t>A map of coefficients (Index: constraint name, value: coefficient) to represent the participation of the unit capacity in user-defined constraints.  [(invest - divest variable) x coefficient] will be on the left side of the equation. Invest and divest variables are not multiplied by unitsize.</t>
  </si>
  <si>
    <t>A map of coefficients (Index: constraint name, value: coefficient) to represent the participation of the connection capacity in user-defined constraints.  [(invest - divest variable) x coefficient] will be on the left side of the equation. Invest and divest variables are not multiplied by unitsize.</t>
  </si>
  <si>
    <t>node_constraint_c</t>
  </si>
  <si>
    <t>unit_constraint_c</t>
  </si>
  <si>
    <t>connection_constraint_c</t>
  </si>
  <si>
    <t>15.0</t>
  </si>
  <si>
    <t>connection_node_constraint_c</t>
  </si>
  <si>
    <t>storage_binding_method</t>
  </si>
  <si>
    <t>storage_state_start</t>
  </si>
  <si>
    <t>[0-1] Relative state of storage at the beginning of the first model solve (irrespective of when the model starts). Constant.</t>
  </si>
  <si>
    <t>storate_state_end</t>
  </si>
  <si>
    <t>[0-1] Relative state of storage at the end of the last model solve (overrides 'storage_state_end_reference'). Constant.</t>
  </si>
  <si>
    <t>[0-1] Relative state of storage at then end of each solve (can be overwritten in the next solve). Constant.</t>
  </si>
  <si>
    <t>storage_start_end_method</t>
  </si>
  <si>
    <t>storage_solve_horizon_method</t>
  </si>
  <si>
    <t>Choice how to treat storage state at the end of time horizon of each solve. ''free'' lets the model choose the end state. ''use_reference_value'' forces the end state to the specific value set in ''storage_state_reference_value''. ''use_reference_price'' gives the storage state a price in the objective function based on the ''storage_state_reference_price''. '</t>
  </si>
  <si>
    <t>storage_state_reference_value</t>
  </si>
  <si>
    <t>storage_state_reference_price</t>
  </si>
  <si>
    <t>[CUR/MWh] Price for the stored energy at the end of the solve horizon. Requires 'use_reference_price' in 'storage_solve_horizon_method'. Constant or period.</t>
  </si>
  <si>
    <t>fix_start</t>
  </si>
  <si>
    <t>use_reference_value</t>
  </si>
  <si>
    <t>Choice of reserve method: no_reserve, timeseries_only, dynamic_only, large_failure_only, timeseries_and_dynamic, timeseries_and_large_failure, dynamic_and_large_failure, all</t>
  </si>
  <si>
    <t>bind_within_period</t>
  </si>
  <si>
    <t>Choice whether the start and end states of storage are fixed in the beginning and end of the whole model timeline (not between solves). Uses 'storage_state_start' and 'storage_state_end'. Options: 'fix_nothing', 'fix_start', 'fix_end', 'fix_start_end'.</t>
  </si>
  <si>
    <t>has_storage</t>
  </si>
  <si>
    <t>Added new sheets for state and capacity constraints. Changed location of unit constraint sheets to the end.</t>
  </si>
  <si>
    <t>16.0</t>
  </si>
  <si>
    <t>In 'node_c' 'has_state' to 'has_storage'. In 'node_c' added 'storage_binding_method', 'storage_start_end_method', 'storage_solve_horizon_method', 'storage_state_start', 'storage_state_end', 'storage_state_reference_value', 'storage_state_reference_price'.</t>
  </si>
  <si>
    <t>[MW] Size of single connection - used for investments and some technical limits. If not provided, existing capacity is assumed. Constant.</t>
  </si>
  <si>
    <t>Added 'virtual_unitsize' to 'connection_c'</t>
  </si>
  <si>
    <t>16.1</t>
  </si>
  <si>
    <t>battery_tie_kW_kWh</t>
  </si>
  <si>
    <t>Choice how the storage state will be maintained over discontinuos timelines. Default 'bind_within_timeblock' will bind the storage end state at the end of the timeblock to the beginning of the timeblock. 'bind_within_period', 'bind_within_solve' and bind_within_model' will act similarly but over increasingly longer time span. Meanwhile 'bind_forward_only' will bind forward over any holes in the used timeline, but will not bind end to the start. Separate parameters (e.g. 'storage_state_start') can force bindings.</t>
  </si>
  <si>
    <t>invest_total</t>
  </si>
  <si>
    <t>Choice of investment method: not_allowed, invest and retire indicate availability of investment and retirement. no_limit removes all limits even if there are limiting values set. period uses values set in invest/retire_max/min_period. total uses values set in invest/retire_max/min_total.</t>
  </si>
  <si>
    <t>invest_period</t>
  </si>
  <si>
    <t>17.0</t>
  </si>
  <si>
    <t>Changed invest_method choices in node_c, connection_c and unit_c (removed only_invest, only_period and both, added invest_no_limit, invest_period, invest_total, invest_period_total, retire_no_limit, retire_period, retire_total, retire_period_total, invest_retire_no_limit, invest_retire_period, invest_retire_period, invest_retire_period_total)</t>
  </si>
  <si>
    <t>18.0</t>
  </si>
  <si>
    <t>Invest_method for group</t>
  </si>
  <si>
    <t>highs_parallel</t>
  </si>
  <si>
    <t>highs_presolve</t>
  </si>
  <si>
    <t>highs_method</t>
  </si>
  <si>
    <t>HiGHS parallelises single solves or not ('on' or 'off'). It can be better to turn HiGHS parallel off when executing multiple scnearios in parallel.</t>
  </si>
  <si>
    <t>off</t>
  </si>
  <si>
    <t>simplex</t>
  </si>
  <si>
    <t>bind_forward_only</t>
  </si>
  <si>
    <t>19.0</t>
  </si>
  <si>
    <t>other_operational_cost</t>
  </si>
  <si>
    <t>[CUR/MWh] Other operational cost for energy flows. Constant or time.</t>
  </si>
  <si>
    <t>Change variable_cost to other_operational_cost in connection_c, connection_t, unit_node_c, and unit_node_t</t>
  </si>
  <si>
    <t>[CUR/MWh] Other variable operational cost for transferring over the connection. Constant, period or time.</t>
  </si>
  <si>
    <t>[MWh] Annual flow in energy units (always positive, the sign of inflow defines in/out). Inflow time series can be scaled to match annual flow. By default, there is no scaling of inflow. Constant or period.</t>
  </si>
  <si>
    <t>[MWh] Highest absolute flow in scaled inflow. Used only with inflow_method scale_to_annual_and_peak_flow. Constant or period.</t>
  </si>
  <si>
    <t>scale_to_annual_and_peak_flow</t>
  </si>
  <si>
    <t>peak_inflow</t>
  </si>
  <si>
    <t>19.1</t>
  </si>
  <si>
    <t>Add scale_to_annual_and_peak_flow to inflow methods as well as peak_inflow parameter to node_c and node_d</t>
  </si>
  <si>
    <t>20.0</t>
  </si>
  <si>
    <t>Added CO2 method and limit parameters to ghe 'group_c' (and group_p)</t>
  </si>
  <si>
    <t>[tCO2] Maximum limit for emitted CO2 in the whole solve.</t>
  </si>
  <si>
    <t>co2_method</t>
  </si>
  <si>
    <t>co2_max_total</t>
  </si>
  <si>
    <t>[tCO2] Maximum limit for emitted CO2 in each period.</t>
  </si>
  <si>
    <t>co2_max_period</t>
  </si>
  <si>
    <t>Choice of the CO2 method: no_method, price, period, total, price_period, price_total, period_total, price_period_total</t>
  </si>
  <si>
    <t>HiGHS solver method ('simplex' or 'ipm' which is interior point method). Should use 'choose' for MIP models, since 'simplex' and 'ipm' will not work.</t>
  </si>
  <si>
    <t>HiGHS uses presolve ('on') or not ('off'). Can have a large impact on solution time when solves are large.</t>
  </si>
  <si>
    <t>Choice how to treat inflow time series. Empty defaults to 'use_original', which does not scale the time series. 'no_inflow' ignores the inflow time series. 'scale_to_annual_flow' will scale the time series to match the 'annual_flow' so that the sum of inflow is multiplied by 8760/'hours_in_solve'. 'scale_in_proprotion' calculates a scaling factor by dividing 'annual_flow' with the sum of time series inflow (after it has been annualized using 'timeline_duration_in_years'). 'scale_to_annual_and_peak_flow' scales the time series to match the 'annual_flow' target while transforming the time series to match the highest load with the 'peak_inflow'.</t>
  </si>
  <si>
    <t>Choice of investment method: either not_allowed or then a combination of 1) invest and/or retire and 2) investment limits for each period and/or for all periods (total) or no_limits.</t>
  </si>
  <si>
    <t>[MWh] Size of a single storage unit - used for integer investments (lumped investments), minimum loads and start-up costs. If not given, assumed from the existing storage capacity.</t>
  </si>
  <si>
    <t>Choice of startup method (no_startup, linear, binary). Linear startup means that the unit can start partially (anything between 0 and full capacity) but will face startup cost as well as minimum load limit based on the capacity started up. Binary startup means that the unit is either off or fully on, but it is computationally more demanding than linearized startups.</t>
  </si>
  <si>
    <t>Not functional yet. Choice between minimum up- and downtimes (&lt;empty&gt;, min_downtime, min_uptime, both).</t>
  </si>
  <si>
    <t>[0-1] Minimum load of the unit. Applies only if the unit has an online variable. With linear startups, it is the share of capacity started up. Constant or time.</t>
  </si>
  <si>
    <t>[factor] Coefficient to scale the output from a unit to a particular node. Can be used e.g. to change unit of measurement or to remove the flow by using zero as the coefficient (the flow variable can still be used in user constraints). Constant.</t>
  </si>
  <si>
    <t>Choice of ramp method. 'ramp_limit' poses a limit on the speed of ramp. 'ramp_cost' poses a cost on ramping the flow (NOT FUNCTIONAL AS OF 19.3.2023).</t>
  </si>
  <si>
    <t>[per unit / minute] Maximum ramp down speed. Constant.</t>
  </si>
  <si>
    <t>[per unit / minute] Maximum ramp up speed. Constant.</t>
  </si>
  <si>
    <t>[factor, typically between 0-1] Efficiency of a connection. Constant or time.</t>
  </si>
  <si>
    <t>A flag whether the connection is DC (the flow will not be counted as synchronous if there is a non_synchronous_limit). Use 'yes' to indicate the connection is DC or leave empty.</t>
  </si>
  <si>
    <t>[factor] The reserve requirement is increased by the flow from the connection to the node multiplied by this ratio. Constant.</t>
  </si>
  <si>
    <t>[factor] The reserve requirement is increased by generation from the unit to the node multiplied by this ratio. Constant.</t>
  </si>
  <si>
    <t>solve_commands</t>
  </si>
  <si>
    <t>single_solve</t>
  </si>
  <si>
    <t>A 'single_solve' or 'rolling_window' for a set of rolling optimisation windows solved in a sequence (not functional yet).</t>
  </si>
  <si>
    <t>solver_precommand</t>
  </si>
  <si>
    <t>Additional command to execute before calling the solver. Can be used to e.g. reserve a floating license for a commercial solver.</t>
  </si>
  <si>
    <t>solver_argument_1</t>
  </si>
  <si>
    <t>Additional arguments to be passed to a solver. Can be used to set additional solver parameters. Not used by GLPSOL or HiGHS at the moment.</t>
  </si>
  <si>
    <t>solver_argument_2</t>
  </si>
  <si>
    <t>solver_argument_4</t>
  </si>
  <si>
    <t>solver_argument_3</t>
  </si>
  <si>
    <t>solver_argument_5</t>
  </si>
  <si>
    <t>solver_argument_6</t>
  </si>
  <si>
    <t>solver_argument_7</t>
  </si>
  <si>
    <t>solver_argument_8</t>
  </si>
  <si>
    <t>solver_argument_9</t>
  </si>
  <si>
    <t>years_represented</t>
  </si>
  <si>
    <t>How many years the period represents before the next period in the solve. Used for discounting. Can be below one (multiple periods in one year). Index: period, value: years.</t>
  </si>
  <si>
    <t>21.0</t>
  </si>
  <si>
    <t>Added lifetime_method to units, connections and nodes</t>
  </si>
  <si>
    <t>lifetime_method</t>
  </si>
  <si>
    <t>Choice how the investments behave after unit runs out of lifetime. Automatic reinvestment (reinvest_automatic - default) causes the model to keep the capacity until the end of model horizon and applies the annualized investment cost without further model choice. Choice of reinvestment (reinvest_choice) removes the capacity at the end of the lifetime and the model needs to decide how much new capacity is to be built.</t>
  </si>
  <si>
    <t>realize_dispatch</t>
  </si>
  <si>
    <t>realize_invests</t>
  </si>
  <si>
    <t>fix_storage</t>
  </si>
  <si>
    <t>Solve name</t>
  </si>
  <si>
    <t>contains_solve</t>
  </si>
  <si>
    <t>new_stepduration</t>
  </si>
  <si>
    <t>Choose if this storage's values are passed to the contained solve</t>
  </si>
  <si>
    <t>rolling_duration</t>
  </si>
  <si>
    <t>(Optional) Timestamp from the timeline that is linked to the timeblockSet used. Start of the rolling, if not stated, assumed to be the first timestep</t>
  </si>
  <si>
    <t>(Required if rolling_window solve). The length of the jumps between rolls. Should be smaller than the horizon</t>
  </si>
  <si>
    <t>Hours (Required if rolling_window solve). How long into the future the roll sees</t>
  </si>
  <si>
    <t>Hours (Optional). Duration of rolling, if not stated, assumed to be the whole time of the solve</t>
  </si>
  <si>
    <t>rolling_start_time</t>
  </si>
  <si>
    <t>rolling_solve_jump</t>
  </si>
  <si>
    <t>rolling_solve_horizon</t>
  </si>
  <si>
    <t>Arttu Tupala</t>
  </si>
  <si>
    <t>Added rolling and nested parameters</t>
  </si>
  <si>
    <t>storage_nested_fix_method</t>
  </si>
  <si>
    <t>availability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</si>
</sst>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s>
  <fills count="23">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rgb="FFE088C1"/>
        <bgColor indexed="64"/>
      </patternFill>
    </fill>
    <fill>
      <patternFill patternType="solid">
        <fgColor rgb="FFEEBCD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CCEFD"/>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50">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0" fillId="0" borderId="0" xfId="0" quotePrefix="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NumberFormat="1"/>
    <xf numFmtId="0" fontId="0" fillId="13" borderId="0" xfId="0" applyFill="1"/>
    <xf numFmtId="0" fontId="1" fillId="0" borderId="0" xfId="0" applyFont="1"/>
    <xf numFmtId="0" fontId="0" fillId="14" borderId="0" xfId="0" applyFill="1"/>
    <xf numFmtId="0" fontId="0" fillId="15" borderId="0" xfId="0" applyFill="1"/>
    <xf numFmtId="0" fontId="0" fillId="16" borderId="0" xfId="0" applyFill="1"/>
    <xf numFmtId="0" fontId="0" fillId="17" borderId="0" xfId="0" applyFill="1"/>
    <xf numFmtId="0" fontId="0" fillId="7" borderId="0" xfId="0" applyFill="1" applyAlignment="1">
      <alignment wrapText="1"/>
    </xf>
    <xf numFmtId="0" fontId="0" fillId="5" borderId="0" xfId="0" applyFill="1" applyAlignment="1">
      <alignment wrapText="1"/>
    </xf>
    <xf numFmtId="0" fontId="0" fillId="0" borderId="0" xfId="0" applyAlignment="1">
      <alignment wrapText="1"/>
    </xf>
    <xf numFmtId="0" fontId="0" fillId="8" borderId="0" xfId="0" applyFill="1" applyAlignment="1">
      <alignment vertical="center" wrapText="1"/>
    </xf>
    <xf numFmtId="14" fontId="0" fillId="0" borderId="0" xfId="0" applyNumberFormat="1"/>
    <xf numFmtId="0" fontId="0" fillId="3" borderId="0" xfId="0" quotePrefix="1" applyFill="1"/>
    <xf numFmtId="0" fontId="3" fillId="0" borderId="0" xfId="1" applyAlignment="1">
      <alignment horizontal="center"/>
    </xf>
    <xf numFmtId="0" fontId="0" fillId="0" borderId="0" xfId="0" applyAlignment="1">
      <alignment horizontal="center"/>
    </xf>
    <xf numFmtId="0" fontId="3" fillId="18" borderId="0" xfId="1" applyFill="1" applyAlignment="1">
      <alignment horizontal="center"/>
    </xf>
    <xf numFmtId="0" fontId="0" fillId="18" borderId="0" xfId="0" applyFill="1" applyAlignment="1">
      <alignment horizontal="center"/>
    </xf>
    <xf numFmtId="0" fontId="3" fillId="19" borderId="0" xfId="1" applyFill="1" applyAlignment="1">
      <alignment horizontal="center"/>
    </xf>
    <xf numFmtId="0" fontId="0" fillId="19" borderId="0" xfId="0" applyFill="1" applyAlignment="1">
      <alignment horizontal="center"/>
    </xf>
    <xf numFmtId="0" fontId="3" fillId="0"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0" fillId="20" borderId="0" xfId="0" applyFill="1" applyAlignment="1">
      <alignment horizontal="center"/>
    </xf>
    <xf numFmtId="0" fontId="3" fillId="0" borderId="0" xfId="1" applyFill="1"/>
    <xf numFmtId="0" fontId="3" fillId="6" borderId="0" xfId="1" applyFill="1"/>
    <xf numFmtId="0" fontId="0" fillId="21" borderId="0" xfId="0" applyFill="1" applyAlignment="1">
      <alignment horizontal="center"/>
    </xf>
    <xf numFmtId="0" fontId="3" fillId="21"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3" fillId="18" borderId="0" xfId="1" applyFill="1" applyAlignment="1">
      <alignment horizontal="center"/>
    </xf>
    <xf numFmtId="0" fontId="3" fillId="19" borderId="0" xfId="1" applyFill="1" applyAlignment="1">
      <alignment horizontal="center"/>
    </xf>
    <xf numFmtId="0" fontId="3" fillId="21" borderId="0" xfId="1" applyFill="1" applyAlignment="1">
      <alignment horizontal="center"/>
    </xf>
    <xf numFmtId="0" fontId="1" fillId="0" borderId="0" xfId="0" applyFont="1" applyAlignment="1">
      <alignment horizontal="center"/>
    </xf>
    <xf numFmtId="0" fontId="0" fillId="0" borderId="0" xfId="0" applyAlignment="1">
      <alignment horizontal="right"/>
    </xf>
    <xf numFmtId="0" fontId="3" fillId="22" borderId="0" xfId="1" applyFill="1" applyAlignment="1">
      <alignment horizontal="center"/>
    </xf>
    <xf numFmtId="0" fontId="0" fillId="8" borderId="0" xfId="0" applyFill="1" applyAlignment="1">
      <alignment vertical="center"/>
    </xf>
  </cellXfs>
  <cellStyles count="2">
    <cellStyle name="Hyperlink" xfId="1" builtinId="8"/>
    <cellStyle name="Normal" xfId="0" builtinId="0"/>
  </cellStyles>
  <dxfs count="0"/>
  <tableStyles count="0" defaultTableStyle="TableStyleMedium2" defaultPivotStyle="PivotStyleLight16"/>
  <colors>
    <mruColors>
      <color rgb="FFFCCEFD"/>
      <color rgb="FFEEBCDC"/>
      <color rgb="FFE0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oneCellAnchor>
    <xdr:from>
      <xdr:col>9</xdr:col>
      <xdr:colOff>123825</xdr:colOff>
      <xdr:row>3</xdr:row>
      <xdr:rowOff>133350</xdr:rowOff>
    </xdr:from>
    <xdr:ext cx="5153014" cy="1953740"/>
    <xdr:sp macro="" textlink="">
      <xdr:nvSpPr>
        <xdr:cNvPr id="2" name="TextBox 1">
          <a:extLst>
            <a:ext uri="{FF2B5EF4-FFF2-40B4-BE49-F238E27FC236}">
              <a16:creationId xmlns:a16="http://schemas.microsoft.com/office/drawing/2014/main" id="{71E1ADD2-894E-4CC9-8911-C865343C1FFF}"/>
            </a:ext>
          </a:extLst>
        </xdr:cNvPr>
        <xdr:cNvSpPr txBox="1"/>
      </xdr:nvSpPr>
      <xdr:spPr>
        <a:xfrm>
          <a:off x="9486900" y="704850"/>
          <a:ext cx="5153014" cy="1953740"/>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periods</a:t>
          </a:r>
          <a:r>
            <a:rPr lang="fi-FI" sz="1200" baseline="0">
              <a:latin typeface="Arial Nova" panose="020B0504020202020204" pitchFamily="34" charset="0"/>
            </a:rPr>
            <a:t> in </a:t>
          </a:r>
          <a:r>
            <a:rPr lang="fi-FI" sz="1200">
              <a:latin typeface="Arial Nova" panose="020B0504020202020204" pitchFamily="34" charset="0"/>
            </a:rPr>
            <a:t>each</a:t>
          </a:r>
          <a:r>
            <a:rPr lang="fi-FI" sz="1200" baseline="0">
              <a:latin typeface="Arial Nova" panose="020B0504020202020204" pitchFamily="34" charset="0"/>
            </a:rPr>
            <a:t> solve</a:t>
          </a:r>
          <a:r>
            <a:rPr lang="fi-FI" sz="1200">
              <a:latin typeface="Arial Nova" panose="020B0504020202020204" pitchFamily="34" charset="0"/>
            </a:rPr>
            <a:t>:</a:t>
          </a:r>
        </a:p>
        <a:p>
          <a:r>
            <a:rPr lang="fi-FI" sz="1200" baseline="0">
              <a:latin typeface="Arial Nova" panose="020B0504020202020204" pitchFamily="34" charset="0"/>
            </a:rPr>
            <a:t>- One solve can have multiple rows (one row for each period in the solve)</a:t>
          </a:r>
        </a:p>
        <a:p>
          <a:r>
            <a:rPr lang="fi-FI" sz="1200" baseline="0">
              <a:latin typeface="Arial Nova" panose="020B0504020202020204" pitchFamily="34" charset="0"/>
            </a:rPr>
            <a:t>- period_timeblockSet: Choose what timeblockSet the period uses</a:t>
          </a:r>
        </a:p>
        <a:p>
          <a:r>
            <a:rPr lang="fi-FI" sz="1200" baseline="0">
              <a:latin typeface="Arial Nova" panose="020B0504020202020204" pitchFamily="34" charset="0"/>
            </a:rPr>
            <a:t>- discount_years: How many years from the solve to the period</a:t>
          </a:r>
        </a:p>
        <a:p>
          <a:r>
            <a:rPr lang="fi-FI" sz="1200" baseline="0">
              <a:latin typeface="Arial Nova" panose="020B0504020202020204" pitchFamily="34" charset="0"/>
            </a:rPr>
            <a:t>- realised_dispatch: Results of dispatch are kept only from these</a:t>
          </a:r>
        </a:p>
        <a:p>
          <a:r>
            <a:rPr lang="fi-FI" sz="1200" baseline="0">
              <a:latin typeface="Arial Nova" panose="020B0504020202020204" pitchFamily="34" charset="0"/>
            </a:rPr>
            <a:t>- can_invest: Investments are allowed only from these</a:t>
          </a:r>
        </a:p>
        <a:p>
          <a:r>
            <a:rPr lang="fi-FI" sz="1200" baseline="0">
              <a:latin typeface="Arial Nova" panose="020B0504020202020204" pitchFamily="34" charset="0"/>
            </a:rPr>
            <a:t>- realize_invests: Results of invests are created</a:t>
          </a:r>
        </a:p>
        <a:p>
          <a:r>
            <a:rPr lang="fi-FI" sz="1200" baseline="0">
              <a:latin typeface="Arial Nova" panose="020B0504020202020204" pitchFamily="34" charset="0"/>
            </a:rPr>
            <a:t>- invest_periods: Investments are allowed only from these</a:t>
          </a:r>
        </a:p>
        <a:p>
          <a:r>
            <a:rPr lang="fi-FI" sz="1200" baseline="0">
              <a:latin typeface="Arial Nova" panose="020B0504020202020204" pitchFamily="34" charset="0"/>
            </a:rPr>
            <a:t>- Fix_storage: Storage values are passed to the inner solve</a:t>
          </a:r>
        </a:p>
        <a:p>
          <a:r>
            <a:rPr lang="fi-FI" sz="1200" baseline="0">
              <a:latin typeface="Arial Nova" panose="020B0504020202020204" pitchFamily="34" charset="0"/>
            </a:rPr>
            <a:t>- Maintain the order of periods (top to bottom &gt;&gt; first to last in the solve)</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25</xdr:col>
      <xdr:colOff>314325</xdr:colOff>
      <xdr:row>2</xdr:row>
      <xdr:rowOff>171450</xdr:rowOff>
    </xdr:from>
    <xdr:ext cx="8919750" cy="1209177"/>
    <xdr:sp macro="" textlink="">
      <xdr:nvSpPr>
        <xdr:cNvPr id="2" name="TextBox 1">
          <a:extLst>
            <a:ext uri="{FF2B5EF4-FFF2-40B4-BE49-F238E27FC236}">
              <a16:creationId xmlns:a16="http://schemas.microsoft.com/office/drawing/2014/main" id="{93102F38-53D8-43D1-828E-C34AF0E8D191}"/>
            </a:ext>
          </a:extLst>
        </xdr:cNvPr>
        <xdr:cNvSpPr txBox="1"/>
      </xdr:nvSpPr>
      <xdr:spPr>
        <a:xfrm>
          <a:off x="20821650" y="552450"/>
          <a:ext cx="8919750"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connections</a:t>
          </a:r>
        </a:p>
        <a:p>
          <a:r>
            <a:rPr lang="fi-FI" sz="1200" baseline="0">
              <a:latin typeface="Arial Nova" panose="020B0504020202020204" pitchFamily="34" charset="0"/>
            </a:rPr>
            <a:t>- transfer_method: Transfer can use different methods since there can be a trade-off between accuracy and computational effort.</a:t>
          </a:r>
        </a:p>
        <a:p>
          <a:r>
            <a:rPr lang="fi-FI" sz="1200" baseline="0">
              <a:latin typeface="Arial Nova" panose="020B0504020202020204" pitchFamily="34" charset="0"/>
            </a:rPr>
            <a:t>- startup_method: Startups can be applied also to transfer connections.</a:t>
          </a:r>
        </a:p>
        <a:p>
          <a:r>
            <a:rPr lang="fi-FI" sz="1200" baseline="0">
              <a:latin typeface="Arial Nova" panose="020B0504020202020204" pitchFamily="34" charset="0"/>
            </a:rPr>
            <a:t>- invest_method: Choice of investment method (or not allowed) for the connection capacity.</a:t>
          </a:r>
        </a:p>
        <a:p>
          <a:r>
            <a:rPr lang="fi-FI" sz="1200" baseline="0">
              <a:latin typeface="Arial Nova" panose="020B0504020202020204" pitchFamily="34" charset="0"/>
            </a:rPr>
            <a:t>- has_DC: marks the connection as DC without synchronous connection</a:t>
          </a:r>
        </a:p>
        <a:p>
          <a:r>
            <a:rPr lang="fi-FI" sz="1200" baseline="0">
              <a:latin typeface="Arial Nova" panose="020B0504020202020204" pitchFamily="34" charset="0"/>
            </a:rPr>
            <a:t>- other parameters define the connection parameters</a:t>
          </a:r>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6</xdr:col>
      <xdr:colOff>247650</xdr:colOff>
      <xdr:row>3</xdr:row>
      <xdr:rowOff>66675</xdr:rowOff>
    </xdr:from>
    <xdr:ext cx="7486280" cy="650756"/>
    <xdr:sp macro="" textlink="">
      <xdr:nvSpPr>
        <xdr:cNvPr id="2" name="TextBox 1">
          <a:extLst>
            <a:ext uri="{FF2B5EF4-FFF2-40B4-BE49-F238E27FC236}">
              <a16:creationId xmlns:a16="http://schemas.microsoft.com/office/drawing/2014/main" id="{4C488D71-9642-4728-A5C2-05C1BE47BE43}"/>
            </a:ext>
          </a:extLst>
        </xdr:cNvPr>
        <xdr:cNvSpPr txBox="1"/>
      </xdr:nvSpPr>
      <xdr:spPr>
        <a:xfrm>
          <a:off x="4467225" y="638175"/>
          <a:ext cx="7486280"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Profiles can fix</a:t>
          </a:r>
          <a:r>
            <a:rPr lang="fi-FI" sz="1200" baseline="0">
              <a:latin typeface="Arial Nova" panose="020B0504020202020204" pitchFamily="34" charset="0"/>
            </a:rPr>
            <a:t> or </a:t>
          </a:r>
          <a:r>
            <a:rPr lang="fi-FI" sz="1200">
              <a:latin typeface="Arial Nova" panose="020B0504020202020204" pitchFamily="34" charset="0"/>
            </a:rPr>
            <a:t>set upper or lower limits to units</a:t>
          </a:r>
          <a:r>
            <a:rPr lang="fi-FI" sz="1200" baseline="0">
              <a:latin typeface="Arial Nova" panose="020B0504020202020204" pitchFamily="34" charset="0"/>
            </a:rPr>
            <a:t>, connections or nodes (i.e., storages).</a:t>
          </a:r>
        </a:p>
        <a:p>
          <a:r>
            <a:rPr lang="fi-FI" sz="1200" baseline="0">
              <a:latin typeface="Arial Nova" panose="020B0504020202020204" pitchFamily="34" charset="0"/>
            </a:rPr>
            <a:t>Profiles should typically include values between 0-1 as they are multiplied by capacity (existing or invested).</a:t>
          </a:r>
        </a:p>
        <a:p>
          <a:r>
            <a:rPr lang="fi-FI" sz="1200" baseline="0">
              <a:latin typeface="Arial Nova" panose="020B0504020202020204" pitchFamily="34" charset="0"/>
            </a:rPr>
            <a:t>Can be used e.g., for variable power generation or for EV batteries.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9</xdr:col>
      <xdr:colOff>104775</xdr:colOff>
      <xdr:row>6</xdr:row>
      <xdr:rowOff>161925</xdr:rowOff>
    </xdr:from>
    <xdr:ext cx="6099555" cy="1209177"/>
    <xdr:sp macro="" textlink="">
      <xdr:nvSpPr>
        <xdr:cNvPr id="2" name="TextBox 1">
          <a:extLst>
            <a:ext uri="{FF2B5EF4-FFF2-40B4-BE49-F238E27FC236}">
              <a16:creationId xmlns:a16="http://schemas.microsoft.com/office/drawing/2014/main" id="{8A5E5855-F888-4056-977F-0750AE55CB00}"/>
            </a:ext>
          </a:extLst>
        </xdr:cNvPr>
        <xdr:cNvSpPr txBox="1"/>
      </xdr:nvSpPr>
      <xdr:spPr>
        <a:xfrm>
          <a:off x="10420350" y="1304925"/>
          <a:ext cx="6099555"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 sequence of solves:</a:t>
          </a:r>
        </a:p>
        <a:p>
          <a:r>
            <a:rPr lang="fi-FI" sz="1200" baseline="0">
              <a:latin typeface="Arial Nova" panose="020B0504020202020204" pitchFamily="34" charset="0"/>
            </a:rPr>
            <a:t>- Can just be one solve for a single shot model</a:t>
          </a:r>
        </a:p>
        <a:p>
          <a:r>
            <a:rPr lang="fi-FI" sz="1200" baseline="0">
              <a:latin typeface="Arial Nova" panose="020B0504020202020204" pitchFamily="34" charset="0"/>
            </a:rPr>
            <a:t>- ...or a set of single solves to define a sequence of solves</a:t>
          </a:r>
        </a:p>
        <a:p>
          <a:r>
            <a:rPr lang="fi-FI" sz="1200" baseline="0">
              <a:latin typeface="Arial Nova" panose="020B0504020202020204" pitchFamily="34" charset="0"/>
            </a:rPr>
            <a:t>- Solve order is based on top to bottom order</a:t>
          </a:r>
        </a:p>
        <a:p>
          <a:r>
            <a:rPr lang="fi-FI" sz="1200" baseline="0">
              <a:latin typeface="Arial Nova" panose="020B0504020202020204" pitchFamily="34" charset="0"/>
            </a:rPr>
            <a:t>- Contains_solve is used for creating a nested solve structure.</a:t>
          </a:r>
        </a:p>
        <a:p>
          <a:r>
            <a:rPr lang="fi-FI" sz="1200" baseline="0">
              <a:latin typeface="Arial Nova" panose="020B0504020202020204" pitchFamily="34" charset="0"/>
            </a:rPr>
            <a:t>The contained solve is run after this solve with the passed investment or storage values</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9</xdr:col>
      <xdr:colOff>104775</xdr:colOff>
      <xdr:row>6</xdr:row>
      <xdr:rowOff>161925</xdr:rowOff>
    </xdr:from>
    <xdr:ext cx="5473550" cy="1023037"/>
    <xdr:sp macro="" textlink="">
      <xdr:nvSpPr>
        <xdr:cNvPr id="2" name="TextBox 1">
          <a:extLst>
            <a:ext uri="{FF2B5EF4-FFF2-40B4-BE49-F238E27FC236}">
              <a16:creationId xmlns:a16="http://schemas.microsoft.com/office/drawing/2014/main" id="{98E6B3D1-357B-41F4-A929-385CD110D621}"/>
            </a:ext>
          </a:extLst>
        </xdr:cNvPr>
        <xdr:cNvSpPr txBox="1"/>
      </xdr:nvSpPr>
      <xdr:spPr>
        <a:xfrm>
          <a:off x="10420350" y="1304925"/>
          <a:ext cx="5473550" cy="102303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baseline="0">
              <a:latin typeface="Arial Nova" panose="020B0504020202020204" pitchFamily="34" charset="0"/>
            </a:rPr>
            <a:t>Define the rolling parameters. Required if the solve_mode is rolling_window:</a:t>
          </a:r>
        </a:p>
        <a:p>
          <a:r>
            <a:rPr lang="fi-FI" sz="1200" baseline="0">
              <a:latin typeface="Arial Nova" panose="020B0504020202020204" pitchFamily="34" charset="0"/>
            </a:rPr>
            <a:t>- Rolling_start_time: Allows to set a different start time than the beginning</a:t>
          </a:r>
        </a:p>
        <a:p>
          <a:r>
            <a:rPr lang="fi-FI" sz="1200" baseline="0">
              <a:latin typeface="Arial Nova" panose="020B0504020202020204" pitchFamily="34" charset="0"/>
            </a:rPr>
            <a:t>- Rolling_solve_jump: The solve start and output interval, smaller than horizon</a:t>
          </a:r>
        </a:p>
        <a:p>
          <a:r>
            <a:rPr lang="fi-FI" sz="1200" baseline="0">
              <a:latin typeface="Arial Nova" panose="020B0504020202020204" pitchFamily="34" charset="0"/>
            </a:rPr>
            <a:t>- Rolling_solve_horizon: The solve length</a:t>
          </a:r>
        </a:p>
        <a:p>
          <a:r>
            <a:rPr lang="fi-FI" sz="1200" baseline="0">
              <a:latin typeface="Arial Nova" panose="020B0504020202020204" pitchFamily="34" charset="0"/>
            </a:rPr>
            <a:t>- Rolling_duration: If not to the end, the length of the combined rolls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5</xdr:col>
      <xdr:colOff>381000</xdr:colOff>
      <xdr:row>3</xdr:row>
      <xdr:rowOff>171450</xdr:rowOff>
    </xdr:from>
    <xdr:ext cx="4341701" cy="1209177"/>
    <xdr:sp macro="" textlink="">
      <xdr:nvSpPr>
        <xdr:cNvPr id="2" name="TextBox 1">
          <a:extLst>
            <a:ext uri="{FF2B5EF4-FFF2-40B4-BE49-F238E27FC236}">
              <a16:creationId xmlns:a16="http://schemas.microsoft.com/office/drawing/2014/main" id="{1E22C936-BB03-4C73-9567-773323C7FAC6}"/>
            </a:ext>
          </a:extLst>
        </xdr:cNvPr>
        <xdr:cNvSpPr txBox="1"/>
      </xdr:nvSpPr>
      <xdr:spPr>
        <a:xfrm>
          <a:off x="4972050" y="742950"/>
          <a:ext cx="4341701"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timeblockSets</a:t>
          </a:r>
        </a:p>
        <a:p>
          <a:r>
            <a:rPr lang="fi-FI" sz="1200" baseline="0">
              <a:latin typeface="Arial Nova" panose="020B0504020202020204" pitchFamily="34" charset="0"/>
            </a:rPr>
            <a:t>- one timeblockSet can have multiple rows (multiple blocks)</a:t>
          </a:r>
        </a:p>
        <a:p>
          <a:r>
            <a:rPr lang="fi-FI" sz="1200" baseline="0">
              <a:latin typeface="Arial Nova" panose="020B0504020202020204" pitchFamily="34" charset="0"/>
            </a:rPr>
            <a:t>- timestep: starting time step for the block</a:t>
          </a:r>
        </a:p>
        <a:p>
          <a:r>
            <a:rPr lang="fi-FI" sz="1200" baseline="0">
              <a:latin typeface="Arial Nova" panose="020B0504020202020204" pitchFamily="34" charset="0"/>
            </a:rPr>
            <a:t>- block_duration: duration of the block counted in time steps</a:t>
          </a:r>
        </a:p>
        <a:p>
          <a:r>
            <a:rPr lang="fi-FI" sz="1200" baseline="0">
              <a:latin typeface="Arial Nova" panose="020B0504020202020204" pitchFamily="34" charset="0"/>
            </a:rPr>
            <a:t>- new_stepduration: creates a new timeline from this timeline </a:t>
          </a:r>
        </a:p>
        <a:p>
          <a:r>
            <a:rPr lang="fi-FI" sz="1200" baseline="0">
              <a:latin typeface="Arial Nova" panose="020B0504020202020204" pitchFamily="34" charset="0"/>
            </a:rPr>
            <a:t>with summed/averaged values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4</xdr:col>
      <xdr:colOff>400050</xdr:colOff>
      <xdr:row>2</xdr:row>
      <xdr:rowOff>114300</xdr:rowOff>
    </xdr:from>
    <xdr:ext cx="5942332" cy="836896"/>
    <xdr:sp macro="" textlink="">
      <xdr:nvSpPr>
        <xdr:cNvPr id="2" name="TextBox 1">
          <a:extLst>
            <a:ext uri="{FF2B5EF4-FFF2-40B4-BE49-F238E27FC236}">
              <a16:creationId xmlns:a16="http://schemas.microsoft.com/office/drawing/2014/main" id="{186E89B8-8326-47C9-9577-3DCA0AEADD69}"/>
            </a:ext>
          </a:extLst>
        </xdr:cNvPr>
        <xdr:cNvSpPr txBox="1"/>
      </xdr:nvSpPr>
      <xdr:spPr>
        <a:xfrm>
          <a:off x="3905250" y="495300"/>
          <a:ext cx="5942332"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timelines the timeblockSets can use</a:t>
          </a:r>
        </a:p>
        <a:p>
          <a:r>
            <a:rPr lang="fi-FI" sz="1200" baseline="0">
              <a:latin typeface="Arial Nova" panose="020B0504020202020204" pitchFamily="34" charset="0"/>
            </a:rPr>
            <a:t>- There can be multiple timelines</a:t>
          </a:r>
        </a:p>
        <a:p>
          <a:r>
            <a:rPr lang="fi-FI" sz="1200" baseline="0">
              <a:latin typeface="Arial Nova" panose="020B0504020202020204" pitchFamily="34" charset="0"/>
            </a:rPr>
            <a:t>- timestep_name: name of the time step (this is read as a string - datetime also works)</a:t>
          </a:r>
        </a:p>
        <a:p>
          <a:r>
            <a:rPr lang="fi-FI" sz="1200" baseline="0">
              <a:latin typeface="Arial Nova" panose="020B0504020202020204" pitchFamily="34" charset="0"/>
            </a:rPr>
            <a:t>- duration: duration of each time step (in hours)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3</xdr:col>
      <xdr:colOff>514350</xdr:colOff>
      <xdr:row>2</xdr:row>
      <xdr:rowOff>161925</xdr:rowOff>
    </xdr:from>
    <xdr:ext cx="4640373" cy="464614"/>
    <xdr:sp macro="" textlink="">
      <xdr:nvSpPr>
        <xdr:cNvPr id="2" name="TextBox 1">
          <a:extLst>
            <a:ext uri="{FF2B5EF4-FFF2-40B4-BE49-F238E27FC236}">
              <a16:creationId xmlns:a16="http://schemas.microsoft.com/office/drawing/2014/main" id="{479DEAB2-E8C7-4C96-A4A5-10FD271ED5D4}"/>
            </a:ext>
          </a:extLst>
        </xdr:cNvPr>
        <xdr:cNvSpPr txBox="1"/>
      </xdr:nvSpPr>
      <xdr:spPr>
        <a:xfrm>
          <a:off x="3924300" y="542925"/>
          <a:ext cx="4640373" cy="46461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parameters needed by each timeline</a:t>
          </a:r>
          <a:endParaRPr lang="fi-FI" sz="1200" baseline="0">
            <a:latin typeface="Arial Nova" panose="020B0504020202020204" pitchFamily="34" charset="0"/>
          </a:endParaRPr>
        </a:p>
        <a:p>
          <a:r>
            <a:rPr lang="fi-FI" sz="1200" baseline="0">
              <a:latin typeface="Arial Nova" panose="020B0504020202020204" pitchFamily="34" charset="0"/>
            </a:rPr>
            <a:t>- timeline_duration_in_years: total duration of the timeline in years</a:t>
          </a: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2</xdr:col>
      <xdr:colOff>438150</xdr:colOff>
      <xdr:row>1</xdr:row>
      <xdr:rowOff>95250</xdr:rowOff>
    </xdr:from>
    <xdr:ext cx="3534109" cy="278474"/>
    <xdr:sp macro="" textlink="">
      <xdr:nvSpPr>
        <xdr:cNvPr id="2" name="TextBox 1">
          <a:extLst>
            <a:ext uri="{FF2B5EF4-FFF2-40B4-BE49-F238E27FC236}">
              <a16:creationId xmlns:a16="http://schemas.microsoft.com/office/drawing/2014/main" id="{ED6ED1FC-9309-4394-9C49-463B98F09163}"/>
            </a:ext>
          </a:extLst>
        </xdr:cNvPr>
        <xdr:cNvSpPr txBox="1"/>
      </xdr:nvSpPr>
      <xdr:spPr>
        <a:xfrm>
          <a:off x="2019300" y="285750"/>
          <a:ext cx="3534109" cy="27847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Link timeblockSets with the timeline they will use.</a:t>
          </a:r>
          <a:endParaRPr lang="fi-FI" sz="1200" baseline="0">
            <a:latin typeface="Arial Nova" panose="020B05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34</xdr:col>
      <xdr:colOff>161925</xdr:colOff>
      <xdr:row>3</xdr:row>
      <xdr:rowOff>133350</xdr:rowOff>
    </xdr:from>
    <xdr:ext cx="8092152" cy="1395318"/>
    <xdr:sp macro="" textlink="">
      <xdr:nvSpPr>
        <xdr:cNvPr id="2" name="TextBox 1">
          <a:extLst>
            <a:ext uri="{FF2B5EF4-FFF2-40B4-BE49-F238E27FC236}">
              <a16:creationId xmlns:a16="http://schemas.microsoft.com/office/drawing/2014/main" id="{BB94E77D-4519-4F7A-AED7-07A7D3710510}"/>
            </a:ext>
          </a:extLst>
        </xdr:cNvPr>
        <xdr:cNvSpPr txBox="1"/>
      </xdr:nvSpPr>
      <xdr:spPr>
        <a:xfrm>
          <a:off x="33556575" y="704850"/>
          <a:ext cx="8092152"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nodes</a:t>
          </a:r>
        </a:p>
        <a:p>
          <a:r>
            <a:rPr lang="fi-FI" sz="1200" baseline="0">
              <a:latin typeface="Arial Nova" panose="020B0504020202020204" pitchFamily="34" charset="0"/>
            </a:rPr>
            <a:t>- has_balance: Does the node maintain an energy balance?</a:t>
          </a:r>
        </a:p>
        <a:p>
          <a:r>
            <a:rPr lang="fi-FI" sz="1200" baseline="0">
              <a:latin typeface="Arial Nova" panose="020B0504020202020204" pitchFamily="34" charset="0"/>
            </a:rPr>
            <a:t>- has_inflow: Is the inflow time series of the node used?</a:t>
          </a:r>
        </a:p>
        <a:p>
          <a:r>
            <a:rPr lang="fi-FI" sz="1200" baseline="0">
              <a:latin typeface="Arial Nova" panose="020B0504020202020204" pitchFamily="34" charset="0"/>
            </a:rPr>
            <a:t>- has_state: Does the node have a state (i.e., can it store energy)?</a:t>
          </a:r>
        </a:p>
        <a:p>
          <a:r>
            <a:rPr lang="fi-FI" sz="1200" baseline="0">
              <a:latin typeface="Arial Nova" panose="020B0504020202020204" pitchFamily="34" charset="0"/>
            </a:rPr>
            <a:t>- invest_method: How the model treats investments in this node (size of storage is the investment variable in nodes)?</a:t>
          </a:r>
        </a:p>
        <a:p>
          <a:r>
            <a:rPr lang="fi-FI" sz="1200" baseline="0">
              <a:latin typeface="Arial Nova" panose="020B0504020202020204" pitchFamily="34" charset="0"/>
            </a:rPr>
            <a:t>- annual_flow, inflow, penalty_down and penalty_up: regular node parameters</a:t>
          </a:r>
        </a:p>
        <a:p>
          <a:r>
            <a:rPr lang="fi-FI" sz="1200" baseline="0">
              <a:latin typeface="Arial Nova" panose="020B0504020202020204" pitchFamily="34" charset="0"/>
            </a:rPr>
            <a:t>- other parameters are related to storage the node could have</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4</xdr:col>
      <xdr:colOff>523875</xdr:colOff>
      <xdr:row>2</xdr:row>
      <xdr:rowOff>38100</xdr:rowOff>
    </xdr:from>
    <xdr:ext cx="8095101" cy="650756"/>
    <xdr:sp macro="" textlink="">
      <xdr:nvSpPr>
        <xdr:cNvPr id="2" name="TextBox 1">
          <a:extLst>
            <a:ext uri="{FF2B5EF4-FFF2-40B4-BE49-F238E27FC236}">
              <a16:creationId xmlns:a16="http://schemas.microsoft.com/office/drawing/2014/main" id="{1B1F2564-A4AF-4004-ACAC-4BCD94DFC2A4}"/>
            </a:ext>
          </a:extLst>
        </xdr:cNvPr>
        <xdr:cNvSpPr txBox="1"/>
      </xdr:nvSpPr>
      <xdr:spPr>
        <a:xfrm>
          <a:off x="3514725" y="419100"/>
          <a:ext cx="8095101"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commodities</a:t>
          </a:r>
        </a:p>
        <a:p>
          <a:r>
            <a:rPr lang="fi-FI" sz="1200" baseline="0">
              <a:latin typeface="Arial Nova" panose="020B0504020202020204" pitchFamily="34" charset="0"/>
            </a:rPr>
            <a:t>- co2_content: when model uses a commodity with CO2 content, emissions are counted and included in model costs</a:t>
          </a:r>
        </a:p>
        <a:p>
          <a:r>
            <a:rPr lang="fi-FI" sz="1200" baseline="0">
              <a:latin typeface="Arial Nova" panose="020B0504020202020204" pitchFamily="34" charset="0"/>
            </a:rPr>
            <a:t>- price: can be positive (model buys the commodity) or negative (model sells the commodity)</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3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1596-B8AE-4F8F-B051-2E61303D5CC8}">
  <dimension ref="A1:E39"/>
  <sheetViews>
    <sheetView workbookViewId="0"/>
  </sheetViews>
  <sheetFormatPr defaultRowHeight="15" x14ac:dyDescent="0.25"/>
  <cols>
    <col min="1" max="1" width="28.140625" style="28" customWidth="1"/>
    <col min="2" max="2" width="17.85546875" style="28" customWidth="1"/>
    <col min="3" max="3" width="18.42578125" style="28" customWidth="1"/>
  </cols>
  <sheetData>
    <row r="1" spans="1:5" x14ac:dyDescent="0.25">
      <c r="A1" s="46" t="s">
        <v>265</v>
      </c>
      <c r="B1" s="46" t="s">
        <v>267</v>
      </c>
      <c r="C1" s="46" t="s">
        <v>266</v>
      </c>
    </row>
    <row r="2" spans="1:5" x14ac:dyDescent="0.25">
      <c r="A2" s="43" t="s">
        <v>195</v>
      </c>
      <c r="B2" s="43"/>
      <c r="C2" s="43"/>
    </row>
    <row r="3" spans="1:5" x14ac:dyDescent="0.25">
      <c r="A3" s="43" t="s">
        <v>328</v>
      </c>
      <c r="B3" s="43"/>
      <c r="C3" s="43"/>
    </row>
    <row r="4" spans="1:5" x14ac:dyDescent="0.25">
      <c r="A4" s="43" t="s">
        <v>196</v>
      </c>
      <c r="B4" s="43"/>
      <c r="C4" s="43"/>
      <c r="E4" t="s">
        <v>233</v>
      </c>
    </row>
    <row r="5" spans="1:5" x14ac:dyDescent="0.25">
      <c r="A5" s="43" t="s">
        <v>197</v>
      </c>
      <c r="B5" s="43"/>
      <c r="C5" s="43"/>
      <c r="E5" s="5" t="s">
        <v>234</v>
      </c>
    </row>
    <row r="6" spans="1:5" x14ac:dyDescent="0.25">
      <c r="A6" s="43" t="s">
        <v>191</v>
      </c>
      <c r="B6" s="43"/>
      <c r="C6" s="43"/>
      <c r="E6" s="5" t="s">
        <v>244</v>
      </c>
    </row>
    <row r="7" spans="1:5" x14ac:dyDescent="0.25">
      <c r="A7" s="29" t="s">
        <v>231</v>
      </c>
      <c r="B7" s="30"/>
      <c r="C7" s="29" t="s">
        <v>198</v>
      </c>
      <c r="E7" s="5" t="s">
        <v>245</v>
      </c>
    </row>
    <row r="8" spans="1:5" x14ac:dyDescent="0.25">
      <c r="A8" s="43" t="s">
        <v>199</v>
      </c>
      <c r="B8" s="43"/>
      <c r="C8" s="43"/>
    </row>
    <row r="9" spans="1:5" x14ac:dyDescent="0.25">
      <c r="A9" s="43" t="s">
        <v>486</v>
      </c>
      <c r="B9" s="43"/>
      <c r="C9" s="43"/>
    </row>
    <row r="10" spans="1:5" x14ac:dyDescent="0.25">
      <c r="A10" s="27"/>
      <c r="B10" s="27"/>
      <c r="C10" s="27"/>
      <c r="E10" t="s">
        <v>235</v>
      </c>
    </row>
    <row r="11" spans="1:5" x14ac:dyDescent="0.25">
      <c r="A11" s="31" t="s">
        <v>200</v>
      </c>
      <c r="B11" s="31" t="s">
        <v>201</v>
      </c>
      <c r="C11" s="31" t="s">
        <v>202</v>
      </c>
    </row>
    <row r="12" spans="1:5" x14ac:dyDescent="0.25">
      <c r="A12" s="31" t="s">
        <v>203</v>
      </c>
      <c r="B12" s="31" t="s">
        <v>204</v>
      </c>
      <c r="C12" s="32"/>
    </row>
    <row r="13" spans="1:5" x14ac:dyDescent="0.25">
      <c r="A13" s="44" t="s">
        <v>205</v>
      </c>
      <c r="B13" s="44"/>
      <c r="C13" s="44"/>
    </row>
    <row r="14" spans="1:5" x14ac:dyDescent="0.25">
      <c r="A14" s="31" t="s">
        <v>206</v>
      </c>
      <c r="B14" s="31" t="s">
        <v>207</v>
      </c>
      <c r="C14" s="31" t="s">
        <v>208</v>
      </c>
    </row>
    <row r="15" spans="1:5" x14ac:dyDescent="0.25">
      <c r="A15" s="31" t="s">
        <v>225</v>
      </c>
      <c r="B15" s="31" t="s">
        <v>226</v>
      </c>
      <c r="C15" s="31" t="s">
        <v>227</v>
      </c>
    </row>
    <row r="16" spans="1:5" x14ac:dyDescent="0.25">
      <c r="A16" s="31" t="s">
        <v>224</v>
      </c>
      <c r="B16" s="32"/>
      <c r="C16" s="31" t="s">
        <v>223</v>
      </c>
    </row>
    <row r="17" spans="1:4" x14ac:dyDescent="0.25">
      <c r="A17" s="33"/>
      <c r="B17" s="33"/>
      <c r="C17" s="33"/>
    </row>
    <row r="18" spans="1:4" x14ac:dyDescent="0.25">
      <c r="A18" s="39"/>
      <c r="B18" s="39"/>
      <c r="C18" s="40" t="s">
        <v>209</v>
      </c>
    </row>
    <row r="19" spans="1:4" x14ac:dyDescent="0.25">
      <c r="A19" s="45" t="s">
        <v>242</v>
      </c>
      <c r="B19" s="45"/>
      <c r="C19" s="45"/>
    </row>
    <row r="20" spans="1:4" x14ac:dyDescent="0.25">
      <c r="A20" s="45" t="s">
        <v>241</v>
      </c>
      <c r="B20" s="45"/>
      <c r="C20" s="45"/>
    </row>
    <row r="21" spans="1:4" x14ac:dyDescent="0.25">
      <c r="A21" s="45" t="s">
        <v>255</v>
      </c>
      <c r="B21" s="45"/>
      <c r="C21" s="45"/>
    </row>
    <row r="22" spans="1:4" x14ac:dyDescent="0.25">
      <c r="A22" s="33"/>
      <c r="B22" s="33"/>
      <c r="C22" s="33"/>
    </row>
    <row r="23" spans="1:4" x14ac:dyDescent="0.25">
      <c r="A23" s="34" t="s">
        <v>221</v>
      </c>
      <c r="B23" s="34" t="s">
        <v>222</v>
      </c>
      <c r="C23" s="34"/>
      <c r="D23" s="28"/>
    </row>
    <row r="24" spans="1:4" x14ac:dyDescent="0.25">
      <c r="A24" s="41" t="s">
        <v>212</v>
      </c>
      <c r="B24" s="41"/>
      <c r="C24" s="41"/>
    </row>
    <row r="25" spans="1:4" x14ac:dyDescent="0.25">
      <c r="A25" s="41" t="s">
        <v>213</v>
      </c>
      <c r="B25" s="41"/>
      <c r="C25" s="41"/>
    </row>
    <row r="26" spans="1:4" x14ac:dyDescent="0.25">
      <c r="A26" s="41" t="s">
        <v>214</v>
      </c>
      <c r="B26" s="41"/>
      <c r="C26" s="41"/>
    </row>
    <row r="27" spans="1:4" x14ac:dyDescent="0.25">
      <c r="A27" s="41" t="s">
        <v>215</v>
      </c>
      <c r="B27" s="41"/>
      <c r="C27" s="41"/>
    </row>
    <row r="28" spans="1:4" x14ac:dyDescent="0.25">
      <c r="A28" s="41" t="s">
        <v>216</v>
      </c>
      <c r="B28" s="41"/>
      <c r="C28" s="41"/>
    </row>
    <row r="29" spans="1:4" x14ac:dyDescent="0.25">
      <c r="A29" s="27"/>
      <c r="B29" s="27"/>
      <c r="C29" s="27"/>
    </row>
    <row r="30" spans="1:4" x14ac:dyDescent="0.25">
      <c r="A30" s="42" t="s">
        <v>217</v>
      </c>
      <c r="B30" s="42"/>
      <c r="C30" s="42"/>
    </row>
    <row r="31" spans="1:4" x14ac:dyDescent="0.25">
      <c r="A31" s="35" t="s">
        <v>218</v>
      </c>
      <c r="B31" s="36"/>
      <c r="C31" s="35" t="s">
        <v>219</v>
      </c>
    </row>
    <row r="32" spans="1:4" x14ac:dyDescent="0.25">
      <c r="A32" s="42" t="s">
        <v>220</v>
      </c>
      <c r="B32" s="42"/>
      <c r="C32" s="42"/>
    </row>
    <row r="34" spans="1:3" x14ac:dyDescent="0.25">
      <c r="A34" s="48" t="s">
        <v>210</v>
      </c>
      <c r="B34" s="48"/>
      <c r="C34" s="48"/>
    </row>
    <row r="35" spans="1:3" x14ac:dyDescent="0.25">
      <c r="A35" s="48" t="s">
        <v>211</v>
      </c>
      <c r="B35" s="48"/>
      <c r="C35" s="48"/>
    </row>
    <row r="36" spans="1:3" x14ac:dyDescent="0.25">
      <c r="A36" s="48" t="s">
        <v>410</v>
      </c>
      <c r="B36" s="48"/>
      <c r="C36" s="48"/>
    </row>
    <row r="37" spans="1:3" x14ac:dyDescent="0.25">
      <c r="A37" s="48" t="s">
        <v>406</v>
      </c>
      <c r="B37" s="48"/>
      <c r="C37" s="48"/>
    </row>
    <row r="38" spans="1:3" x14ac:dyDescent="0.25">
      <c r="A38" s="48" t="s">
        <v>407</v>
      </c>
      <c r="B38" s="48"/>
      <c r="C38" s="48"/>
    </row>
    <row r="39" spans="1:3" x14ac:dyDescent="0.25">
      <c r="A39" s="48" t="s">
        <v>408</v>
      </c>
      <c r="B39" s="48"/>
      <c r="C39" s="48"/>
    </row>
  </sheetData>
  <hyperlinks>
    <hyperlink ref="A30" location="reserve_unit_node_c!A1" display="reserve_connection_node_c" xr:uid="{3F855114-4A57-4E0A-A766-0317F980F4BF}"/>
    <hyperlink ref="A28" location="group_unit_node!A1" display="group_unit_node" xr:uid="{B7C2FCA3-F9B2-4C44-95E7-EE78C953ADDA}"/>
    <hyperlink ref="A27" location="group_unit!A1" display="group_unit" xr:uid="{B05CA82D-DD0B-41C5-A4A2-737EB6D8AF37}"/>
    <hyperlink ref="A26" location="group_node!A1" display="group_node" xr:uid="{920BB948-3B7C-488B-B8B1-7504F3D3AD1A}"/>
    <hyperlink ref="A25" location="group_connection_node!A1" display="group_connection_node" xr:uid="{811FD465-B06B-4481-9ED6-DE1222C0D3DE}"/>
    <hyperlink ref="A31" location="reserve_group_c!A1" display="reserve_group_c" xr:uid="{2CFA818C-9B6A-474B-8E40-2E804C4A9677}"/>
    <hyperlink ref="C31" location="reserve_group_t!A1" display="reserve_group_t" xr:uid="{401EE982-2E1A-4DC0-A8C5-8E9B177FDA74}"/>
    <hyperlink ref="A32" location="reserve_unit_node_c!A1" display="reserve_unit_node_c" xr:uid="{78371C66-B81A-4E9B-96E1-6659A71B0BF4}"/>
    <hyperlink ref="A24" location="group_connection!A1" display="group_connection" xr:uid="{A00C70C1-5203-41C9-BCBD-CC42FCD43017}"/>
    <hyperlink ref="A23" location="group_c!A1" display="group_c" xr:uid="{8516B270-11A5-45FE-B8AE-F8BD21CE42EE}"/>
    <hyperlink ref="B23" location="group_p!A1" display="group_p" xr:uid="{24A5AB85-580D-4C07-9C0C-EF096DF9B6A4}"/>
    <hyperlink ref="A35" location="unit_node_constraint_c!A1" display="unit_node_constraint_c" xr:uid="{E752EE81-721A-467B-A89A-558EAD27CD18}"/>
    <hyperlink ref="A34" location="constraint_sense_c!A1" display="constraint_sense_c" xr:uid="{E3638194-ABA1-4B52-B562-9CB1B5A7326A}"/>
    <hyperlink ref="A16" location="unit_node_c!A1" display="unit_node_c" xr:uid="{588C2786-F4D1-490C-8299-996C761D1B0B}"/>
    <hyperlink ref="C16" location="unit_node_t!A1" display="unit_node_t" xr:uid="{848C3082-4242-4C02-A2C8-1DDCCECDDCE4}"/>
    <hyperlink ref="A15" location="unit_c!A1" display="unit_c" xr:uid="{0B24F06D-DF0D-43E9-A754-3D573B0328ED}"/>
    <hyperlink ref="B15" location="unit_p!A1" display="unit_p" xr:uid="{6B0EC5F5-0D3E-41BB-B4D8-64F5821432A7}"/>
    <hyperlink ref="C15" location="unit_t!A1" display="unit_t" xr:uid="{563A1A91-8913-4B2F-8BA5-4D350923C03F}"/>
    <hyperlink ref="C18" location="profile_t!A1" display="profile_t" xr:uid="{78412094-AA9A-4901-935D-64F3C1AC7206}"/>
    <hyperlink ref="A14" location="connection_c!A1" display="connection_c" xr:uid="{03E6664B-5F07-4921-A88F-1CC8DA8E9FAE}"/>
    <hyperlink ref="B14" location="connection_p!A1" display="connection_p" xr:uid="{46902093-FDC0-4939-BBFD-2D41FFBE0F05}"/>
    <hyperlink ref="C14" location="connection_t!A1" display="connection_t" xr:uid="{5D63301C-ED60-425E-8FC0-334B75B4F98C}"/>
    <hyperlink ref="A13" location="commodity_node!A1" display="commodity_node" xr:uid="{1A8DF925-BFFA-47C2-B595-2F06AACA43EF}"/>
    <hyperlink ref="A12" location="commodity_c!A1" display="commodity_c" xr:uid="{37D28BB2-4F57-4EDF-A58D-D5D0B0DFCD29}"/>
    <hyperlink ref="B12" location="commodity_p!A1" display="commodity_p" xr:uid="{B8974311-BDD6-456A-9C22-7DD64599915A}"/>
    <hyperlink ref="A11" location="node_c!A1" display="node_c" xr:uid="{96541F46-A5D0-46A0-A7C5-61D6136DE6D8}"/>
    <hyperlink ref="B11" location="node_p!A1" display="node_p" xr:uid="{AA8FF5EE-A7C6-4A42-B219-867295F74C98}"/>
    <hyperlink ref="C11" location="node_t!A1" display="node_t" xr:uid="{10D2F31E-4A77-4C8D-A909-F30F7DA9A1B0}"/>
    <hyperlink ref="A8" location="timeblockSet_timeline!A1" display="timeblockSet_timeline" xr:uid="{7E649E3B-8603-412B-85C7-55801419EDEB}"/>
    <hyperlink ref="C7" location="timeline_t!A1" display="timeline_t" xr:uid="{0049663E-A2F9-49A0-A576-07D0A457655D}"/>
    <hyperlink ref="A7" location="timeline_s!A1" display="timeline_s" xr:uid="{252B2493-68D2-4C5E-A6EA-89A71C7FBE09}"/>
    <hyperlink ref="A2" location="version!A1" display="version" xr:uid="{5528FB5D-B49F-4A94-B79B-BD7CACBF6421}"/>
    <hyperlink ref="A20" location="unit_profile_c!A1" display="unit_profile_c" xr:uid="{BFEE1E54-8BED-43DB-81D7-EF22B030644E}"/>
    <hyperlink ref="A21" location="unit_profile_c!A1" display="unit_profile_c" xr:uid="{F130C8C0-C1F9-49C3-9475-FD4618C13C76}"/>
    <hyperlink ref="A19" location="unit_profile_c!A1" display="unit_profile_c" xr:uid="{844403FD-DCCB-46C7-BE3C-C68DCAAB6B04}"/>
    <hyperlink ref="A19:C19" location="node_profile_c!A1" display="node_profile_c" xr:uid="{826B47E5-87EB-412A-A0AE-C49CDB5CEB93}"/>
    <hyperlink ref="A20:C20" location="connection_profile_c!A1" display="connection_profile_c" xr:uid="{DB781E38-3ACC-4F21-8D1E-B47D2A016C51}"/>
    <hyperlink ref="A21:C21" location="unit_node_profile_c!A1" display="unit_profile_c" xr:uid="{B2BA97AF-8BE5-4D5F-8341-41044F5963AA}"/>
    <hyperlink ref="A4" location="solve_period!A1" display="solve_period" xr:uid="{1A642A0E-886B-4C5F-9459-AF06B635D1C8}"/>
    <hyperlink ref="A5" location="solve_sequence!A1" display="solve_sequence" xr:uid="{3B08721C-A5BF-4AD9-9840-41F099D6F77C}"/>
    <hyperlink ref="A6" location="timeblockSet!A1" display="timeblockSet" xr:uid="{4C69C415-5F99-4696-8AE3-CE2F554DC3A9}"/>
    <hyperlink ref="A3" location="scenario!B3" display="scenario" xr:uid="{6595CB33-4050-4638-93A2-B2C50D1ED6D3}"/>
    <hyperlink ref="A37" location="node_constraint_c!A1" display="node_constraint_c" xr:uid="{AC3AB525-A059-400D-8A88-BB691B8190B0}"/>
    <hyperlink ref="A38" location="unit_constraint_c!A1" display="unit_constraint_c" xr:uid="{52E2C769-7950-491B-8D4F-A3098C5C0800}"/>
    <hyperlink ref="A39" location="connection_constraint_c!A1" display="connection_constraint_c" xr:uid="{4F42D9DB-BE6E-4724-A8BC-46902175E215}"/>
    <hyperlink ref="A36" location="connection_node_constraint_c!A1" display="connection_node_constraint_c" xr:uid="{8884D5A7-21E8-46CA-9DDB-FA2BA31F034A}"/>
    <hyperlink ref="A9" location="solve_commands!A1" display="solve_commands" xr:uid="{8D72B1F0-8235-4F44-A670-254B53148E29}"/>
  </hyperlinks>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460B-F1B2-42C2-90E2-38E181F7AFC8}">
  <dimension ref="A1:B3"/>
  <sheetViews>
    <sheetView workbookViewId="0">
      <pane ySplit="1" topLeftCell="A2" activePane="bottomLeft" state="frozen"/>
      <selection pane="bottomLeft"/>
    </sheetView>
  </sheetViews>
  <sheetFormatPr defaultRowHeight="15" x14ac:dyDescent="0.25"/>
  <cols>
    <col min="1" max="1" width="13.5703125" style="2" customWidth="1"/>
    <col min="2" max="2" width="10.140625" style="4" customWidth="1"/>
    <col min="3" max="11" width="11.5703125" customWidth="1"/>
  </cols>
  <sheetData>
    <row r="1" spans="1:2" s="3" customFormat="1" x14ac:dyDescent="0.25">
      <c r="A1" s="6" t="s">
        <v>191</v>
      </c>
      <c r="B1" s="7" t="s">
        <v>101</v>
      </c>
    </row>
    <row r="2" spans="1:2" x14ac:dyDescent="0.25">
      <c r="A2" s="2" t="s">
        <v>155</v>
      </c>
      <c r="B2" s="4" t="s">
        <v>102</v>
      </c>
    </row>
    <row r="3" spans="1:2" x14ac:dyDescent="0.25">
      <c r="A3" s="2" t="s">
        <v>154</v>
      </c>
      <c r="B3" s="4" t="s">
        <v>102</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9F5-3956-475B-A853-BA105023BA1D}">
  <dimension ref="A1:AH9"/>
  <sheetViews>
    <sheetView zoomScaleNormal="100" workbookViewId="0">
      <pane xSplit="2" ySplit="2" topLeftCell="S3" activePane="bottomRight" state="frozen"/>
      <selection pane="topRight" activeCell="C1" sqref="C1"/>
      <selection pane="bottomLeft" activeCell="A3" sqref="A3"/>
      <selection pane="bottomRight" activeCell="AH3" sqref="AH3"/>
    </sheetView>
  </sheetViews>
  <sheetFormatPr defaultRowHeight="15" x14ac:dyDescent="0.25"/>
  <cols>
    <col min="1" max="1" width="12.7109375" style="1" customWidth="1"/>
    <col min="2" max="2" width="16.42578125" style="2" customWidth="1"/>
    <col min="3" max="3" width="9.140625" customWidth="1"/>
    <col min="4" max="4" width="11.7109375" customWidth="1"/>
    <col min="5" max="5" width="15" customWidth="1"/>
    <col min="6" max="6" width="11.42578125" customWidth="1"/>
    <col min="7" max="7" width="15" customWidth="1"/>
    <col min="8" max="8" width="15.85546875" customWidth="1"/>
    <col min="9" max="9" width="19.42578125" customWidth="1"/>
    <col min="10" max="10" width="23.140625" customWidth="1"/>
    <col min="11" max="11" width="25.140625" customWidth="1"/>
    <col min="12" max="12" width="29.28515625" customWidth="1"/>
    <col min="13" max="13" width="7.28515625" customWidth="1"/>
    <col min="14" max="14" width="12" customWidth="1"/>
    <col min="15" max="15" width="10.42578125" customWidth="1"/>
    <col min="16" max="16" width="13.7109375" customWidth="1"/>
    <col min="17" max="17" width="11.7109375" customWidth="1"/>
    <col min="18" max="18" width="9.5703125" customWidth="1"/>
    <col min="19" max="19" width="10.5703125" customWidth="1"/>
    <col min="20" max="20" width="10.28515625" customWidth="1"/>
    <col min="21" max="21" width="10.140625" style="14" customWidth="1"/>
    <col min="22" max="22" width="9.85546875" style="14" customWidth="1"/>
    <col min="23" max="23" width="10.85546875" style="14" customWidth="1"/>
    <col min="24" max="24" width="13.42578125" customWidth="1"/>
    <col min="25" max="25" width="12.7109375" style="14" customWidth="1"/>
    <col min="26" max="26" width="10.5703125" customWidth="1"/>
    <col min="27" max="27" width="8.140625" customWidth="1"/>
    <col min="28" max="29" width="18.140625" customWidth="1"/>
    <col min="30" max="30" width="16.85546875" customWidth="1"/>
    <col min="31" max="32" width="29.140625" customWidth="1"/>
    <col min="33" max="33" width="14.7109375" customWidth="1"/>
    <col min="34" max="34" width="10" customWidth="1"/>
  </cols>
  <sheetData>
    <row r="1" spans="1:34" x14ac:dyDescent="0.25">
      <c r="A1" s="37" t="s">
        <v>232</v>
      </c>
      <c r="B1" s="3"/>
      <c r="C1" t="s">
        <v>278</v>
      </c>
      <c r="D1" t="s">
        <v>168</v>
      </c>
      <c r="E1" t="s">
        <v>472</v>
      </c>
      <c r="F1" t="s">
        <v>169</v>
      </c>
      <c r="G1" t="s">
        <v>473</v>
      </c>
      <c r="H1" t="s">
        <v>506</v>
      </c>
      <c r="I1" t="s">
        <v>513</v>
      </c>
      <c r="J1" t="s">
        <v>436</v>
      </c>
      <c r="K1" t="s">
        <v>427</v>
      </c>
      <c r="L1" s="5" t="s">
        <v>419</v>
      </c>
      <c r="M1" t="s">
        <v>157</v>
      </c>
      <c r="N1" t="s">
        <v>456</v>
      </c>
      <c r="O1" t="s">
        <v>457</v>
      </c>
      <c r="P1" t="s">
        <v>346</v>
      </c>
      <c r="Q1" t="s">
        <v>347</v>
      </c>
      <c r="R1" t="s">
        <v>65</v>
      </c>
      <c r="S1" t="s">
        <v>68</v>
      </c>
      <c r="T1" t="s">
        <v>282</v>
      </c>
      <c r="U1" t="s">
        <v>69</v>
      </c>
      <c r="V1" t="s">
        <v>283</v>
      </c>
      <c r="W1" t="s">
        <v>348</v>
      </c>
      <c r="X1" t="s">
        <v>349</v>
      </c>
      <c r="Y1" t="s">
        <v>19</v>
      </c>
      <c r="Z1" t="s">
        <v>350</v>
      </c>
      <c r="AA1" t="s">
        <v>22</v>
      </c>
      <c r="AB1" t="s">
        <v>70</v>
      </c>
      <c r="AC1" t="s">
        <v>413</v>
      </c>
      <c r="AD1" s="5" t="s">
        <v>415</v>
      </c>
      <c r="AE1" t="s">
        <v>416</v>
      </c>
      <c r="AF1" t="s">
        <v>422</v>
      </c>
      <c r="AG1" t="s">
        <v>474</v>
      </c>
    </row>
    <row r="2" spans="1:34" ht="15" customHeight="1" x14ac:dyDescent="0.25">
      <c r="A2" s="8" t="s">
        <v>1</v>
      </c>
      <c r="B2" s="6" t="s">
        <v>56</v>
      </c>
      <c r="C2" s="24" t="s">
        <v>280</v>
      </c>
      <c r="D2" s="9" t="s">
        <v>58</v>
      </c>
      <c r="E2" s="9" t="s">
        <v>248</v>
      </c>
      <c r="F2" s="9" t="s">
        <v>428</v>
      </c>
      <c r="G2" s="9" t="s">
        <v>11</v>
      </c>
      <c r="H2" s="9" t="s">
        <v>505</v>
      </c>
      <c r="I2" s="9" t="s">
        <v>524</v>
      </c>
      <c r="J2" s="9" t="s">
        <v>411</v>
      </c>
      <c r="K2" s="9" t="s">
        <v>417</v>
      </c>
      <c r="L2" s="9" t="s">
        <v>418</v>
      </c>
      <c r="M2" s="9" t="s">
        <v>59</v>
      </c>
      <c r="N2" s="9" t="s">
        <v>57</v>
      </c>
      <c r="O2" s="9" t="s">
        <v>459</v>
      </c>
      <c r="P2" s="9" t="s">
        <v>60</v>
      </c>
      <c r="Q2" s="9" t="s">
        <v>61</v>
      </c>
      <c r="R2" s="9" t="s">
        <v>4</v>
      </c>
      <c r="S2" s="9" t="s">
        <v>10</v>
      </c>
      <c r="T2" s="9" t="s">
        <v>50</v>
      </c>
      <c r="U2" s="9" t="s">
        <v>14</v>
      </c>
      <c r="V2" s="9" t="s">
        <v>284</v>
      </c>
      <c r="W2" s="9" t="s">
        <v>7</v>
      </c>
      <c r="X2" s="24" t="s">
        <v>236</v>
      </c>
      <c r="Y2" s="9" t="s">
        <v>6</v>
      </c>
      <c r="Z2" s="9" t="s">
        <v>5</v>
      </c>
      <c r="AA2" s="9" t="s">
        <v>12</v>
      </c>
      <c r="AB2" s="9" t="s">
        <v>62</v>
      </c>
      <c r="AC2" s="9" t="s">
        <v>412</v>
      </c>
      <c r="AD2" s="9" t="s">
        <v>414</v>
      </c>
      <c r="AE2" s="9" t="s">
        <v>420</v>
      </c>
      <c r="AF2" s="9" t="s">
        <v>421</v>
      </c>
      <c r="AG2" s="9" t="s">
        <v>63</v>
      </c>
      <c r="AH2" s="9" t="s">
        <v>525</v>
      </c>
    </row>
    <row r="3" spans="1:34" x14ac:dyDescent="0.25">
      <c r="A3" s="1" t="s">
        <v>27</v>
      </c>
      <c r="B3" s="2" t="s">
        <v>138</v>
      </c>
      <c r="C3" s="14" t="s">
        <v>148</v>
      </c>
      <c r="D3" s="14" t="s">
        <v>148</v>
      </c>
      <c r="E3" s="14" t="s">
        <v>458</v>
      </c>
      <c r="F3" s="14"/>
      <c r="G3" t="s">
        <v>137</v>
      </c>
      <c r="P3">
        <v>10000</v>
      </c>
      <c r="Q3">
        <v>10000</v>
      </c>
    </row>
    <row r="4" spans="1:34" x14ac:dyDescent="0.25">
      <c r="A4" s="1" t="s">
        <v>27</v>
      </c>
      <c r="B4" s="2" t="s">
        <v>139</v>
      </c>
      <c r="C4" s="14" t="s">
        <v>148</v>
      </c>
      <c r="D4" s="14" t="s">
        <v>148</v>
      </c>
      <c r="E4" s="14" t="s">
        <v>379</v>
      </c>
      <c r="F4" s="14"/>
      <c r="G4" t="s">
        <v>137</v>
      </c>
      <c r="N4">
        <f>100*8760</f>
        <v>876000</v>
      </c>
      <c r="P4">
        <v>10000</v>
      </c>
      <c r="Q4">
        <v>10000</v>
      </c>
    </row>
    <row r="5" spans="1:34" x14ac:dyDescent="0.25">
      <c r="A5" s="1" t="s">
        <v>27</v>
      </c>
      <c r="B5" s="2" t="s">
        <v>140</v>
      </c>
      <c r="C5" s="14" t="s">
        <v>148</v>
      </c>
      <c r="G5" t="s">
        <v>137</v>
      </c>
      <c r="P5">
        <v>10000</v>
      </c>
      <c r="Q5">
        <v>10000</v>
      </c>
    </row>
    <row r="6" spans="1:34" x14ac:dyDescent="0.25">
      <c r="A6" s="1" t="s">
        <v>27</v>
      </c>
      <c r="B6" s="2" t="s">
        <v>149</v>
      </c>
      <c r="C6" s="14" t="s">
        <v>148</v>
      </c>
      <c r="G6" t="s">
        <v>137</v>
      </c>
      <c r="P6">
        <v>10000</v>
      </c>
      <c r="Q6">
        <v>10000</v>
      </c>
    </row>
    <row r="7" spans="1:34" x14ac:dyDescent="0.25">
      <c r="A7" s="1" t="s">
        <v>279</v>
      </c>
      <c r="B7" s="2" t="s">
        <v>257</v>
      </c>
      <c r="C7" s="14" t="s">
        <v>148</v>
      </c>
      <c r="D7" t="s">
        <v>148</v>
      </c>
      <c r="F7" t="s">
        <v>148</v>
      </c>
      <c r="G7" t="s">
        <v>137</v>
      </c>
      <c r="J7" t="s">
        <v>426</v>
      </c>
      <c r="K7" t="s">
        <v>423</v>
      </c>
      <c r="L7" t="s">
        <v>424</v>
      </c>
      <c r="P7">
        <v>12000</v>
      </c>
      <c r="Q7">
        <v>12000</v>
      </c>
      <c r="R7">
        <v>20</v>
      </c>
      <c r="AB7">
        <v>0.01</v>
      </c>
      <c r="AC7">
        <v>0.1</v>
      </c>
      <c r="AE7">
        <v>0.5</v>
      </c>
    </row>
    <row r="8" spans="1:34" x14ac:dyDescent="0.25">
      <c r="A8" s="1" t="s">
        <v>380</v>
      </c>
      <c r="B8" s="2" t="s">
        <v>387</v>
      </c>
      <c r="C8" s="14" t="s">
        <v>148</v>
      </c>
      <c r="D8" t="s">
        <v>148</v>
      </c>
      <c r="F8" t="s">
        <v>148</v>
      </c>
      <c r="G8" t="s">
        <v>137</v>
      </c>
      <c r="J8" t="s">
        <v>450</v>
      </c>
      <c r="K8" t="s">
        <v>423</v>
      </c>
      <c r="P8">
        <v>12000</v>
      </c>
      <c r="Q8">
        <v>12000</v>
      </c>
      <c r="R8">
        <v>10000000</v>
      </c>
      <c r="AC8">
        <v>0</v>
      </c>
    </row>
    <row r="9" spans="1:34" x14ac:dyDescent="0.25">
      <c r="A9" s="1" t="s">
        <v>304</v>
      </c>
      <c r="B9" s="2" t="s">
        <v>257</v>
      </c>
      <c r="G9" t="s">
        <v>437</v>
      </c>
      <c r="S9">
        <v>800</v>
      </c>
      <c r="W9" s="14">
        <v>200</v>
      </c>
      <c r="Y9" s="14">
        <v>0.05</v>
      </c>
      <c r="AA9">
        <v>10</v>
      </c>
      <c r="AG9">
        <v>1</v>
      </c>
    </row>
  </sheetData>
  <hyperlinks>
    <hyperlink ref="A1" location="navigate!A1" display="navigate" xr:uid="{8750FC4E-23A9-46B0-9138-4EFB651E5F58}"/>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2ED7-E82A-4D3D-A4CE-E6A52C2211BA}">
  <dimension ref="A1:O5"/>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1.85546875" style="4" customWidth="1"/>
    <col min="4" max="5" width="12.7109375" customWidth="1"/>
    <col min="6" max="6" width="13.7109375" customWidth="1"/>
    <col min="7" max="7" width="10.42578125" customWidth="1"/>
    <col min="8" max="8" width="10.28515625" customWidth="1"/>
    <col min="9" max="9" width="10.140625" customWidth="1"/>
    <col min="10" max="10" width="9.85546875" customWidth="1"/>
    <col min="11" max="11" width="11.5703125" customWidth="1"/>
    <col min="12" max="12" width="13.42578125" customWidth="1"/>
    <col min="13" max="13" width="12.85546875" customWidth="1"/>
    <col min="15" max="15" width="10.7109375" customWidth="1"/>
  </cols>
  <sheetData>
    <row r="1" spans="1:15" x14ac:dyDescent="0.25">
      <c r="A1" s="37" t="s">
        <v>232</v>
      </c>
      <c r="B1" s="3"/>
      <c r="C1" s="3"/>
      <c r="D1" t="s">
        <v>64</v>
      </c>
      <c r="E1" t="s">
        <v>457</v>
      </c>
      <c r="F1" t="s">
        <v>66</v>
      </c>
      <c r="G1" t="s">
        <v>67</v>
      </c>
      <c r="H1" t="s">
        <v>290</v>
      </c>
      <c r="I1" t="s">
        <v>351</v>
      </c>
      <c r="J1" t="s">
        <v>352</v>
      </c>
      <c r="K1" t="s">
        <v>348</v>
      </c>
      <c r="L1" t="s">
        <v>353</v>
      </c>
      <c r="M1" t="s">
        <v>19</v>
      </c>
      <c r="N1" t="s">
        <v>22</v>
      </c>
      <c r="O1" t="s">
        <v>350</v>
      </c>
    </row>
    <row r="2" spans="1:15" ht="15" customHeight="1" x14ac:dyDescent="0.25">
      <c r="A2" s="8" t="s">
        <v>1</v>
      </c>
      <c r="B2" s="6" t="s">
        <v>56</v>
      </c>
      <c r="C2" s="7" t="s">
        <v>31</v>
      </c>
      <c r="D2" s="9" t="s">
        <v>57</v>
      </c>
      <c r="E2" s="9" t="s">
        <v>459</v>
      </c>
      <c r="F2" s="9" t="s">
        <v>8</v>
      </c>
      <c r="G2" s="9" t="s">
        <v>9</v>
      </c>
      <c r="H2" s="9" t="s">
        <v>48</v>
      </c>
      <c r="I2" s="9" t="s">
        <v>13</v>
      </c>
      <c r="J2" s="9" t="s">
        <v>288</v>
      </c>
      <c r="K2" s="9" t="s">
        <v>7</v>
      </c>
      <c r="L2" s="24" t="s">
        <v>236</v>
      </c>
      <c r="M2" s="9" t="s">
        <v>6</v>
      </c>
      <c r="N2" s="9" t="s">
        <v>12</v>
      </c>
      <c r="O2" s="9" t="s">
        <v>5</v>
      </c>
    </row>
    <row r="3" spans="1:15" x14ac:dyDescent="0.25">
      <c r="A3" s="1" t="s">
        <v>27</v>
      </c>
      <c r="B3" s="2" t="s">
        <v>138</v>
      </c>
      <c r="C3" s="4" t="s">
        <v>75</v>
      </c>
      <c r="D3">
        <f>250*8760*0.9</f>
        <v>1971000</v>
      </c>
      <c r="E3">
        <v>-600</v>
      </c>
    </row>
    <row r="4" spans="1:15" x14ac:dyDescent="0.25">
      <c r="A4" s="1" t="s">
        <v>27</v>
      </c>
      <c r="B4" s="2" t="s">
        <v>138</v>
      </c>
      <c r="C4" s="4" t="s">
        <v>76</v>
      </c>
      <c r="D4">
        <f>250*8760*1</f>
        <v>2190000</v>
      </c>
      <c r="E4">
        <v>-650</v>
      </c>
    </row>
    <row r="5" spans="1:15" x14ac:dyDescent="0.25">
      <c r="A5" s="1" t="s">
        <v>27</v>
      </c>
      <c r="B5" s="2" t="s">
        <v>138</v>
      </c>
      <c r="C5" s="4" t="s">
        <v>187</v>
      </c>
      <c r="D5">
        <f>250*8760*1.1</f>
        <v>2409000</v>
      </c>
      <c r="E5">
        <v>-700</v>
      </c>
    </row>
  </sheetData>
  <hyperlinks>
    <hyperlink ref="A1" location="navigate!A1" display="navigate" xr:uid="{7A3DEA1C-FD3A-49A2-98AB-4D0E19E7F1EF}"/>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B5-58E5-4A49-9514-C11CC17CB482}">
  <dimension ref="A1:K27"/>
  <sheetViews>
    <sheetView workbookViewId="0">
      <pane xSplit="2" ySplit="3" topLeftCell="C4" activePane="bottomRight" state="frozen"/>
      <selection pane="topRight" activeCell="C1" sqref="C1"/>
      <selection pane="bottomLeft" activeCell="A4" sqref="A4"/>
      <selection pane="bottomRight" activeCell="E1" sqref="E1"/>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232</v>
      </c>
      <c r="B1" s="8" t="s">
        <v>1</v>
      </c>
      <c r="C1" s="1" t="s">
        <v>27</v>
      </c>
      <c r="D1" s="1" t="s">
        <v>27</v>
      </c>
    </row>
    <row r="2" spans="1:11" s="9" customFormat="1" x14ac:dyDescent="0.25">
      <c r="A2" s="3"/>
      <c r="B2" s="15" t="s">
        <v>161</v>
      </c>
      <c r="C2" s="9" t="s">
        <v>59</v>
      </c>
      <c r="D2" s="9" t="s">
        <v>59</v>
      </c>
    </row>
    <row r="3" spans="1:11" s="2" customFormat="1" x14ac:dyDescent="0.25">
      <c r="A3" s="7" t="s">
        <v>26</v>
      </c>
      <c r="B3" s="6" t="s">
        <v>56</v>
      </c>
      <c r="C3" s="2" t="s">
        <v>138</v>
      </c>
      <c r="D3" s="2" t="s">
        <v>139</v>
      </c>
    </row>
    <row r="4" spans="1:11" x14ac:dyDescent="0.25">
      <c r="A4" s="4" t="s">
        <v>28</v>
      </c>
      <c r="C4">
        <v>0</v>
      </c>
      <c r="D4">
        <v>-100</v>
      </c>
    </row>
    <row r="5" spans="1:11" x14ac:dyDescent="0.25">
      <c r="A5" s="4" t="s">
        <v>29</v>
      </c>
      <c r="C5">
        <v>0</v>
      </c>
      <c r="D5">
        <v>-100</v>
      </c>
      <c r="K5" s="16"/>
    </row>
    <row r="6" spans="1:11" x14ac:dyDescent="0.25">
      <c r="A6" s="4" t="s">
        <v>79</v>
      </c>
      <c r="C6">
        <v>0</v>
      </c>
      <c r="D6">
        <v>-100</v>
      </c>
    </row>
    <row r="7" spans="1:11" x14ac:dyDescent="0.25">
      <c r="A7" s="4" t="s">
        <v>80</v>
      </c>
      <c r="C7">
        <v>0</v>
      </c>
      <c r="D7">
        <v>-100</v>
      </c>
    </row>
    <row r="8" spans="1:11" x14ac:dyDescent="0.25">
      <c r="A8" s="4" t="s">
        <v>81</v>
      </c>
      <c r="C8">
        <v>-100</v>
      </c>
      <c r="D8">
        <v>-100</v>
      </c>
    </row>
    <row r="9" spans="1:11" x14ac:dyDescent="0.25">
      <c r="A9" s="4" t="s">
        <v>82</v>
      </c>
      <c r="C9">
        <v>-100</v>
      </c>
      <c r="D9">
        <v>-100</v>
      </c>
    </row>
    <row r="10" spans="1:11" x14ac:dyDescent="0.25">
      <c r="A10" s="4" t="s">
        <v>83</v>
      </c>
      <c r="C10">
        <v>-100</v>
      </c>
      <c r="D10">
        <v>-100</v>
      </c>
    </row>
    <row r="11" spans="1:11" x14ac:dyDescent="0.25">
      <c r="A11" s="4" t="s">
        <v>84</v>
      </c>
      <c r="C11">
        <v>-100</v>
      </c>
      <c r="D11">
        <v>-100</v>
      </c>
    </row>
    <row r="12" spans="1:11" x14ac:dyDescent="0.25">
      <c r="A12" s="4" t="s">
        <v>85</v>
      </c>
      <c r="C12">
        <v>-200</v>
      </c>
      <c r="D12">
        <v>-100</v>
      </c>
    </row>
    <row r="13" spans="1:11" x14ac:dyDescent="0.25">
      <c r="A13" s="4" t="s">
        <v>86</v>
      </c>
      <c r="C13">
        <v>-200</v>
      </c>
      <c r="D13">
        <v>-100</v>
      </c>
    </row>
    <row r="14" spans="1:11" x14ac:dyDescent="0.25">
      <c r="A14" s="4" t="s">
        <v>87</v>
      </c>
      <c r="C14">
        <v>-200</v>
      </c>
      <c r="D14">
        <v>-100</v>
      </c>
    </row>
    <row r="15" spans="1:11" x14ac:dyDescent="0.25">
      <c r="A15" s="4" t="s">
        <v>88</v>
      </c>
      <c r="C15">
        <v>-200</v>
      </c>
      <c r="D15">
        <v>-100</v>
      </c>
    </row>
    <row r="16" spans="1:11" x14ac:dyDescent="0.25">
      <c r="A16" s="4" t="s">
        <v>89</v>
      </c>
      <c r="C16">
        <v>-300</v>
      </c>
      <c r="D16">
        <v>-100</v>
      </c>
    </row>
    <row r="17" spans="1:4" x14ac:dyDescent="0.25">
      <c r="A17" s="4" t="s">
        <v>90</v>
      </c>
      <c r="C17">
        <v>-300</v>
      </c>
      <c r="D17">
        <v>-100</v>
      </c>
    </row>
    <row r="18" spans="1:4" x14ac:dyDescent="0.25">
      <c r="A18" s="4" t="s">
        <v>91</v>
      </c>
      <c r="C18">
        <v>-300</v>
      </c>
      <c r="D18">
        <v>-100</v>
      </c>
    </row>
    <row r="19" spans="1:4" x14ac:dyDescent="0.25">
      <c r="A19" s="4" t="s">
        <v>92</v>
      </c>
      <c r="C19">
        <v>-300</v>
      </c>
      <c r="D19">
        <v>-100</v>
      </c>
    </row>
    <row r="20" spans="1:4" x14ac:dyDescent="0.25">
      <c r="A20" s="4" t="s">
        <v>93</v>
      </c>
      <c r="C20">
        <v>-400</v>
      </c>
      <c r="D20">
        <v>-100</v>
      </c>
    </row>
    <row r="21" spans="1:4" x14ac:dyDescent="0.25">
      <c r="A21" s="4" t="s">
        <v>94</v>
      </c>
      <c r="C21">
        <v>-400</v>
      </c>
      <c r="D21">
        <v>-100</v>
      </c>
    </row>
    <row r="22" spans="1:4" x14ac:dyDescent="0.25">
      <c r="A22" s="4" t="s">
        <v>95</v>
      </c>
      <c r="C22">
        <v>-400</v>
      </c>
      <c r="D22">
        <v>-100</v>
      </c>
    </row>
    <row r="23" spans="1:4" x14ac:dyDescent="0.25">
      <c r="A23" s="4" t="s">
        <v>96</v>
      </c>
      <c r="C23">
        <v>-400</v>
      </c>
      <c r="D23">
        <v>-100</v>
      </c>
    </row>
    <row r="24" spans="1:4" x14ac:dyDescent="0.25">
      <c r="A24" s="4" t="s">
        <v>97</v>
      </c>
      <c r="C24">
        <v>-500</v>
      </c>
      <c r="D24">
        <v>-100</v>
      </c>
    </row>
    <row r="25" spans="1:4" x14ac:dyDescent="0.25">
      <c r="A25" s="4" t="s">
        <v>98</v>
      </c>
      <c r="C25">
        <v>-500</v>
      </c>
      <c r="D25">
        <v>-100</v>
      </c>
    </row>
    <row r="26" spans="1:4" x14ac:dyDescent="0.25">
      <c r="A26" s="4" t="s">
        <v>99</v>
      </c>
      <c r="C26">
        <v>-500</v>
      </c>
      <c r="D26">
        <v>-100</v>
      </c>
    </row>
    <row r="27" spans="1:4" x14ac:dyDescent="0.25">
      <c r="A27" s="4" t="s">
        <v>100</v>
      </c>
      <c r="C27">
        <v>-500</v>
      </c>
      <c r="D27">
        <v>-100</v>
      </c>
    </row>
  </sheetData>
  <hyperlinks>
    <hyperlink ref="A1" location="navigate!A1" display="navigate" xr:uid="{46333BB1-8756-4213-9866-677FBC0E9012}"/>
  </hyperlinks>
  <pageMargins left="0.7" right="0.7" top="0.75" bottom="0.75" header="0.3" footer="0.3"/>
  <pageSetup paperSize="9" orientation="portrait" horizontalDpi="300" verticalDpi="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A432-9F88-4927-B437-CA09DA61AB93}">
  <dimension ref="A1:D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1.85546875" style="1" customWidth="1"/>
    <col min="2" max="2" width="11.5703125" style="2" customWidth="1"/>
    <col min="3" max="3" width="12.28515625" customWidth="1"/>
  </cols>
  <sheetData>
    <row r="1" spans="1:4" x14ac:dyDescent="0.25">
      <c r="A1" s="37" t="s">
        <v>232</v>
      </c>
      <c r="B1"/>
      <c r="C1" t="s">
        <v>71</v>
      </c>
      <c r="D1" t="s">
        <v>354</v>
      </c>
    </row>
    <row r="2" spans="1:4" x14ac:dyDescent="0.25">
      <c r="A2" s="8" t="s">
        <v>1</v>
      </c>
      <c r="B2" s="6" t="s">
        <v>0</v>
      </c>
      <c r="C2" s="9" t="s">
        <v>2</v>
      </c>
      <c r="D2" s="9" t="s">
        <v>118</v>
      </c>
    </row>
    <row r="3" spans="1:4" x14ac:dyDescent="0.25">
      <c r="A3" s="1" t="s">
        <v>27</v>
      </c>
      <c r="B3" s="2" t="s">
        <v>143</v>
      </c>
      <c r="C3">
        <v>0.34</v>
      </c>
      <c r="D3">
        <v>10</v>
      </c>
    </row>
    <row r="4" spans="1:4" x14ac:dyDescent="0.25">
      <c r="A4" s="1" t="s">
        <v>27</v>
      </c>
      <c r="B4" s="2" t="s">
        <v>150</v>
      </c>
      <c r="C4">
        <v>0.2</v>
      </c>
    </row>
  </sheetData>
  <hyperlinks>
    <hyperlink ref="A1" location="navigate!A1" display="navigate" xr:uid="{695141C6-7506-4338-BE0C-E6F3343615F0}"/>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CFBA-1F92-463C-919B-31F910121997}">
  <dimension ref="A1:D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1.5703125" style="2" customWidth="1"/>
    <col min="3" max="3" width="11.5703125" style="4" customWidth="1"/>
  </cols>
  <sheetData>
    <row r="1" spans="1:4" x14ac:dyDescent="0.25">
      <c r="A1" s="37" t="s">
        <v>232</v>
      </c>
      <c r="B1"/>
      <c r="C1"/>
      <c r="D1" t="s">
        <v>355</v>
      </c>
    </row>
    <row r="2" spans="1:4" x14ac:dyDescent="0.25">
      <c r="A2" s="8" t="s">
        <v>1</v>
      </c>
      <c r="B2" s="6" t="s">
        <v>0</v>
      </c>
      <c r="C2" s="7" t="s">
        <v>31</v>
      </c>
      <c r="D2" s="9" t="s">
        <v>118</v>
      </c>
    </row>
    <row r="3" spans="1:4" x14ac:dyDescent="0.25">
      <c r="A3" s="1" t="s">
        <v>27</v>
      </c>
      <c r="B3" s="2" t="s">
        <v>150</v>
      </c>
      <c r="C3" s="4" t="s">
        <v>75</v>
      </c>
      <c r="D3">
        <v>20</v>
      </c>
    </row>
    <row r="4" spans="1:4" x14ac:dyDescent="0.25">
      <c r="A4" s="1" t="s">
        <v>27</v>
      </c>
      <c r="B4" s="2" t="s">
        <v>150</v>
      </c>
      <c r="C4" s="4" t="s">
        <v>76</v>
      </c>
      <c r="D4">
        <v>21</v>
      </c>
    </row>
    <row r="5" spans="1:4" x14ac:dyDescent="0.25">
      <c r="A5" s="1" t="s">
        <v>27</v>
      </c>
      <c r="B5" s="2" t="s">
        <v>150</v>
      </c>
      <c r="C5" s="4" t="s">
        <v>187</v>
      </c>
      <c r="D5">
        <v>22</v>
      </c>
    </row>
  </sheetData>
  <hyperlinks>
    <hyperlink ref="A1" location="navigate!A1" display="navigate" xr:uid="{35BC1F58-1C61-4066-97BC-11A953E48929}"/>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F0A7-3963-4998-9482-2033971B0C97}">
  <dimension ref="A1:K3"/>
  <sheetViews>
    <sheetView workbookViewId="0">
      <pane ySplit="1" topLeftCell="A5" activePane="bottomLeft" state="frozen"/>
      <selection pane="bottomLeft" activeCell="B19" sqref="B19"/>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0</v>
      </c>
      <c r="B1" s="7" t="s">
        <v>56</v>
      </c>
      <c r="C1" s="3"/>
      <c r="D1" s="3"/>
      <c r="E1" s="3"/>
      <c r="F1" s="3"/>
      <c r="G1" s="3"/>
      <c r="H1" s="3"/>
      <c r="I1" s="3"/>
      <c r="J1" s="3"/>
      <c r="K1" s="3"/>
    </row>
    <row r="2" spans="1:11" x14ac:dyDescent="0.25">
      <c r="A2" s="2" t="s">
        <v>143</v>
      </c>
      <c r="B2" s="4" t="s">
        <v>140</v>
      </c>
    </row>
    <row r="3" spans="1:11" x14ac:dyDescent="0.25">
      <c r="A3" s="2" t="s">
        <v>150</v>
      </c>
      <c r="B3" s="4" t="s">
        <v>149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D2B2-1DE7-400D-8C40-2CD59BEE6EC3}">
  <dimension ref="A1:Y6"/>
  <sheetViews>
    <sheetView tabSelected="1" zoomScaleNormal="100" workbookViewId="0">
      <pane xSplit="4" ySplit="2" topLeftCell="V3" activePane="bottomRight" state="frozen"/>
      <selection pane="topRight" activeCell="C1" sqref="C1"/>
      <selection pane="bottomLeft" activeCell="A3" sqref="A3"/>
      <selection pane="bottomRight" activeCell="Y5" sqref="Y5"/>
    </sheetView>
  </sheetViews>
  <sheetFormatPr defaultRowHeight="15" x14ac:dyDescent="0.25"/>
  <cols>
    <col min="1" max="1" width="12.140625" style="1" customWidth="1"/>
    <col min="2" max="2" width="12.140625" style="2" customWidth="1"/>
    <col min="3" max="3" width="12.140625" style="4" customWidth="1"/>
    <col min="4" max="4" width="13.85546875" style="11" customWidth="1"/>
    <col min="5" max="5" width="9.5703125" customWidth="1"/>
    <col min="6" max="6" width="16" customWidth="1"/>
    <col min="7" max="7" width="15.5703125" customWidth="1"/>
    <col min="8" max="8" width="14.7109375" customWidth="1"/>
    <col min="9" max="9" width="16.140625" customWidth="1"/>
    <col min="11" max="11" width="11.85546875" customWidth="1"/>
    <col min="12" max="12" width="8.7109375" customWidth="1"/>
    <col min="13" max="13" width="10.5703125" customWidth="1"/>
    <col min="14" max="14" width="10.28515625" customWidth="1"/>
    <col min="15" max="15" width="10.140625" customWidth="1"/>
    <col min="16" max="16" width="9.85546875" customWidth="1"/>
    <col min="17" max="17" width="11.42578125" customWidth="1"/>
    <col min="18" max="19" width="13" customWidth="1"/>
    <col min="20" max="20" width="9.85546875" customWidth="1"/>
    <col min="21" max="21" width="10.5703125" customWidth="1"/>
    <col min="22" max="22" width="22" customWidth="1"/>
    <col min="23" max="23" width="10" customWidth="1"/>
    <col min="24" max="24" width="15.7109375" customWidth="1"/>
    <col min="25" max="25" width="14.140625" customWidth="1"/>
  </cols>
  <sheetData>
    <row r="1" spans="1:25" x14ac:dyDescent="0.25">
      <c r="A1" s="37" t="s">
        <v>232</v>
      </c>
      <c r="B1" s="37"/>
      <c r="C1" s="37"/>
      <c r="D1" s="3"/>
      <c r="E1" t="s">
        <v>277</v>
      </c>
      <c r="F1" t="s">
        <v>166</v>
      </c>
      <c r="G1" t="s">
        <v>167</v>
      </c>
      <c r="H1" t="s">
        <v>438</v>
      </c>
      <c r="I1" t="s">
        <v>506</v>
      </c>
      <c r="J1" t="s">
        <v>483</v>
      </c>
      <c r="K1" t="s">
        <v>158</v>
      </c>
      <c r="L1" t="s">
        <v>18</v>
      </c>
      <c r="M1" t="s">
        <v>21</v>
      </c>
      <c r="N1" t="s">
        <v>285</v>
      </c>
      <c r="O1" t="s">
        <v>24</v>
      </c>
      <c r="P1" t="s">
        <v>286</v>
      </c>
      <c r="Q1" t="s">
        <v>356</v>
      </c>
      <c r="R1" t="s">
        <v>357</v>
      </c>
      <c r="S1" t="s">
        <v>19</v>
      </c>
      <c r="T1" t="s">
        <v>22</v>
      </c>
      <c r="U1" t="s">
        <v>358</v>
      </c>
      <c r="V1" t="s">
        <v>455</v>
      </c>
      <c r="W1" t="s">
        <v>482</v>
      </c>
      <c r="X1" t="s">
        <v>432</v>
      </c>
    </row>
    <row r="2" spans="1:25" x14ac:dyDescent="0.25">
      <c r="A2" s="8" t="s">
        <v>1</v>
      </c>
      <c r="B2" s="6" t="s">
        <v>25</v>
      </c>
      <c r="C2" s="7" t="s">
        <v>263</v>
      </c>
      <c r="D2" s="10" t="s">
        <v>264</v>
      </c>
      <c r="E2" s="24" t="s">
        <v>280</v>
      </c>
      <c r="F2" s="9" t="s">
        <v>17</v>
      </c>
      <c r="G2" s="9" t="s">
        <v>16</v>
      </c>
      <c r="H2" s="9" t="s">
        <v>11</v>
      </c>
      <c r="I2" s="9" t="s">
        <v>505</v>
      </c>
      <c r="J2" s="9" t="s">
        <v>274</v>
      </c>
      <c r="K2" s="9" t="s">
        <v>15</v>
      </c>
      <c r="L2" s="9" t="s">
        <v>4</v>
      </c>
      <c r="M2" s="9" t="s">
        <v>10</v>
      </c>
      <c r="N2" s="9" t="s">
        <v>50</v>
      </c>
      <c r="O2" s="9" t="s">
        <v>14</v>
      </c>
      <c r="P2" s="9" t="s">
        <v>284</v>
      </c>
      <c r="Q2" s="9" t="s">
        <v>7</v>
      </c>
      <c r="R2" s="9" t="s">
        <v>236</v>
      </c>
      <c r="S2" s="9" t="s">
        <v>6</v>
      </c>
      <c r="T2" s="9" t="s">
        <v>12</v>
      </c>
      <c r="U2" s="9" t="s">
        <v>5</v>
      </c>
      <c r="V2" s="9" t="s">
        <v>452</v>
      </c>
      <c r="W2" s="9" t="s">
        <v>3</v>
      </c>
      <c r="X2" s="24" t="s">
        <v>63</v>
      </c>
      <c r="Y2" s="24" t="s">
        <v>525</v>
      </c>
    </row>
    <row r="3" spans="1:25" x14ac:dyDescent="0.25">
      <c r="A3" s="1" t="s">
        <v>27</v>
      </c>
      <c r="B3" s="2" t="s">
        <v>30</v>
      </c>
      <c r="C3" s="4" t="s">
        <v>138</v>
      </c>
      <c r="D3" s="11" t="s">
        <v>139</v>
      </c>
      <c r="E3" t="s">
        <v>148</v>
      </c>
      <c r="F3" t="s">
        <v>159</v>
      </c>
      <c r="G3" t="s">
        <v>160</v>
      </c>
      <c r="H3" t="s">
        <v>137</v>
      </c>
      <c r="J3" t="s">
        <v>148</v>
      </c>
      <c r="L3">
        <v>100</v>
      </c>
    </row>
    <row r="4" spans="1:25" x14ac:dyDescent="0.25">
      <c r="A4" s="1" t="s">
        <v>279</v>
      </c>
      <c r="B4" s="2" t="s">
        <v>256</v>
      </c>
      <c r="C4" s="4" t="s">
        <v>138</v>
      </c>
      <c r="D4" s="11" t="s">
        <v>257</v>
      </c>
      <c r="E4" t="s">
        <v>148</v>
      </c>
      <c r="F4" t="s">
        <v>159</v>
      </c>
      <c r="G4" t="s">
        <v>160</v>
      </c>
      <c r="H4" t="s">
        <v>137</v>
      </c>
      <c r="L4">
        <v>10</v>
      </c>
      <c r="W4">
        <v>0.9</v>
      </c>
      <c r="Y4">
        <v>0.7</v>
      </c>
    </row>
    <row r="5" spans="1:25" x14ac:dyDescent="0.25">
      <c r="A5" s="1" t="s">
        <v>304</v>
      </c>
      <c r="B5" s="2" t="s">
        <v>30</v>
      </c>
      <c r="C5" s="4" t="s">
        <v>138</v>
      </c>
      <c r="D5" s="11" t="s">
        <v>139</v>
      </c>
      <c r="H5" t="s">
        <v>437</v>
      </c>
      <c r="M5">
        <v>100</v>
      </c>
      <c r="Q5">
        <v>500</v>
      </c>
      <c r="S5">
        <v>0.05</v>
      </c>
      <c r="T5">
        <v>50</v>
      </c>
      <c r="X5">
        <v>1</v>
      </c>
    </row>
    <row r="6" spans="1:25" x14ac:dyDescent="0.25">
      <c r="A6" s="1" t="s">
        <v>304</v>
      </c>
      <c r="B6" s="2" t="s">
        <v>256</v>
      </c>
      <c r="C6" s="4" t="s">
        <v>138</v>
      </c>
      <c r="D6" s="11" t="s">
        <v>257</v>
      </c>
      <c r="H6" t="s">
        <v>437</v>
      </c>
      <c r="M6">
        <v>100</v>
      </c>
      <c r="Q6">
        <v>0</v>
      </c>
      <c r="S6">
        <v>0.05</v>
      </c>
      <c r="T6">
        <v>20</v>
      </c>
      <c r="X6">
        <v>1</v>
      </c>
    </row>
  </sheetData>
  <hyperlinks>
    <hyperlink ref="A1" location="navigate!A1" display="navigate" xr:uid="{4C72A72C-35EB-452C-896A-2368701D83DA}"/>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CDA4-FFE3-4938-9213-CC2F8772241C}">
  <dimension ref="A1:M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140625" style="1" customWidth="1"/>
    <col min="2" max="2" width="12" style="2" customWidth="1"/>
    <col min="3" max="3" width="11.85546875" style="4" customWidth="1"/>
    <col min="4" max="4" width="10.42578125" customWidth="1"/>
    <col min="5" max="5" width="10.28515625" customWidth="1"/>
    <col min="6" max="6" width="10.140625" customWidth="1"/>
    <col min="7" max="7" width="9.7109375" customWidth="1"/>
    <col min="8" max="8" width="10.85546875" customWidth="1"/>
    <col min="9" max="9" width="13.85546875" customWidth="1"/>
    <col min="10" max="10" width="12.5703125" customWidth="1"/>
    <col min="11" max="11" width="9.5703125" customWidth="1"/>
    <col min="12" max="12" width="11" customWidth="1"/>
    <col min="13" max="13" width="21.5703125" customWidth="1"/>
  </cols>
  <sheetData>
    <row r="1" spans="1:13" x14ac:dyDescent="0.25">
      <c r="A1" s="37" t="s">
        <v>232</v>
      </c>
      <c r="B1" s="3"/>
      <c r="C1" s="3"/>
      <c r="D1" t="s">
        <v>20</v>
      </c>
      <c r="E1" t="s">
        <v>287</v>
      </c>
      <c r="F1" t="s">
        <v>23</v>
      </c>
      <c r="G1" t="s">
        <v>289</v>
      </c>
      <c r="H1" t="s">
        <v>356</v>
      </c>
      <c r="I1" t="s">
        <v>357</v>
      </c>
      <c r="J1" t="s">
        <v>19</v>
      </c>
      <c r="K1" t="s">
        <v>22</v>
      </c>
      <c r="L1" t="s">
        <v>358</v>
      </c>
      <c r="M1" t="s">
        <v>455</v>
      </c>
    </row>
    <row r="2" spans="1:13" x14ac:dyDescent="0.25">
      <c r="A2" s="8" t="s">
        <v>1</v>
      </c>
      <c r="B2" s="6" t="s">
        <v>25</v>
      </c>
      <c r="C2" s="7" t="s">
        <v>31</v>
      </c>
      <c r="D2" s="9" t="s">
        <v>9</v>
      </c>
      <c r="E2" s="9" t="s">
        <v>48</v>
      </c>
      <c r="F2" s="9" t="s">
        <v>13</v>
      </c>
      <c r="G2" s="9" t="s">
        <v>288</v>
      </c>
      <c r="H2" s="9" t="s">
        <v>7</v>
      </c>
      <c r="I2" s="9" t="s">
        <v>236</v>
      </c>
      <c r="J2" s="9" t="s">
        <v>6</v>
      </c>
      <c r="K2" s="9" t="s">
        <v>12</v>
      </c>
      <c r="L2" s="9" t="s">
        <v>5</v>
      </c>
      <c r="M2" s="9" t="s">
        <v>452</v>
      </c>
    </row>
    <row r="3" spans="1:13" x14ac:dyDescent="0.25">
      <c r="A3" s="1" t="s">
        <v>27</v>
      </c>
      <c r="B3" s="2" t="s">
        <v>30</v>
      </c>
      <c r="C3" s="4" t="s">
        <v>75</v>
      </c>
      <c r="D3">
        <v>50</v>
      </c>
    </row>
    <row r="4" spans="1:13" x14ac:dyDescent="0.25">
      <c r="A4" s="1" t="s">
        <v>27</v>
      </c>
      <c r="B4" s="2" t="s">
        <v>30</v>
      </c>
      <c r="C4" s="4" t="s">
        <v>76</v>
      </c>
      <c r="D4">
        <v>150</v>
      </c>
    </row>
    <row r="5" spans="1:13" x14ac:dyDescent="0.25">
      <c r="A5" s="1" t="s">
        <v>27</v>
      </c>
      <c r="B5" s="2" t="s">
        <v>30</v>
      </c>
      <c r="C5" s="4" t="s">
        <v>187</v>
      </c>
      <c r="D5">
        <v>150</v>
      </c>
    </row>
  </sheetData>
  <hyperlinks>
    <hyperlink ref="A1" location="navigate!A1" display="navigate" xr:uid="{7E1A9780-8958-4713-AD57-0828873D091C}"/>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7950-BDFF-4B0B-89C1-36AC76A9D30A}">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232</v>
      </c>
      <c r="B1" s="8" t="s">
        <v>1</v>
      </c>
      <c r="C1" s="1" t="s">
        <v>27</v>
      </c>
    </row>
    <row r="2" spans="1:11" s="9" customFormat="1" x14ac:dyDescent="0.25">
      <c r="A2" s="3"/>
      <c r="B2" s="15" t="s">
        <v>161</v>
      </c>
      <c r="C2" s="9" t="s">
        <v>3</v>
      </c>
    </row>
    <row r="3" spans="1:11" s="2" customFormat="1" x14ac:dyDescent="0.25">
      <c r="A3" s="7" t="s">
        <v>26</v>
      </c>
      <c r="B3" s="6" t="s">
        <v>25</v>
      </c>
      <c r="C3" s="2" t="s">
        <v>30</v>
      </c>
    </row>
    <row r="4" spans="1:11" x14ac:dyDescent="0.25">
      <c r="A4" s="4" t="s">
        <v>28</v>
      </c>
      <c r="C4">
        <v>0.99</v>
      </c>
    </row>
    <row r="5" spans="1:11" x14ac:dyDescent="0.25">
      <c r="A5" s="4" t="s">
        <v>29</v>
      </c>
      <c r="C5">
        <v>0.99</v>
      </c>
      <c r="K5" s="16"/>
    </row>
    <row r="6" spans="1:11" x14ac:dyDescent="0.25">
      <c r="A6" s="4" t="s">
        <v>79</v>
      </c>
      <c r="C6">
        <v>0.99</v>
      </c>
    </row>
    <row r="7" spans="1:11" x14ac:dyDescent="0.25">
      <c r="A7" s="4" t="s">
        <v>80</v>
      </c>
      <c r="C7">
        <v>0.99</v>
      </c>
    </row>
    <row r="8" spans="1:11" x14ac:dyDescent="0.25">
      <c r="A8" s="4" t="s">
        <v>81</v>
      </c>
      <c r="C8">
        <v>0.99</v>
      </c>
    </row>
    <row r="9" spans="1:11" x14ac:dyDescent="0.25">
      <c r="A9" s="4" t="s">
        <v>82</v>
      </c>
      <c r="C9">
        <v>0.99</v>
      </c>
    </row>
    <row r="10" spans="1:11" x14ac:dyDescent="0.25">
      <c r="A10" s="4" t="s">
        <v>83</v>
      </c>
      <c r="C10">
        <v>0.99</v>
      </c>
    </row>
    <row r="11" spans="1:11" x14ac:dyDescent="0.25">
      <c r="A11" s="4" t="s">
        <v>84</v>
      </c>
      <c r="C11">
        <v>0.99</v>
      </c>
    </row>
    <row r="12" spans="1:11" x14ac:dyDescent="0.25">
      <c r="A12" s="4" t="s">
        <v>85</v>
      </c>
      <c r="C12">
        <v>0.99</v>
      </c>
    </row>
    <row r="13" spans="1:11" x14ac:dyDescent="0.25">
      <c r="A13" s="4" t="s">
        <v>86</v>
      </c>
      <c r="C13">
        <v>0.99</v>
      </c>
    </row>
    <row r="14" spans="1:11" x14ac:dyDescent="0.25">
      <c r="A14" s="4" t="s">
        <v>87</v>
      </c>
      <c r="C14">
        <v>0.99</v>
      </c>
    </row>
    <row r="15" spans="1:11" x14ac:dyDescent="0.25">
      <c r="A15" s="4" t="s">
        <v>88</v>
      </c>
      <c r="C15">
        <v>0.99</v>
      </c>
    </row>
    <row r="16" spans="1:11" x14ac:dyDescent="0.25">
      <c r="A16" s="4" t="s">
        <v>89</v>
      </c>
      <c r="C16">
        <v>0.99</v>
      </c>
    </row>
    <row r="17" spans="1:3" x14ac:dyDescent="0.25">
      <c r="A17" s="4" t="s">
        <v>90</v>
      </c>
      <c r="C17">
        <v>0.99</v>
      </c>
    </row>
    <row r="18" spans="1:3" x14ac:dyDescent="0.25">
      <c r="A18" s="4" t="s">
        <v>91</v>
      </c>
      <c r="C18">
        <v>0.99</v>
      </c>
    </row>
    <row r="19" spans="1:3" x14ac:dyDescent="0.25">
      <c r="A19" s="4" t="s">
        <v>92</v>
      </c>
      <c r="C19">
        <v>0.99</v>
      </c>
    </row>
    <row r="20" spans="1:3" x14ac:dyDescent="0.25">
      <c r="A20" s="4" t="s">
        <v>93</v>
      </c>
      <c r="C20">
        <v>0.99</v>
      </c>
    </row>
    <row r="21" spans="1:3" x14ac:dyDescent="0.25">
      <c r="A21" s="4" t="s">
        <v>94</v>
      </c>
      <c r="C21">
        <v>0.99</v>
      </c>
    </row>
    <row r="22" spans="1:3" x14ac:dyDescent="0.25">
      <c r="A22" s="4" t="s">
        <v>95</v>
      </c>
      <c r="C22">
        <v>0.99</v>
      </c>
    </row>
    <row r="23" spans="1:3" x14ac:dyDescent="0.25">
      <c r="A23" s="4" t="s">
        <v>96</v>
      </c>
      <c r="C23">
        <v>0.99</v>
      </c>
    </row>
    <row r="24" spans="1:3" x14ac:dyDescent="0.25">
      <c r="A24" s="4" t="s">
        <v>97</v>
      </c>
      <c r="C24">
        <v>0.99</v>
      </c>
    </row>
    <row r="25" spans="1:3" x14ac:dyDescent="0.25">
      <c r="A25" s="4" t="s">
        <v>98</v>
      </c>
      <c r="C25">
        <v>0.99</v>
      </c>
    </row>
    <row r="26" spans="1:3" x14ac:dyDescent="0.25">
      <c r="A26" s="4" t="s">
        <v>99</v>
      </c>
      <c r="C26">
        <v>0.99</v>
      </c>
    </row>
    <row r="27" spans="1:3" x14ac:dyDescent="0.25">
      <c r="A27" s="4" t="s">
        <v>100</v>
      </c>
      <c r="C27">
        <v>0.99</v>
      </c>
    </row>
  </sheetData>
  <hyperlinks>
    <hyperlink ref="A1" location="navigate!A1" display="navigate" xr:uid="{D906537C-5136-4941-883B-F3F0BAD3E02B}"/>
  </hyperlinks>
  <pageMargins left="0.7" right="0.7" top="0.75" bottom="0.75" header="0.3" footer="0.3"/>
  <pageSetup paperSize="9" orientation="portrait" horizontalDpi="30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509C-CB62-4FDB-A8D2-BE0D15E8AAF2}">
  <dimension ref="A1:D40"/>
  <sheetViews>
    <sheetView topLeftCell="A2" workbookViewId="0">
      <selection activeCell="B41" sqref="B41"/>
    </sheetView>
  </sheetViews>
  <sheetFormatPr defaultRowHeight="15" x14ac:dyDescent="0.25"/>
  <cols>
    <col min="1" max="1" width="18.140625" customWidth="1"/>
    <col min="2" max="2" width="10.140625" bestFit="1" customWidth="1"/>
    <col min="3" max="3" width="15" customWidth="1"/>
  </cols>
  <sheetData>
    <row r="1" spans="1:4" x14ac:dyDescent="0.25">
      <c r="A1" t="s">
        <v>181</v>
      </c>
    </row>
    <row r="3" spans="1:4" x14ac:dyDescent="0.25">
      <c r="A3" t="s">
        <v>173</v>
      </c>
      <c r="B3" t="s">
        <v>175</v>
      </c>
      <c r="C3" t="s">
        <v>176</v>
      </c>
      <c r="D3" t="s">
        <v>178</v>
      </c>
    </row>
    <row r="4" spans="1:4" x14ac:dyDescent="0.25">
      <c r="A4" s="5" t="s">
        <v>174</v>
      </c>
      <c r="B4" s="25">
        <v>44594</v>
      </c>
      <c r="C4" t="s">
        <v>177</v>
      </c>
      <c r="D4" t="s">
        <v>179</v>
      </c>
    </row>
    <row r="5" spans="1:4" x14ac:dyDescent="0.25">
      <c r="A5" s="5" t="s">
        <v>180</v>
      </c>
      <c r="B5" s="25">
        <v>44595</v>
      </c>
      <c r="C5" t="s">
        <v>177</v>
      </c>
      <c r="D5" t="s">
        <v>184</v>
      </c>
    </row>
    <row r="6" spans="1:4" x14ac:dyDescent="0.25">
      <c r="A6" s="5" t="s">
        <v>186</v>
      </c>
      <c r="B6" s="25">
        <v>44600</v>
      </c>
      <c r="C6" t="s">
        <v>177</v>
      </c>
      <c r="D6" t="s">
        <v>188</v>
      </c>
    </row>
    <row r="7" spans="1:4" x14ac:dyDescent="0.25">
      <c r="A7" s="5" t="s">
        <v>190</v>
      </c>
      <c r="B7" s="25">
        <v>44602</v>
      </c>
      <c r="C7" t="s">
        <v>177</v>
      </c>
      <c r="D7" t="s">
        <v>228</v>
      </c>
    </row>
    <row r="8" spans="1:4" x14ac:dyDescent="0.25">
      <c r="A8" s="5" t="s">
        <v>229</v>
      </c>
      <c r="B8" s="25">
        <v>44602</v>
      </c>
      <c r="C8" t="s">
        <v>177</v>
      </c>
      <c r="D8" t="s">
        <v>230</v>
      </c>
    </row>
    <row r="9" spans="1:4" x14ac:dyDescent="0.25">
      <c r="A9" s="5" t="s">
        <v>237</v>
      </c>
      <c r="B9" s="25">
        <v>44602</v>
      </c>
      <c r="C9" t="s">
        <v>177</v>
      </c>
      <c r="D9" t="s">
        <v>240</v>
      </c>
    </row>
    <row r="10" spans="1:4" x14ac:dyDescent="0.25">
      <c r="A10" s="5" t="s">
        <v>246</v>
      </c>
      <c r="B10" s="25">
        <v>44602</v>
      </c>
      <c r="C10" t="s">
        <v>177</v>
      </c>
      <c r="D10" t="s">
        <v>247</v>
      </c>
    </row>
    <row r="11" spans="1:4" x14ac:dyDescent="0.25">
      <c r="A11" s="5" t="s">
        <v>249</v>
      </c>
      <c r="B11" s="25">
        <v>44603</v>
      </c>
      <c r="C11" t="s">
        <v>177</v>
      </c>
      <c r="D11" t="s">
        <v>250</v>
      </c>
    </row>
    <row r="12" spans="1:4" x14ac:dyDescent="0.25">
      <c r="A12" s="5" t="s">
        <v>253</v>
      </c>
      <c r="B12" s="25">
        <v>44605</v>
      </c>
      <c r="C12" t="s">
        <v>177</v>
      </c>
      <c r="D12" t="s">
        <v>254</v>
      </c>
    </row>
    <row r="13" spans="1:4" x14ac:dyDescent="0.25">
      <c r="A13" s="5" t="s">
        <v>259</v>
      </c>
      <c r="B13" s="25">
        <v>44605</v>
      </c>
      <c r="C13" t="s">
        <v>177</v>
      </c>
      <c r="D13" t="s">
        <v>260</v>
      </c>
    </row>
    <row r="14" spans="1:4" x14ac:dyDescent="0.25">
      <c r="A14" s="5" t="s">
        <v>261</v>
      </c>
      <c r="B14" s="25">
        <v>44605</v>
      </c>
      <c r="C14" t="s">
        <v>177</v>
      </c>
      <c r="D14" t="s">
        <v>262</v>
      </c>
    </row>
    <row r="15" spans="1:4" x14ac:dyDescent="0.25">
      <c r="A15" s="5" t="s">
        <v>273</v>
      </c>
      <c r="B15" s="25">
        <v>44635</v>
      </c>
      <c r="C15" t="s">
        <v>177</v>
      </c>
      <c r="D15" t="s">
        <v>276</v>
      </c>
    </row>
    <row r="16" spans="1:4" x14ac:dyDescent="0.25">
      <c r="A16" s="5" t="s">
        <v>294</v>
      </c>
      <c r="B16" s="25">
        <v>44643</v>
      </c>
      <c r="C16" t="s">
        <v>177</v>
      </c>
      <c r="D16" t="s">
        <v>295</v>
      </c>
    </row>
    <row r="17" spans="1:4" x14ac:dyDescent="0.25">
      <c r="A17" s="5" t="s">
        <v>297</v>
      </c>
      <c r="B17" s="25">
        <v>44643</v>
      </c>
      <c r="C17" t="s">
        <v>177</v>
      </c>
      <c r="D17" t="s">
        <v>298</v>
      </c>
    </row>
    <row r="18" spans="1:4" x14ac:dyDescent="0.25">
      <c r="A18" s="5" t="s">
        <v>300</v>
      </c>
      <c r="B18" s="25">
        <v>44643</v>
      </c>
      <c r="C18" t="s">
        <v>177</v>
      </c>
      <c r="D18" t="s">
        <v>301</v>
      </c>
    </row>
    <row r="19" spans="1:4" x14ac:dyDescent="0.25">
      <c r="A19" s="5" t="s">
        <v>317</v>
      </c>
      <c r="B19" s="25">
        <v>44656</v>
      </c>
      <c r="C19" t="s">
        <v>177</v>
      </c>
      <c r="D19" t="s">
        <v>318</v>
      </c>
    </row>
    <row r="20" spans="1:4" x14ac:dyDescent="0.25">
      <c r="A20" s="5" t="s">
        <v>319</v>
      </c>
      <c r="B20" s="25">
        <v>44657</v>
      </c>
      <c r="C20" t="s">
        <v>177</v>
      </c>
      <c r="D20" t="s">
        <v>320</v>
      </c>
    </row>
    <row r="21" spans="1:4" x14ac:dyDescent="0.25">
      <c r="A21" s="5" t="s">
        <v>330</v>
      </c>
      <c r="B21" s="25">
        <v>44657</v>
      </c>
      <c r="C21" t="s">
        <v>177</v>
      </c>
      <c r="D21" t="s">
        <v>331</v>
      </c>
    </row>
    <row r="22" spans="1:4" x14ac:dyDescent="0.25">
      <c r="A22" s="5" t="s">
        <v>338</v>
      </c>
      <c r="B22" s="25">
        <v>44680</v>
      </c>
      <c r="C22" t="s">
        <v>177</v>
      </c>
      <c r="D22" t="s">
        <v>337</v>
      </c>
    </row>
    <row r="23" spans="1:4" x14ac:dyDescent="0.25">
      <c r="A23" s="5" t="s">
        <v>339</v>
      </c>
      <c r="B23" s="25">
        <v>44680</v>
      </c>
      <c r="C23" t="s">
        <v>177</v>
      </c>
      <c r="D23" t="s">
        <v>340</v>
      </c>
    </row>
    <row r="24" spans="1:4" x14ac:dyDescent="0.25">
      <c r="A24" s="5" t="s">
        <v>344</v>
      </c>
      <c r="B24" s="25">
        <v>44690</v>
      </c>
      <c r="C24" t="s">
        <v>177</v>
      </c>
      <c r="D24" t="s">
        <v>345</v>
      </c>
    </row>
    <row r="25" spans="1:4" x14ac:dyDescent="0.25">
      <c r="A25" s="5" t="s">
        <v>364</v>
      </c>
      <c r="B25" s="25">
        <v>44695</v>
      </c>
      <c r="C25" t="s">
        <v>177</v>
      </c>
      <c r="D25" t="s">
        <v>365</v>
      </c>
    </row>
    <row r="26" spans="1:4" x14ac:dyDescent="0.25">
      <c r="A26" s="5" t="s">
        <v>372</v>
      </c>
      <c r="B26" s="25">
        <v>44701</v>
      </c>
      <c r="C26" t="s">
        <v>177</v>
      </c>
      <c r="D26" t="s">
        <v>373</v>
      </c>
    </row>
    <row r="27" spans="1:4" x14ac:dyDescent="0.25">
      <c r="A27" s="5" t="s">
        <v>374</v>
      </c>
      <c r="B27" s="25">
        <v>44701</v>
      </c>
      <c r="C27" t="s">
        <v>177</v>
      </c>
      <c r="D27" t="s">
        <v>375</v>
      </c>
    </row>
    <row r="28" spans="1:4" x14ac:dyDescent="0.25">
      <c r="A28" s="5" t="s">
        <v>385</v>
      </c>
      <c r="B28" s="25">
        <v>44712</v>
      </c>
      <c r="C28" t="s">
        <v>177</v>
      </c>
      <c r="D28" t="s">
        <v>386</v>
      </c>
    </row>
    <row r="29" spans="1:4" x14ac:dyDescent="0.25">
      <c r="A29" s="5" t="s">
        <v>393</v>
      </c>
      <c r="B29" s="25">
        <v>44727</v>
      </c>
      <c r="C29" t="s">
        <v>177</v>
      </c>
      <c r="D29" t="s">
        <v>394</v>
      </c>
    </row>
    <row r="30" spans="1:4" x14ac:dyDescent="0.25">
      <c r="A30" s="5" t="s">
        <v>395</v>
      </c>
      <c r="B30" s="25">
        <v>44734</v>
      </c>
      <c r="C30" t="s">
        <v>177</v>
      </c>
      <c r="D30" t="s">
        <v>396</v>
      </c>
    </row>
    <row r="31" spans="1:4" x14ac:dyDescent="0.25">
      <c r="A31" s="5" t="s">
        <v>409</v>
      </c>
      <c r="B31" s="25">
        <v>44741</v>
      </c>
      <c r="C31" t="s">
        <v>177</v>
      </c>
      <c r="D31" t="s">
        <v>429</v>
      </c>
    </row>
    <row r="32" spans="1:4" x14ac:dyDescent="0.25">
      <c r="A32" s="5" t="s">
        <v>430</v>
      </c>
      <c r="B32" s="25">
        <v>44840</v>
      </c>
      <c r="C32" t="s">
        <v>177</v>
      </c>
      <c r="D32" t="s">
        <v>431</v>
      </c>
    </row>
    <row r="33" spans="1:4" x14ac:dyDescent="0.25">
      <c r="A33" s="5" t="s">
        <v>434</v>
      </c>
      <c r="B33" s="25">
        <v>44850</v>
      </c>
      <c r="C33" t="s">
        <v>177</v>
      </c>
      <c r="D33" t="s">
        <v>433</v>
      </c>
    </row>
    <row r="34" spans="1:4" x14ac:dyDescent="0.25">
      <c r="A34" s="5" t="s">
        <v>440</v>
      </c>
      <c r="B34" s="25">
        <v>44875</v>
      </c>
      <c r="C34" t="s">
        <v>177</v>
      </c>
      <c r="D34" t="s">
        <v>441</v>
      </c>
    </row>
    <row r="35" spans="1:4" x14ac:dyDescent="0.25">
      <c r="A35" s="5" t="s">
        <v>442</v>
      </c>
      <c r="B35" s="25">
        <v>44876</v>
      </c>
      <c r="C35" t="s">
        <v>177</v>
      </c>
      <c r="D35" t="s">
        <v>443</v>
      </c>
    </row>
    <row r="36" spans="1:4" x14ac:dyDescent="0.25">
      <c r="A36" s="5" t="s">
        <v>451</v>
      </c>
      <c r="B36" s="25">
        <v>44889</v>
      </c>
      <c r="C36" t="s">
        <v>177</v>
      </c>
      <c r="D36" t="s">
        <v>454</v>
      </c>
    </row>
    <row r="37" spans="1:4" x14ac:dyDescent="0.25">
      <c r="A37" s="5" t="s">
        <v>460</v>
      </c>
      <c r="B37" s="25">
        <v>44893</v>
      </c>
      <c r="C37" t="s">
        <v>177</v>
      </c>
      <c r="D37" t="s">
        <v>461</v>
      </c>
    </row>
    <row r="38" spans="1:4" x14ac:dyDescent="0.25">
      <c r="A38" s="5" t="s">
        <v>462</v>
      </c>
      <c r="B38" s="25">
        <v>44903</v>
      </c>
      <c r="C38" t="s">
        <v>177</v>
      </c>
      <c r="D38" t="s">
        <v>463</v>
      </c>
    </row>
    <row r="39" spans="1:4" x14ac:dyDescent="0.25">
      <c r="A39" s="5" t="s">
        <v>503</v>
      </c>
      <c r="B39" s="25">
        <v>45082</v>
      </c>
      <c r="C39" t="s">
        <v>177</v>
      </c>
      <c r="D39" t="s">
        <v>504</v>
      </c>
    </row>
    <row r="40" spans="1:4" x14ac:dyDescent="0.25">
      <c r="A40">
        <v>22</v>
      </c>
      <c r="B40" s="25">
        <v>45156</v>
      </c>
      <c r="C40" t="s">
        <v>522</v>
      </c>
      <c r="D40" t="s">
        <v>523</v>
      </c>
    </row>
  </sheetData>
  <pageMargins left="0.7" right="0.7" top="0.75" bottom="0.75" header="0.3" footer="0.3"/>
  <pageSetup paperSize="9" orientation="portrait" horizontalDpi="30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729E-584E-41E3-B72E-7B2979330C88}">
  <dimension ref="A1:Z7"/>
  <sheetViews>
    <sheetView workbookViewId="0">
      <pane xSplit="2" ySplit="2" topLeftCell="I3" activePane="bottomRight" state="frozen"/>
      <selection pane="topRight" activeCell="C1" sqref="C1"/>
      <selection pane="bottomLeft" activeCell="A3" sqref="A3"/>
      <selection pane="bottomRight" activeCell="AA7" sqref="AA7"/>
    </sheetView>
  </sheetViews>
  <sheetFormatPr defaultRowHeight="15" x14ac:dyDescent="0.25"/>
  <cols>
    <col min="1" max="1" width="12.7109375" style="1" customWidth="1"/>
    <col min="2" max="2" width="17.5703125" style="2" customWidth="1"/>
    <col min="3" max="3" width="10.7109375" customWidth="1"/>
    <col min="4" max="4" width="19.140625" customWidth="1"/>
    <col min="5" max="5" width="11.7109375" customWidth="1"/>
    <col min="6" max="6" width="12.28515625" customWidth="1"/>
    <col min="7" max="7" width="15" customWidth="1"/>
    <col min="8" max="8" width="16" customWidth="1"/>
    <col min="9" max="9" width="11.5703125" customWidth="1"/>
    <col min="10" max="10" width="11" customWidth="1"/>
    <col min="11" max="11" width="10.5703125" customWidth="1"/>
    <col min="12" max="12" width="10.42578125" customWidth="1"/>
    <col min="13" max="13" width="10.28515625" customWidth="1"/>
    <col min="14" max="14" width="11.5703125" customWidth="1"/>
    <col min="15" max="15" width="7.7109375" customWidth="1"/>
    <col min="16" max="16" width="8" customWidth="1"/>
    <col min="17" max="17" width="8.5703125" customWidth="1"/>
    <col min="18" max="18" width="10.140625" customWidth="1"/>
    <col min="19" max="19" width="11.7109375" customWidth="1"/>
    <col min="20" max="20" width="9.85546875" customWidth="1"/>
    <col min="21" max="21" width="12.140625" customWidth="1"/>
    <col min="22" max="23" width="10.140625" customWidth="1"/>
    <col min="24" max="25" width="8" customWidth="1"/>
    <col min="26" max="26" width="9.140625" customWidth="1"/>
    <col min="27" max="27" width="8.140625" customWidth="1"/>
  </cols>
  <sheetData>
    <row r="1" spans="1:26" x14ac:dyDescent="0.25">
      <c r="A1" s="37" t="s">
        <v>232</v>
      </c>
      <c r="B1" s="3"/>
      <c r="C1" t="s">
        <v>277</v>
      </c>
      <c r="D1" t="s">
        <v>291</v>
      </c>
      <c r="E1" t="s">
        <v>475</v>
      </c>
      <c r="F1" t="s">
        <v>476</v>
      </c>
      <c r="G1" t="s">
        <v>438</v>
      </c>
      <c r="H1" t="s">
        <v>506</v>
      </c>
      <c r="I1" t="s">
        <v>18</v>
      </c>
      <c r="J1" t="s">
        <v>21</v>
      </c>
      <c r="K1" t="s">
        <v>285</v>
      </c>
      <c r="L1" t="s">
        <v>24</v>
      </c>
      <c r="M1" t="s">
        <v>286</v>
      </c>
      <c r="N1" t="s">
        <v>359</v>
      </c>
      <c r="O1" t="s">
        <v>360</v>
      </c>
      <c r="P1" t="s">
        <v>19</v>
      </c>
      <c r="Q1" t="s">
        <v>22</v>
      </c>
      <c r="R1" t="s">
        <v>358</v>
      </c>
      <c r="S1" t="s">
        <v>158</v>
      </c>
      <c r="T1" t="s">
        <v>106</v>
      </c>
      <c r="U1" t="s">
        <v>296</v>
      </c>
      <c r="V1" t="s">
        <v>477</v>
      </c>
      <c r="W1" t="s">
        <v>182</v>
      </c>
      <c r="X1" t="s">
        <v>183</v>
      </c>
      <c r="Y1" t="s">
        <v>389</v>
      </c>
    </row>
    <row r="2" spans="1:26" s="23" customFormat="1" ht="30" x14ac:dyDescent="0.25">
      <c r="A2" s="21" t="s">
        <v>1</v>
      </c>
      <c r="B2" s="22" t="s">
        <v>117</v>
      </c>
      <c r="C2" s="24" t="s">
        <v>280</v>
      </c>
      <c r="D2" s="24" t="s">
        <v>105</v>
      </c>
      <c r="E2" s="24" t="s">
        <v>16</v>
      </c>
      <c r="F2" s="24" t="s">
        <v>112</v>
      </c>
      <c r="G2" s="24" t="s">
        <v>11</v>
      </c>
      <c r="H2" s="49" t="s">
        <v>505</v>
      </c>
      <c r="I2" s="24" t="s">
        <v>4</v>
      </c>
      <c r="J2" s="24" t="s">
        <v>10</v>
      </c>
      <c r="K2" s="24" t="s">
        <v>50</v>
      </c>
      <c r="L2" s="24" t="s">
        <v>14</v>
      </c>
      <c r="M2" s="24" t="s">
        <v>284</v>
      </c>
      <c r="N2" s="24" t="s">
        <v>7</v>
      </c>
      <c r="O2" s="24" t="s">
        <v>236</v>
      </c>
      <c r="P2" s="24" t="s">
        <v>6</v>
      </c>
      <c r="Q2" s="24" t="s">
        <v>12</v>
      </c>
      <c r="R2" s="24" t="s">
        <v>5</v>
      </c>
      <c r="S2" s="24" t="s">
        <v>15</v>
      </c>
      <c r="T2" s="24" t="s">
        <v>3</v>
      </c>
      <c r="U2" s="24" t="s">
        <v>107</v>
      </c>
      <c r="V2" s="24" t="s">
        <v>110</v>
      </c>
      <c r="W2" s="24" t="s">
        <v>109</v>
      </c>
      <c r="X2" s="24" t="s">
        <v>111</v>
      </c>
      <c r="Y2" s="24" t="s">
        <v>63</v>
      </c>
      <c r="Z2" s="24" t="s">
        <v>525</v>
      </c>
    </row>
    <row r="3" spans="1:26" x14ac:dyDescent="0.25">
      <c r="A3" s="1" t="s">
        <v>27</v>
      </c>
      <c r="B3" s="2" t="s">
        <v>141</v>
      </c>
      <c r="C3" s="47" t="s">
        <v>148</v>
      </c>
      <c r="D3" s="47" t="s">
        <v>292</v>
      </c>
      <c r="E3" s="47" t="s">
        <v>160</v>
      </c>
      <c r="F3" s="47"/>
      <c r="G3" s="47" t="s">
        <v>137</v>
      </c>
      <c r="H3" s="47"/>
      <c r="I3">
        <v>100</v>
      </c>
      <c r="J3">
        <v>150</v>
      </c>
      <c r="N3">
        <v>1000</v>
      </c>
      <c r="P3">
        <v>0.08</v>
      </c>
      <c r="Q3">
        <v>30</v>
      </c>
      <c r="T3">
        <v>0.4</v>
      </c>
      <c r="U3" s="5"/>
    </row>
    <row r="4" spans="1:26" x14ac:dyDescent="0.25">
      <c r="A4" s="1" t="s">
        <v>27</v>
      </c>
      <c r="B4" s="2" t="s">
        <v>142</v>
      </c>
      <c r="C4" s="47" t="s">
        <v>148</v>
      </c>
      <c r="D4" s="47" t="s">
        <v>251</v>
      </c>
      <c r="E4" s="47" t="s">
        <v>160</v>
      </c>
      <c r="F4" s="47"/>
      <c r="G4" s="47" t="s">
        <v>137</v>
      </c>
      <c r="H4" s="47"/>
      <c r="I4">
        <v>100</v>
      </c>
      <c r="T4">
        <v>1</v>
      </c>
      <c r="Z4">
        <v>0.6</v>
      </c>
    </row>
    <row r="5" spans="1:26" x14ac:dyDescent="0.25">
      <c r="A5" s="1" t="s">
        <v>27</v>
      </c>
      <c r="B5" s="2" t="s">
        <v>151</v>
      </c>
      <c r="C5" s="47" t="s">
        <v>148</v>
      </c>
      <c r="D5" s="47" t="s">
        <v>293</v>
      </c>
      <c r="E5" s="47" t="s">
        <v>302</v>
      </c>
      <c r="F5" s="47"/>
      <c r="G5" s="47" t="s">
        <v>137</v>
      </c>
      <c r="H5" s="47"/>
      <c r="I5">
        <v>200</v>
      </c>
      <c r="U5">
        <v>0.45</v>
      </c>
      <c r="V5">
        <v>0.4</v>
      </c>
    </row>
    <row r="6" spans="1:26" x14ac:dyDescent="0.25">
      <c r="A6" s="1" t="s">
        <v>304</v>
      </c>
      <c r="B6" s="2" t="s">
        <v>141</v>
      </c>
      <c r="G6" s="47" t="s">
        <v>439</v>
      </c>
      <c r="H6" s="47"/>
    </row>
    <row r="7" spans="1:26" x14ac:dyDescent="0.25">
      <c r="A7" s="1" t="s">
        <v>380</v>
      </c>
      <c r="B7" s="2" t="s">
        <v>381</v>
      </c>
      <c r="C7" s="47" t="s">
        <v>148</v>
      </c>
      <c r="D7" s="47" t="s">
        <v>292</v>
      </c>
      <c r="E7" s="47" t="s">
        <v>160</v>
      </c>
      <c r="G7" s="47" t="s">
        <v>137</v>
      </c>
      <c r="H7" s="47"/>
      <c r="I7">
        <v>10</v>
      </c>
      <c r="T7">
        <v>1</v>
      </c>
    </row>
  </sheetData>
  <hyperlinks>
    <hyperlink ref="A1" location="navigate!A1" display="navigate" xr:uid="{174FE939-3131-4E09-A2A9-EE641856EBE7}"/>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9FEB-FCA9-4C11-88F7-D4EA23EF6482}">
  <dimension ref="A1:M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1.85546875" style="4" customWidth="1"/>
    <col min="4" max="4" width="10.7109375" customWidth="1"/>
    <col min="5" max="5" width="10.140625" customWidth="1"/>
    <col min="6" max="6" width="10" customWidth="1"/>
    <col min="7" max="7" width="9.85546875" customWidth="1"/>
    <col min="8" max="8" width="11.5703125" customWidth="1"/>
    <col min="9" max="9" width="13.42578125" customWidth="1"/>
    <col min="10" max="10" width="12.28515625" customWidth="1"/>
    <col min="11" max="11" width="9.85546875" customWidth="1"/>
    <col min="12" max="12" width="11.42578125" customWidth="1"/>
    <col min="13" max="13" width="12.140625" customWidth="1"/>
  </cols>
  <sheetData>
    <row r="1" spans="1:13" x14ac:dyDescent="0.25">
      <c r="A1" s="37" t="s">
        <v>232</v>
      </c>
      <c r="B1" s="3"/>
      <c r="C1" s="3"/>
      <c r="D1" t="s">
        <v>20</v>
      </c>
      <c r="E1" t="s">
        <v>287</v>
      </c>
      <c r="F1" t="s">
        <v>23</v>
      </c>
      <c r="G1" t="s">
        <v>289</v>
      </c>
      <c r="H1" t="s">
        <v>359</v>
      </c>
      <c r="I1" t="s">
        <v>360</v>
      </c>
      <c r="J1" t="s">
        <v>19</v>
      </c>
      <c r="K1" t="s">
        <v>22</v>
      </c>
      <c r="L1" t="s">
        <v>358</v>
      </c>
      <c r="M1" t="s">
        <v>158</v>
      </c>
    </row>
    <row r="2" spans="1:13" ht="15" customHeight="1" x14ac:dyDescent="0.25">
      <c r="A2" s="8" t="s">
        <v>1</v>
      </c>
      <c r="B2" s="6" t="s">
        <v>117</v>
      </c>
      <c r="C2" s="7" t="s">
        <v>31</v>
      </c>
      <c r="D2" s="9" t="s">
        <v>9</v>
      </c>
      <c r="E2" s="9" t="s">
        <v>48</v>
      </c>
      <c r="F2" s="9" t="s">
        <v>13</v>
      </c>
      <c r="G2" s="9" t="s">
        <v>288</v>
      </c>
      <c r="H2" s="9" t="s">
        <v>7</v>
      </c>
      <c r="I2" s="24" t="s">
        <v>236</v>
      </c>
      <c r="J2" s="9" t="s">
        <v>6</v>
      </c>
      <c r="K2" s="9" t="s">
        <v>12</v>
      </c>
      <c r="L2" s="9" t="s">
        <v>5</v>
      </c>
      <c r="M2" s="9" t="s">
        <v>15</v>
      </c>
    </row>
    <row r="3" spans="1:13" x14ac:dyDescent="0.25">
      <c r="A3" s="1" t="s">
        <v>27</v>
      </c>
      <c r="B3" s="2" t="s">
        <v>141</v>
      </c>
      <c r="C3" s="4" t="s">
        <v>75</v>
      </c>
      <c r="D3">
        <v>75</v>
      </c>
    </row>
    <row r="4" spans="1:13" x14ac:dyDescent="0.25">
      <c r="A4" s="1" t="s">
        <v>27</v>
      </c>
      <c r="B4" s="2" t="s">
        <v>141</v>
      </c>
      <c r="C4" s="4" t="s">
        <v>76</v>
      </c>
      <c r="D4">
        <v>75</v>
      </c>
    </row>
    <row r="5" spans="1:13" x14ac:dyDescent="0.25">
      <c r="A5" s="1" t="s">
        <v>27</v>
      </c>
      <c r="B5" s="2" t="s">
        <v>141</v>
      </c>
      <c r="C5" s="4" t="s">
        <v>187</v>
      </c>
      <c r="D5">
        <v>75</v>
      </c>
    </row>
  </sheetData>
  <hyperlinks>
    <hyperlink ref="A1" location="navigate!A1" display="navigate" xr:uid="{A7C63C7C-A91D-4EF9-B584-3CE1C89FE81A}"/>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A219-02B1-4261-8559-589A0949A31B}">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232</v>
      </c>
      <c r="B1" s="8" t="s">
        <v>1</v>
      </c>
      <c r="C1" s="1" t="s">
        <v>27</v>
      </c>
    </row>
    <row r="2" spans="1:11" s="9" customFormat="1" x14ac:dyDescent="0.25">
      <c r="A2" s="3"/>
      <c r="B2" s="15" t="s">
        <v>161</v>
      </c>
      <c r="C2" s="9" t="s">
        <v>3</v>
      </c>
    </row>
    <row r="3" spans="1:11" s="2" customFormat="1" x14ac:dyDescent="0.25">
      <c r="A3" s="7" t="s">
        <v>26</v>
      </c>
      <c r="B3" s="6" t="s">
        <v>117</v>
      </c>
      <c r="C3" s="2" t="s">
        <v>151</v>
      </c>
    </row>
    <row r="4" spans="1:11" x14ac:dyDescent="0.25">
      <c r="A4" s="4" t="s">
        <v>28</v>
      </c>
      <c r="C4">
        <v>0.5</v>
      </c>
    </row>
    <row r="5" spans="1:11" x14ac:dyDescent="0.25">
      <c r="A5" s="4" t="s">
        <v>29</v>
      </c>
      <c r="C5">
        <v>0.5</v>
      </c>
      <c r="K5" s="16"/>
    </row>
    <row r="6" spans="1:11" x14ac:dyDescent="0.25">
      <c r="A6" s="4" t="s">
        <v>79</v>
      </c>
      <c r="C6">
        <v>0.5</v>
      </c>
    </row>
    <row r="7" spans="1:11" x14ac:dyDescent="0.25">
      <c r="A7" s="4" t="s">
        <v>80</v>
      </c>
      <c r="C7">
        <v>0.5</v>
      </c>
    </row>
    <row r="8" spans="1:11" x14ac:dyDescent="0.25">
      <c r="A8" s="4" t="s">
        <v>81</v>
      </c>
      <c r="C8">
        <v>0.5</v>
      </c>
    </row>
    <row r="9" spans="1:11" x14ac:dyDescent="0.25">
      <c r="A9" s="4" t="s">
        <v>82</v>
      </c>
      <c r="C9">
        <v>0.5</v>
      </c>
    </row>
    <row r="10" spans="1:11" x14ac:dyDescent="0.25">
      <c r="A10" s="4" t="s">
        <v>83</v>
      </c>
      <c r="C10">
        <v>0.5</v>
      </c>
    </row>
    <row r="11" spans="1:11" x14ac:dyDescent="0.25">
      <c r="A11" s="4" t="s">
        <v>84</v>
      </c>
      <c r="C11">
        <v>0.5</v>
      </c>
    </row>
    <row r="12" spans="1:11" x14ac:dyDescent="0.25">
      <c r="A12" s="4" t="s">
        <v>85</v>
      </c>
      <c r="C12">
        <v>0.5</v>
      </c>
    </row>
    <row r="13" spans="1:11" x14ac:dyDescent="0.25">
      <c r="A13" s="4" t="s">
        <v>86</v>
      </c>
      <c r="C13">
        <v>0.5</v>
      </c>
    </row>
    <row r="14" spans="1:11" x14ac:dyDescent="0.25">
      <c r="A14" s="4" t="s">
        <v>87</v>
      </c>
      <c r="C14">
        <v>0.5</v>
      </c>
    </row>
    <row r="15" spans="1:11" x14ac:dyDescent="0.25">
      <c r="A15" s="4" t="s">
        <v>88</v>
      </c>
      <c r="C15">
        <v>0.5</v>
      </c>
    </row>
    <row r="16" spans="1:11" x14ac:dyDescent="0.25">
      <c r="A16" s="4" t="s">
        <v>89</v>
      </c>
      <c r="C16">
        <v>0.5</v>
      </c>
    </row>
    <row r="17" spans="1:3" x14ac:dyDescent="0.25">
      <c r="A17" s="4" t="s">
        <v>90</v>
      </c>
      <c r="C17">
        <v>0.5</v>
      </c>
    </row>
    <row r="18" spans="1:3" x14ac:dyDescent="0.25">
      <c r="A18" s="4" t="s">
        <v>91</v>
      </c>
      <c r="C18">
        <v>0.5</v>
      </c>
    </row>
    <row r="19" spans="1:3" x14ac:dyDescent="0.25">
      <c r="A19" s="4" t="s">
        <v>92</v>
      </c>
      <c r="C19">
        <v>0.5</v>
      </c>
    </row>
    <row r="20" spans="1:3" x14ac:dyDescent="0.25">
      <c r="A20" s="4" t="s">
        <v>93</v>
      </c>
      <c r="C20">
        <v>0.5</v>
      </c>
    </row>
    <row r="21" spans="1:3" x14ac:dyDescent="0.25">
      <c r="A21" s="4" t="s">
        <v>94</v>
      </c>
      <c r="C21">
        <v>0.5</v>
      </c>
    </row>
    <row r="22" spans="1:3" x14ac:dyDescent="0.25">
      <c r="A22" s="4" t="s">
        <v>95</v>
      </c>
      <c r="C22">
        <v>0.5</v>
      </c>
    </row>
    <row r="23" spans="1:3" x14ac:dyDescent="0.25">
      <c r="A23" s="4" t="s">
        <v>96</v>
      </c>
      <c r="C23">
        <v>0.5</v>
      </c>
    </row>
    <row r="24" spans="1:3" x14ac:dyDescent="0.25">
      <c r="A24" s="4" t="s">
        <v>97</v>
      </c>
      <c r="C24">
        <v>0.5</v>
      </c>
    </row>
    <row r="25" spans="1:3" x14ac:dyDescent="0.25">
      <c r="A25" s="4" t="s">
        <v>98</v>
      </c>
      <c r="C25">
        <v>0.5</v>
      </c>
    </row>
    <row r="26" spans="1:3" x14ac:dyDescent="0.25">
      <c r="A26" s="4" t="s">
        <v>99</v>
      </c>
      <c r="C26">
        <v>0.5</v>
      </c>
    </row>
    <row r="27" spans="1:3" x14ac:dyDescent="0.25">
      <c r="A27" s="4" t="s">
        <v>100</v>
      </c>
      <c r="C27">
        <v>0.5</v>
      </c>
    </row>
  </sheetData>
  <hyperlinks>
    <hyperlink ref="A1" location="navigate!A1" display="navigate" xr:uid="{C8E20AAA-8654-436C-B560-485C07EC984E}"/>
  </hyperlinks>
  <pageMargins left="0.7" right="0.7" top="0.75" bottom="0.75" header="0.3" footer="0.3"/>
  <pageSetup paperSize="9" orientation="portrait" horizontalDpi="300" verticalDpi="0"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0C3-2BD2-4859-9713-8823A445C2E8}">
  <dimension ref="A1:Q10"/>
  <sheetViews>
    <sheetView zoomScaleNormal="100"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7.85546875" style="2" customWidth="1"/>
    <col min="3" max="3" width="18.28515625" style="4" customWidth="1"/>
    <col min="4" max="4" width="12.5703125" style="20" customWidth="1"/>
    <col min="5" max="5" width="11.140625" customWidth="1"/>
    <col min="6" max="6" width="22" customWidth="1"/>
    <col min="7" max="7" width="19.140625" customWidth="1"/>
    <col min="8" max="8" width="16.42578125" customWidth="1"/>
    <col min="9" max="9" width="13.5703125" customWidth="1"/>
    <col min="10" max="10" width="10.42578125" customWidth="1"/>
    <col min="11" max="11" width="18.28515625" customWidth="1"/>
    <col min="12" max="12" width="16" customWidth="1"/>
    <col min="13" max="13" width="7.85546875" customWidth="1"/>
    <col min="14" max="14" width="8.28515625" customWidth="1"/>
  </cols>
  <sheetData>
    <row r="1" spans="1:17" x14ac:dyDescent="0.25">
      <c r="A1" s="37" t="s">
        <v>232</v>
      </c>
      <c r="B1" s="3"/>
      <c r="C1" s="3"/>
      <c r="D1" s="3"/>
      <c r="E1" t="s">
        <v>478</v>
      </c>
      <c r="F1" t="s">
        <v>453</v>
      </c>
      <c r="G1" t="s">
        <v>239</v>
      </c>
      <c r="H1" t="s">
        <v>238</v>
      </c>
      <c r="I1" t="s">
        <v>479</v>
      </c>
      <c r="J1" t="s">
        <v>361</v>
      </c>
      <c r="K1" t="s">
        <v>480</v>
      </c>
      <c r="L1" t="s">
        <v>481</v>
      </c>
      <c r="O1" s="3"/>
      <c r="P1" s="3"/>
      <c r="Q1" s="3"/>
    </row>
    <row r="2" spans="1:17" x14ac:dyDescent="0.25">
      <c r="A2" s="8" t="s">
        <v>1</v>
      </c>
      <c r="B2" s="6" t="s">
        <v>117</v>
      </c>
      <c r="C2" s="7" t="s">
        <v>56</v>
      </c>
      <c r="D2" s="19" t="s">
        <v>321</v>
      </c>
      <c r="E2" s="9" t="s">
        <v>133</v>
      </c>
      <c r="F2" s="9" t="s">
        <v>452</v>
      </c>
      <c r="G2" s="9" t="s">
        <v>272</v>
      </c>
      <c r="H2" s="9" t="s">
        <v>108</v>
      </c>
      <c r="I2" s="9" t="s">
        <v>114</v>
      </c>
      <c r="J2" s="9" t="s">
        <v>113</v>
      </c>
      <c r="K2" s="9" t="s">
        <v>115</v>
      </c>
      <c r="L2" s="9" t="s">
        <v>116</v>
      </c>
      <c r="O2" s="3"/>
      <c r="P2" s="3"/>
      <c r="Q2" s="3"/>
    </row>
    <row r="3" spans="1:17" x14ac:dyDescent="0.25">
      <c r="A3" s="1" t="s">
        <v>27</v>
      </c>
      <c r="B3" s="2" t="s">
        <v>141</v>
      </c>
      <c r="C3" s="4" t="s">
        <v>140</v>
      </c>
      <c r="D3" s="20" t="s">
        <v>322</v>
      </c>
      <c r="E3">
        <v>1</v>
      </c>
      <c r="I3" t="s">
        <v>113</v>
      </c>
      <c r="J3">
        <v>1</v>
      </c>
    </row>
    <row r="4" spans="1:17" x14ac:dyDescent="0.25">
      <c r="A4" s="1" t="s">
        <v>27</v>
      </c>
      <c r="B4" s="2" t="s">
        <v>141</v>
      </c>
      <c r="C4" s="4" t="s">
        <v>138</v>
      </c>
      <c r="D4" s="20" t="s">
        <v>323</v>
      </c>
      <c r="E4">
        <v>1</v>
      </c>
      <c r="H4">
        <v>5</v>
      </c>
    </row>
    <row r="5" spans="1:17" x14ac:dyDescent="0.25">
      <c r="A5" s="1" t="s">
        <v>27</v>
      </c>
      <c r="B5" s="2" t="s">
        <v>151</v>
      </c>
      <c r="C5" s="4" t="s">
        <v>149</v>
      </c>
      <c r="D5" s="20" t="s">
        <v>322</v>
      </c>
      <c r="E5">
        <v>1</v>
      </c>
    </row>
    <row r="6" spans="1:17" x14ac:dyDescent="0.25">
      <c r="A6" s="1" t="s">
        <v>27</v>
      </c>
      <c r="B6" s="2" t="s">
        <v>151</v>
      </c>
      <c r="C6" s="4" t="s">
        <v>139</v>
      </c>
      <c r="D6" s="20" t="s">
        <v>323</v>
      </c>
      <c r="E6">
        <v>1</v>
      </c>
      <c r="H6">
        <v>3</v>
      </c>
    </row>
    <row r="7" spans="1:17" x14ac:dyDescent="0.25">
      <c r="A7" s="1" t="s">
        <v>27</v>
      </c>
      <c r="B7" s="2" t="s">
        <v>142</v>
      </c>
      <c r="C7" s="4" t="s">
        <v>138</v>
      </c>
      <c r="D7" s="20" t="s">
        <v>323</v>
      </c>
      <c r="E7">
        <v>1</v>
      </c>
      <c r="G7" t="s">
        <v>148</v>
      </c>
    </row>
    <row r="8" spans="1:17" x14ac:dyDescent="0.25">
      <c r="A8" s="1" t="s">
        <v>380</v>
      </c>
      <c r="B8" s="2" t="s">
        <v>381</v>
      </c>
      <c r="C8" s="4" t="s">
        <v>149</v>
      </c>
      <c r="D8" s="20" t="s">
        <v>322</v>
      </c>
      <c r="E8">
        <v>1</v>
      </c>
    </row>
    <row r="9" spans="1:17" x14ac:dyDescent="0.25">
      <c r="A9" s="1" t="s">
        <v>380</v>
      </c>
      <c r="B9" s="2" t="s">
        <v>381</v>
      </c>
      <c r="C9" s="4" t="s">
        <v>138</v>
      </c>
      <c r="D9" s="20" t="s">
        <v>322</v>
      </c>
      <c r="E9">
        <v>0</v>
      </c>
    </row>
    <row r="10" spans="1:17" x14ac:dyDescent="0.25">
      <c r="A10" s="1" t="s">
        <v>380</v>
      </c>
      <c r="B10" s="2" t="s">
        <v>381</v>
      </c>
      <c r="C10" s="4" t="s">
        <v>387</v>
      </c>
      <c r="D10" s="20" t="s">
        <v>323</v>
      </c>
      <c r="E10">
        <v>1</v>
      </c>
    </row>
  </sheetData>
  <hyperlinks>
    <hyperlink ref="A1" location="navigate!A1" display="navigate" xr:uid="{54DC0A8C-C4EF-4316-9217-86C19613609B}"/>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EF76-2D28-40D4-A5BB-1AAB8A75E52F}">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3.140625" style="17" customWidth="1"/>
    <col min="3" max="3" width="12.28515625" customWidth="1"/>
    <col min="4" max="4" width="13" customWidth="1"/>
  </cols>
  <sheetData>
    <row r="1" spans="1:11" s="1" customFormat="1" x14ac:dyDescent="0.25">
      <c r="A1" s="37" t="s">
        <v>232</v>
      </c>
      <c r="B1" s="8" t="s">
        <v>1</v>
      </c>
      <c r="C1" s="1" t="s">
        <v>27</v>
      </c>
    </row>
    <row r="2" spans="1:11" s="9" customFormat="1" x14ac:dyDescent="0.25">
      <c r="A2" s="3"/>
      <c r="B2" s="15" t="s">
        <v>161</v>
      </c>
      <c r="C2" s="9" t="s">
        <v>452</v>
      </c>
    </row>
    <row r="3" spans="1:11" s="2" customFormat="1" x14ac:dyDescent="0.25">
      <c r="A3" s="3"/>
      <c r="B3" s="6" t="s">
        <v>117</v>
      </c>
      <c r="C3" s="2" t="s">
        <v>151</v>
      </c>
    </row>
    <row r="4" spans="1:11" s="18" customFormat="1" x14ac:dyDescent="0.25">
      <c r="A4" s="3"/>
      <c r="B4" s="11" t="s">
        <v>56</v>
      </c>
      <c r="C4" s="18" t="s">
        <v>149</v>
      </c>
    </row>
    <row r="5" spans="1:11" s="20" customFormat="1" x14ac:dyDescent="0.25">
      <c r="A5" s="7" t="s">
        <v>26</v>
      </c>
      <c r="B5" s="19" t="s">
        <v>321</v>
      </c>
      <c r="C5" s="20" t="s">
        <v>322</v>
      </c>
    </row>
    <row r="6" spans="1:11" x14ac:dyDescent="0.25">
      <c r="A6" s="4" t="s">
        <v>28</v>
      </c>
      <c r="C6">
        <v>5</v>
      </c>
    </row>
    <row r="7" spans="1:11" x14ac:dyDescent="0.25">
      <c r="A7" s="4" t="s">
        <v>29</v>
      </c>
      <c r="C7">
        <v>5</v>
      </c>
      <c r="K7" s="16"/>
    </row>
    <row r="8" spans="1:11" x14ac:dyDescent="0.25">
      <c r="A8" s="4" t="s">
        <v>79</v>
      </c>
      <c r="C8">
        <v>5</v>
      </c>
    </row>
    <row r="9" spans="1:11" x14ac:dyDescent="0.25">
      <c r="A9" s="4" t="s">
        <v>80</v>
      </c>
      <c r="C9">
        <v>5</v>
      </c>
    </row>
    <row r="10" spans="1:11" x14ac:dyDescent="0.25">
      <c r="A10" s="4" t="s">
        <v>81</v>
      </c>
      <c r="C10">
        <v>5</v>
      </c>
    </row>
    <row r="11" spans="1:11" x14ac:dyDescent="0.25">
      <c r="A11" s="4" t="s">
        <v>82</v>
      </c>
      <c r="C11">
        <v>5</v>
      </c>
    </row>
    <row r="12" spans="1:11" x14ac:dyDescent="0.25">
      <c r="A12" s="4" t="s">
        <v>83</v>
      </c>
      <c r="C12">
        <v>5</v>
      </c>
    </row>
    <row r="13" spans="1:11" x14ac:dyDescent="0.25">
      <c r="A13" s="4" t="s">
        <v>84</v>
      </c>
      <c r="C13">
        <v>5</v>
      </c>
    </row>
    <row r="14" spans="1:11" x14ac:dyDescent="0.25">
      <c r="A14" s="4" t="s">
        <v>85</v>
      </c>
      <c r="C14">
        <v>5</v>
      </c>
    </row>
    <row r="15" spans="1:11" x14ac:dyDescent="0.25">
      <c r="A15" s="4" t="s">
        <v>86</v>
      </c>
      <c r="C15">
        <v>5</v>
      </c>
    </row>
    <row r="16" spans="1:11" x14ac:dyDescent="0.25">
      <c r="A16" s="4" t="s">
        <v>87</v>
      </c>
      <c r="C16">
        <v>5</v>
      </c>
    </row>
    <row r="17" spans="1:3" x14ac:dyDescent="0.25">
      <c r="A17" s="4" t="s">
        <v>88</v>
      </c>
      <c r="C17">
        <v>5</v>
      </c>
    </row>
    <row r="18" spans="1:3" x14ac:dyDescent="0.25">
      <c r="A18" s="4" t="s">
        <v>89</v>
      </c>
      <c r="C18">
        <v>5</v>
      </c>
    </row>
    <row r="19" spans="1:3" x14ac:dyDescent="0.25">
      <c r="A19" s="4" t="s">
        <v>90</v>
      </c>
      <c r="C19">
        <v>5</v>
      </c>
    </row>
    <row r="20" spans="1:3" x14ac:dyDescent="0.25">
      <c r="A20" s="4" t="s">
        <v>91</v>
      </c>
      <c r="C20">
        <v>5</v>
      </c>
    </row>
    <row r="21" spans="1:3" x14ac:dyDescent="0.25">
      <c r="A21" s="4" t="s">
        <v>92</v>
      </c>
      <c r="C21">
        <v>5</v>
      </c>
    </row>
    <row r="22" spans="1:3" x14ac:dyDescent="0.25">
      <c r="A22" s="4" t="s">
        <v>93</v>
      </c>
      <c r="C22">
        <v>5</v>
      </c>
    </row>
    <row r="23" spans="1:3" x14ac:dyDescent="0.25">
      <c r="A23" s="4" t="s">
        <v>94</v>
      </c>
      <c r="C23">
        <v>5</v>
      </c>
    </row>
    <row r="24" spans="1:3" x14ac:dyDescent="0.25">
      <c r="A24" s="4" t="s">
        <v>95</v>
      </c>
      <c r="C24">
        <v>5</v>
      </c>
    </row>
    <row r="25" spans="1:3" x14ac:dyDescent="0.25">
      <c r="A25" s="4" t="s">
        <v>96</v>
      </c>
      <c r="C25">
        <v>5</v>
      </c>
    </row>
    <row r="26" spans="1:3" x14ac:dyDescent="0.25">
      <c r="A26" s="4" t="s">
        <v>97</v>
      </c>
      <c r="C26">
        <v>5</v>
      </c>
    </row>
    <row r="27" spans="1:3" x14ac:dyDescent="0.25">
      <c r="A27" s="4" t="s">
        <v>98</v>
      </c>
      <c r="C27">
        <v>5</v>
      </c>
    </row>
    <row r="28" spans="1:3" x14ac:dyDescent="0.25">
      <c r="A28" s="4" t="s">
        <v>99</v>
      </c>
      <c r="C28">
        <v>5</v>
      </c>
    </row>
    <row r="29" spans="1:3" x14ac:dyDescent="0.25">
      <c r="A29" s="4" t="s">
        <v>100</v>
      </c>
      <c r="C29">
        <v>5</v>
      </c>
    </row>
  </sheetData>
  <hyperlinks>
    <hyperlink ref="A1" location="navigate!A1" display="navigate" xr:uid="{0C0F64FD-59EC-442E-9083-658400501CDA}"/>
  </hyperlinks>
  <pageMargins left="0.7" right="0.7" top="0.75" bottom="0.75" header="0.3" footer="0.3"/>
  <pageSetup paperSize="9" orientation="portrait" horizontalDpi="300" verticalDpi="0"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9B28-F2BE-409F-B1A6-1F5F2146177E}">
  <dimension ref="A1:F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4.7109375" style="4" customWidth="1"/>
    <col min="2" max="2" width="12" style="17" customWidth="1"/>
  </cols>
  <sheetData>
    <row r="1" spans="1:6" s="1" customFormat="1" x14ac:dyDescent="0.25">
      <c r="A1" s="9" t="s">
        <v>135</v>
      </c>
      <c r="B1" s="8" t="s">
        <v>1</v>
      </c>
      <c r="C1" s="1" t="s">
        <v>27</v>
      </c>
      <c r="D1" s="1" t="s">
        <v>27</v>
      </c>
      <c r="E1" s="1" t="s">
        <v>27</v>
      </c>
      <c r="F1" s="1" t="s">
        <v>380</v>
      </c>
    </row>
    <row r="2" spans="1:6" s="2" customFormat="1" x14ac:dyDescent="0.25">
      <c r="A2" s="7" t="s">
        <v>26</v>
      </c>
      <c r="B2" s="6" t="s">
        <v>135</v>
      </c>
      <c r="C2" s="2" t="s">
        <v>136</v>
      </c>
      <c r="D2" s="2" t="s">
        <v>252</v>
      </c>
      <c r="E2" s="2" t="s">
        <v>258</v>
      </c>
      <c r="F2" s="2" t="s">
        <v>388</v>
      </c>
    </row>
    <row r="3" spans="1:6" x14ac:dyDescent="0.25">
      <c r="A3" s="4" t="s">
        <v>28</v>
      </c>
      <c r="C3">
        <v>1</v>
      </c>
      <c r="D3">
        <v>0.8</v>
      </c>
      <c r="E3">
        <v>0.5</v>
      </c>
      <c r="F3">
        <v>0.4</v>
      </c>
    </row>
    <row r="4" spans="1:6" x14ac:dyDescent="0.25">
      <c r="A4" s="4" t="s">
        <v>29</v>
      </c>
      <c r="C4">
        <v>0.75</v>
      </c>
      <c r="D4">
        <v>0.8</v>
      </c>
      <c r="E4">
        <v>0.5</v>
      </c>
      <c r="F4">
        <v>0.4</v>
      </c>
    </row>
    <row r="5" spans="1:6" x14ac:dyDescent="0.25">
      <c r="A5" s="4" t="s">
        <v>79</v>
      </c>
      <c r="C5">
        <v>0.25</v>
      </c>
      <c r="D5">
        <v>1</v>
      </c>
      <c r="E5">
        <v>0.5</v>
      </c>
      <c r="F5">
        <v>0.4</v>
      </c>
    </row>
    <row r="6" spans="1:6" x14ac:dyDescent="0.25">
      <c r="A6" s="4" t="s">
        <v>80</v>
      </c>
      <c r="C6">
        <v>0</v>
      </c>
      <c r="D6">
        <v>1</v>
      </c>
      <c r="E6">
        <v>0.5</v>
      </c>
      <c r="F6">
        <v>0.4</v>
      </c>
    </row>
    <row r="7" spans="1:6" x14ac:dyDescent="0.25">
      <c r="A7" s="4" t="s">
        <v>81</v>
      </c>
      <c r="C7">
        <v>1</v>
      </c>
      <c r="D7">
        <v>1</v>
      </c>
      <c r="E7">
        <v>0.5</v>
      </c>
      <c r="F7">
        <v>0.4</v>
      </c>
    </row>
    <row r="8" spans="1:6" x14ac:dyDescent="0.25">
      <c r="A8" s="4" t="s">
        <v>82</v>
      </c>
      <c r="C8">
        <v>0.75</v>
      </c>
      <c r="D8">
        <v>1</v>
      </c>
      <c r="E8">
        <v>0.5</v>
      </c>
      <c r="F8">
        <v>0.4</v>
      </c>
    </row>
    <row r="9" spans="1:6" x14ac:dyDescent="0.25">
      <c r="A9" s="4" t="s">
        <v>83</v>
      </c>
      <c r="C9">
        <v>0.25</v>
      </c>
      <c r="D9">
        <v>1</v>
      </c>
      <c r="E9">
        <v>1</v>
      </c>
      <c r="F9">
        <v>0.4</v>
      </c>
    </row>
    <row r="10" spans="1:6" x14ac:dyDescent="0.25">
      <c r="A10" s="4" t="s">
        <v>84</v>
      </c>
      <c r="C10">
        <v>0</v>
      </c>
      <c r="D10">
        <v>1</v>
      </c>
      <c r="E10">
        <v>1</v>
      </c>
      <c r="F10">
        <v>0.4</v>
      </c>
    </row>
    <row r="11" spans="1:6" x14ac:dyDescent="0.25">
      <c r="A11" s="4" t="s">
        <v>85</v>
      </c>
      <c r="C11">
        <v>1</v>
      </c>
      <c r="D11">
        <v>1</v>
      </c>
      <c r="E11">
        <v>1</v>
      </c>
      <c r="F11">
        <v>0.4</v>
      </c>
    </row>
    <row r="12" spans="1:6" x14ac:dyDescent="0.25">
      <c r="A12" s="4" t="s">
        <v>86</v>
      </c>
      <c r="C12">
        <v>0.75</v>
      </c>
      <c r="D12">
        <v>1</v>
      </c>
      <c r="E12">
        <v>1</v>
      </c>
      <c r="F12">
        <v>0.4</v>
      </c>
    </row>
    <row r="13" spans="1:6" x14ac:dyDescent="0.25">
      <c r="A13" s="4" t="s">
        <v>87</v>
      </c>
      <c r="C13">
        <v>0.25</v>
      </c>
      <c r="D13">
        <v>1</v>
      </c>
      <c r="E13">
        <v>1</v>
      </c>
      <c r="F13">
        <v>0.4</v>
      </c>
    </row>
    <row r="14" spans="1:6" x14ac:dyDescent="0.25">
      <c r="A14" s="4" t="s">
        <v>88</v>
      </c>
      <c r="C14">
        <v>0</v>
      </c>
      <c r="D14">
        <v>1</v>
      </c>
      <c r="E14">
        <v>1</v>
      </c>
      <c r="F14">
        <v>0.4</v>
      </c>
    </row>
    <row r="15" spans="1:6" x14ac:dyDescent="0.25">
      <c r="A15" s="4" t="s">
        <v>89</v>
      </c>
      <c r="C15">
        <v>1</v>
      </c>
      <c r="D15">
        <v>1</v>
      </c>
      <c r="E15">
        <v>1</v>
      </c>
      <c r="F15">
        <v>0.4</v>
      </c>
    </row>
    <row r="16" spans="1:6" x14ac:dyDescent="0.25">
      <c r="A16" s="4" t="s">
        <v>90</v>
      </c>
      <c r="C16">
        <v>0.75</v>
      </c>
      <c r="D16">
        <v>1</v>
      </c>
      <c r="E16">
        <v>1</v>
      </c>
      <c r="F16">
        <v>0.4</v>
      </c>
    </row>
    <row r="17" spans="1:6" x14ac:dyDescent="0.25">
      <c r="A17" s="4" t="s">
        <v>91</v>
      </c>
      <c r="C17">
        <v>0.25</v>
      </c>
      <c r="D17">
        <v>1</v>
      </c>
      <c r="E17">
        <v>1</v>
      </c>
      <c r="F17">
        <v>0.4</v>
      </c>
    </row>
    <row r="18" spans="1:6" x14ac:dyDescent="0.25">
      <c r="A18" s="4" t="s">
        <v>92</v>
      </c>
      <c r="C18">
        <v>0</v>
      </c>
      <c r="D18">
        <v>1</v>
      </c>
      <c r="E18">
        <v>0.5</v>
      </c>
      <c r="F18">
        <v>0.4</v>
      </c>
    </row>
    <row r="19" spans="1:6" x14ac:dyDescent="0.25">
      <c r="A19" s="4" t="s">
        <v>93</v>
      </c>
      <c r="C19">
        <v>1</v>
      </c>
      <c r="D19">
        <v>1</v>
      </c>
      <c r="E19">
        <v>0.5</v>
      </c>
      <c r="F19">
        <v>0.4</v>
      </c>
    </row>
    <row r="20" spans="1:6" x14ac:dyDescent="0.25">
      <c r="A20" s="4" t="s">
        <v>94</v>
      </c>
      <c r="C20">
        <v>0.75</v>
      </c>
      <c r="D20">
        <v>1</v>
      </c>
      <c r="E20">
        <v>0.5</v>
      </c>
      <c r="F20">
        <v>0.4</v>
      </c>
    </row>
    <row r="21" spans="1:6" x14ac:dyDescent="0.25">
      <c r="A21" s="4" t="s">
        <v>95</v>
      </c>
      <c r="C21">
        <v>0.25</v>
      </c>
      <c r="D21">
        <v>1</v>
      </c>
      <c r="E21">
        <v>0.5</v>
      </c>
      <c r="F21">
        <v>0.4</v>
      </c>
    </row>
    <row r="22" spans="1:6" x14ac:dyDescent="0.25">
      <c r="A22" s="4" t="s">
        <v>96</v>
      </c>
      <c r="C22">
        <v>0</v>
      </c>
      <c r="D22">
        <v>1</v>
      </c>
      <c r="E22">
        <v>0.5</v>
      </c>
      <c r="F22">
        <v>0.4</v>
      </c>
    </row>
    <row r="23" spans="1:6" x14ac:dyDescent="0.25">
      <c r="A23" s="4" t="s">
        <v>97</v>
      </c>
      <c r="C23">
        <v>1</v>
      </c>
      <c r="D23">
        <v>1</v>
      </c>
      <c r="E23">
        <v>0.5</v>
      </c>
      <c r="F23">
        <v>0.4</v>
      </c>
    </row>
    <row r="24" spans="1:6" x14ac:dyDescent="0.25">
      <c r="A24" s="4" t="s">
        <v>98</v>
      </c>
      <c r="C24">
        <v>0.75</v>
      </c>
      <c r="D24">
        <v>1</v>
      </c>
      <c r="E24">
        <v>0.5</v>
      </c>
      <c r="F24">
        <v>0.4</v>
      </c>
    </row>
    <row r="25" spans="1:6" x14ac:dyDescent="0.25">
      <c r="A25" s="4" t="s">
        <v>99</v>
      </c>
      <c r="C25">
        <v>0.25</v>
      </c>
      <c r="D25">
        <v>1</v>
      </c>
      <c r="E25">
        <v>0.5</v>
      </c>
      <c r="F25">
        <v>0.4</v>
      </c>
    </row>
    <row r="26" spans="1:6" x14ac:dyDescent="0.25">
      <c r="A26" s="4" t="s">
        <v>100</v>
      </c>
      <c r="C26">
        <v>0</v>
      </c>
      <c r="D26">
        <v>1</v>
      </c>
      <c r="E26">
        <v>0.5</v>
      </c>
      <c r="F26">
        <v>0.4</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A2D2-C97B-40BC-8DAB-2941397753E9}">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 style="2" customWidth="1"/>
    <col min="3" max="3" width="15.140625" style="4" customWidth="1"/>
    <col min="4" max="4" width="15.85546875" customWidth="1"/>
    <col min="5" max="7" width="11.5703125" customWidth="1"/>
  </cols>
  <sheetData>
    <row r="1" spans="1:10" x14ac:dyDescent="0.25">
      <c r="A1" s="37" t="s">
        <v>232</v>
      </c>
      <c r="B1" s="3"/>
      <c r="C1" s="3"/>
      <c r="D1" t="s">
        <v>243</v>
      </c>
    </row>
    <row r="2" spans="1:10" x14ac:dyDescent="0.25">
      <c r="A2" s="8" t="s">
        <v>1</v>
      </c>
      <c r="B2" s="6" t="s">
        <v>56</v>
      </c>
      <c r="C2" s="7" t="s">
        <v>135</v>
      </c>
      <c r="D2" s="9" t="s">
        <v>162</v>
      </c>
      <c r="E2" s="3"/>
      <c r="F2" s="3"/>
      <c r="G2" s="3"/>
      <c r="H2" s="3"/>
      <c r="I2" s="3"/>
      <c r="J2" s="3"/>
    </row>
    <row r="3" spans="1:10" x14ac:dyDescent="0.25">
      <c r="A3" s="1" t="s">
        <v>27</v>
      </c>
      <c r="B3" s="2" t="s">
        <v>257</v>
      </c>
      <c r="C3" s="4" t="s">
        <v>258</v>
      </c>
      <c r="D3" t="s">
        <v>163</v>
      </c>
    </row>
  </sheetData>
  <hyperlinks>
    <hyperlink ref="A1" location="navigate!A1" display="navigate" xr:uid="{7868E567-70E9-469F-8AF8-E7AAC0AB749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DA50-D119-4E64-AFE0-DB17C1EE7F55}">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5703125" style="2" customWidth="1"/>
    <col min="3" max="3" width="15.140625" style="4" customWidth="1"/>
    <col min="4" max="4" width="15.85546875" customWidth="1"/>
    <col min="5" max="7" width="11.5703125" customWidth="1"/>
  </cols>
  <sheetData>
    <row r="1" spans="1:10" x14ac:dyDescent="0.25">
      <c r="A1" s="37" t="s">
        <v>232</v>
      </c>
      <c r="B1" s="3"/>
      <c r="C1" s="3"/>
      <c r="D1" t="s">
        <v>243</v>
      </c>
    </row>
    <row r="2" spans="1:10" x14ac:dyDescent="0.25">
      <c r="A2" s="8" t="s">
        <v>1</v>
      </c>
      <c r="B2" s="6" t="s">
        <v>25</v>
      </c>
      <c r="C2" s="7" t="s">
        <v>135</v>
      </c>
      <c r="D2" s="9" t="s">
        <v>162</v>
      </c>
      <c r="E2" s="3"/>
      <c r="F2" s="3"/>
      <c r="G2" s="3"/>
      <c r="H2" s="3"/>
      <c r="I2" s="3"/>
      <c r="J2" s="3"/>
    </row>
    <row r="3" spans="1:10" x14ac:dyDescent="0.25">
      <c r="A3" s="1" t="s">
        <v>27</v>
      </c>
      <c r="B3" s="2" t="s">
        <v>30</v>
      </c>
      <c r="C3" s="4" t="s">
        <v>252</v>
      </c>
      <c r="D3" t="s">
        <v>163</v>
      </c>
    </row>
  </sheetData>
  <hyperlinks>
    <hyperlink ref="A1" location="navigate!A1" display="navigate" xr:uid="{140FC122-F3C6-44DA-9045-7C7BEE602167}"/>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E4BC-08B3-4CC5-9A8F-D2957036E873}">
  <dimension ref="A1:K4"/>
  <sheetViews>
    <sheetView workbookViewId="0">
      <pane xSplit="4" ySplit="2" topLeftCell="E3" activePane="bottomRight" state="frozen"/>
      <selection pane="topRight" activeCell="D1" sqref="D1"/>
      <selection pane="bottomLeft" activeCell="A3" sqref="A3"/>
      <selection pane="bottomRight" activeCell="D4" sqref="D4"/>
    </sheetView>
  </sheetViews>
  <sheetFormatPr defaultRowHeight="15" x14ac:dyDescent="0.25"/>
  <cols>
    <col min="1" max="1" width="11.85546875" style="1" customWidth="1"/>
    <col min="2" max="2" width="11.85546875" style="2" customWidth="1"/>
    <col min="3" max="3" width="11.85546875" style="18" customWidth="1"/>
    <col min="4" max="4" width="11.85546875" style="4" customWidth="1"/>
    <col min="5" max="5" width="15.85546875" customWidth="1"/>
    <col min="6" max="8" width="11.5703125" customWidth="1"/>
  </cols>
  <sheetData>
    <row r="1" spans="1:11" x14ac:dyDescent="0.25">
      <c r="A1" s="37" t="s">
        <v>232</v>
      </c>
      <c r="B1" s="3"/>
      <c r="C1" s="3"/>
      <c r="D1" s="3"/>
      <c r="E1" t="s">
        <v>243</v>
      </c>
    </row>
    <row r="2" spans="1:11" x14ac:dyDescent="0.25">
      <c r="A2" s="8" t="s">
        <v>1</v>
      </c>
      <c r="B2" s="6" t="s">
        <v>117</v>
      </c>
      <c r="C2" s="11" t="s">
        <v>56</v>
      </c>
      <c r="D2" s="7" t="s">
        <v>135</v>
      </c>
      <c r="E2" s="9" t="s">
        <v>162</v>
      </c>
      <c r="F2" s="3"/>
      <c r="G2" s="3"/>
      <c r="H2" s="3"/>
      <c r="I2" s="3"/>
      <c r="J2" s="3"/>
      <c r="K2" s="3"/>
    </row>
    <row r="3" spans="1:11" x14ac:dyDescent="0.25">
      <c r="A3" s="1" t="s">
        <v>27</v>
      </c>
      <c r="B3" s="2" t="s">
        <v>142</v>
      </c>
      <c r="C3" s="18" t="s">
        <v>138</v>
      </c>
      <c r="D3" s="4" t="s">
        <v>136</v>
      </c>
      <c r="E3" t="s">
        <v>163</v>
      </c>
    </row>
    <row r="4" spans="1:11" x14ac:dyDescent="0.25">
      <c r="A4" s="1" t="s">
        <v>27</v>
      </c>
      <c r="B4" s="2" t="s">
        <v>381</v>
      </c>
      <c r="C4" s="18" t="s">
        <v>387</v>
      </c>
      <c r="D4" s="4" t="s">
        <v>388</v>
      </c>
      <c r="E4" t="s">
        <v>384</v>
      </c>
    </row>
  </sheetData>
  <hyperlinks>
    <hyperlink ref="A1" location="navigate!A1" display="navigate" xr:uid="{7BA55ECF-6A2F-4A56-B656-1811BDE72C64}"/>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8EF0-B113-4E3B-A099-AB516EC20AF0}">
  <dimension ref="A1:V7"/>
  <sheetViews>
    <sheetView zoomScaleNormal="100" workbookViewId="0">
      <pane xSplit="2" ySplit="2" topLeftCell="C3" activePane="bottomRight" state="frozen"/>
      <selection pane="topRight" activeCell="C1" sqref="C1"/>
      <selection pane="bottomLeft" activeCell="A3" sqref="A3"/>
      <selection pane="bottomRight" activeCell="C1" sqref="C1"/>
    </sheetView>
  </sheetViews>
  <sheetFormatPr defaultRowHeight="15" x14ac:dyDescent="0.25"/>
  <cols>
    <col min="1" max="1" width="12.7109375" style="1" customWidth="1"/>
    <col min="2" max="2" width="17.5703125" style="2" customWidth="1"/>
    <col min="3" max="3" width="13.85546875" customWidth="1"/>
    <col min="4" max="4" width="19.140625" customWidth="1"/>
    <col min="5" max="5" width="16" customWidth="1"/>
    <col min="6" max="6" width="22.85546875" customWidth="1"/>
    <col min="7" max="7" width="11.5703125" customWidth="1"/>
    <col min="8" max="8" width="12.5703125" customWidth="1"/>
    <col min="9" max="9" width="15.28515625" customWidth="1"/>
    <col min="10" max="10" width="21" customWidth="1"/>
    <col min="11" max="11" width="22" customWidth="1"/>
    <col min="12" max="12" width="24.140625" customWidth="1"/>
    <col min="13" max="13" width="12.28515625" customWidth="1"/>
    <col min="14" max="14" width="9.85546875" customWidth="1"/>
    <col min="15" max="15" width="14" customWidth="1"/>
    <col min="16" max="16" width="15.140625" customWidth="1"/>
    <col min="17" max="17" width="16.7109375" customWidth="1"/>
    <col min="18" max="18" width="15.7109375" customWidth="1"/>
    <col min="19" max="20" width="20.85546875" customWidth="1"/>
    <col min="21" max="22" width="16.7109375" customWidth="1"/>
    <col min="23" max="23" width="16.42578125" customWidth="1"/>
    <col min="24" max="28" width="11.5703125" customWidth="1"/>
  </cols>
  <sheetData>
    <row r="1" spans="1:22" x14ac:dyDescent="0.25">
      <c r="A1" s="37" t="s">
        <v>232</v>
      </c>
      <c r="B1" s="3"/>
      <c r="C1" t="s">
        <v>333</v>
      </c>
      <c r="D1" t="s">
        <v>39</v>
      </c>
      <c r="E1" t="s">
        <v>35</v>
      </c>
      <c r="F1" t="s">
        <v>392</v>
      </c>
      <c r="G1" t="s">
        <v>41</v>
      </c>
      <c r="H1" t="s">
        <v>45</v>
      </c>
      <c r="I1" t="s">
        <v>362</v>
      </c>
      <c r="J1" t="s">
        <v>43</v>
      </c>
      <c r="K1" t="s">
        <v>53</v>
      </c>
      <c r="L1" t="s">
        <v>391</v>
      </c>
      <c r="M1" t="s">
        <v>469</v>
      </c>
      <c r="N1" t="s">
        <v>37</v>
      </c>
      <c r="O1" t="s">
        <v>464</v>
      </c>
      <c r="P1" t="s">
        <v>438</v>
      </c>
      <c r="Q1" t="s">
        <v>47</v>
      </c>
      <c r="R1" t="s">
        <v>51</v>
      </c>
      <c r="S1" t="s">
        <v>326</v>
      </c>
      <c r="T1" t="s">
        <v>327</v>
      </c>
      <c r="U1" t="s">
        <v>336</v>
      </c>
      <c r="V1" t="s">
        <v>335</v>
      </c>
    </row>
    <row r="2" spans="1:22" x14ac:dyDescent="0.25">
      <c r="A2" s="8" t="s">
        <v>1</v>
      </c>
      <c r="B2" s="6" t="s">
        <v>55</v>
      </c>
      <c r="C2" s="9" t="s">
        <v>334</v>
      </c>
      <c r="D2" s="9" t="s">
        <v>38</v>
      </c>
      <c r="E2" s="9" t="s">
        <v>34</v>
      </c>
      <c r="F2" s="9" t="s">
        <v>390</v>
      </c>
      <c r="G2" s="9" t="s">
        <v>40</v>
      </c>
      <c r="H2" s="9" t="s">
        <v>44</v>
      </c>
      <c r="I2" s="9" t="s">
        <v>54</v>
      </c>
      <c r="J2" s="9" t="s">
        <v>42</v>
      </c>
      <c r="K2" s="9" t="s">
        <v>52</v>
      </c>
      <c r="L2" s="9" t="s">
        <v>275</v>
      </c>
      <c r="M2" s="9" t="s">
        <v>465</v>
      </c>
      <c r="N2" s="9" t="s">
        <v>36</v>
      </c>
      <c r="O2" s="9" t="s">
        <v>466</v>
      </c>
      <c r="P2" s="24" t="s">
        <v>11</v>
      </c>
      <c r="Q2" s="9" t="s">
        <v>10</v>
      </c>
      <c r="R2" s="9" t="s">
        <v>50</v>
      </c>
      <c r="S2" s="9" t="s">
        <v>324</v>
      </c>
      <c r="T2" s="9" t="s">
        <v>325</v>
      </c>
      <c r="U2" s="9" t="s">
        <v>341</v>
      </c>
      <c r="V2" s="9" t="s">
        <v>342</v>
      </c>
    </row>
    <row r="3" spans="1:22" x14ac:dyDescent="0.25">
      <c r="A3" s="1" t="s">
        <v>27</v>
      </c>
      <c r="B3" s="2" t="s">
        <v>144</v>
      </c>
      <c r="E3">
        <v>10</v>
      </c>
      <c r="P3" s="47"/>
    </row>
    <row r="4" spans="1:22" x14ac:dyDescent="0.25">
      <c r="A4" s="1" t="s">
        <v>27</v>
      </c>
      <c r="B4" s="2" t="s">
        <v>269</v>
      </c>
      <c r="H4">
        <v>200</v>
      </c>
      <c r="I4">
        <v>5000</v>
      </c>
      <c r="K4">
        <v>0.6</v>
      </c>
      <c r="L4">
        <v>5500</v>
      </c>
    </row>
    <row r="5" spans="1:22" x14ac:dyDescent="0.25">
      <c r="A5" s="1" t="s">
        <v>303</v>
      </c>
      <c r="B5" s="2" t="s">
        <v>269</v>
      </c>
      <c r="G5" t="s">
        <v>148</v>
      </c>
      <c r="J5" t="s">
        <v>148</v>
      </c>
    </row>
    <row r="6" spans="1:22" x14ac:dyDescent="0.25">
      <c r="A6" s="1" t="s">
        <v>329</v>
      </c>
      <c r="B6" s="2" t="s">
        <v>329</v>
      </c>
      <c r="S6">
        <v>40</v>
      </c>
      <c r="U6">
        <v>120</v>
      </c>
    </row>
    <row r="7" spans="1:22" x14ac:dyDescent="0.25">
      <c r="A7" s="1" t="s">
        <v>27</v>
      </c>
      <c r="B7" s="2" t="s">
        <v>332</v>
      </c>
      <c r="C7" t="s">
        <v>148</v>
      </c>
    </row>
  </sheetData>
  <hyperlinks>
    <hyperlink ref="A1" location="navigate!A1" display="navigate" xr:uid="{852BC4BD-5998-4D24-BBC1-621B812305C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AC2C8-7B82-4BFA-94A3-ECFAF63F0D5D}">
  <dimension ref="A1:M11"/>
  <sheetViews>
    <sheetView zoomScaleNormal="100" workbookViewId="0">
      <pane xSplit="1" ySplit="2" topLeftCell="B3" activePane="bottomRight" state="frozen"/>
      <selection pane="topRight" activeCell="C1" sqref="C1"/>
      <selection pane="bottomLeft" activeCell="A3" sqref="A3"/>
      <selection pane="bottomRight" activeCell="B3" sqref="B3"/>
    </sheetView>
  </sheetViews>
  <sheetFormatPr defaultRowHeight="15" x14ac:dyDescent="0.25"/>
  <cols>
    <col min="1" max="1" width="21.85546875" style="9" customWidth="1"/>
    <col min="2" max="21" width="14.7109375" customWidth="1"/>
  </cols>
  <sheetData>
    <row r="1" spans="1:13" x14ac:dyDescent="0.25">
      <c r="A1" s="37" t="s">
        <v>232</v>
      </c>
      <c r="B1" t="s">
        <v>316</v>
      </c>
    </row>
    <row r="2" spans="1:13" ht="15" customHeight="1" x14ac:dyDescent="0.25">
      <c r="A2" s="3"/>
      <c r="B2" s="6" t="s">
        <v>27</v>
      </c>
      <c r="C2" s="6" t="s">
        <v>303</v>
      </c>
      <c r="D2" s="6" t="s">
        <v>279</v>
      </c>
      <c r="E2" s="6" t="s">
        <v>305</v>
      </c>
      <c r="F2" s="6" t="s">
        <v>304</v>
      </c>
      <c r="G2" s="6" t="s">
        <v>315</v>
      </c>
      <c r="H2" s="6" t="s">
        <v>329</v>
      </c>
      <c r="I2" s="6" t="s">
        <v>366</v>
      </c>
      <c r="J2" s="6" t="s">
        <v>367</v>
      </c>
      <c r="K2" s="6" t="s">
        <v>368</v>
      </c>
      <c r="L2" s="6" t="s">
        <v>376</v>
      </c>
      <c r="M2" s="6" t="s">
        <v>380</v>
      </c>
    </row>
    <row r="3" spans="1:13" x14ac:dyDescent="0.25">
      <c r="A3" s="9" t="s">
        <v>307</v>
      </c>
      <c r="B3" s="14" t="s">
        <v>27</v>
      </c>
      <c r="C3" s="14" t="s">
        <v>27</v>
      </c>
      <c r="D3" s="14" t="s">
        <v>27</v>
      </c>
      <c r="E3" s="14" t="s">
        <v>27</v>
      </c>
      <c r="F3" s="14" t="s">
        <v>27</v>
      </c>
      <c r="G3" s="14" t="s">
        <v>27</v>
      </c>
      <c r="H3" s="14" t="s">
        <v>27</v>
      </c>
      <c r="I3" s="14" t="s">
        <v>27</v>
      </c>
      <c r="J3" s="14" t="s">
        <v>27</v>
      </c>
      <c r="K3" s="14" t="s">
        <v>27</v>
      </c>
      <c r="L3" s="14" t="s">
        <v>27</v>
      </c>
      <c r="M3" s="14" t="s">
        <v>27</v>
      </c>
    </row>
    <row r="4" spans="1:13" x14ac:dyDescent="0.25">
      <c r="A4" s="9" t="s">
        <v>306</v>
      </c>
      <c r="B4" s="14"/>
      <c r="C4" s="14" t="s">
        <v>303</v>
      </c>
      <c r="D4" s="14" t="s">
        <v>279</v>
      </c>
      <c r="E4" s="14" t="s">
        <v>305</v>
      </c>
      <c r="F4" t="s">
        <v>304</v>
      </c>
      <c r="G4" t="s">
        <v>279</v>
      </c>
      <c r="H4" t="s">
        <v>329</v>
      </c>
      <c r="I4" t="s">
        <v>366</v>
      </c>
      <c r="J4" t="s">
        <v>366</v>
      </c>
      <c r="K4" t="s">
        <v>366</v>
      </c>
      <c r="L4" t="s">
        <v>305</v>
      </c>
      <c r="M4" t="s">
        <v>380</v>
      </c>
    </row>
    <row r="5" spans="1:13" x14ac:dyDescent="0.25">
      <c r="A5" s="9" t="s">
        <v>308</v>
      </c>
      <c r="B5" s="14"/>
      <c r="G5" t="s">
        <v>304</v>
      </c>
      <c r="J5" t="s">
        <v>367</v>
      </c>
      <c r="K5" t="s">
        <v>368</v>
      </c>
      <c r="L5" t="s">
        <v>377</v>
      </c>
    </row>
    <row r="6" spans="1:13" x14ac:dyDescent="0.25">
      <c r="A6" s="9" t="s">
        <v>309</v>
      </c>
      <c r="B6" s="14"/>
    </row>
    <row r="7" spans="1:13" x14ac:dyDescent="0.25">
      <c r="A7" s="9" t="s">
        <v>310</v>
      </c>
      <c r="B7" s="14"/>
    </row>
    <row r="8" spans="1:13" x14ac:dyDescent="0.25">
      <c r="A8" s="9" t="s">
        <v>311</v>
      </c>
      <c r="B8" s="14"/>
    </row>
    <row r="9" spans="1:13" x14ac:dyDescent="0.25">
      <c r="A9" s="9" t="s">
        <v>312</v>
      </c>
      <c r="B9" s="14"/>
    </row>
    <row r="10" spans="1:13" x14ac:dyDescent="0.25">
      <c r="A10" s="9" t="s">
        <v>313</v>
      </c>
      <c r="B10" s="14"/>
    </row>
    <row r="11" spans="1:13" x14ac:dyDescent="0.25">
      <c r="A11" s="9" t="s">
        <v>314</v>
      </c>
      <c r="B11" s="14"/>
    </row>
  </sheetData>
  <hyperlinks>
    <hyperlink ref="A1" location="navigate!A1" display="navigate" xr:uid="{FDD9E80E-123C-4AC4-B1F5-39B155DC990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FD9A-FB2F-4111-AC75-F20843B34F53}">
  <dimension ref="A1:N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0.7109375" style="4" customWidth="1"/>
    <col min="4" max="4" width="15.85546875" customWidth="1"/>
    <col min="5" max="5" width="13.28515625" customWidth="1"/>
    <col min="6" max="6" width="22.42578125" customWidth="1"/>
    <col min="7" max="7" width="11.5703125" customWidth="1"/>
    <col min="8" max="8" width="16.140625" customWidth="1"/>
    <col min="9" max="9" width="18.85546875" customWidth="1"/>
    <col min="10" max="10" width="18.140625" customWidth="1"/>
    <col min="11" max="12" width="20.85546875" customWidth="1"/>
    <col min="13" max="14" width="16.5703125" customWidth="1"/>
  </cols>
  <sheetData>
    <row r="1" spans="1:14" x14ac:dyDescent="0.25">
      <c r="A1" s="37" t="s">
        <v>232</v>
      </c>
      <c r="B1" s="3"/>
      <c r="C1" s="3"/>
      <c r="D1" t="s">
        <v>35</v>
      </c>
      <c r="E1" t="s">
        <v>45</v>
      </c>
      <c r="F1" t="s">
        <v>53</v>
      </c>
      <c r="G1" t="s">
        <v>37</v>
      </c>
      <c r="H1" t="s">
        <v>467</v>
      </c>
      <c r="I1" t="s">
        <v>46</v>
      </c>
      <c r="J1" t="s">
        <v>49</v>
      </c>
      <c r="K1" t="s">
        <v>326</v>
      </c>
      <c r="L1" t="s">
        <v>327</v>
      </c>
      <c r="M1" t="s">
        <v>336</v>
      </c>
      <c r="N1" t="s">
        <v>335</v>
      </c>
    </row>
    <row r="2" spans="1:14" x14ac:dyDescent="0.25">
      <c r="A2" s="8" t="s">
        <v>1</v>
      </c>
      <c r="B2" s="6" t="s">
        <v>55</v>
      </c>
      <c r="C2" s="7" t="s">
        <v>31</v>
      </c>
      <c r="D2" s="9" t="s">
        <v>34</v>
      </c>
      <c r="E2" s="9" t="s">
        <v>44</v>
      </c>
      <c r="F2" s="9" t="s">
        <v>52</v>
      </c>
      <c r="G2" s="9" t="s">
        <v>36</v>
      </c>
      <c r="H2" s="9" t="s">
        <v>468</v>
      </c>
      <c r="I2" s="9" t="s">
        <v>9</v>
      </c>
      <c r="J2" s="9" t="s">
        <v>48</v>
      </c>
      <c r="K2" s="9" t="s">
        <v>324</v>
      </c>
      <c r="L2" s="9" t="s">
        <v>325</v>
      </c>
      <c r="M2" s="9" t="s">
        <v>341</v>
      </c>
      <c r="N2" s="9" t="s">
        <v>342</v>
      </c>
    </row>
    <row r="3" spans="1:14" x14ac:dyDescent="0.25">
      <c r="A3" s="1" t="s">
        <v>27</v>
      </c>
      <c r="B3" s="2" t="s">
        <v>144</v>
      </c>
      <c r="C3" s="4" t="s">
        <v>75</v>
      </c>
      <c r="G3">
        <v>20</v>
      </c>
    </row>
    <row r="4" spans="1:14" x14ac:dyDescent="0.25">
      <c r="A4" s="1" t="s">
        <v>27</v>
      </c>
      <c r="B4" s="2" t="s">
        <v>144</v>
      </c>
      <c r="C4" s="4" t="s">
        <v>76</v>
      </c>
      <c r="G4">
        <v>20</v>
      </c>
    </row>
    <row r="5" spans="1:14" x14ac:dyDescent="0.25">
      <c r="A5" s="1" t="s">
        <v>27</v>
      </c>
      <c r="B5" s="2" t="s">
        <v>144</v>
      </c>
      <c r="C5" s="4" t="s">
        <v>187</v>
      </c>
      <c r="G5">
        <v>20</v>
      </c>
    </row>
  </sheetData>
  <hyperlinks>
    <hyperlink ref="A1" location="navigate!A1" display="navigate" xr:uid="{95BDB1CF-651D-485E-82BF-761F2A502A04}"/>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B3BE-1539-44A7-9F68-00D8AEBADA46}">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55</v>
      </c>
      <c r="B1" s="7" t="s">
        <v>25</v>
      </c>
      <c r="C1" s="3"/>
      <c r="D1" s="3"/>
      <c r="E1" s="3"/>
      <c r="F1" s="3"/>
      <c r="G1" s="3"/>
      <c r="H1" s="3"/>
      <c r="I1" s="3"/>
      <c r="J1" s="3"/>
      <c r="K1" s="3"/>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5105-DA47-40FD-BED9-039766CD67C2}">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55</v>
      </c>
      <c r="B1" s="7" t="s">
        <v>25</v>
      </c>
      <c r="C1" s="10" t="s">
        <v>56</v>
      </c>
      <c r="D1" s="3"/>
      <c r="E1" s="3"/>
      <c r="F1" s="3"/>
      <c r="G1" s="3"/>
      <c r="H1" s="3"/>
      <c r="I1" s="3"/>
      <c r="J1" s="3"/>
      <c r="K1" s="3"/>
      <c r="L1" s="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F0B0-C8D9-4343-9EA4-859E87C9AF78}">
  <dimension ref="A1:K6"/>
  <sheetViews>
    <sheetView workbookViewId="0">
      <pane ySplit="1" topLeftCell="A2" activePane="bottomLeft" state="frozen"/>
      <selection pane="bottomLeft" activeCell="A2" sqref="A2"/>
    </sheetView>
  </sheetViews>
  <sheetFormatPr defaultRowHeight="15" x14ac:dyDescent="0.25"/>
  <cols>
    <col min="1" max="1" width="18.28515625" style="2" customWidth="1"/>
    <col min="2" max="2" width="11.85546875" style="4" customWidth="1"/>
    <col min="3" max="8" width="11.5703125" customWidth="1"/>
  </cols>
  <sheetData>
    <row r="1" spans="1:11" x14ac:dyDescent="0.25">
      <c r="A1" s="6" t="s">
        <v>55</v>
      </c>
      <c r="B1" s="7" t="s">
        <v>56</v>
      </c>
      <c r="C1" s="3"/>
      <c r="D1" s="3"/>
      <c r="E1" s="3"/>
      <c r="F1" s="3"/>
      <c r="G1" s="3"/>
      <c r="H1" s="3"/>
      <c r="I1" s="3"/>
      <c r="J1" s="3"/>
      <c r="K1" s="3"/>
    </row>
    <row r="2" spans="1:11" x14ac:dyDescent="0.25">
      <c r="A2" s="2" t="s">
        <v>144</v>
      </c>
      <c r="B2" s="4" t="s">
        <v>140</v>
      </c>
    </row>
    <row r="3" spans="1:11" x14ac:dyDescent="0.25">
      <c r="A3" s="2" t="s">
        <v>144</v>
      </c>
      <c r="B3" s="4" t="s">
        <v>149</v>
      </c>
    </row>
    <row r="4" spans="1:11" x14ac:dyDescent="0.25">
      <c r="A4" s="2" t="s">
        <v>269</v>
      </c>
      <c r="B4" s="4" t="s">
        <v>138</v>
      </c>
    </row>
    <row r="5" spans="1:11" x14ac:dyDescent="0.25">
      <c r="A5" s="2" t="s">
        <v>332</v>
      </c>
      <c r="B5" s="4" t="s">
        <v>138</v>
      </c>
    </row>
    <row r="6" spans="1:11" x14ac:dyDescent="0.25">
      <c r="A6" s="2" t="s">
        <v>332</v>
      </c>
      <c r="B6" s="4" t="s">
        <v>139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87B-7914-47A3-A368-88187BB1082B}">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55</v>
      </c>
      <c r="B1" s="7" t="s">
        <v>117</v>
      </c>
      <c r="C1" s="3"/>
      <c r="D1" s="3"/>
      <c r="E1" s="3"/>
      <c r="F1" s="3"/>
      <c r="G1" s="3"/>
      <c r="H1" s="3"/>
      <c r="I1" s="3"/>
      <c r="J1" s="3"/>
      <c r="K1" s="3"/>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891B-8A85-405F-972C-9B1BFE92F9B9}">
  <dimension ref="A1:L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55</v>
      </c>
      <c r="B1" s="38" t="s">
        <v>117</v>
      </c>
      <c r="C1" s="10" t="s">
        <v>56</v>
      </c>
      <c r="D1" s="3"/>
      <c r="E1" s="3"/>
      <c r="F1" s="3"/>
      <c r="G1" s="3"/>
      <c r="H1" s="3"/>
      <c r="I1" s="3"/>
      <c r="J1" s="3"/>
      <c r="K1" s="3"/>
      <c r="L1" s="3"/>
    </row>
    <row r="2" spans="1:12" x14ac:dyDescent="0.25">
      <c r="A2" s="2" t="s">
        <v>329</v>
      </c>
      <c r="B2" s="4" t="s">
        <v>141</v>
      </c>
      <c r="C2" s="11" t="s">
        <v>138</v>
      </c>
    </row>
    <row r="3" spans="1:12" x14ac:dyDescent="0.25">
      <c r="A3" s="2" t="s">
        <v>329</v>
      </c>
      <c r="B3" s="4" t="s">
        <v>151</v>
      </c>
      <c r="C3" s="11" t="s">
        <v>139</v>
      </c>
    </row>
  </sheetData>
  <hyperlinks>
    <hyperlink ref="B1" location="unit_c!A1" display="unit" xr:uid="{7EF16DE6-B067-4FBF-9BFA-99BA0AD98B57}"/>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FF22-BB83-4D5E-B38D-455D581CF757}">
  <dimension ref="A1:P3"/>
  <sheetViews>
    <sheetView workbookViewId="0">
      <pane xSplit="5" ySplit="2" topLeftCell="F3" activePane="bottomRight" state="frozen"/>
      <selection pane="topRight" activeCell="F1" sqref="F1"/>
      <selection pane="bottomLeft" activeCell="A3" sqref="A3"/>
      <selection pane="bottomRight" activeCell="G2" sqref="G2"/>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3" customWidth="1"/>
    <col min="7" max="7" width="21.28515625" customWidth="1"/>
    <col min="8" max="8" width="18" customWidth="1"/>
    <col min="9" max="13" width="11.5703125" customWidth="1"/>
  </cols>
  <sheetData>
    <row r="1" spans="1:16" x14ac:dyDescent="0.25">
      <c r="A1" s="37" t="s">
        <v>232</v>
      </c>
      <c r="B1" s="3"/>
      <c r="C1" s="3"/>
      <c r="D1" s="3"/>
      <c r="E1" s="3"/>
      <c r="F1" t="s">
        <v>171</v>
      </c>
      <c r="G1" t="s">
        <v>484</v>
      </c>
      <c r="H1" t="s">
        <v>132</v>
      </c>
      <c r="I1" t="s">
        <v>124</v>
      </c>
      <c r="J1" t="s">
        <v>126</v>
      </c>
      <c r="K1" s="3"/>
      <c r="L1" s="3"/>
      <c r="M1" s="3"/>
      <c r="N1" s="3"/>
      <c r="O1" s="3"/>
      <c r="P1" s="3"/>
    </row>
    <row r="2" spans="1:16" x14ac:dyDescent="0.25">
      <c r="A2" s="8" t="s">
        <v>1</v>
      </c>
      <c r="B2" s="6" t="s">
        <v>119</v>
      </c>
      <c r="C2" s="7" t="s">
        <v>120</v>
      </c>
      <c r="D2" s="10" t="s">
        <v>25</v>
      </c>
      <c r="E2" s="12" t="s">
        <v>56</v>
      </c>
      <c r="F2" s="9" t="s">
        <v>280</v>
      </c>
      <c r="G2" s="9" t="s">
        <v>121</v>
      </c>
      <c r="H2" s="9" t="s">
        <v>122</v>
      </c>
      <c r="I2" s="9" t="s">
        <v>123</v>
      </c>
      <c r="J2" s="9" t="s">
        <v>125</v>
      </c>
      <c r="K2" s="3"/>
      <c r="L2" s="3"/>
      <c r="M2" s="3"/>
      <c r="N2" s="3"/>
      <c r="O2" s="3"/>
      <c r="P2" s="3"/>
    </row>
    <row r="3" spans="1:16" x14ac:dyDescent="0.25">
      <c r="A3" s="1" t="s">
        <v>368</v>
      </c>
      <c r="B3" s="2" t="s">
        <v>271</v>
      </c>
      <c r="C3" s="4" t="s">
        <v>268</v>
      </c>
      <c r="D3" s="11" t="s">
        <v>30</v>
      </c>
      <c r="E3" s="13" t="s">
        <v>138</v>
      </c>
      <c r="F3" t="s">
        <v>148</v>
      </c>
      <c r="I3">
        <v>1</v>
      </c>
      <c r="J3">
        <v>1</v>
      </c>
    </row>
  </sheetData>
  <hyperlinks>
    <hyperlink ref="A1" location="navigate!A1" display="navigate" xr:uid="{1C4A7916-7A69-4981-AA5F-268FD6E5877F}"/>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44AD-1571-447F-BAEE-EFE2B5B3F812}">
  <dimension ref="A1:O3"/>
  <sheetViews>
    <sheetView workbookViewId="0">
      <pane xSplit="4" ySplit="2" topLeftCell="E3" activePane="bottomRight" state="frozen"/>
      <selection pane="topRight" activeCell="E1" sqref="E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5.7109375" customWidth="1"/>
    <col min="6" max="6" width="12.85546875" customWidth="1"/>
    <col min="7" max="7" width="15.85546875" customWidth="1"/>
    <col min="8" max="8" width="21.42578125" customWidth="1"/>
    <col min="9" max="12" width="11.5703125" customWidth="1"/>
  </cols>
  <sheetData>
    <row r="1" spans="1:15" x14ac:dyDescent="0.25">
      <c r="A1" s="37" t="s">
        <v>232</v>
      </c>
      <c r="B1" s="3"/>
      <c r="C1" s="3"/>
      <c r="D1" s="3"/>
      <c r="E1" t="s">
        <v>425</v>
      </c>
      <c r="F1" t="s">
        <v>129</v>
      </c>
      <c r="G1" t="s">
        <v>363</v>
      </c>
      <c r="H1" t="s">
        <v>343</v>
      </c>
      <c r="J1" s="3"/>
      <c r="K1" s="3"/>
      <c r="L1" s="3"/>
      <c r="M1" s="3"/>
      <c r="N1" s="3"/>
      <c r="O1" s="3"/>
    </row>
    <row r="2" spans="1:15" x14ac:dyDescent="0.25">
      <c r="A2" s="8" t="s">
        <v>1</v>
      </c>
      <c r="B2" s="6" t="s">
        <v>119</v>
      </c>
      <c r="C2" s="7" t="s">
        <v>120</v>
      </c>
      <c r="D2" s="10" t="s">
        <v>55</v>
      </c>
      <c r="E2" s="9" t="s">
        <v>130</v>
      </c>
      <c r="F2" s="9" t="s">
        <v>128</v>
      </c>
      <c r="G2" s="9" t="s">
        <v>127</v>
      </c>
      <c r="H2" s="9" t="s">
        <v>121</v>
      </c>
      <c r="J2" s="3"/>
      <c r="K2" s="3"/>
      <c r="L2" s="3"/>
      <c r="M2" s="3"/>
      <c r="N2" s="3"/>
      <c r="O2" s="3"/>
    </row>
    <row r="3" spans="1:15" x14ac:dyDescent="0.25">
      <c r="A3" s="1" t="s">
        <v>366</v>
      </c>
      <c r="B3" s="2" t="s">
        <v>271</v>
      </c>
      <c r="C3" s="4" t="s">
        <v>268</v>
      </c>
      <c r="D3" s="11" t="s">
        <v>269</v>
      </c>
      <c r="E3" t="s">
        <v>270</v>
      </c>
      <c r="F3">
        <v>50</v>
      </c>
      <c r="G3">
        <v>20000</v>
      </c>
      <c r="H3">
        <v>0.02</v>
      </c>
    </row>
  </sheetData>
  <hyperlinks>
    <hyperlink ref="A1" location="navigate!A1" display="navigate" xr:uid="{A0DC6BE2-1F3E-4AA4-941B-8AD721565BE9}"/>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D72E-4345-442F-8DFC-A799FEED107D}">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232</v>
      </c>
      <c r="B1" s="8" t="s">
        <v>1</v>
      </c>
    </row>
    <row r="2" spans="1:11" s="2" customFormat="1" x14ac:dyDescent="0.25">
      <c r="A2" s="3"/>
      <c r="B2" s="6" t="s">
        <v>119</v>
      </c>
    </row>
    <row r="3" spans="1:11" s="18" customFormat="1" x14ac:dyDescent="0.25">
      <c r="A3" s="3"/>
      <c r="B3" s="11" t="s">
        <v>120</v>
      </c>
    </row>
    <row r="4" spans="1:11" s="20" customFormat="1" x14ac:dyDescent="0.25">
      <c r="A4" s="3"/>
      <c r="B4" s="19" t="s">
        <v>55</v>
      </c>
    </row>
    <row r="5" spans="1:11" s="9" customFormat="1" x14ac:dyDescent="0.25">
      <c r="A5" s="7" t="s">
        <v>26</v>
      </c>
      <c r="B5" s="15" t="s">
        <v>161</v>
      </c>
    </row>
    <row r="6" spans="1:11" x14ac:dyDescent="0.25">
      <c r="A6" s="4" t="s">
        <v>28</v>
      </c>
    </row>
    <row r="7" spans="1:11" x14ac:dyDescent="0.25">
      <c r="A7" s="4" t="s">
        <v>29</v>
      </c>
      <c r="K7" s="16"/>
    </row>
    <row r="8" spans="1:11" s="3" customFormat="1" x14ac:dyDescent="0.25">
      <c r="A8" s="4" t="s">
        <v>79</v>
      </c>
      <c r="B8" s="17"/>
    </row>
    <row r="9" spans="1:11" s="3" customFormat="1" x14ac:dyDescent="0.25">
      <c r="A9" s="4" t="s">
        <v>80</v>
      </c>
      <c r="B9" s="17"/>
    </row>
    <row r="10" spans="1:11" x14ac:dyDescent="0.25">
      <c r="A10" s="4" t="s">
        <v>81</v>
      </c>
    </row>
    <row r="11" spans="1:11" x14ac:dyDescent="0.25">
      <c r="A11" s="4" t="s">
        <v>82</v>
      </c>
    </row>
    <row r="12" spans="1:11" x14ac:dyDescent="0.25">
      <c r="A12" s="4" t="s">
        <v>83</v>
      </c>
    </row>
    <row r="13" spans="1:11" x14ac:dyDescent="0.25">
      <c r="A13" s="4" t="s">
        <v>84</v>
      </c>
    </row>
    <row r="14" spans="1:11" x14ac:dyDescent="0.25">
      <c r="A14" s="4" t="s">
        <v>85</v>
      </c>
    </row>
    <row r="15" spans="1:11" x14ac:dyDescent="0.25">
      <c r="A15" s="4" t="s">
        <v>86</v>
      </c>
    </row>
    <row r="16" spans="1:11" x14ac:dyDescent="0.25">
      <c r="A16" s="4" t="s">
        <v>87</v>
      </c>
    </row>
    <row r="17" spans="1:1" x14ac:dyDescent="0.25">
      <c r="A17" s="4" t="s">
        <v>88</v>
      </c>
    </row>
    <row r="18" spans="1:1" x14ac:dyDescent="0.25">
      <c r="A18" s="4" t="s">
        <v>89</v>
      </c>
    </row>
    <row r="19" spans="1:1" x14ac:dyDescent="0.25">
      <c r="A19" s="4" t="s">
        <v>90</v>
      </c>
    </row>
    <row r="20" spans="1:1" x14ac:dyDescent="0.25">
      <c r="A20" s="4" t="s">
        <v>91</v>
      </c>
    </row>
    <row r="21" spans="1:1" x14ac:dyDescent="0.25">
      <c r="A21" s="4" t="s">
        <v>92</v>
      </c>
    </row>
    <row r="22" spans="1:1" x14ac:dyDescent="0.25">
      <c r="A22" s="4" t="s">
        <v>93</v>
      </c>
    </row>
    <row r="23" spans="1:1" x14ac:dyDescent="0.25">
      <c r="A23" s="4" t="s">
        <v>94</v>
      </c>
    </row>
    <row r="24" spans="1:1" x14ac:dyDescent="0.25">
      <c r="A24" s="4" t="s">
        <v>95</v>
      </c>
    </row>
    <row r="25" spans="1:1" x14ac:dyDescent="0.25">
      <c r="A25" s="4" t="s">
        <v>96</v>
      </c>
    </row>
    <row r="26" spans="1:1" x14ac:dyDescent="0.25">
      <c r="A26" s="4" t="s">
        <v>97</v>
      </c>
    </row>
    <row r="27" spans="1:1" x14ac:dyDescent="0.25">
      <c r="A27" s="4" t="s">
        <v>98</v>
      </c>
    </row>
    <row r="28" spans="1:1" x14ac:dyDescent="0.25">
      <c r="A28" s="4" t="s">
        <v>99</v>
      </c>
    </row>
    <row r="29" spans="1:1" x14ac:dyDescent="0.25">
      <c r="A29" s="4" t="s">
        <v>100</v>
      </c>
    </row>
  </sheetData>
  <hyperlinks>
    <hyperlink ref="A1" location="navigate!A1" display="navigate" xr:uid="{7D08BB59-6E66-40D5-819A-EB82F3DAEBC1}"/>
  </hyperlinks>
  <pageMargins left="0.7" right="0.7" top="0.75" bottom="0.75" header="0.3" footer="0.3"/>
  <pageSetup paperSize="9" orientation="portrait" horizontalDpi="300" verticalDpi="0" r:id="rId1"/>
  <legacy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0D5E-7DB2-4BCF-8A8C-24C978AAECC4}">
  <dimension ref="A1:P7"/>
  <sheetViews>
    <sheetView workbookViewId="0">
      <pane xSplit="5" ySplit="2" topLeftCell="F3" activePane="bottomRight" state="frozen"/>
      <selection pane="topRight" activeCell="F1" sqref="F1"/>
      <selection pane="bottomLeft" activeCell="A3" sqref="A3"/>
      <selection pane="bottomRight" activeCell="G16" sqref="G16"/>
    </sheetView>
  </sheetViews>
  <sheetFormatPr defaultRowHeight="15" x14ac:dyDescent="0.25"/>
  <cols>
    <col min="1" max="1" width="16.85546875" style="1" customWidth="1"/>
    <col min="2" max="2" width="11.85546875" style="2" customWidth="1"/>
    <col min="3" max="3" width="11.85546875" style="4" customWidth="1"/>
    <col min="4" max="4" width="11.85546875" style="11" customWidth="1"/>
    <col min="5" max="5" width="11.85546875" style="13" customWidth="1"/>
    <col min="6" max="6" width="14" customWidth="1"/>
    <col min="7" max="7" width="22.140625" customWidth="1"/>
    <col min="8" max="8" width="17.140625" customWidth="1"/>
    <col min="9" max="9" width="12.140625" customWidth="1"/>
    <col min="10" max="13" width="11.5703125" customWidth="1"/>
  </cols>
  <sheetData>
    <row r="1" spans="1:16" x14ac:dyDescent="0.25">
      <c r="A1" s="37" t="s">
        <v>232</v>
      </c>
      <c r="B1" s="3"/>
      <c r="C1" s="3"/>
      <c r="D1" s="3"/>
      <c r="E1" s="3"/>
      <c r="F1" t="s">
        <v>170</v>
      </c>
      <c r="G1" t="s">
        <v>485</v>
      </c>
      <c r="H1" t="s">
        <v>131</v>
      </c>
      <c r="I1" t="s">
        <v>124</v>
      </c>
      <c r="J1" t="s">
        <v>126</v>
      </c>
      <c r="K1" s="3"/>
      <c r="L1" s="3"/>
      <c r="M1" s="3"/>
      <c r="N1" s="3"/>
      <c r="O1" s="3"/>
      <c r="P1" s="3"/>
    </row>
    <row r="2" spans="1:16" x14ac:dyDescent="0.25">
      <c r="A2" s="8" t="s">
        <v>1</v>
      </c>
      <c r="B2" s="6" t="s">
        <v>119</v>
      </c>
      <c r="C2" s="7" t="s">
        <v>120</v>
      </c>
      <c r="D2" s="10" t="s">
        <v>117</v>
      </c>
      <c r="E2" s="12" t="s">
        <v>56</v>
      </c>
      <c r="F2" s="9" t="s">
        <v>280</v>
      </c>
      <c r="G2" s="9" t="s">
        <v>121</v>
      </c>
      <c r="H2" s="9" t="s">
        <v>122</v>
      </c>
      <c r="I2" s="9" t="s">
        <v>123</v>
      </c>
      <c r="J2" s="9" t="s">
        <v>125</v>
      </c>
      <c r="K2" s="3"/>
      <c r="L2" s="3"/>
      <c r="M2" s="3"/>
      <c r="N2" s="3"/>
      <c r="O2" s="3"/>
      <c r="P2" s="3"/>
    </row>
    <row r="3" spans="1:16" x14ac:dyDescent="0.25">
      <c r="A3" s="1" t="s">
        <v>366</v>
      </c>
      <c r="B3" s="2" t="s">
        <v>271</v>
      </c>
      <c r="C3" s="4" t="s">
        <v>268</v>
      </c>
      <c r="D3" s="11" t="s">
        <v>141</v>
      </c>
      <c r="E3" s="13" t="s">
        <v>138</v>
      </c>
      <c r="F3" t="s">
        <v>148</v>
      </c>
      <c r="I3">
        <v>0.5</v>
      </c>
      <c r="J3">
        <v>1</v>
      </c>
    </row>
    <row r="4" spans="1:16" x14ac:dyDescent="0.25">
      <c r="A4" s="1" t="s">
        <v>367</v>
      </c>
      <c r="B4" s="2" t="s">
        <v>271</v>
      </c>
      <c r="C4" s="4" t="s">
        <v>268</v>
      </c>
      <c r="D4" s="11" t="s">
        <v>142</v>
      </c>
      <c r="E4" s="13" t="s">
        <v>138</v>
      </c>
      <c r="F4" t="s">
        <v>148</v>
      </c>
      <c r="I4">
        <v>1</v>
      </c>
      <c r="J4">
        <v>0.9</v>
      </c>
    </row>
    <row r="5" spans="1:16" x14ac:dyDescent="0.25">
      <c r="A5" s="1" t="s">
        <v>367</v>
      </c>
      <c r="B5" s="2" t="s">
        <v>271</v>
      </c>
      <c r="C5" s="4" t="s">
        <v>268</v>
      </c>
      <c r="D5" s="11" t="s">
        <v>141</v>
      </c>
      <c r="E5" s="13" t="s">
        <v>138</v>
      </c>
      <c r="F5" t="s">
        <v>148</v>
      </c>
      <c r="I5">
        <v>0.01</v>
      </c>
      <c r="J5">
        <v>1</v>
      </c>
    </row>
    <row r="6" spans="1:16" x14ac:dyDescent="0.25">
      <c r="A6" s="1" t="s">
        <v>368</v>
      </c>
      <c r="B6" s="2" t="s">
        <v>271</v>
      </c>
      <c r="C6" s="4" t="s">
        <v>268</v>
      </c>
      <c r="D6" s="11" t="s">
        <v>151</v>
      </c>
      <c r="E6" s="13" t="s">
        <v>139</v>
      </c>
      <c r="F6" t="s">
        <v>148</v>
      </c>
      <c r="I6">
        <v>0.5</v>
      </c>
      <c r="J6">
        <v>1</v>
      </c>
    </row>
    <row r="7" spans="1:16" x14ac:dyDescent="0.25">
      <c r="A7" s="1" t="s">
        <v>368</v>
      </c>
      <c r="B7" s="2" t="s">
        <v>271</v>
      </c>
      <c r="C7" s="4" t="s">
        <v>268</v>
      </c>
      <c r="D7" s="11" t="s">
        <v>141</v>
      </c>
      <c r="E7" s="13" t="s">
        <v>138</v>
      </c>
      <c r="F7" t="s">
        <v>148</v>
      </c>
      <c r="I7">
        <v>0.01</v>
      </c>
      <c r="J7">
        <v>1</v>
      </c>
    </row>
  </sheetData>
  <hyperlinks>
    <hyperlink ref="A1" location="navigate!A1" display="navigate" xr:uid="{B2A6F1D1-6C16-4B66-9828-5A584405A52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779D-09F6-4BFC-A27B-5A43B3911876}">
  <dimension ref="A1:I14"/>
  <sheetViews>
    <sheetView zoomScaleNormal="100" workbookViewId="0">
      <pane xSplit="3" ySplit="2" topLeftCell="D3" activePane="bottomRight" state="frozen"/>
      <selection pane="topRight" activeCell="D1" sqref="D1"/>
      <selection pane="bottomLeft" activeCell="A3" sqref="A3"/>
      <selection pane="bottomRight" activeCell="E11" sqref="E11"/>
    </sheetView>
  </sheetViews>
  <sheetFormatPr defaultRowHeight="15" x14ac:dyDescent="0.25"/>
  <cols>
    <col min="1" max="1" width="12.7109375" style="1" customWidth="1"/>
    <col min="2" max="2" width="15.140625" style="2" customWidth="1"/>
    <col min="3" max="3" width="10.140625" style="4" customWidth="1"/>
    <col min="4" max="4" width="21.28515625" customWidth="1"/>
    <col min="5" max="5" width="18.140625" customWidth="1"/>
    <col min="6" max="6" width="16.5703125" customWidth="1"/>
    <col min="7" max="7" width="16.140625" customWidth="1"/>
    <col min="8" max="8" width="18.7109375" customWidth="1"/>
    <col min="9" max="14" width="11.5703125" customWidth="1"/>
  </cols>
  <sheetData>
    <row r="1" spans="1:9" x14ac:dyDescent="0.25">
      <c r="A1" s="37" t="s">
        <v>232</v>
      </c>
      <c r="B1" s="3"/>
      <c r="C1" s="3"/>
      <c r="D1" t="s">
        <v>153</v>
      </c>
      <c r="E1" t="s">
        <v>502</v>
      </c>
      <c r="F1" t="s">
        <v>73</v>
      </c>
      <c r="G1" t="s">
        <v>72</v>
      </c>
    </row>
    <row r="2" spans="1:9" s="3" customFormat="1" x14ac:dyDescent="0.25">
      <c r="A2" s="8" t="s">
        <v>1</v>
      </c>
      <c r="B2" s="6" t="s">
        <v>74</v>
      </c>
      <c r="C2" s="7" t="s">
        <v>31</v>
      </c>
      <c r="D2" s="9" t="s">
        <v>192</v>
      </c>
      <c r="E2" s="9" t="s">
        <v>501</v>
      </c>
      <c r="F2" s="9" t="s">
        <v>507</v>
      </c>
      <c r="G2" s="9" t="s">
        <v>189</v>
      </c>
      <c r="H2" s="9" t="s">
        <v>508</v>
      </c>
      <c r="I2" s="9" t="s">
        <v>509</v>
      </c>
    </row>
    <row r="3" spans="1:9" x14ac:dyDescent="0.25">
      <c r="A3" s="1" t="s">
        <v>27</v>
      </c>
      <c r="B3" s="2" t="s">
        <v>32</v>
      </c>
      <c r="C3" s="4" t="s">
        <v>75</v>
      </c>
      <c r="D3" t="s">
        <v>155</v>
      </c>
      <c r="E3" s="5">
        <v>5</v>
      </c>
      <c r="F3" t="s">
        <v>148</v>
      </c>
      <c r="G3" t="s">
        <v>148</v>
      </c>
    </row>
    <row r="4" spans="1:9" x14ac:dyDescent="0.25">
      <c r="A4" s="1" t="s">
        <v>27</v>
      </c>
      <c r="B4" s="2" t="s">
        <v>32</v>
      </c>
      <c r="C4" s="4" t="s">
        <v>76</v>
      </c>
      <c r="D4" t="s">
        <v>155</v>
      </c>
      <c r="E4">
        <v>5</v>
      </c>
      <c r="G4" t="s">
        <v>148</v>
      </c>
    </row>
    <row r="5" spans="1:9" x14ac:dyDescent="0.25">
      <c r="A5" s="1" t="s">
        <v>305</v>
      </c>
      <c r="B5" s="2" t="s">
        <v>32</v>
      </c>
      <c r="C5" s="4" t="s">
        <v>75</v>
      </c>
      <c r="D5" t="s">
        <v>155</v>
      </c>
      <c r="E5">
        <v>5</v>
      </c>
      <c r="G5" t="s">
        <v>148</v>
      </c>
    </row>
    <row r="6" spans="1:9" x14ac:dyDescent="0.25">
      <c r="A6" s="1" t="s">
        <v>305</v>
      </c>
      <c r="B6" s="2" t="s">
        <v>32</v>
      </c>
      <c r="C6" s="4" t="s">
        <v>76</v>
      </c>
      <c r="D6" t="s">
        <v>155</v>
      </c>
      <c r="E6">
        <v>5</v>
      </c>
      <c r="G6" t="s">
        <v>148</v>
      </c>
    </row>
    <row r="7" spans="1:9" x14ac:dyDescent="0.25">
      <c r="A7" s="1" t="s">
        <v>305</v>
      </c>
      <c r="B7" s="2" t="s">
        <v>152</v>
      </c>
      <c r="C7" s="4" t="s">
        <v>75</v>
      </c>
      <c r="D7" t="s">
        <v>154</v>
      </c>
      <c r="E7">
        <v>5</v>
      </c>
      <c r="F7" t="s">
        <v>148</v>
      </c>
    </row>
    <row r="8" spans="1:9" x14ac:dyDescent="0.25">
      <c r="A8" s="1" t="s">
        <v>305</v>
      </c>
      <c r="B8" s="2" t="s">
        <v>33</v>
      </c>
      <c r="C8" s="4" t="s">
        <v>76</v>
      </c>
      <c r="D8" t="s">
        <v>155</v>
      </c>
      <c r="E8">
        <v>5</v>
      </c>
      <c r="G8" t="s">
        <v>148</v>
      </c>
    </row>
    <row r="9" spans="1:9" x14ac:dyDescent="0.25">
      <c r="A9" s="1" t="s">
        <v>305</v>
      </c>
      <c r="B9" s="2" t="s">
        <v>33</v>
      </c>
      <c r="C9" s="4" t="s">
        <v>187</v>
      </c>
      <c r="D9" t="s">
        <v>155</v>
      </c>
      <c r="E9">
        <v>5</v>
      </c>
      <c r="G9" t="s">
        <v>148</v>
      </c>
    </row>
    <row r="10" spans="1:9" x14ac:dyDescent="0.25">
      <c r="A10" s="1" t="s">
        <v>305</v>
      </c>
      <c r="B10" s="2" t="s">
        <v>185</v>
      </c>
      <c r="C10" s="4" t="s">
        <v>76</v>
      </c>
      <c r="D10" t="s">
        <v>154</v>
      </c>
      <c r="E10">
        <v>5</v>
      </c>
      <c r="F10" t="s">
        <v>148</v>
      </c>
    </row>
    <row r="14" spans="1:9" x14ac:dyDescent="0.25">
      <c r="E14" s="16"/>
      <c r="F14" s="16"/>
    </row>
  </sheetData>
  <hyperlinks>
    <hyperlink ref="A1" location="navigate!A1" display="navigate" xr:uid="{C6E1C94C-815A-4152-B8CE-F4022E1F30E1}"/>
  </hyperlinks>
  <pageMargins left="0.7" right="0.7" top="0.75" bottom="0.75" header="0.3" footer="0.3"/>
  <pageSetup paperSize="9" orientation="portrait" horizontalDpi="300" verticalDpi="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7E3-B844-46CF-8B82-D76F5D9D7ACD}">
  <dimension ref="A1:L5"/>
  <sheetViews>
    <sheetView workbookViewId="0">
      <pane xSplit="3" ySplit="2" topLeftCell="D3" activePane="bottomRight" state="frozen"/>
      <selection pane="topRight" activeCell="D1" sqref="D1"/>
      <selection pane="bottomLeft" activeCell="A3" sqref="A3"/>
      <selection pane="bottomRight" activeCell="A3" sqref="A3"/>
    </sheetView>
  </sheetViews>
  <sheetFormatPr defaultRowHeight="15" x14ac:dyDescent="0.25"/>
  <cols>
    <col min="1" max="1" width="12.7109375" style="1" customWidth="1"/>
    <col min="2" max="2" width="20.5703125" style="2" customWidth="1"/>
    <col min="3" max="3" width="12.7109375" style="4" customWidth="1"/>
    <col min="4" max="9" width="11.5703125" customWidth="1"/>
  </cols>
  <sheetData>
    <row r="1" spans="1:12" x14ac:dyDescent="0.25">
      <c r="A1" s="37" t="s">
        <v>232</v>
      </c>
      <c r="B1" s="3"/>
      <c r="C1" s="3"/>
      <c r="D1" t="s">
        <v>299</v>
      </c>
      <c r="E1" t="s">
        <v>147</v>
      </c>
      <c r="G1" s="3"/>
      <c r="H1" s="3"/>
      <c r="I1" s="3"/>
      <c r="J1" s="3"/>
      <c r="K1" s="3"/>
      <c r="L1" s="3"/>
    </row>
    <row r="2" spans="1:12" x14ac:dyDescent="0.25">
      <c r="A2" s="8" t="s">
        <v>1</v>
      </c>
      <c r="B2" s="6" t="s">
        <v>134</v>
      </c>
      <c r="C2" s="7" t="s">
        <v>145</v>
      </c>
      <c r="D2" s="9" t="s">
        <v>280</v>
      </c>
      <c r="E2" s="9" t="s">
        <v>146</v>
      </c>
      <c r="G2" s="3"/>
      <c r="H2" s="3"/>
      <c r="I2" s="3"/>
      <c r="J2" s="3"/>
      <c r="K2" s="3"/>
      <c r="L2" s="3"/>
    </row>
    <row r="3" spans="1:12" x14ac:dyDescent="0.25">
      <c r="A3" s="1" t="s">
        <v>27</v>
      </c>
      <c r="B3" s="2" t="s">
        <v>164</v>
      </c>
      <c r="C3" s="4" t="s">
        <v>165</v>
      </c>
      <c r="D3" t="s">
        <v>148</v>
      </c>
      <c r="E3">
        <v>0</v>
      </c>
    </row>
    <row r="4" spans="1:12" x14ac:dyDescent="0.25">
      <c r="A4" s="1" t="s">
        <v>380</v>
      </c>
      <c r="B4" s="2" t="s">
        <v>382</v>
      </c>
      <c r="C4" s="4" t="s">
        <v>383</v>
      </c>
      <c r="D4" t="s">
        <v>148</v>
      </c>
      <c r="E4">
        <v>0</v>
      </c>
    </row>
    <row r="5" spans="1:12" x14ac:dyDescent="0.25">
      <c r="A5" s="1" t="s">
        <v>304</v>
      </c>
      <c r="B5" s="2" t="s">
        <v>435</v>
      </c>
      <c r="C5" s="4" t="s">
        <v>383</v>
      </c>
      <c r="D5" t="s">
        <v>148</v>
      </c>
      <c r="E5">
        <v>0</v>
      </c>
    </row>
  </sheetData>
  <hyperlinks>
    <hyperlink ref="A1" location="navigate!A1" display="navigate" xr:uid="{C203C3C8-4694-4AC0-9CF9-47EC8DF4B8CC}"/>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E8270-58BA-4E52-BE5C-E66A62EB7AF6}">
  <dimension ref="A1:F6"/>
  <sheetViews>
    <sheetView workbookViewId="0">
      <pane xSplit="5" ySplit="2" topLeftCell="F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2.85546875" style="20" customWidth="1"/>
    <col min="5" max="5" width="11.85546875" style="11" customWidth="1"/>
    <col min="6" max="6" width="26.140625" customWidth="1"/>
    <col min="7" max="10" width="11.5703125" customWidth="1"/>
  </cols>
  <sheetData>
    <row r="1" spans="1:6" x14ac:dyDescent="0.25">
      <c r="A1" s="37" t="s">
        <v>232</v>
      </c>
      <c r="B1"/>
      <c r="C1"/>
      <c r="D1" s="3"/>
      <c r="E1"/>
      <c r="F1" t="s">
        <v>398</v>
      </c>
    </row>
    <row r="2" spans="1:6" x14ac:dyDescent="0.25">
      <c r="A2" s="8" t="s">
        <v>1</v>
      </c>
      <c r="B2" s="6" t="s">
        <v>117</v>
      </c>
      <c r="C2" s="7" t="s">
        <v>56</v>
      </c>
      <c r="D2" s="19" t="s">
        <v>321</v>
      </c>
      <c r="E2" s="10" t="s">
        <v>134</v>
      </c>
      <c r="F2" s="9" t="s">
        <v>397</v>
      </c>
    </row>
    <row r="3" spans="1:6" x14ac:dyDescent="0.25">
      <c r="A3" s="1" t="s">
        <v>27</v>
      </c>
      <c r="B3" s="2" t="s">
        <v>141</v>
      </c>
      <c r="C3" s="4" t="s">
        <v>140</v>
      </c>
      <c r="D3" s="20" t="s">
        <v>322</v>
      </c>
      <c r="E3" s="11" t="s">
        <v>164</v>
      </c>
      <c r="F3">
        <v>1</v>
      </c>
    </row>
    <row r="4" spans="1:6" x14ac:dyDescent="0.25">
      <c r="A4" s="1" t="s">
        <v>27</v>
      </c>
      <c r="B4" s="2" t="s">
        <v>141</v>
      </c>
      <c r="C4" s="4" t="s">
        <v>138</v>
      </c>
      <c r="D4" s="20" t="s">
        <v>323</v>
      </c>
      <c r="E4" s="11" t="s">
        <v>164</v>
      </c>
      <c r="F4">
        <v>-0.1</v>
      </c>
    </row>
    <row r="5" spans="1:6" x14ac:dyDescent="0.25">
      <c r="A5" s="1" t="s">
        <v>380</v>
      </c>
      <c r="B5" s="2" t="s">
        <v>381</v>
      </c>
      <c r="C5" s="4" t="s">
        <v>149</v>
      </c>
      <c r="D5" s="20" t="s">
        <v>322</v>
      </c>
      <c r="E5" s="11" t="s">
        <v>382</v>
      </c>
      <c r="F5">
        <v>-1</v>
      </c>
    </row>
    <row r="6" spans="1:6" x14ac:dyDescent="0.25">
      <c r="A6" s="1" t="s">
        <v>380</v>
      </c>
      <c r="B6" s="2" t="s">
        <v>381</v>
      </c>
      <c r="C6" s="4" t="s">
        <v>138</v>
      </c>
      <c r="D6" s="20" t="s">
        <v>322</v>
      </c>
      <c r="E6" s="11" t="s">
        <v>382</v>
      </c>
      <c r="F6">
        <v>4</v>
      </c>
    </row>
  </sheetData>
  <hyperlinks>
    <hyperlink ref="A1" location="navigate!A1" display="navigate" xr:uid="{3BAB7130-CDE9-4992-B01D-61A1B1C5A93A}"/>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4FAF7-E72B-4120-9C49-7208AF188C66}">
  <dimension ref="A1:E2"/>
  <sheetViews>
    <sheetView workbookViewId="0">
      <pane xSplit="4" ySplit="2" topLeftCell="E3" activePane="bottomRight" state="frozen"/>
      <selection pane="topRight" activeCell="F1" sqref="F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26.140625" customWidth="1"/>
    <col min="6" max="9" width="11.5703125" customWidth="1"/>
  </cols>
  <sheetData>
    <row r="1" spans="1:5" x14ac:dyDescent="0.25">
      <c r="A1" s="37" t="s">
        <v>232</v>
      </c>
      <c r="B1"/>
      <c r="C1"/>
      <c r="D1"/>
      <c r="E1" t="s">
        <v>399</v>
      </c>
    </row>
    <row r="2" spans="1:5" x14ac:dyDescent="0.25">
      <c r="A2" s="8" t="s">
        <v>1</v>
      </c>
      <c r="B2" s="6" t="s">
        <v>25</v>
      </c>
      <c r="C2" s="7" t="s">
        <v>56</v>
      </c>
      <c r="D2" s="10" t="s">
        <v>134</v>
      </c>
      <c r="E2" s="9" t="s">
        <v>397</v>
      </c>
    </row>
  </sheetData>
  <hyperlinks>
    <hyperlink ref="A1" location="navigate!A1" display="navigate" xr:uid="{EB527440-CEEF-48D5-933E-3566A68691AA}"/>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A3667-1C00-43CD-99E7-8F765FEBD719}">
  <dimension ref="A1:E3"/>
  <sheetViews>
    <sheetView workbookViewId="0">
      <pane xSplit="3" ySplit="2" topLeftCell="D3" activePane="bottomRight" state="frozen"/>
      <selection pane="topRight" activeCell="F1" sqref="F1"/>
      <selection pane="bottomLeft" activeCell="A3" sqref="A3"/>
      <selection pane="bottomRight" activeCell="C3" sqref="C3"/>
    </sheetView>
  </sheetViews>
  <sheetFormatPr defaultRowHeight="15" x14ac:dyDescent="0.25"/>
  <cols>
    <col min="1" max="1" width="12.7109375" style="1" customWidth="1"/>
    <col min="2" max="2" width="13.140625" style="2" bestFit="1" customWidth="1"/>
    <col min="3" max="3" width="20" style="11" bestFit="1" customWidth="1"/>
    <col min="4" max="4" width="26.140625" customWidth="1"/>
    <col min="5" max="5" width="29.140625" bestFit="1" customWidth="1"/>
    <col min="6" max="8" width="11.5703125" customWidth="1"/>
  </cols>
  <sheetData>
    <row r="1" spans="1:5" x14ac:dyDescent="0.25">
      <c r="A1" s="37" t="s">
        <v>232</v>
      </c>
      <c r="B1"/>
      <c r="C1"/>
      <c r="D1" t="s">
        <v>400</v>
      </c>
      <c r="E1" t="s">
        <v>401</v>
      </c>
    </row>
    <row r="2" spans="1:5" x14ac:dyDescent="0.25">
      <c r="A2" s="8" t="s">
        <v>1</v>
      </c>
      <c r="B2" s="6" t="s">
        <v>56</v>
      </c>
      <c r="C2" s="10" t="s">
        <v>134</v>
      </c>
      <c r="D2" s="9" t="s">
        <v>402</v>
      </c>
      <c r="E2" s="9" t="s">
        <v>403</v>
      </c>
    </row>
    <row r="3" spans="1:5" x14ac:dyDescent="0.25">
      <c r="A3" s="1" t="s">
        <v>304</v>
      </c>
      <c r="B3" s="2" t="s">
        <v>257</v>
      </c>
      <c r="C3" s="11" t="s">
        <v>435</v>
      </c>
      <c r="E3">
        <v>1</v>
      </c>
    </row>
  </sheetData>
  <hyperlinks>
    <hyperlink ref="A1" location="navigate!A1" display="navigate" xr:uid="{FCA83055-E904-411E-A315-726AEA09DEBE}"/>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3B7BE-4684-48D7-BC4B-4457FF4B8D3D}">
  <dimension ref="A1:D2"/>
  <sheetViews>
    <sheetView workbookViewId="0">
      <pane xSplit="3" ySplit="2" topLeftCell="D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11" customWidth="1"/>
    <col min="4" max="4" width="29.140625" bestFit="1" customWidth="1"/>
    <col min="5" max="7" width="11.5703125" customWidth="1"/>
  </cols>
  <sheetData>
    <row r="1" spans="1:4" x14ac:dyDescent="0.25">
      <c r="A1" s="37" t="s">
        <v>232</v>
      </c>
      <c r="B1"/>
      <c r="C1"/>
      <c r="D1" t="s">
        <v>404</v>
      </c>
    </row>
    <row r="2" spans="1:4" x14ac:dyDescent="0.25">
      <c r="A2" s="8" t="s">
        <v>1</v>
      </c>
      <c r="B2" s="6" t="s">
        <v>117</v>
      </c>
      <c r="C2" s="10" t="s">
        <v>134</v>
      </c>
      <c r="D2" s="9" t="s">
        <v>403</v>
      </c>
    </row>
  </sheetData>
  <hyperlinks>
    <hyperlink ref="A1" location="navigate!A1" display="navigate" xr:uid="{7FECFB23-3CE7-4B8F-8DF6-BC1F5473CDDB}"/>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AA85F-4B1E-49C3-94EB-B0A94205CD7C}">
  <dimension ref="A1:D3"/>
  <sheetViews>
    <sheetView workbookViewId="0">
      <pane xSplit="3" ySplit="2" topLeftCell="D3" activePane="bottomRight" state="frozen"/>
      <selection pane="topRight" activeCell="F1" sqref="F1"/>
      <selection pane="bottomLeft" activeCell="A3" sqref="A3"/>
      <selection pane="bottomRight" activeCell="C3" sqref="C3"/>
    </sheetView>
  </sheetViews>
  <sheetFormatPr defaultRowHeight="15" x14ac:dyDescent="0.25"/>
  <cols>
    <col min="1" max="1" width="12.7109375" style="1" customWidth="1"/>
    <col min="2" max="2" width="11.85546875" style="2" customWidth="1"/>
    <col min="3" max="3" width="20" style="11" bestFit="1" customWidth="1"/>
    <col min="4" max="4" width="29.140625" bestFit="1" customWidth="1"/>
    <col min="5" max="7" width="11.5703125" customWidth="1"/>
  </cols>
  <sheetData>
    <row r="1" spans="1:4" x14ac:dyDescent="0.25">
      <c r="A1" s="37" t="s">
        <v>232</v>
      </c>
      <c r="B1"/>
      <c r="C1"/>
      <c r="D1" t="s">
        <v>405</v>
      </c>
    </row>
    <row r="2" spans="1:4" x14ac:dyDescent="0.25">
      <c r="A2" s="8" t="s">
        <v>1</v>
      </c>
      <c r="B2" s="6" t="s">
        <v>25</v>
      </c>
      <c r="C2" s="10" t="s">
        <v>134</v>
      </c>
      <c r="D2" s="9" t="s">
        <v>403</v>
      </c>
    </row>
    <row r="3" spans="1:4" x14ac:dyDescent="0.25">
      <c r="A3" s="1" t="s">
        <v>304</v>
      </c>
      <c r="B3" s="2" t="s">
        <v>256</v>
      </c>
      <c r="C3" s="11" t="s">
        <v>435</v>
      </c>
      <c r="D3">
        <v>-8</v>
      </c>
    </row>
  </sheetData>
  <hyperlinks>
    <hyperlink ref="A1" location="navigate!A1" display="navigate" xr:uid="{912EF3DE-01D5-4B59-B92E-4C5F67ECDC6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D032-37A5-47CC-8407-C4F7168BB93B}">
  <dimension ref="A1:R11"/>
  <sheetViews>
    <sheetView zoomScaleNormal="100" workbookViewId="0">
      <pane xSplit="2" ySplit="2" topLeftCell="C3" activePane="bottomRight" state="frozen"/>
      <selection pane="topRight" activeCell="C1" sqref="C1"/>
      <selection pane="bottomLeft" activeCell="A3" sqref="A3"/>
      <selection pane="bottomRight" activeCell="D25" sqref="A1:XFD1048576"/>
    </sheetView>
  </sheetViews>
  <sheetFormatPr defaultRowHeight="15" x14ac:dyDescent="0.25"/>
  <cols>
    <col min="1" max="1" width="12.7109375" style="1" customWidth="1"/>
    <col min="2" max="2" width="14.7109375" style="2" customWidth="1"/>
    <col min="3" max="4" width="22.42578125" customWidth="1"/>
    <col min="5" max="5" width="17.85546875" customWidth="1"/>
    <col min="6" max="6" width="15.140625" customWidth="1"/>
    <col min="7" max="7" width="15" customWidth="1"/>
    <col min="8" max="8" width="14.140625" customWidth="1"/>
    <col min="9" max="9" width="20.28515625" customWidth="1"/>
    <col min="10" max="18" width="18.85546875" customWidth="1"/>
  </cols>
  <sheetData>
    <row r="1" spans="1:18" x14ac:dyDescent="0.25">
      <c r="A1" s="37" t="s">
        <v>232</v>
      </c>
      <c r="B1" s="3"/>
      <c r="C1" t="s">
        <v>488</v>
      </c>
      <c r="D1" t="s">
        <v>510</v>
      </c>
      <c r="E1" t="s">
        <v>370</v>
      </c>
      <c r="F1" t="s">
        <v>470</v>
      </c>
      <c r="G1" t="s">
        <v>447</v>
      </c>
      <c r="H1" t="s">
        <v>471</v>
      </c>
      <c r="I1" t="s">
        <v>490</v>
      </c>
      <c r="J1" t="s">
        <v>492</v>
      </c>
    </row>
    <row r="2" spans="1:18" s="3" customFormat="1" x14ac:dyDescent="0.25">
      <c r="A2" s="8" t="s">
        <v>1</v>
      </c>
      <c r="B2" s="6" t="s">
        <v>74</v>
      </c>
      <c r="C2" s="9" t="s">
        <v>156</v>
      </c>
      <c r="D2" s="9" t="s">
        <v>511</v>
      </c>
      <c r="E2" s="9" t="s">
        <v>369</v>
      </c>
      <c r="F2" s="9" t="s">
        <v>445</v>
      </c>
      <c r="G2" s="9" t="s">
        <v>446</v>
      </c>
      <c r="H2" s="9" t="s">
        <v>444</v>
      </c>
      <c r="I2" s="9" t="s">
        <v>489</v>
      </c>
      <c r="J2" s="9" t="s">
        <v>491</v>
      </c>
      <c r="K2" s="9" t="s">
        <v>493</v>
      </c>
      <c r="L2" s="9" t="s">
        <v>495</v>
      </c>
      <c r="M2" s="9" t="s">
        <v>494</v>
      </c>
      <c r="N2" s="9" t="s">
        <v>496</v>
      </c>
      <c r="O2" s="9" t="s">
        <v>497</v>
      </c>
      <c r="P2" s="9" t="s">
        <v>498</v>
      </c>
      <c r="Q2" s="9" t="s">
        <v>499</v>
      </c>
      <c r="R2" s="9" t="s">
        <v>500</v>
      </c>
    </row>
    <row r="3" spans="1:18" x14ac:dyDescent="0.25">
      <c r="A3" s="1" t="s">
        <v>27</v>
      </c>
      <c r="B3" s="2" t="s">
        <v>32</v>
      </c>
      <c r="C3" t="s">
        <v>487</v>
      </c>
      <c r="E3" t="s">
        <v>371</v>
      </c>
      <c r="F3" t="s">
        <v>448</v>
      </c>
      <c r="G3" s="5" t="s">
        <v>449</v>
      </c>
      <c r="H3" t="s">
        <v>448</v>
      </c>
    </row>
    <row r="4" spans="1:18" x14ac:dyDescent="0.25">
      <c r="A4" s="1" t="s">
        <v>305</v>
      </c>
      <c r="B4" s="2" t="s">
        <v>32</v>
      </c>
      <c r="C4" t="s">
        <v>487</v>
      </c>
      <c r="E4" t="s">
        <v>371</v>
      </c>
      <c r="F4" t="s">
        <v>448</v>
      </c>
      <c r="G4" s="5" t="s">
        <v>449</v>
      </c>
      <c r="H4" t="s">
        <v>448</v>
      </c>
    </row>
    <row r="5" spans="1:18" x14ac:dyDescent="0.25">
      <c r="A5" s="1" t="s">
        <v>305</v>
      </c>
      <c r="B5" s="2" t="s">
        <v>152</v>
      </c>
      <c r="C5" t="s">
        <v>487</v>
      </c>
      <c r="E5" t="s">
        <v>371</v>
      </c>
      <c r="F5" t="s">
        <v>448</v>
      </c>
      <c r="G5" s="5" t="s">
        <v>449</v>
      </c>
      <c r="H5" t="s">
        <v>448</v>
      </c>
    </row>
    <row r="6" spans="1:18" x14ac:dyDescent="0.25">
      <c r="A6" s="1" t="s">
        <v>305</v>
      </c>
      <c r="B6" s="2" t="s">
        <v>33</v>
      </c>
      <c r="C6" t="s">
        <v>487</v>
      </c>
      <c r="E6" t="s">
        <v>371</v>
      </c>
      <c r="F6" t="s">
        <v>448</v>
      </c>
      <c r="G6" s="5" t="s">
        <v>449</v>
      </c>
      <c r="H6" t="s">
        <v>448</v>
      </c>
    </row>
    <row r="7" spans="1:18" x14ac:dyDescent="0.25">
      <c r="A7" s="1" t="s">
        <v>305</v>
      </c>
      <c r="B7" s="2" t="s">
        <v>185</v>
      </c>
      <c r="C7" t="s">
        <v>487</v>
      </c>
      <c r="E7" t="s">
        <v>371</v>
      </c>
      <c r="F7" t="s">
        <v>448</v>
      </c>
      <c r="G7" s="5" t="s">
        <v>449</v>
      </c>
      <c r="H7" t="s">
        <v>448</v>
      </c>
    </row>
    <row r="8" spans="1:18" x14ac:dyDescent="0.25">
      <c r="A8" s="1" t="s">
        <v>377</v>
      </c>
      <c r="B8" s="2" t="s">
        <v>32</v>
      </c>
      <c r="E8" t="s">
        <v>378</v>
      </c>
      <c r="G8" s="5"/>
    </row>
    <row r="9" spans="1:18" x14ac:dyDescent="0.25">
      <c r="A9" s="1" t="s">
        <v>377</v>
      </c>
      <c r="B9" s="2" t="s">
        <v>152</v>
      </c>
      <c r="E9" t="s">
        <v>378</v>
      </c>
      <c r="G9" s="5"/>
    </row>
    <row r="10" spans="1:18" x14ac:dyDescent="0.25">
      <c r="A10" s="1" t="s">
        <v>377</v>
      </c>
      <c r="B10" s="2" t="s">
        <v>33</v>
      </c>
      <c r="E10" t="s">
        <v>378</v>
      </c>
      <c r="G10" s="5"/>
    </row>
    <row r="11" spans="1:18" x14ac:dyDescent="0.25">
      <c r="A11" s="1" t="s">
        <v>377</v>
      </c>
      <c r="B11" s="2" t="s">
        <v>185</v>
      </c>
      <c r="E11" t="s">
        <v>378</v>
      </c>
      <c r="G11" s="5"/>
    </row>
  </sheetData>
  <hyperlinks>
    <hyperlink ref="A1" location="navigate!A1" display="navigate" xr:uid="{C780370A-EC15-498F-A920-261197E3D90A}"/>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72591-1FC8-442A-8908-24ECB9BFD99C}">
  <dimension ref="A1:R11"/>
  <sheetViews>
    <sheetView workbookViewId="0">
      <selection activeCell="M18" sqref="M18"/>
    </sheetView>
  </sheetViews>
  <sheetFormatPr defaultRowHeight="15" x14ac:dyDescent="0.25"/>
  <cols>
    <col min="1" max="1" width="12.7109375" style="1" customWidth="1"/>
    <col min="2" max="2" width="14.7109375" style="2" customWidth="1"/>
    <col min="3" max="4" width="22.42578125" customWidth="1"/>
    <col min="5" max="5" width="17.85546875" customWidth="1"/>
    <col min="6" max="6" width="15.140625" customWidth="1"/>
    <col min="7" max="7" width="15" customWidth="1"/>
    <col min="8" max="8" width="14.140625" customWidth="1"/>
    <col min="9" max="9" width="20.28515625" customWidth="1"/>
    <col min="10" max="18" width="18.85546875" customWidth="1"/>
  </cols>
  <sheetData>
    <row r="1" spans="1:18" x14ac:dyDescent="0.25">
      <c r="A1" s="37" t="s">
        <v>232</v>
      </c>
      <c r="B1" s="3"/>
      <c r="C1" t="s">
        <v>515</v>
      </c>
      <c r="D1" t="s">
        <v>516</v>
      </c>
      <c r="E1" t="s">
        <v>517</v>
      </c>
      <c r="F1" t="s">
        <v>518</v>
      </c>
    </row>
    <row r="2" spans="1:18" s="3" customFormat="1" x14ac:dyDescent="0.25">
      <c r="A2" s="8" t="s">
        <v>1</v>
      </c>
      <c r="B2" s="6" t="s">
        <v>74</v>
      </c>
      <c r="C2" s="9" t="s">
        <v>519</v>
      </c>
      <c r="D2" s="9" t="s">
        <v>520</v>
      </c>
      <c r="E2" s="9" t="s">
        <v>521</v>
      </c>
      <c r="F2" s="9" t="s">
        <v>514</v>
      </c>
      <c r="G2" s="9"/>
      <c r="H2" s="9"/>
      <c r="I2" s="9"/>
      <c r="J2" s="9"/>
      <c r="K2" s="9"/>
      <c r="L2" s="9"/>
      <c r="M2" s="9"/>
      <c r="N2" s="9"/>
      <c r="O2" s="9"/>
      <c r="P2" s="9"/>
      <c r="Q2" s="9"/>
      <c r="R2" s="9"/>
    </row>
    <row r="3" spans="1:18" x14ac:dyDescent="0.25">
      <c r="A3" s="1" t="s">
        <v>27</v>
      </c>
      <c r="B3" s="2" t="s">
        <v>32</v>
      </c>
      <c r="C3" t="s">
        <v>99</v>
      </c>
      <c r="D3">
        <v>4800</v>
      </c>
      <c r="E3">
        <v>6780</v>
      </c>
      <c r="F3">
        <v>15000</v>
      </c>
      <c r="G3" s="5"/>
      <c r="I3" s="5"/>
      <c r="K3" s="5"/>
      <c r="M3" s="5"/>
      <c r="O3" s="5"/>
      <c r="Q3" s="5"/>
    </row>
    <row r="4" spans="1:18" x14ac:dyDescent="0.25">
      <c r="A4" s="1" t="s">
        <v>305</v>
      </c>
      <c r="B4" s="2" t="s">
        <v>32</v>
      </c>
      <c r="G4" s="5"/>
      <c r="I4" s="5"/>
      <c r="K4" s="5"/>
      <c r="M4" s="5"/>
      <c r="O4" s="5"/>
      <c r="Q4" s="5"/>
    </row>
    <row r="5" spans="1:18" x14ac:dyDescent="0.25">
      <c r="A5" s="1" t="s">
        <v>305</v>
      </c>
      <c r="B5" s="2" t="s">
        <v>152</v>
      </c>
      <c r="G5" s="5"/>
      <c r="I5" s="5"/>
      <c r="K5" s="5"/>
      <c r="M5" s="5"/>
      <c r="O5" s="5"/>
      <c r="Q5" s="5"/>
    </row>
    <row r="6" spans="1:18" x14ac:dyDescent="0.25">
      <c r="A6" s="1" t="s">
        <v>305</v>
      </c>
      <c r="B6" s="2" t="s">
        <v>33</v>
      </c>
      <c r="G6" s="5"/>
      <c r="I6" s="5"/>
      <c r="K6" s="5"/>
      <c r="M6" s="5"/>
      <c r="O6" s="5"/>
      <c r="Q6" s="5"/>
    </row>
    <row r="7" spans="1:18" x14ac:dyDescent="0.25">
      <c r="A7" s="1" t="s">
        <v>305</v>
      </c>
      <c r="B7" s="2" t="s">
        <v>185</v>
      </c>
      <c r="G7" s="5"/>
      <c r="I7" s="5"/>
      <c r="K7" s="5"/>
      <c r="M7" s="5"/>
      <c r="O7" s="5"/>
      <c r="Q7" s="5"/>
    </row>
    <row r="8" spans="1:18" x14ac:dyDescent="0.25">
      <c r="A8" s="1" t="s">
        <v>377</v>
      </c>
      <c r="B8" s="2" t="s">
        <v>32</v>
      </c>
      <c r="G8" s="5"/>
    </row>
    <row r="9" spans="1:18" x14ac:dyDescent="0.25">
      <c r="A9" s="1" t="s">
        <v>377</v>
      </c>
      <c r="B9" s="2" t="s">
        <v>152</v>
      </c>
      <c r="G9" s="5"/>
    </row>
    <row r="10" spans="1:18" x14ac:dyDescent="0.25">
      <c r="A10" s="1" t="s">
        <v>377</v>
      </c>
      <c r="B10" s="2" t="s">
        <v>33</v>
      </c>
      <c r="G10" s="5"/>
    </row>
    <row r="11" spans="1:18" x14ac:dyDescent="0.25">
      <c r="A11" s="1" t="s">
        <v>377</v>
      </c>
      <c r="B11" s="2" t="s">
        <v>185</v>
      </c>
      <c r="G11" s="5"/>
    </row>
  </sheetData>
  <hyperlinks>
    <hyperlink ref="A1" location="navigate!A1" display="navigate" xr:uid="{E1BCA7DF-EA92-4064-9F4C-DE1B0060B570}"/>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BDA-1B66-4AC2-A2C1-8E80C5AE8DE0}">
  <dimension ref="A1:E4"/>
  <sheetViews>
    <sheetView workbookViewId="0">
      <pane xSplit="3" ySplit="2" topLeftCell="D3" activePane="bottomRight" state="frozen"/>
      <selection pane="topRight" activeCell="D1" sqref="D1"/>
      <selection pane="bottomLeft" activeCell="A3" sqref="A3"/>
      <selection pane="bottomRight" activeCell="G13" sqref="G13"/>
    </sheetView>
  </sheetViews>
  <sheetFormatPr defaultRowHeight="15" x14ac:dyDescent="0.25"/>
  <cols>
    <col min="1" max="1" width="12.7109375" style="1" customWidth="1"/>
    <col min="2" max="2" width="13.85546875" style="2" customWidth="1"/>
    <col min="3" max="3" width="10.140625" style="4" customWidth="1"/>
    <col min="4" max="4" width="14.85546875" customWidth="1"/>
    <col min="5" max="5" width="17.28515625" customWidth="1"/>
    <col min="6" max="13" width="11.5703125" customWidth="1"/>
  </cols>
  <sheetData>
    <row r="1" spans="1:5" x14ac:dyDescent="0.25">
      <c r="A1" s="37" t="s">
        <v>232</v>
      </c>
      <c r="B1" s="3"/>
      <c r="C1" s="3"/>
      <c r="D1" t="s">
        <v>77</v>
      </c>
    </row>
    <row r="2" spans="1:5" s="3" customFormat="1" x14ac:dyDescent="0.25">
      <c r="A2" s="8" t="s">
        <v>1</v>
      </c>
      <c r="B2" s="6" t="s">
        <v>191</v>
      </c>
      <c r="C2" s="7" t="s">
        <v>78</v>
      </c>
      <c r="D2" s="9" t="s">
        <v>193</v>
      </c>
      <c r="E2" s="3" t="s">
        <v>512</v>
      </c>
    </row>
    <row r="3" spans="1:5" x14ac:dyDescent="0.25">
      <c r="A3" s="1" t="s">
        <v>27</v>
      </c>
      <c r="B3" s="2" t="s">
        <v>155</v>
      </c>
      <c r="C3" s="4" t="s">
        <v>28</v>
      </c>
      <c r="D3">
        <v>24</v>
      </c>
    </row>
    <row r="4" spans="1:5" x14ac:dyDescent="0.25">
      <c r="A4" s="1" t="s">
        <v>27</v>
      </c>
      <c r="B4" s="2" t="s">
        <v>154</v>
      </c>
      <c r="C4" s="4" t="s">
        <v>28</v>
      </c>
      <c r="D4">
        <v>12</v>
      </c>
    </row>
  </sheetData>
  <hyperlinks>
    <hyperlink ref="A1" location="navigate!A1" display="navigate" xr:uid="{7B79F92D-CA1F-4A9E-928C-D02457244CEB}"/>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4DBC-6D65-48AD-9110-D1593FB205E8}">
  <dimension ref="A1:D28"/>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2.140625" style="2" customWidth="1"/>
    <col min="3" max="3" width="17.7109375" style="2" customWidth="1"/>
    <col min="4" max="4" width="17.5703125" customWidth="1"/>
    <col min="5" max="13" width="11.5703125" customWidth="1"/>
  </cols>
  <sheetData>
    <row r="1" spans="1:4" x14ac:dyDescent="0.25">
      <c r="A1" s="37" t="s">
        <v>232</v>
      </c>
      <c r="B1" s="3"/>
      <c r="C1" s="3"/>
      <c r="D1" t="s">
        <v>172</v>
      </c>
    </row>
    <row r="2" spans="1:4" s="3" customFormat="1" x14ac:dyDescent="0.25">
      <c r="A2" s="8" t="s">
        <v>1</v>
      </c>
      <c r="B2" s="6" t="s">
        <v>101</v>
      </c>
      <c r="C2" s="6" t="s">
        <v>194</v>
      </c>
      <c r="D2" s="9" t="s">
        <v>281</v>
      </c>
    </row>
    <row r="3" spans="1:4" x14ac:dyDescent="0.25">
      <c r="A3" s="1" t="s">
        <v>27</v>
      </c>
      <c r="B3" s="2" t="s">
        <v>102</v>
      </c>
      <c r="C3" s="2" t="s">
        <v>28</v>
      </c>
      <c r="D3">
        <v>1</v>
      </c>
    </row>
    <row r="4" spans="1:4" x14ac:dyDescent="0.25">
      <c r="A4" s="1" t="s">
        <v>27</v>
      </c>
      <c r="B4" s="2" t="s">
        <v>102</v>
      </c>
      <c r="C4" s="2" t="s">
        <v>29</v>
      </c>
      <c r="D4">
        <v>1</v>
      </c>
    </row>
    <row r="5" spans="1:4" x14ac:dyDescent="0.25">
      <c r="A5" s="1" t="s">
        <v>27</v>
      </c>
      <c r="B5" s="2" t="s">
        <v>102</v>
      </c>
      <c r="C5" s="2" t="s">
        <v>79</v>
      </c>
      <c r="D5">
        <v>1</v>
      </c>
    </row>
    <row r="6" spans="1:4" x14ac:dyDescent="0.25">
      <c r="A6" s="1" t="s">
        <v>27</v>
      </c>
      <c r="B6" s="2" t="s">
        <v>102</v>
      </c>
      <c r="C6" s="2" t="s">
        <v>80</v>
      </c>
      <c r="D6">
        <v>1</v>
      </c>
    </row>
    <row r="7" spans="1:4" x14ac:dyDescent="0.25">
      <c r="A7" s="1" t="s">
        <v>27</v>
      </c>
      <c r="B7" s="2" t="s">
        <v>102</v>
      </c>
      <c r="C7" s="2" t="s">
        <v>81</v>
      </c>
      <c r="D7">
        <v>1</v>
      </c>
    </row>
    <row r="8" spans="1:4" x14ac:dyDescent="0.25">
      <c r="A8" s="1" t="s">
        <v>27</v>
      </c>
      <c r="B8" s="2" t="s">
        <v>102</v>
      </c>
      <c r="C8" s="2" t="s">
        <v>82</v>
      </c>
      <c r="D8">
        <v>1</v>
      </c>
    </row>
    <row r="9" spans="1:4" x14ac:dyDescent="0.25">
      <c r="A9" s="1" t="s">
        <v>27</v>
      </c>
      <c r="B9" s="2" t="s">
        <v>102</v>
      </c>
      <c r="C9" s="2" t="s">
        <v>83</v>
      </c>
      <c r="D9">
        <v>1</v>
      </c>
    </row>
    <row r="10" spans="1:4" x14ac:dyDescent="0.25">
      <c r="A10" s="1" t="s">
        <v>27</v>
      </c>
      <c r="B10" s="2" t="s">
        <v>102</v>
      </c>
      <c r="C10" s="2" t="s">
        <v>84</v>
      </c>
      <c r="D10">
        <v>1</v>
      </c>
    </row>
    <row r="11" spans="1:4" x14ac:dyDescent="0.25">
      <c r="A11" s="1" t="s">
        <v>27</v>
      </c>
      <c r="B11" s="2" t="s">
        <v>102</v>
      </c>
      <c r="C11" s="2" t="s">
        <v>85</v>
      </c>
      <c r="D11">
        <v>1</v>
      </c>
    </row>
    <row r="12" spans="1:4" x14ac:dyDescent="0.25">
      <c r="A12" s="1" t="s">
        <v>27</v>
      </c>
      <c r="B12" s="2" t="s">
        <v>102</v>
      </c>
      <c r="C12" s="2" t="s">
        <v>86</v>
      </c>
      <c r="D12">
        <v>1</v>
      </c>
    </row>
    <row r="13" spans="1:4" x14ac:dyDescent="0.25">
      <c r="A13" s="1" t="s">
        <v>27</v>
      </c>
      <c r="B13" s="2" t="s">
        <v>102</v>
      </c>
      <c r="C13" s="2" t="s">
        <v>87</v>
      </c>
      <c r="D13">
        <v>1</v>
      </c>
    </row>
    <row r="14" spans="1:4" x14ac:dyDescent="0.25">
      <c r="A14" s="1" t="s">
        <v>27</v>
      </c>
      <c r="B14" s="2" t="s">
        <v>102</v>
      </c>
      <c r="C14" s="2" t="s">
        <v>88</v>
      </c>
      <c r="D14">
        <v>1</v>
      </c>
    </row>
    <row r="15" spans="1:4" x14ac:dyDescent="0.25">
      <c r="A15" s="1" t="s">
        <v>27</v>
      </c>
      <c r="B15" s="2" t="s">
        <v>102</v>
      </c>
      <c r="C15" s="2" t="s">
        <v>89</v>
      </c>
      <c r="D15">
        <v>1</v>
      </c>
    </row>
    <row r="16" spans="1:4" x14ac:dyDescent="0.25">
      <c r="A16" s="1" t="s">
        <v>27</v>
      </c>
      <c r="B16" s="2" t="s">
        <v>102</v>
      </c>
      <c r="C16" s="2" t="s">
        <v>90</v>
      </c>
      <c r="D16">
        <v>1</v>
      </c>
    </row>
    <row r="17" spans="1:4" x14ac:dyDescent="0.25">
      <c r="A17" s="1" t="s">
        <v>27</v>
      </c>
      <c r="B17" s="2" t="s">
        <v>102</v>
      </c>
      <c r="C17" s="2" t="s">
        <v>91</v>
      </c>
      <c r="D17">
        <v>1</v>
      </c>
    </row>
    <row r="18" spans="1:4" x14ac:dyDescent="0.25">
      <c r="A18" s="1" t="s">
        <v>27</v>
      </c>
      <c r="B18" s="2" t="s">
        <v>102</v>
      </c>
      <c r="C18" s="2" t="s">
        <v>92</v>
      </c>
      <c r="D18">
        <v>1</v>
      </c>
    </row>
    <row r="19" spans="1:4" x14ac:dyDescent="0.25">
      <c r="A19" s="1" t="s">
        <v>27</v>
      </c>
      <c r="B19" s="2" t="s">
        <v>102</v>
      </c>
      <c r="C19" s="2" t="s">
        <v>93</v>
      </c>
      <c r="D19">
        <v>1</v>
      </c>
    </row>
    <row r="20" spans="1:4" x14ac:dyDescent="0.25">
      <c r="A20" s="1" t="s">
        <v>27</v>
      </c>
      <c r="B20" s="2" t="s">
        <v>102</v>
      </c>
      <c r="C20" s="2" t="s">
        <v>94</v>
      </c>
      <c r="D20">
        <v>1</v>
      </c>
    </row>
    <row r="21" spans="1:4" x14ac:dyDescent="0.25">
      <c r="A21" s="1" t="s">
        <v>27</v>
      </c>
      <c r="B21" s="2" t="s">
        <v>102</v>
      </c>
      <c r="C21" s="2" t="s">
        <v>95</v>
      </c>
      <c r="D21">
        <v>1</v>
      </c>
    </row>
    <row r="22" spans="1:4" x14ac:dyDescent="0.25">
      <c r="A22" s="1" t="s">
        <v>27</v>
      </c>
      <c r="B22" s="2" t="s">
        <v>102</v>
      </c>
      <c r="C22" s="2" t="s">
        <v>96</v>
      </c>
      <c r="D22">
        <v>1</v>
      </c>
    </row>
    <row r="23" spans="1:4" x14ac:dyDescent="0.25">
      <c r="A23" s="1" t="s">
        <v>27</v>
      </c>
      <c r="B23" s="2" t="s">
        <v>102</v>
      </c>
      <c r="C23" s="2" t="s">
        <v>97</v>
      </c>
      <c r="D23">
        <v>1</v>
      </c>
    </row>
    <row r="24" spans="1:4" x14ac:dyDescent="0.25">
      <c r="A24" s="1" t="s">
        <v>27</v>
      </c>
      <c r="B24" s="2" t="s">
        <v>102</v>
      </c>
      <c r="C24" s="2" t="s">
        <v>98</v>
      </c>
      <c r="D24">
        <v>1</v>
      </c>
    </row>
    <row r="25" spans="1:4" x14ac:dyDescent="0.25">
      <c r="A25" s="1" t="s">
        <v>27</v>
      </c>
      <c r="B25" s="2" t="s">
        <v>102</v>
      </c>
      <c r="C25" s="2" t="s">
        <v>99</v>
      </c>
      <c r="D25">
        <v>1</v>
      </c>
    </row>
    <row r="26" spans="1:4" x14ac:dyDescent="0.25">
      <c r="A26" s="1" t="s">
        <v>27</v>
      </c>
      <c r="B26" s="2" t="s">
        <v>102</v>
      </c>
      <c r="C26" s="2" t="s">
        <v>100</v>
      </c>
      <c r="D26">
        <v>1</v>
      </c>
    </row>
    <row r="28" spans="1:4" x14ac:dyDescent="0.25">
      <c r="C28" s="26"/>
    </row>
  </sheetData>
  <hyperlinks>
    <hyperlink ref="A1" location="navigate!A1" display="navigate" xr:uid="{0EC76E0D-A5A5-4E85-AC7C-8EA9D80B6D3E}"/>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B3D9-76DA-4A96-8BE2-2966A08AF799}">
  <dimension ref="A1:C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1.140625" style="2" customWidth="1"/>
    <col min="3" max="3" width="27.28515625" customWidth="1"/>
    <col min="4" max="12" width="11.5703125" customWidth="1"/>
  </cols>
  <sheetData>
    <row r="1" spans="1:3" x14ac:dyDescent="0.25">
      <c r="A1" s="37" t="s">
        <v>232</v>
      </c>
      <c r="B1" s="3"/>
      <c r="C1" t="s">
        <v>103</v>
      </c>
    </row>
    <row r="2" spans="1:3" s="3" customFormat="1" x14ac:dyDescent="0.25">
      <c r="A2" s="8" t="s">
        <v>1</v>
      </c>
      <c r="B2" s="6" t="s">
        <v>101</v>
      </c>
      <c r="C2" s="9" t="s">
        <v>104</v>
      </c>
    </row>
    <row r="3" spans="1:3" x14ac:dyDescent="0.25">
      <c r="A3" s="1" t="s">
        <v>27</v>
      </c>
      <c r="B3" s="2" t="s">
        <v>102</v>
      </c>
      <c r="C3">
        <f>24/8760</f>
        <v>2.7397260273972603E-3</v>
      </c>
    </row>
  </sheetData>
  <hyperlinks>
    <hyperlink ref="A1" location="navigate!A1" display="navigate" xr:uid="{0ADD8AF6-BC4C-476D-AC2B-2F163FE942AA}"/>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navigate</vt:lpstr>
      <vt:lpstr>version</vt:lpstr>
      <vt:lpstr>scenario</vt:lpstr>
      <vt:lpstr>solve_period</vt:lpstr>
      <vt:lpstr>solve_sequence</vt:lpstr>
      <vt:lpstr>rolling_parameters</vt:lpstr>
      <vt:lpstr>timeblockSet</vt:lpstr>
      <vt:lpstr>timeline_t</vt:lpstr>
      <vt:lpstr>timeline_c</vt:lpstr>
      <vt:lpstr>timeblockSet_timeline</vt:lpstr>
      <vt:lpstr>node_c</vt:lpstr>
      <vt:lpstr>node_p</vt:lpstr>
      <vt:lpstr>node_t</vt:lpstr>
      <vt:lpstr>commodity_c</vt:lpstr>
      <vt:lpstr>commodity_p</vt:lpstr>
      <vt:lpstr>commodity_node</vt:lpstr>
      <vt:lpstr>connection_c</vt:lpstr>
      <vt:lpstr>connection_p</vt:lpstr>
      <vt:lpstr>connection_t</vt:lpstr>
      <vt:lpstr>unit_c</vt:lpstr>
      <vt:lpstr>unit_p</vt:lpstr>
      <vt:lpstr>unit_t</vt:lpstr>
      <vt:lpstr>unit_node_c</vt:lpstr>
      <vt:lpstr>unit_node_t</vt:lpstr>
      <vt:lpstr>profile_t</vt:lpstr>
      <vt:lpstr>node_profile_c</vt:lpstr>
      <vt:lpstr>connection_profile_c</vt:lpstr>
      <vt:lpstr>unit_node_profile_c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lpstr>constraint_sense_c</vt:lpstr>
      <vt:lpstr>unit_node_constraint_c</vt:lpstr>
      <vt:lpstr>connection_node_constraint_c</vt:lpstr>
      <vt:lpstr>node_constraint_c</vt:lpstr>
      <vt:lpstr>unit_constraint_c</vt:lpstr>
      <vt:lpstr>connection_constraint_c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Kiviluoma Juha</dc:creator>
  <cp:lastModifiedBy>Tupala Arttu</cp:lastModifiedBy>
  <dcterms:created xsi:type="dcterms:W3CDTF">2022-01-24T20:09:21Z</dcterms:created>
  <dcterms:modified xsi:type="dcterms:W3CDTF">2023-08-24T13:33:49Z</dcterms:modified>
</cp:coreProperties>
</file>