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ETART\Documents\flextool\"/>
    </mc:Choice>
  </mc:AlternateContent>
  <xr:revisionPtr revIDLastSave="0" documentId="13_ncr:1_{0E88279C-75D5-424C-A8AE-6F7A96BC74EA}" xr6:coauthVersionLast="47" xr6:coauthVersionMax="47" xr10:uidLastSave="{00000000-0000-0000-0000-000000000000}"/>
  <bookViews>
    <workbookView xWindow="-120" yWindow="-18120" windowWidth="29040" windowHeight="17640" tabRatio="1000" xr2:uid="{D5BEC09F-8FA9-46E6-8F36-396DCDACE376}"/>
  </bookViews>
  <sheets>
    <sheet name="navigate" sheetId="54" r:id="rId1"/>
    <sheet name="version" sheetId="51" r:id="rId2"/>
    <sheet name="scenario" sheetId="57" r:id="rId3"/>
    <sheet name="solve_period" sheetId="53" r:id="rId4"/>
    <sheet name="solve_sequence" sheetId="11" r:id="rId5"/>
    <sheet name="rolling_parameters" sheetId="63" r:id="rId6"/>
    <sheet name="timeblockSet" sheetId="14" r:id="rId7"/>
    <sheet name="timeline_t" sheetId="15" r:id="rId8"/>
    <sheet name="timeline_c" sheetId="17" r:id="rId9"/>
    <sheet name="timeblockSet_timeline" sheetId="16" r:id="rId10"/>
    <sheet name="node_c" sheetId="7" r:id="rId11"/>
    <sheet name="node_p" sheetId="19" r:id="rId12"/>
    <sheet name="node_t" sheetId="47" r:id="rId13"/>
    <sheet name="commodity_c" sheetId="1" r:id="rId14"/>
    <sheet name="commodity_p" sheetId="45" r:id="rId15"/>
    <sheet name="commodity_node" sheetId="23" r:id="rId16"/>
    <sheet name="connection_c" sheetId="2" r:id="rId17"/>
    <sheet name="connection_p" sheetId="42" r:id="rId18"/>
    <sheet name="connection_t" sheetId="43" r:id="rId19"/>
    <sheet name="unit_c" sheetId="18" r:id="rId20"/>
    <sheet name="unit_p" sheetId="21" r:id="rId21"/>
    <sheet name="unit_t" sheetId="48" r:id="rId22"/>
    <sheet name="unit_node_c" sheetId="38" r:id="rId23"/>
    <sheet name="unit_node_p" sheetId="65" r:id="rId24"/>
    <sheet name="unit_node_t" sheetId="49" r:id="rId25"/>
    <sheet name="profile_t" sheetId="10" r:id="rId26"/>
    <sheet name="node_profile_c" sheetId="55" r:id="rId27"/>
    <sheet name="connection_profile_c" sheetId="56" r:id="rId28"/>
    <sheet name="unit_node_profile_c" sheetId="41"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 name="constraint_sense_c" sheetId="44" r:id="rId41"/>
    <sheet name="unit_node_constraint_c" sheetId="58" r:id="rId42"/>
    <sheet name="connection_node_constraint_c" sheetId="59" r:id="rId43"/>
    <sheet name="node_constraint_c" sheetId="60" r:id="rId44"/>
    <sheet name="unit_constraint_c" sheetId="61" r:id="rId45"/>
    <sheet name="connection_constraint_c" sheetId="62" r:id="rId46"/>
    <sheet name="optional_outputs" sheetId="64"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<sst xmlns="http://schemas.openxmlformats.org/spreadsheetml/2006/main" count="1516" uniqueCount="555">
  <si>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</si>
  <si>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</si>
  <si>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</si>
  <si>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</si>
  <si>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</si>
  <si>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</si>
  <si>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</si>
  <si>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</si>
  <si>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</si>
  <si>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</si>
  <si>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</si>
  <si>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</si>
  <si>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</si>
  <si>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</si>
  <si>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</si>
  <si>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</si>
  <si>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</si>
  <si>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</si>
  <si>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</si>
  <si>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</si>
  <si>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</si>
  <si>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</si>
  <si>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</si>
  <si>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</si>
  <si>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</si>
  <si>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</si>
  <si>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</si>
  <si>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</si>
  <si>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</si>
  <si>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</si>
  <si>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</si>
  <si>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</si>
  <si>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</si>
  <si>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</si>
  <si>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</si>
  <si>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</si>
  <si>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</si>
  <si>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</si>
  <si>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</si>
  <si>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</si>
  <si>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</si>
  <si>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</si>
  <si>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</si>
  <si>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</si>
  <si>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</si>
  <si>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</si>
  <si>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</si>
  <si>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</si>
  <si>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</si>
  <si>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</si>
  <si>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</si>
  <si>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</si>
  <si>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</si>
  <si>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</si>
  <si>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</si>
  <si>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</si>
  <si>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</si>
  <si>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</si>
  <si>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</si>
  <si>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</si>
  <si>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</si>
  <si>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</si>
  <si>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</si>
  <si>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</si>
  <si>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</si>
  <si>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</si>
  <si>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</si>
  <si>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</si>
  <si>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</si>
  <si>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</si>
  <si>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</si>
  <si>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</si>
  <si>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</si>
  <si>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</si>
  <si>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</si>
  <si>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</si>
  <si>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</si>
  <si>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</si>
  <si>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</si>
  <si>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</si>
  <si>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</si>
  <si>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</si>
  <si>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</si>
  <si>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</si>
  <si>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</si>
  <si>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</si>
  <si>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</si>
  <si>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</si>
  <si>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</si>
  <si>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</si>
  <si>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</si>
  <si>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</si>
  <si>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</si>
  <si>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</si>
  <si>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</si>
  <si>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</si>
  <si>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</si>
  <si>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</si>
  <si>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</si>
  <si>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</si>
  <si>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</si>
  <si>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</si>
  <si>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</si>
  <si>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</si>
  <si>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</si>
  <si>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</si>
  <si>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</si>
  <si>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</si>
  <si>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</si>
  <si>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</si>
  <si>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</si>
  <si>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</si>
  <si>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</si>
  <si>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</si>
  <si>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</si>
  <si>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</si>
  <si>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</si>
  <si>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</si>
  <si>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</si>
  <si>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</si>
  <si>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</si>
  <si>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</si>
  <si>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</si>
  <si>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</si>
  <si>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</si>
  <si>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</si>
  <si>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</si>
  <si>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</si>
  <si>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</si>
  <si>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</si>
  <si>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</si>
  <si>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</si>
  <si>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</si>
  <si>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</si>
  <si>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</si>
  <si>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</si>
  <si>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</si>
  <si>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</si>
  <si>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</si>
  <si>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</si>
  <si>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</si>
  <si>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</si>
  <si>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</si>
  <si>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</si>
  <si>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</si>
  <si>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</si>
  <si>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</si>
  <si>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yes</t>
  </si>
  <si>
    <t>Gas_node</t>
  </si>
  <si>
    <t>Gas</t>
  </si>
  <si>
    <t>Gas_plant</t>
  </si>
  <si>
    <t>y2020_dispatch</t>
  </si>
  <si>
    <t>Name of timeblock set associated with the period.</t>
  </si>
  <si>
    <t>half_day</t>
  </si>
  <si>
    <t>full_day</t>
  </si>
  <si>
    <t>solve_mode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</si>
  <si>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</si>
  <si>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</si>
  <si>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</si>
  <si>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</si>
  <si>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</si>
  <si>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</si>
  <si>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</si>
  <si>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</si>
  <si>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</si>
  <si>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</si>
  <si>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</si>
  <si>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</si>
  <si>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</si>
  <si>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</si>
  <si>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</si>
  <si>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</si>
  <si>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</si>
  <si>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</si>
  <si>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</si>
  <si>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</si>
  <si>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</si>
  <si>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</si>
  <si>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</si>
  <si>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</si>
  <si>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</si>
  <si>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</si>
  <si>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</si>
  <si>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</si>
  <si>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</si>
  <si>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</si>
  <si>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</si>
  <si>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</si>
  <si>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</si>
  <si>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</si>
  <si>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</si>
  <si>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</si>
  <si>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</si>
  <si>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</si>
  <si>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</si>
  <si>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</si>
  <si>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</si>
  <si>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</si>
  <si>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</si>
  <si>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</si>
  <si>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</si>
  <si>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</si>
  <si>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</si>
  <si>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</si>
  <si>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</si>
  <si>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</si>
  <si>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</si>
  <si>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</si>
  <si>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</si>
  <si>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</si>
  <si>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</si>
  <si>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</si>
  <si>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</si>
  <si>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</si>
  <si>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</si>
  <si>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</si>
  <si>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</si>
  <si>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</si>
  <si>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</si>
  <si>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</si>
  <si>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</si>
  <si>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</si>
  <si>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</si>
  <si>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</si>
  <si>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</si>
  <si>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</si>
  <si>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</si>
  <si>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</si>
  <si>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</si>
  <si>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</si>
  <si>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</si>
  <si>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</si>
  <si>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</si>
  <si>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</si>
  <si>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</si>
  <si>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</si>
  <si>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</si>
  <si>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</si>
  <si>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</si>
  <si>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</si>
  <si>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</si>
  <si>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</si>
  <si>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</si>
  <si>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</si>
  <si>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</si>
  <si>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</si>
  <si>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</si>
  <si>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</si>
  <si>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</si>
  <si>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</si>
  <si>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</si>
  <si>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</si>
  <si>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</si>
  <si>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</si>
  <si>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</si>
  <si>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</si>
  <si>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</si>
  <si>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</si>
  <si>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</si>
  <si>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</si>
  <si>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</si>
  <si>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</si>
  <si>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</si>
  <si>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</si>
  <si>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</si>
  <si>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</si>
  <si>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</si>
  <si>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</si>
  <si>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</si>
  <si>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</si>
  <si>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</si>
  <si>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</si>
  <si>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</si>
  <si>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</si>
  <si>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</si>
  <si>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Battery</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</si>
  <si>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</si>
  <si>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</si>
  <si>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</si>
  <si>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</si>
  <si>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</si>
  <si>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</si>
  <si>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</si>
  <si>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</si>
  <si>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</si>
  <si>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</si>
  <si>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</si>
  <si>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</si>
  <si>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</si>
  <si>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</si>
  <si>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</si>
  <si>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</si>
  <si>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</si>
  <si>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</si>
  <si>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</si>
  <si>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</si>
  <si>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</si>
  <si>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</si>
  <si>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</si>
  <si>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</si>
  <si>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</si>
  <si>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</si>
  <si>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</si>
  <si>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</si>
  <si>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</si>
  <si>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</si>
  <si>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</si>
  <si>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</si>
  <si>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</si>
  <si>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</si>
  <si>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</si>
  <si>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</si>
  <si>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</si>
  <si>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</si>
  <si>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</si>
  <si>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</si>
  <si>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</si>
  <si>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</si>
  <si>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</si>
  <si>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</si>
  <si>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</si>
  <si>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</si>
  <si>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</si>
  <si>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</si>
  <si>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</si>
  <si>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</si>
  <si>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</si>
  <si>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</si>
  <si>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</si>
  <si>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</si>
  <si>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</si>
  <si>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</si>
  <si>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</si>
  <si>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</si>
  <si>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</si>
  <si>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</si>
  <si>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</si>
  <si>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</si>
  <si>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</si>
  <si>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</si>
  <si>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</si>
  <si>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</si>
  <si>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</si>
  <si>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</si>
  <si>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</si>
  <si>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</si>
  <si>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</si>
  <si>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</si>
  <si>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</si>
  <si>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</si>
  <si>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</si>
  <si>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</si>
  <si>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</si>
  <si>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</si>
  <si>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</si>
  <si>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</si>
  <si>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</si>
  <si>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</si>
  <si>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</si>
  <si>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</si>
  <si>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</si>
  <si>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</si>
  <si>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</si>
  <si>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</si>
  <si>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</si>
  <si>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</si>
  <si>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</si>
  <si>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</si>
  <si>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</si>
  <si>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</si>
  <si>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</si>
  <si>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</si>
  <si>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</si>
  <si>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</si>
  <si>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</si>
  <si>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</si>
  <si>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</si>
  <si>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</si>
  <si>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</si>
  <si>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</si>
  <si>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</si>
  <si>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</si>
  <si>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</si>
  <si>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</si>
  <si>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</si>
  <si>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</si>
  <si>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</si>
  <si>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</si>
  <si>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</si>
  <si>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</si>
  <si>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</si>
  <si>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</si>
  <si>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</si>
  <si>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</si>
  <si>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</si>
  <si>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</si>
  <si>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</si>
  <si>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</si>
  <si>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</si>
  <si>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</si>
  <si>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</si>
  <si>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</si>
  <si>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</si>
  <si>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</si>
  <si>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</si>
  <si>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</si>
  <si>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</si>
  <si>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</si>
  <si>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</si>
  <si>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</si>
  <si>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</si>
  <si>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</si>
  <si>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</si>
  <si>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</si>
  <si>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</si>
  <si>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</si>
  <si>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</si>
  <si>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</si>
  <si>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</si>
  <si>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</si>
  <si>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</si>
  <si>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</si>
  <si>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</si>
  <si>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</si>
  <si>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</si>
  <si>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</si>
  <si>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</si>
  <si>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</si>
  <si>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</si>
  <si>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</si>
  <si>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</si>
  <si>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</si>
  <si>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</si>
  <si>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</si>
  <si>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</si>
  <si>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</si>
  <si>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</si>
  <si>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</si>
  <si>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</si>
  <si>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</si>
  <si>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</si>
  <si>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</si>
  <si>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</si>
  <si>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</si>
  <si>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</si>
  <si>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</si>
  <si>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</si>
  <si>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</si>
  <si>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</si>
  <si>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</si>
  <si>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</si>
  <si>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</si>
  <si>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</si>
  <si>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</si>
  <si>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</si>
  <si>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</si>
  <si>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</si>
  <si>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</si>
  <si>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</si>
  <si>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</si>
  <si>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</si>
  <si>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</si>
  <si>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</si>
  <si>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</si>
  <si>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</si>
  <si>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</si>
  <si>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</si>
  <si>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</si>
  <si>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</si>
  <si>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</si>
  <si>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</si>
  <si>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</si>
  <si>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</si>
  <si>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</si>
  <si>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</si>
  <si>
    <t>solve_commands</t>
  </si>
  <si>
    <t>single_solve</t>
  </si>
  <si>
    <t>A 'single_solve' or 'rolling_window' for a set of rolling optimisation windows solved in a sequence (not functional yet).</t>
  </si>
  <si>
    <t>solver_precommand</t>
  </si>
  <si>
    <t>Additional command to execute before calling the solver. Can be used to e.g. reserve a floating license for a commercial solver.</t>
  </si>
  <si>
    <t>solver_argument_1</t>
  </si>
  <si>
    <t>Additional arguments to be passed to a solver. Can be used to set additional solver parameters. Not used by GLPSOL or HiGHS at the moment.</t>
  </si>
  <si>
    <t>solver_argument_2</t>
  </si>
  <si>
    <t>solver_argument_4</t>
  </si>
  <si>
    <t>solver_argument_3</t>
  </si>
  <si>
    <t>solver_argument_5</t>
  </si>
  <si>
    <t>solver_argument_6</t>
  </si>
  <si>
    <t>solver_argument_7</t>
  </si>
  <si>
    <t>solver_argument_8</t>
  </si>
  <si>
    <t>solver_argument_9</t>
  </si>
  <si>
    <t>years_represented</t>
  </si>
  <si>
    <t>How many years the period represents before the next period in the solve. Used for discounting. Can be below one (multiple periods in one year). Index: period, value: years.</t>
  </si>
  <si>
    <t>21.0</t>
  </si>
  <si>
    <t>Added lifetime_method to units, connections and nodes</t>
  </si>
  <si>
    <t>lifetime_method</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</si>
  <si>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</si>
  <si>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realize_dispatch</t>
  </si>
  <si>
    <t>realize_invests</t>
  </si>
  <si>
    <t>fix_storage</t>
  </si>
  <si>
    <t>Solve name</t>
  </si>
  <si>
    <t>contains_solve</t>
  </si>
  <si>
    <t>new_stepduration</t>
  </si>
  <si>
    <t>Choose if this storage's values are passed to the contained solve</t>
  </si>
  <si>
    <t>rolling_duration</t>
  </si>
  <si>
    <t>(Required if rolling_window solve). The length of the jumps between rolls. Should be smaller than the horizon</t>
  </si>
  <si>
    <t>Hours (Required if rolling_window solve). How long into the future the roll sees</t>
  </si>
  <si>
    <t>Hours (Optional). Duration of rolling, if not stated, assumed to be the whole time of the solve</t>
  </si>
  <si>
    <t>rolling_solve_jump</t>
  </si>
  <si>
    <t>rolling_solve_horizon</t>
  </si>
  <si>
    <t>Arttu Tupala</t>
  </si>
  <si>
    <t>Added rolling and nested parameters</t>
  </si>
  <si>
    <t>storage_nested_fix_method</t>
  </si>
  <si>
    <t>availability</t>
  </si>
  <si>
    <t>output_node_flows</t>
  </si>
  <si>
    <t>output_aggregate_flows</t>
  </si>
  <si>
    <t>Used with group_unit_node or group_connection_node to combine the flows when producing the output_node_flows of a node group.</t>
  </si>
  <si>
    <t>Creates the timewise flow output for this node group (group_flow_t)</t>
  </si>
  <si>
    <t>value</t>
  </si>
  <si>
    <t>description</t>
  </si>
  <si>
    <t>output_connection__node__node_flow_t</t>
  </si>
  <si>
    <t>output_connection_flow_separate</t>
  </si>
  <si>
    <t>output_node_balance_t</t>
  </si>
  <si>
    <t>output_ramp_envelope</t>
  </si>
  <si>
    <t>output_unit__node_flow_t</t>
  </si>
  <si>
    <t>output_unit__node_ramp_t</t>
  </si>
  <si>
    <t xml:space="preserve"> The flows between the nodes for each timestep.</t>
  </si>
  <si>
    <t>Produces the connection flows separately for both directions.</t>
  </si>
  <si>
    <t>Produces detailed inflows and outflows for all the nodes for all timesteps. Mainly useful to diagnose what is wrong with the model.</t>
  </si>
  <si>
    <t>Includes seven parameters that form the ramp room envelope (how much there is additional ramping capability in a given node).</t>
  </si>
  <si>
    <t>The flows from units to the nodes for each timestep.</t>
  </si>
  <si>
    <t>Produces the ramps of individual units for all timesteps.</t>
  </si>
  <si>
    <t>optional_outputs</t>
  </si>
  <si>
    <t>Added optional_outputs sheet and the output_aggregate_flows and output_node_flows to the group_c</t>
  </si>
  <si>
    <t>Force the upward slack of the nodes in this group to be equal or inflow (demand) weighted</t>
  </si>
  <si>
    <t>share_loss_of_load</t>
  </si>
  <si>
    <t>inflow_weighted</t>
  </si>
  <si>
    <t>Entity Alternative</t>
  </si>
  <si>
    <t>cumulative_max_capacity</t>
  </si>
  <si>
    <t>cumulative_min_capacity</t>
  </si>
  <si>
    <t>[MWh] Maximum cumulative capacity (considers existing, invested and retired capacity). Constant or period.</t>
  </si>
  <si>
    <t>[MWh] Minimum cumulative capacity (considers existing, invested and retired capacity). Constant or period.</t>
  </si>
  <si>
    <t>[CUR/MW] Penalty cost for increasing consumption in the node. Constant, period or time.</t>
  </si>
  <si>
    <t>[CUR/MW] Penalty cost for decreasing consumption in the node. Constant, period or time.</t>
  </si>
  <si>
    <t>[MW] Maximum cumulative capacity (considers existing, invested and retired capacity). Constant or period.</t>
  </si>
  <si>
    <t>[MW] Minimum cumulative capacity (considers existing, invested and retired capacity). Constant or period.</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</si>
  <si>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 cumulative_limits uses the values in cumulative_max_capacity/cumulative_min_capacity</t>
  </si>
  <si>
    <t>storage_state_end</t>
  </si>
  <si>
    <t>Choice of investment method: either not_allowed or then a combination of 1) invest and/or retire and 2) investment limits for each period and/or for all periods (total) or no_limits. cumulative_limits uses the values in cumulative_max_capacity/cumulative_min_capacity</t>
  </si>
  <si>
    <t>node_type</t>
  </si>
  <si>
    <t>If set as balance_within_period, the balance equation in the nodes considers inflows and outflows for each period instead of each time step</t>
  </si>
  <si>
    <t>[MWh] Existing storage capacity. Constant or period.</t>
  </si>
  <si>
    <t>[MW] Existing capacity. Constant or period.</t>
  </si>
  <si>
    <t>[CUR/MWh] Other operational cost for energy flows. Constant, period or time.</t>
  </si>
  <si>
    <t>unit_node_p</t>
  </si>
  <si>
    <t>balance_within_period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</si>
</sst>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xf numFmtId="0" fontId="0" fillId="8" borderId="0" xfId="0" applyFill="1" applyAlignment="1">
      <alignment vertical="center"/>
    </xf>
    <xf numFmtId="49" fontId="0" fillId="0" borderId="0" xfId="0" applyNumberFormat="1" applyFill="1"/>
    <xf numFmtId="49" fontId="0" fillId="6" borderId="0" xfId="0" applyNumberFormat="1" applyFill="1"/>
    <xf numFmtId="49" fontId="0" fillId="4" borderId="0" xfId="0" applyNumberFormat="1" applyFill="1"/>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oneCellAnchor>
    <xdr:from>
      <xdr:col>9</xdr:col>
      <xdr:colOff>123825</xdr:colOff>
      <xdr:row>3</xdr:row>
      <xdr:rowOff>133350</xdr:rowOff>
    </xdr:from>
    <xdr:ext cx="5153014" cy="1953740"/>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9486900" y="704850"/>
          <a:ext cx="5153014" cy="195374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realised_dispatch: Results of dispatch are kept only from these</a:t>
          </a:r>
        </a:p>
        <a:p>
          <a:r>
            <a:rPr lang="fi-FI" sz="1200" baseline="0">
              <a:latin typeface="Arial Nova" panose="020B0504020202020204" pitchFamily="34" charset="0"/>
            </a:rPr>
            <a:t>- can_invest: Investments are allowed only from these</a:t>
          </a:r>
        </a:p>
        <a:p>
          <a:r>
            <a:rPr lang="fi-FI" sz="1200" baseline="0">
              <a:latin typeface="Arial Nova" panose="020B0504020202020204" pitchFamily="34" charset="0"/>
            </a:rPr>
            <a:t>- realize_invests: Results of invests are created</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Fix_storage: Storage values are passed to the inner solve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27</xdr:col>
      <xdr:colOff>314325</xdr:colOff>
      <xdr:row>2</xdr:row>
      <xdr:rowOff>171450</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20821650" y="552450"/>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104775</xdr:colOff>
      <xdr:row>6</xdr:row>
      <xdr:rowOff>161925</xdr:rowOff>
    </xdr:from>
    <xdr:ext cx="6099555" cy="1209177"/>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10420350" y="1304925"/>
          <a:ext cx="6099555"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...or a set of single solves to define a sequence of solves</a:t>
          </a:r>
        </a:p>
        <a:p>
          <a:r>
            <a:rPr lang="fi-FI" sz="1200" baseline="0">
              <a:latin typeface="Arial Nova" panose="020B0504020202020204" pitchFamily="34" charset="0"/>
            </a:rPr>
            <a:t>- Solve order is based on top to bottom order</a:t>
          </a:r>
        </a:p>
        <a:p>
          <a:r>
            <a:rPr lang="fi-FI" sz="1200" baseline="0">
              <a:latin typeface="Arial Nova" panose="020B0504020202020204" pitchFamily="34" charset="0"/>
            </a:rPr>
            <a:t>- Contains_solve is used for creating a nested solve structure.</a:t>
          </a:r>
        </a:p>
        <a:p>
          <a:r>
            <a:rPr lang="fi-FI" sz="1200" baseline="0">
              <a:latin typeface="Arial Nova" panose="020B0504020202020204" pitchFamily="34" charset="0"/>
            </a:rPr>
            <a:t>The contained solve is run after this solve with the passed investment or storage values</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8</xdr:col>
      <xdr:colOff>104775</xdr:colOff>
      <xdr:row>6</xdr:row>
      <xdr:rowOff>161925</xdr:rowOff>
    </xdr:from>
    <xdr:ext cx="5428794" cy="836896"/>
    <xdr:sp macro="" textlink="">
      <xdr:nvSpPr>
        <xdr:cNvPr id="2" name="TextBox 1">
          <a:extLst>
            <a:ext uri="{FF2B5EF4-FFF2-40B4-BE49-F238E27FC236}">
              <a16:creationId xmlns:a16="http://schemas.microsoft.com/office/drawing/2014/main" id="{98E6B3D1-357B-41F4-A929-385CD110D621}"/>
            </a:ext>
          </a:extLst>
        </xdr:cNvPr>
        <xdr:cNvSpPr txBox="1"/>
      </xdr:nvSpPr>
      <xdr:spPr>
        <a:xfrm>
          <a:off x="8924925" y="1304925"/>
          <a:ext cx="5428794"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baseline="0">
              <a:latin typeface="Arial Nova" panose="020B0504020202020204" pitchFamily="34" charset="0"/>
            </a:rPr>
            <a:t>Define the rolling parameters. Required if the solve_mode is rolling_window:</a:t>
          </a:r>
        </a:p>
        <a:p>
          <a:r>
            <a:rPr lang="fi-FI" sz="1200" baseline="0">
              <a:latin typeface="Arial Nova" panose="020B0504020202020204" pitchFamily="34" charset="0"/>
            </a:rPr>
            <a:t>- Rolling_solve_jump: The solve start and output interval, smaller than horizon</a:t>
          </a:r>
        </a:p>
        <a:p>
          <a:r>
            <a:rPr lang="fi-FI" sz="1200" baseline="0">
              <a:latin typeface="Arial Nova" panose="020B0504020202020204" pitchFamily="34" charset="0"/>
            </a:rPr>
            <a:t>- Rolling_solve_horizon: The solve length</a:t>
          </a:r>
        </a:p>
        <a:p>
          <a:r>
            <a:rPr lang="fi-FI" sz="1200" baseline="0">
              <a:latin typeface="Arial Nova" panose="020B0504020202020204" pitchFamily="34" charset="0"/>
            </a:rPr>
            <a:t>- Rolling_duration: If not to the end, the length of the combined rolls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381000</xdr:colOff>
      <xdr:row>3</xdr:row>
      <xdr:rowOff>171450</xdr:rowOff>
    </xdr:from>
    <xdr:ext cx="4341701" cy="1209177"/>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4972050" y="742950"/>
          <a:ext cx="4341701"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a:p>
          <a:r>
            <a:rPr lang="fi-FI" sz="1200" baseline="0">
              <a:latin typeface="Arial Nova" panose="020B0504020202020204" pitchFamily="34" charset="0"/>
            </a:rPr>
            <a:t>- new_stepduration: creates a new timeline from this timeline </a:t>
          </a:r>
        </a:p>
        <a:p>
          <a:r>
            <a:rPr lang="fi-FI" sz="1200" baseline="0">
              <a:latin typeface="Arial Nova" panose="020B0504020202020204" pitchFamily="34" charset="0"/>
            </a:rPr>
            <a:t>with summed/averaged values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37</xdr:col>
      <xdr:colOff>161925</xdr:colOff>
      <xdr:row>3</xdr:row>
      <xdr:rowOff>133350</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33556575" y="704850"/>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40"/>
  <sheetViews>
    <sheetView tabSelected="1" workbookViewId="0">
      <selection activeCell="Q22" sqref="Q22"/>
    </sheetView>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262</v>
      </c>
      <c r="B1" s="46" t="s">
        <v>264</v>
      </c>
      <c r="C1" s="46" t="s">
        <v>263</v>
      </c>
    </row>
    <row r="2" spans="1:5" x14ac:dyDescent="0.25">
      <c r="A2" s="43" t="s">
        <v>192</v>
      </c>
      <c r="B2" s="43"/>
      <c r="C2" s="43"/>
    </row>
    <row r="3" spans="1:5" x14ac:dyDescent="0.25">
      <c r="A3" s="43" t="s">
        <v>322</v>
      </c>
      <c r="B3" s="43"/>
      <c r="C3" s="43"/>
    </row>
    <row r="4" spans="1:5" x14ac:dyDescent="0.25">
      <c r="A4" s="43" t="s">
        <v>193</v>
      </c>
      <c r="B4" s="43"/>
      <c r="C4" s="43"/>
      <c r="E4" t="s">
        <v>230</v>
      </c>
    </row>
    <row r="5" spans="1:5" x14ac:dyDescent="0.25">
      <c r="A5" s="43" t="s">
        <v>194</v>
      </c>
      <c r="B5" s="43"/>
      <c r="C5" s="43"/>
      <c r="E5" s="5" t="s">
        <v>231</v>
      </c>
    </row>
    <row r="6" spans="1:5" x14ac:dyDescent="0.25">
      <c r="A6" s="43" t="s">
        <v>188</v>
      </c>
      <c r="B6" s="43"/>
      <c r="C6" s="43"/>
      <c r="E6" s="5" t="s">
        <v>241</v>
      </c>
    </row>
    <row r="7" spans="1:5" x14ac:dyDescent="0.25">
      <c r="A7" s="29" t="s">
        <v>228</v>
      </c>
      <c r="B7" s="30"/>
      <c r="C7" s="29" t="s">
        <v>195</v>
      </c>
      <c r="E7" s="5" t="s">
        <v>242</v>
      </c>
    </row>
    <row r="8" spans="1:5" x14ac:dyDescent="0.25">
      <c r="A8" s="43" t="s">
        <v>196</v>
      </c>
      <c r="B8" s="43"/>
      <c r="C8" s="43"/>
    </row>
    <row r="9" spans="1:5" x14ac:dyDescent="0.25">
      <c r="A9" s="43" t="s">
        <v>475</v>
      </c>
      <c r="B9" s="43"/>
      <c r="C9" s="43"/>
    </row>
    <row r="10" spans="1:5" x14ac:dyDescent="0.25">
      <c r="A10" s="43" t="s">
        <v>531</v>
      </c>
      <c r="B10" s="43"/>
      <c r="C10" s="43"/>
    </row>
    <row r="11" spans="1:5" x14ac:dyDescent="0.25">
      <c r="A11" s="27"/>
      <c r="B11" s="27"/>
      <c r="C11" s="27"/>
      <c r="E11" t="s">
        <v>232</v>
      </c>
    </row>
    <row r="12" spans="1:5" x14ac:dyDescent="0.25">
      <c r="A12" s="31" t="s">
        <v>197</v>
      </c>
      <c r="B12" s="31" t="s">
        <v>198</v>
      </c>
      <c r="C12" s="31" t="s">
        <v>199</v>
      </c>
    </row>
    <row r="13" spans="1:5" x14ac:dyDescent="0.25">
      <c r="A13" s="31" t="s">
        <v>200</v>
      </c>
      <c r="B13" s="31" t="s">
        <v>201</v>
      </c>
      <c r="C13" s="32"/>
    </row>
    <row r="14" spans="1:5" x14ac:dyDescent="0.25">
      <c r="A14" s="44" t="s">
        <v>202</v>
      </c>
      <c r="B14" s="44"/>
      <c r="C14" s="44"/>
    </row>
    <row r="15" spans="1:5" x14ac:dyDescent="0.25">
      <c r="A15" s="31" t="s">
        <v>203</v>
      </c>
      <c r="B15" s="31" t="s">
        <v>204</v>
      </c>
      <c r="C15" s="31" t="s">
        <v>205</v>
      </c>
    </row>
    <row r="16" spans="1:5" x14ac:dyDescent="0.25">
      <c r="A16" s="31" t="s">
        <v>222</v>
      </c>
      <c r="B16" s="31" t="s">
        <v>223</v>
      </c>
      <c r="C16" s="31" t="s">
        <v>224</v>
      </c>
    </row>
    <row r="17" spans="1:4" x14ac:dyDescent="0.25">
      <c r="A17" s="31" t="s">
        <v>221</v>
      </c>
      <c r="B17" s="44" t="s">
        <v>553</v>
      </c>
      <c r="C17" s="31" t="s">
        <v>220</v>
      </c>
    </row>
    <row r="18" spans="1:4" x14ac:dyDescent="0.25">
      <c r="A18" s="33"/>
      <c r="B18" s="33"/>
      <c r="C18" s="33"/>
    </row>
    <row r="19" spans="1:4" x14ac:dyDescent="0.25">
      <c r="A19" s="39"/>
      <c r="B19" s="39"/>
      <c r="C19" s="40" t="s">
        <v>206</v>
      </c>
    </row>
    <row r="20" spans="1:4" x14ac:dyDescent="0.25">
      <c r="A20" s="45" t="s">
        <v>239</v>
      </c>
      <c r="B20" s="45"/>
      <c r="C20" s="45"/>
    </row>
    <row r="21" spans="1:4" x14ac:dyDescent="0.25">
      <c r="A21" s="45" t="s">
        <v>238</v>
      </c>
      <c r="B21" s="45"/>
      <c r="C21" s="45"/>
    </row>
    <row r="22" spans="1:4" x14ac:dyDescent="0.25">
      <c r="A22" s="45" t="s">
        <v>252</v>
      </c>
      <c r="B22" s="45"/>
      <c r="C22" s="45"/>
    </row>
    <row r="23" spans="1:4" x14ac:dyDescent="0.25">
      <c r="A23" s="33"/>
      <c r="B23" s="33"/>
      <c r="C23" s="33"/>
    </row>
    <row r="24" spans="1:4" x14ac:dyDescent="0.25">
      <c r="A24" s="34" t="s">
        <v>218</v>
      </c>
      <c r="B24" s="34" t="s">
        <v>219</v>
      </c>
      <c r="C24" s="34"/>
      <c r="D24" s="28"/>
    </row>
    <row r="25" spans="1:4" x14ac:dyDescent="0.25">
      <c r="A25" s="41" t="s">
        <v>209</v>
      </c>
      <c r="B25" s="41"/>
      <c r="C25" s="41"/>
    </row>
    <row r="26" spans="1:4" x14ac:dyDescent="0.25">
      <c r="A26" s="41" t="s">
        <v>210</v>
      </c>
      <c r="B26" s="41"/>
      <c r="C26" s="41"/>
    </row>
    <row r="27" spans="1:4" x14ac:dyDescent="0.25">
      <c r="A27" s="41" t="s">
        <v>211</v>
      </c>
      <c r="B27" s="41"/>
      <c r="C27" s="41"/>
    </row>
    <row r="28" spans="1:4" x14ac:dyDescent="0.25">
      <c r="A28" s="41" t="s">
        <v>212</v>
      </c>
      <c r="B28" s="41"/>
      <c r="C28" s="41"/>
    </row>
    <row r="29" spans="1:4" x14ac:dyDescent="0.25">
      <c r="A29" s="41" t="s">
        <v>213</v>
      </c>
      <c r="B29" s="41"/>
      <c r="C29" s="41"/>
    </row>
    <row r="30" spans="1:4" x14ac:dyDescent="0.25">
      <c r="A30" s="27"/>
      <c r="B30" s="27"/>
      <c r="C30" s="27"/>
    </row>
    <row r="31" spans="1:4" x14ac:dyDescent="0.25">
      <c r="A31" s="42" t="s">
        <v>214</v>
      </c>
      <c r="B31" s="42"/>
      <c r="C31" s="42"/>
    </row>
    <row r="32" spans="1:4" x14ac:dyDescent="0.25">
      <c r="A32" s="35" t="s">
        <v>215</v>
      </c>
      <c r="B32" s="36"/>
      <c r="C32" s="35" t="s">
        <v>216</v>
      </c>
    </row>
    <row r="33" spans="1:3" x14ac:dyDescent="0.25">
      <c r="A33" s="42" t="s">
        <v>217</v>
      </c>
      <c r="B33" s="42"/>
      <c r="C33" s="42"/>
    </row>
    <row r="35" spans="1:3" x14ac:dyDescent="0.25">
      <c r="A35" s="48" t="s">
        <v>207</v>
      </c>
      <c r="B35" s="48"/>
      <c r="C35" s="48"/>
    </row>
    <row r="36" spans="1:3" x14ac:dyDescent="0.25">
      <c r="A36" s="48" t="s">
        <v>208</v>
      </c>
      <c r="B36" s="48"/>
      <c r="C36" s="48"/>
    </row>
    <row r="37" spans="1:3" x14ac:dyDescent="0.25">
      <c r="A37" s="48" t="s">
        <v>402</v>
      </c>
      <c r="B37" s="48"/>
      <c r="C37" s="48"/>
    </row>
    <row r="38" spans="1:3" x14ac:dyDescent="0.25">
      <c r="A38" s="48" t="s">
        <v>398</v>
      </c>
      <c r="B38" s="48"/>
      <c r="C38" s="48"/>
    </row>
    <row r="39" spans="1:3" x14ac:dyDescent="0.25">
      <c r="A39" s="48" t="s">
        <v>399</v>
      </c>
      <c r="B39" s="48"/>
      <c r="C39" s="48"/>
    </row>
    <row r="40" spans="1:3" x14ac:dyDescent="0.25">
      <c r="A40" s="48" t="s">
        <v>400</v>
      </c>
      <c r="B40" s="48"/>
      <c r="C40" s="48"/>
    </row>
  </sheetData>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36" location="unit_node_constraint_c!A1" display="unit_node_constraint_c" xr:uid="{E752EE81-721A-467B-A89A-558EAD27CD18}"/>
    <hyperlink ref="A35" location="constraint_sense_c!A1" display="constraint_sense_c" xr:uid="{E3638194-ABA1-4B52-B562-9CB1B5A7326A}"/>
    <hyperlink ref="A17" location="unit_node_c!A1" display="unit_node_c" xr:uid="{588C2786-F4D1-490C-8299-996C761D1B0B}"/>
    <hyperlink ref="C17" location="unit_node_t!A1" display="unit_node_t" xr:uid="{848C3082-4242-4C02-A2C8-1DDCCECDDCE4}"/>
    <hyperlink ref="A16" location="unit_c!A1" display="unit_c" xr:uid="{0B24F06D-DF0D-43E9-A754-3D573B0328ED}"/>
    <hyperlink ref="B16" location="unit_p!A1" display="unit_p" xr:uid="{6B0EC5F5-0D3E-41BB-B4D8-64F5821432A7}"/>
    <hyperlink ref="C16" location="unit_t!A1" display="unit_t" xr:uid="{563A1A91-8913-4B2F-8BA5-4D350923C03F}"/>
    <hyperlink ref="C19" location="profile_t!A1" display="profile_t" xr:uid="{78412094-AA9A-4901-935D-64F3C1AC7206}"/>
    <hyperlink ref="A15" location="connection_c!A1" display="connection_c" xr:uid="{03E6664B-5F07-4921-A88F-1CC8DA8E9FAE}"/>
    <hyperlink ref="B15" location="connection_p!A1" display="connection_p" xr:uid="{46902093-FDC0-4939-BBFD-2D41FFBE0F05}"/>
    <hyperlink ref="C15" location="connection_t!A1" display="connection_t" xr:uid="{5D63301C-ED60-425E-8FC0-334B75B4F98C}"/>
    <hyperlink ref="A14" location="commodity_node!A1" display="commodity_node" xr:uid="{1A8DF925-BFFA-47C2-B595-2F06AACA43EF}"/>
    <hyperlink ref="A13" location="commodity_c!A1" display="commodity_c" xr:uid="{37D28BB2-4F57-4EDF-A58D-D5D0B0DFCD29}"/>
    <hyperlink ref="B13" location="commodity_p!A1" display="commodity_p" xr:uid="{B8974311-BDD6-456A-9C22-7DD64599915A}"/>
    <hyperlink ref="A12" location="node_c!A1" display="node_c" xr:uid="{96541F46-A5D0-46A0-A7C5-61D6136DE6D8}"/>
    <hyperlink ref="B12" location="node_p!A1" display="node_p" xr:uid="{AA8FF5EE-A7C6-4A42-B219-867295F74C98}"/>
    <hyperlink ref="C12"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 ref="A22:C22"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8" location="node_constraint_c!A1" display="node_constraint_c" xr:uid="{AC3AB525-A059-400D-8A88-BB691B8190B0}"/>
    <hyperlink ref="A39" location="unit_constraint_c!A1" display="unit_constraint_c" xr:uid="{52E2C769-7950-491B-8D4F-A3098C5C0800}"/>
    <hyperlink ref="A40" location="connection_constraint_c!A1" display="connection_constraint_c" xr:uid="{4F42D9DB-BE6E-4724-A8BC-46902175E215}"/>
    <hyperlink ref="A37" location="connection_node_constraint_c!A1" display="connection_node_constraint_c" xr:uid="{8884D5A7-21E8-46CA-9DDB-FA2BA31F034A}"/>
    <hyperlink ref="A9" location="solve_commands!A1" display="solve_commands" xr:uid="{8D72B1F0-8235-4F44-A670-254B53148E29}"/>
    <hyperlink ref="A10" location="optional_outputs!A1" display="optional_outputs" xr:uid="{CEBE0D39-4AF1-4C73-8380-3A7E975CFB9C}"/>
    <hyperlink ref="B17" location="unit_node_p!A1" display="unit_node_p" xr:uid="{849979A1-DC60-464C-AAF9-1942995D7993}"/>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188</v>
      </c>
      <c r="B1" s="7" t="s">
        <v>100</v>
      </c>
    </row>
    <row r="2" spans="1:2" x14ac:dyDescent="0.25">
      <c r="A2" s="2" t="s">
        <v>154</v>
      </c>
      <c r="B2" s="4" t="s">
        <v>101</v>
      </c>
    </row>
    <row r="3" spans="1:2" x14ac:dyDescent="0.25">
      <c r="A3" s="2" t="s">
        <v>153</v>
      </c>
      <c r="B3" s="4" t="s">
        <v>101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K9"/>
  <sheetViews>
    <sheetView zoomScaleNormal="100" workbookViewId="0">
      <pane xSplit="2" ySplit="2" topLeftCell="F3" activePane="bottomRight" state="frozen"/>
      <selection pane="topRight" activeCell="C1" sqref="C1"/>
      <selection pane="bottomLeft" activeCell="A3" sqref="A3"/>
      <selection pane="bottomRight" activeCell="G4" sqref="G4"/>
    </sheetView>
  </sheetViews>
  <sheetFormatPr defaultRowHeight="15" x14ac:dyDescent="0.25"/>
  <cols>
    <col min="1" max="1" width="12.7109375" style="1" customWidth="1"/>
    <col min="2" max="2" width="21.42578125" style="2" customWidth="1"/>
    <col min="3" max="3" width="11.7109375" customWidth="1"/>
    <col min="4" max="4" width="19.7109375" customWidth="1"/>
    <col min="5" max="5" width="15" customWidth="1"/>
    <col min="6" max="7" width="11.42578125" customWidth="1"/>
    <col min="8" max="8" width="15" customWidth="1"/>
    <col min="9" max="9" width="15.85546875" customWidth="1"/>
    <col min="10" max="10" width="19.42578125" customWidth="1"/>
    <col min="11" max="11" width="23.140625" customWidth="1"/>
    <col min="12" max="12" width="25.140625" customWidth="1"/>
    <col min="13" max="13" width="29.28515625" customWidth="1"/>
    <col min="14" max="14" width="7.28515625" customWidth="1"/>
    <col min="15" max="15" width="12" customWidth="1"/>
    <col min="16" max="16" width="10.42578125" customWidth="1"/>
    <col min="17" max="17" width="13.7109375" customWidth="1"/>
    <col min="18" max="18" width="11.7109375" customWidth="1"/>
    <col min="19" max="19" width="9.5703125" customWidth="1"/>
    <col min="20" max="20" width="10.5703125" customWidth="1"/>
    <col min="21" max="21" width="10.28515625" customWidth="1"/>
    <col min="22" max="22" width="10.140625" style="14" customWidth="1"/>
    <col min="23" max="23" width="9.85546875" style="14" customWidth="1"/>
    <col min="24" max="26" width="10.85546875" style="14" customWidth="1"/>
    <col min="27" max="27" width="13.42578125" customWidth="1"/>
    <col min="28" max="28" width="12.7109375" style="14" customWidth="1"/>
    <col min="29" max="29" width="10.5703125" customWidth="1"/>
    <col min="30" max="30" width="8.140625" customWidth="1"/>
    <col min="31" max="32" width="18.140625" customWidth="1"/>
    <col min="33" max="33" width="16.85546875" customWidth="1"/>
    <col min="34" max="35" width="29.140625" customWidth="1"/>
    <col min="36" max="36" width="14.7109375" customWidth="1"/>
    <col min="37" max="37" width="10" customWidth="1"/>
  </cols>
  <sheetData>
    <row r="1" spans="1:37" x14ac:dyDescent="0.25">
      <c r="A1" s="37" t="s">
        <v>229</v>
      </c>
      <c r="B1" s="3"/>
      <c r="C1" t="s">
        <v>167</v>
      </c>
      <c r="E1" t="s">
        <v>462</v>
      </c>
      <c r="F1" t="s">
        <v>168</v>
      </c>
      <c r="G1" t="s">
        <v>549</v>
      </c>
      <c r="H1" t="s">
        <v>547</v>
      </c>
      <c r="I1" t="s">
        <v>495</v>
      </c>
      <c r="J1" t="s">
        <v>502</v>
      </c>
      <c r="K1" t="s">
        <v>427</v>
      </c>
      <c r="L1" t="s">
        <v>418</v>
      </c>
      <c r="M1" s="5" t="s">
        <v>410</v>
      </c>
      <c r="N1" t="s">
        <v>156</v>
      </c>
      <c r="O1" t="s">
        <v>447</v>
      </c>
      <c r="P1" t="s">
        <v>448</v>
      </c>
      <c r="Q1" t="s">
        <v>541</v>
      </c>
      <c r="R1" t="s">
        <v>542</v>
      </c>
      <c r="S1" t="s">
        <v>550</v>
      </c>
      <c r="T1" t="s">
        <v>67</v>
      </c>
      <c r="U1" t="s">
        <v>277</v>
      </c>
      <c r="V1" t="s">
        <v>68</v>
      </c>
      <c r="W1" t="s">
        <v>278</v>
      </c>
      <c r="X1" t="s">
        <v>539</v>
      </c>
      <c r="Y1" t="s">
        <v>540</v>
      </c>
      <c r="Z1" t="s">
        <v>340</v>
      </c>
      <c r="AA1" t="s">
        <v>341</v>
      </c>
      <c r="AB1" t="s">
        <v>19</v>
      </c>
      <c r="AC1" t="s">
        <v>342</v>
      </c>
      <c r="AD1" t="s">
        <v>22</v>
      </c>
      <c r="AE1" t="s">
        <v>69</v>
      </c>
      <c r="AF1" t="s">
        <v>405</v>
      </c>
      <c r="AG1" s="5" t="s">
        <v>406</v>
      </c>
      <c r="AH1" t="s">
        <v>407</v>
      </c>
      <c r="AI1" t="s">
        <v>413</v>
      </c>
      <c r="AJ1" t="s">
        <v>463</v>
      </c>
    </row>
    <row r="2" spans="1:37" ht="15" customHeight="1" x14ac:dyDescent="0.25">
      <c r="A2" s="8" t="s">
        <v>1</v>
      </c>
      <c r="B2" s="6" t="s">
        <v>56</v>
      </c>
      <c r="C2" s="9" t="s">
        <v>58</v>
      </c>
      <c r="D2" s="9" t="s">
        <v>536</v>
      </c>
      <c r="E2" s="9" t="s">
        <v>245</v>
      </c>
      <c r="F2" s="9" t="s">
        <v>419</v>
      </c>
      <c r="G2" s="9" t="s">
        <v>548</v>
      </c>
      <c r="H2" s="9" t="s">
        <v>11</v>
      </c>
      <c r="I2" s="9" t="s">
        <v>494</v>
      </c>
      <c r="J2" s="9" t="s">
        <v>511</v>
      </c>
      <c r="K2" s="9" t="s">
        <v>403</v>
      </c>
      <c r="L2" s="9" t="s">
        <v>408</v>
      </c>
      <c r="M2" s="9" t="s">
        <v>409</v>
      </c>
      <c r="N2" s="9" t="s">
        <v>59</v>
      </c>
      <c r="O2" s="9" t="s">
        <v>57</v>
      </c>
      <c r="P2" s="9" t="s">
        <v>449</v>
      </c>
      <c r="Q2" s="9" t="s">
        <v>60</v>
      </c>
      <c r="R2" s="9" t="s">
        <v>61</v>
      </c>
      <c r="S2" s="9" t="s">
        <v>4</v>
      </c>
      <c r="T2" s="9" t="s">
        <v>10</v>
      </c>
      <c r="U2" s="9" t="s">
        <v>50</v>
      </c>
      <c r="V2" s="9" t="s">
        <v>14</v>
      </c>
      <c r="W2" s="9" t="s">
        <v>279</v>
      </c>
      <c r="X2" s="9" t="s">
        <v>537</v>
      </c>
      <c r="Y2" s="9" t="s">
        <v>538</v>
      </c>
      <c r="Z2" s="9" t="s">
        <v>7</v>
      </c>
      <c r="AA2" s="24" t="s">
        <v>233</v>
      </c>
      <c r="AB2" s="9" t="s">
        <v>6</v>
      </c>
      <c r="AC2" s="9" t="s">
        <v>5</v>
      </c>
      <c r="AD2" s="9" t="s">
        <v>12</v>
      </c>
      <c r="AE2" s="9" t="s">
        <v>62</v>
      </c>
      <c r="AF2" s="9" t="s">
        <v>404</v>
      </c>
      <c r="AG2" s="9" t="s">
        <v>546</v>
      </c>
      <c r="AH2" s="9" t="s">
        <v>411</v>
      </c>
      <c r="AI2" s="9" t="s">
        <v>412</v>
      </c>
      <c r="AJ2" s="9" t="s">
        <v>63</v>
      </c>
      <c r="AK2" s="9" t="s">
        <v>512</v>
      </c>
    </row>
    <row r="3" spans="1:37" x14ac:dyDescent="0.25">
      <c r="A3" s="1" t="s">
        <v>27</v>
      </c>
      <c r="B3" s="2" t="s">
        <v>137</v>
      </c>
      <c r="C3" s="14" t="s">
        <v>147</v>
      </c>
      <c r="D3" t="b">
        <v>1</v>
      </c>
      <c r="E3" s="14"/>
      <c r="F3" s="14"/>
      <c r="G3" s="14" t="s">
        <v>554</v>
      </c>
      <c r="H3" t="s">
        <v>136</v>
      </c>
      <c r="Q3">
        <v>10000</v>
      </c>
      <c r="R3">
        <v>10000</v>
      </c>
    </row>
    <row r="4" spans="1:37" x14ac:dyDescent="0.25">
      <c r="A4" s="1" t="s">
        <v>27</v>
      </c>
      <c r="B4" s="2" t="s">
        <v>138</v>
      </c>
      <c r="C4" s="14" t="s">
        <v>147</v>
      </c>
      <c r="D4" t="b">
        <v>1</v>
      </c>
      <c r="E4" s="14" t="s">
        <v>371</v>
      </c>
      <c r="F4" s="14"/>
      <c r="G4" s="14"/>
      <c r="H4" t="s">
        <v>136</v>
      </c>
      <c r="O4">
        <f>100*8760</f>
        <v>876000</v>
      </c>
      <c r="Q4">
        <v>10000</v>
      </c>
      <c r="R4">
        <v>10000</v>
      </c>
    </row>
    <row r="5" spans="1:37" x14ac:dyDescent="0.25">
      <c r="A5" s="1" t="s">
        <v>27</v>
      </c>
      <c r="B5" s="2" t="s">
        <v>139</v>
      </c>
      <c r="H5" t="s">
        <v>136</v>
      </c>
      <c r="Q5">
        <v>10000</v>
      </c>
      <c r="R5">
        <v>10000</v>
      </c>
    </row>
    <row r="6" spans="1:37" x14ac:dyDescent="0.25">
      <c r="A6" s="1" t="s">
        <v>27</v>
      </c>
      <c r="B6" s="2" t="s">
        <v>148</v>
      </c>
      <c r="H6" t="s">
        <v>136</v>
      </c>
      <c r="Q6">
        <v>10000</v>
      </c>
      <c r="R6">
        <v>10000</v>
      </c>
    </row>
    <row r="7" spans="1:37" x14ac:dyDescent="0.25">
      <c r="A7" s="1" t="s">
        <v>275</v>
      </c>
      <c r="B7" s="2" t="s">
        <v>254</v>
      </c>
      <c r="C7" t="s">
        <v>147</v>
      </c>
      <c r="F7" t="s">
        <v>147</v>
      </c>
      <c r="H7" t="s">
        <v>136</v>
      </c>
      <c r="K7" t="s">
        <v>417</v>
      </c>
      <c r="L7" t="s">
        <v>414</v>
      </c>
      <c r="M7" t="s">
        <v>415</v>
      </c>
      <c r="Q7">
        <v>12000</v>
      </c>
      <c r="R7">
        <v>12000</v>
      </c>
      <c r="S7">
        <v>20</v>
      </c>
      <c r="AE7">
        <v>0.01</v>
      </c>
      <c r="AF7">
        <v>0.1</v>
      </c>
      <c r="AH7">
        <v>0.5</v>
      </c>
    </row>
    <row r="8" spans="1:37" x14ac:dyDescent="0.25">
      <c r="A8" s="1" t="s">
        <v>372</v>
      </c>
      <c r="B8" s="2" t="s">
        <v>379</v>
      </c>
      <c r="C8" t="s">
        <v>147</v>
      </c>
      <c r="F8" t="s">
        <v>147</v>
      </c>
      <c r="H8" t="s">
        <v>136</v>
      </c>
      <c r="K8" t="s">
        <v>441</v>
      </c>
      <c r="L8" t="s">
        <v>414</v>
      </c>
      <c r="Q8">
        <v>12000</v>
      </c>
      <c r="R8">
        <v>12000</v>
      </c>
      <c r="S8">
        <v>10000000</v>
      </c>
      <c r="AF8">
        <v>0</v>
      </c>
    </row>
    <row r="9" spans="1:37" x14ac:dyDescent="0.25">
      <c r="A9" s="1" t="s">
        <v>298</v>
      </c>
      <c r="B9" s="2" t="s">
        <v>254</v>
      </c>
      <c r="D9" t="b">
        <v>1</v>
      </c>
      <c r="H9" t="s">
        <v>428</v>
      </c>
      <c r="T9">
        <v>800</v>
      </c>
      <c r="Z9" s="14">
        <v>200</v>
      </c>
      <c r="AB9" s="14">
        <v>0.05</v>
      </c>
      <c r="AD9">
        <v>10</v>
      </c>
      <c r="AJ9">
        <v>1</v>
      </c>
    </row>
  </sheetData>
  <hyperlinks>
    <hyperlink ref="A1" location="navigate!A1" display="navigate" xr:uid="{8750FC4E-23A9-46B0-9138-4EFB651E5F58}"/>
  </hyperlinks>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T5"/>
  <sheetViews>
    <sheetView zoomScaleNormal="100" workbookViewId="0">
      <pane xSplit="3" ySplit="2" topLeftCell="D24" activePane="bottomRight" state="frozen"/>
      <selection pane="topRight" activeCell="D1" sqref="D1"/>
      <selection pane="bottomLeft" activeCell="A3" sqref="A3"/>
      <selection pane="bottomRight" activeCell="H25" sqref="H25"/>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4" max="14" width="10.7109375" customWidth="1"/>
    <col min="15" max="15" width="12.85546875" customWidth="1"/>
  </cols>
  <sheetData>
    <row r="1" spans="1:20" x14ac:dyDescent="0.25">
      <c r="A1" s="37" t="s">
        <v>229</v>
      </c>
      <c r="B1" s="3"/>
      <c r="C1" s="3"/>
      <c r="D1" t="s">
        <v>64</v>
      </c>
      <c r="E1" t="s">
        <v>448</v>
      </c>
      <c r="F1" t="s">
        <v>541</v>
      </c>
      <c r="G1" t="s">
        <v>542</v>
      </c>
      <c r="H1" t="s">
        <v>550</v>
      </c>
      <c r="I1" t="s">
        <v>65</v>
      </c>
      <c r="J1" t="s">
        <v>66</v>
      </c>
      <c r="K1" t="s">
        <v>285</v>
      </c>
      <c r="L1" t="s">
        <v>343</v>
      </c>
      <c r="M1" t="s">
        <v>344</v>
      </c>
      <c r="N1" t="s">
        <v>539</v>
      </c>
      <c r="O1" t="s">
        <v>540</v>
      </c>
      <c r="P1" t="s">
        <v>340</v>
      </c>
      <c r="Q1" t="s">
        <v>345</v>
      </c>
      <c r="R1" t="s">
        <v>19</v>
      </c>
      <c r="S1" t="s">
        <v>22</v>
      </c>
      <c r="T1" t="s">
        <v>342</v>
      </c>
    </row>
    <row r="2" spans="1:20" ht="15" customHeight="1" x14ac:dyDescent="0.25">
      <c r="A2" s="8" t="s">
        <v>1</v>
      </c>
      <c r="B2" s="6" t="s">
        <v>56</v>
      </c>
      <c r="C2" s="7" t="s">
        <v>31</v>
      </c>
      <c r="D2" s="9" t="s">
        <v>57</v>
      </c>
      <c r="E2" s="9" t="s">
        <v>449</v>
      </c>
      <c r="F2" s="9" t="s">
        <v>60</v>
      </c>
      <c r="G2" s="9" t="s">
        <v>61</v>
      </c>
      <c r="H2" s="9" t="s">
        <v>4</v>
      </c>
      <c r="I2" s="9" t="s">
        <v>8</v>
      </c>
      <c r="J2" s="9" t="s">
        <v>9</v>
      </c>
      <c r="K2" s="9" t="s">
        <v>48</v>
      </c>
      <c r="L2" s="9" t="s">
        <v>13</v>
      </c>
      <c r="M2" s="9" t="s">
        <v>283</v>
      </c>
      <c r="N2" s="9" t="s">
        <v>537</v>
      </c>
      <c r="O2" s="9" t="s">
        <v>538</v>
      </c>
      <c r="P2" s="9" t="s">
        <v>7</v>
      </c>
      <c r="Q2" s="24" t="s">
        <v>233</v>
      </c>
      <c r="R2" s="9" t="s">
        <v>6</v>
      </c>
      <c r="S2" s="9" t="s">
        <v>12</v>
      </c>
      <c r="T2" s="9" t="s">
        <v>5</v>
      </c>
    </row>
    <row r="3" spans="1:20" x14ac:dyDescent="0.25">
      <c r="A3" s="1" t="s">
        <v>27</v>
      </c>
      <c r="B3" s="2" t="s">
        <v>137</v>
      </c>
      <c r="C3" s="4" t="s">
        <v>74</v>
      </c>
      <c r="D3">
        <f>250*8760*0.9</f>
        <v>1971000</v>
      </c>
      <c r="E3">
        <v>-600</v>
      </c>
    </row>
    <row r="4" spans="1:20" x14ac:dyDescent="0.25">
      <c r="A4" s="1" t="s">
        <v>27</v>
      </c>
      <c r="B4" s="2" t="s">
        <v>137</v>
      </c>
      <c r="C4" s="4" t="s">
        <v>75</v>
      </c>
      <c r="D4">
        <f>250*8760*1</f>
        <v>2190000</v>
      </c>
      <c r="E4">
        <v>-650</v>
      </c>
    </row>
    <row r="5" spans="1:20" x14ac:dyDescent="0.25">
      <c r="A5" s="1" t="s">
        <v>27</v>
      </c>
      <c r="B5" s="2" t="s">
        <v>137</v>
      </c>
      <c r="C5" s="4" t="s">
        <v>184</v>
      </c>
      <c r="D5">
        <f>250*8760*1.1</f>
        <v>2409000</v>
      </c>
      <c r="E5">
        <v>-700</v>
      </c>
    </row>
  </sheetData>
  <hyperlinks>
    <hyperlink ref="A1" location="navigate!A1" display="navigate" xr:uid="{7A3DEA1C-FD3A-49A2-98AB-4D0E19E7F1EF}"/>
  </hyperlinks>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229</v>
      </c>
      <c r="B1" s="8" t="s">
        <v>1</v>
      </c>
      <c r="C1" s="1" t="s">
        <v>27</v>
      </c>
      <c r="D1" s="1" t="s">
        <v>27</v>
      </c>
    </row>
    <row r="2" spans="1:11" s="9" customFormat="1" x14ac:dyDescent="0.25">
      <c r="A2" s="3"/>
      <c r="B2" s="15" t="s">
        <v>160</v>
      </c>
      <c r="C2" s="9" t="s">
        <v>59</v>
      </c>
      <c r="D2" s="9" t="s">
        <v>59</v>
      </c>
    </row>
    <row r="3" spans="1:11" s="2" customFormat="1" x14ac:dyDescent="0.25">
      <c r="A3" s="7" t="s">
        <v>26</v>
      </c>
      <c r="B3" s="6" t="s">
        <v>56</v>
      </c>
      <c r="C3" s="2" t="s">
        <v>137</v>
      </c>
      <c r="D3" s="2" t="s">
        <v>138</v>
      </c>
    </row>
    <row r="4" spans="1:11" x14ac:dyDescent="0.25">
      <c r="A4" s="4" t="s">
        <v>28</v>
      </c>
      <c r="C4">
        <v>0</v>
      </c>
      <c r="D4">
        <v>-100</v>
      </c>
    </row>
    <row r="5" spans="1:11" x14ac:dyDescent="0.25">
      <c r="A5" s="4" t="s">
        <v>29</v>
      </c>
      <c r="C5">
        <v>0</v>
      </c>
      <c r="D5">
        <v>-100</v>
      </c>
      <c r="K5" s="16"/>
    </row>
    <row r="6" spans="1:11" x14ac:dyDescent="0.25">
      <c r="A6" s="4" t="s">
        <v>78</v>
      </c>
      <c r="C6">
        <v>0</v>
      </c>
      <c r="D6">
        <v>-100</v>
      </c>
    </row>
    <row r="7" spans="1:11" x14ac:dyDescent="0.25">
      <c r="A7" s="4" t="s">
        <v>79</v>
      </c>
      <c r="C7">
        <v>0</v>
      </c>
      <c r="D7">
        <v>-100</v>
      </c>
    </row>
    <row r="8" spans="1:11" x14ac:dyDescent="0.25">
      <c r="A8" s="4" t="s">
        <v>80</v>
      </c>
      <c r="C8">
        <v>-100</v>
      </c>
      <c r="D8">
        <v>-100</v>
      </c>
    </row>
    <row r="9" spans="1:11" x14ac:dyDescent="0.25">
      <c r="A9" s="4" t="s">
        <v>81</v>
      </c>
      <c r="C9">
        <v>-100</v>
      </c>
      <c r="D9">
        <v>-100</v>
      </c>
    </row>
    <row r="10" spans="1:11" x14ac:dyDescent="0.25">
      <c r="A10" s="4" t="s">
        <v>82</v>
      </c>
      <c r="C10">
        <v>-100</v>
      </c>
      <c r="D10">
        <v>-100</v>
      </c>
    </row>
    <row r="11" spans="1:11" x14ac:dyDescent="0.25">
      <c r="A11" s="4" t="s">
        <v>83</v>
      </c>
      <c r="C11">
        <v>-100</v>
      </c>
      <c r="D11">
        <v>-100</v>
      </c>
    </row>
    <row r="12" spans="1:11" x14ac:dyDescent="0.25">
      <c r="A12" s="4" t="s">
        <v>84</v>
      </c>
      <c r="C12">
        <v>-200</v>
      </c>
      <c r="D12">
        <v>-100</v>
      </c>
    </row>
    <row r="13" spans="1:11" x14ac:dyDescent="0.25">
      <c r="A13" s="4" t="s">
        <v>85</v>
      </c>
      <c r="C13">
        <v>-200</v>
      </c>
      <c r="D13">
        <v>-100</v>
      </c>
    </row>
    <row r="14" spans="1:11" x14ac:dyDescent="0.25">
      <c r="A14" s="4" t="s">
        <v>86</v>
      </c>
      <c r="C14">
        <v>-200</v>
      </c>
      <c r="D14">
        <v>-100</v>
      </c>
    </row>
    <row r="15" spans="1:11" x14ac:dyDescent="0.25">
      <c r="A15" s="4" t="s">
        <v>87</v>
      </c>
      <c r="C15">
        <v>-200</v>
      </c>
      <c r="D15">
        <v>-100</v>
      </c>
    </row>
    <row r="16" spans="1:11" x14ac:dyDescent="0.25">
      <c r="A16" s="4" t="s">
        <v>88</v>
      </c>
      <c r="C16">
        <v>-300</v>
      </c>
      <c r="D16">
        <v>-100</v>
      </c>
    </row>
    <row r="17" spans="1:4" x14ac:dyDescent="0.25">
      <c r="A17" s="4" t="s">
        <v>89</v>
      </c>
      <c r="C17">
        <v>-300</v>
      </c>
      <c r="D17">
        <v>-100</v>
      </c>
    </row>
    <row r="18" spans="1:4" x14ac:dyDescent="0.25">
      <c r="A18" s="4" t="s">
        <v>90</v>
      </c>
      <c r="C18">
        <v>-300</v>
      </c>
      <c r="D18">
        <v>-100</v>
      </c>
    </row>
    <row r="19" spans="1:4" x14ac:dyDescent="0.25">
      <c r="A19" s="4" t="s">
        <v>91</v>
      </c>
      <c r="C19">
        <v>-300</v>
      </c>
      <c r="D19">
        <v>-100</v>
      </c>
    </row>
    <row r="20" spans="1:4" x14ac:dyDescent="0.25">
      <c r="A20" s="4" t="s">
        <v>92</v>
      </c>
      <c r="C20">
        <v>-400</v>
      </c>
      <c r="D20">
        <v>-100</v>
      </c>
    </row>
    <row r="21" spans="1:4" x14ac:dyDescent="0.25">
      <c r="A21" s="4" t="s">
        <v>93</v>
      </c>
      <c r="C21">
        <v>-400</v>
      </c>
      <c r="D21">
        <v>-100</v>
      </c>
    </row>
    <row r="22" spans="1:4" x14ac:dyDescent="0.25">
      <c r="A22" s="4" t="s">
        <v>94</v>
      </c>
      <c r="C22">
        <v>-400</v>
      </c>
      <c r="D22">
        <v>-100</v>
      </c>
    </row>
    <row r="23" spans="1:4" x14ac:dyDescent="0.25">
      <c r="A23" s="4" t="s">
        <v>95</v>
      </c>
      <c r="C23">
        <v>-400</v>
      </c>
      <c r="D23">
        <v>-100</v>
      </c>
    </row>
    <row r="24" spans="1:4" x14ac:dyDescent="0.25">
      <c r="A24" s="4" t="s">
        <v>96</v>
      </c>
      <c r="C24">
        <v>-500</v>
      </c>
      <c r="D24">
        <v>-100</v>
      </c>
    </row>
    <row r="25" spans="1:4" x14ac:dyDescent="0.25">
      <c r="A25" s="4" t="s">
        <v>97</v>
      </c>
      <c r="C25">
        <v>-500</v>
      </c>
      <c r="D25">
        <v>-100</v>
      </c>
    </row>
    <row r="26" spans="1:4" x14ac:dyDescent="0.25">
      <c r="A26" s="4" t="s">
        <v>98</v>
      </c>
      <c r="C26">
        <v>-500</v>
      </c>
      <c r="D26">
        <v>-100</v>
      </c>
    </row>
    <row r="27" spans="1:4" x14ac:dyDescent="0.25">
      <c r="A27" s="4" t="s">
        <v>99</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229</v>
      </c>
      <c r="B1"/>
      <c r="C1" t="s">
        <v>70</v>
      </c>
      <c r="D1" t="s">
        <v>346</v>
      </c>
    </row>
    <row r="2" spans="1:4" x14ac:dyDescent="0.25">
      <c r="A2" s="8" t="s">
        <v>1</v>
      </c>
      <c r="B2" s="6" t="s">
        <v>0</v>
      </c>
      <c r="C2" s="9" t="s">
        <v>2</v>
      </c>
      <c r="D2" s="9" t="s">
        <v>117</v>
      </c>
    </row>
    <row r="3" spans="1:4" x14ac:dyDescent="0.25">
      <c r="A3" s="1" t="s">
        <v>27</v>
      </c>
      <c r="B3" s="2" t="s">
        <v>142</v>
      </c>
      <c r="C3">
        <v>0.34</v>
      </c>
      <c r="D3">
        <v>10</v>
      </c>
    </row>
    <row r="4" spans="1:4" x14ac:dyDescent="0.25">
      <c r="A4" s="1" t="s">
        <v>27</v>
      </c>
      <c r="B4" s="2" t="s">
        <v>149</v>
      </c>
      <c r="C4">
        <v>0.2</v>
      </c>
    </row>
  </sheetData>
  <hyperlinks>
    <hyperlink ref="A1" location="navigate!A1" display="navigate" xr:uid="{695141C6-7506-4338-BE0C-E6F3343615F0}"/>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229</v>
      </c>
      <c r="B1"/>
      <c r="C1"/>
      <c r="D1" t="s">
        <v>347</v>
      </c>
    </row>
    <row r="2" spans="1:4" x14ac:dyDescent="0.25">
      <c r="A2" s="8" t="s">
        <v>1</v>
      </c>
      <c r="B2" s="6" t="s">
        <v>0</v>
      </c>
      <c r="C2" s="7" t="s">
        <v>31</v>
      </c>
      <c r="D2" s="9" t="s">
        <v>117</v>
      </c>
    </row>
    <row r="3" spans="1:4" x14ac:dyDescent="0.25">
      <c r="A3" s="1" t="s">
        <v>27</v>
      </c>
      <c r="B3" s="2" t="s">
        <v>149</v>
      </c>
      <c r="C3" s="4" t="s">
        <v>74</v>
      </c>
      <c r="D3">
        <v>20</v>
      </c>
    </row>
    <row r="4" spans="1:4" x14ac:dyDescent="0.25">
      <c r="A4" s="1" t="s">
        <v>27</v>
      </c>
      <c r="B4" s="2" t="s">
        <v>149</v>
      </c>
      <c r="C4" s="4" t="s">
        <v>75</v>
      </c>
      <c r="D4">
        <v>21</v>
      </c>
    </row>
    <row r="5" spans="1:4" x14ac:dyDescent="0.25">
      <c r="A5" s="1" t="s">
        <v>27</v>
      </c>
      <c r="B5" s="2" t="s">
        <v>149</v>
      </c>
      <c r="C5" s="4" t="s">
        <v>184</v>
      </c>
      <c r="D5">
        <v>22</v>
      </c>
    </row>
  </sheetData>
  <hyperlinks>
    <hyperlink ref="A1" location="navigate!A1" display="navigate" xr:uid="{35BC1F58-1C61-4066-97BC-11A953E4892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5" activePane="bottomLeft" state="frozen"/>
      <selection pane="bottomLeft" activeCell="B19" sqref="B19"/>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142</v>
      </c>
      <c r="B2" s="4" t="s">
        <v>139</v>
      </c>
    </row>
    <row r="3" spans="1:11" x14ac:dyDescent="0.25">
      <c r="A3" s="2" t="s">
        <v>149</v>
      </c>
      <c r="B3" s="4" t="s">
        <v>148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AA6"/>
  <sheetViews>
    <sheetView zoomScaleNormal="100" workbookViewId="0">
      <pane xSplit="4" ySplit="2" topLeftCell="E3" activePane="bottomRight" state="frozen"/>
      <selection pane="topRight" activeCell="C1" sqref="C1"/>
      <selection pane="bottomLeft" activeCell="A3" sqref="A3"/>
      <selection pane="bottomRight" activeCell="L2" sqref="L1:L2"/>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9" max="9" width="16.140625" customWidth="1"/>
    <col min="11" max="11" width="11.85546875" customWidth="1"/>
    <col min="12" max="12" width="8.7109375" customWidth="1"/>
    <col min="13" max="13" width="10.5703125" customWidth="1"/>
    <col min="14" max="14" width="10.28515625" customWidth="1"/>
    <col min="15" max="15" width="10.140625" customWidth="1"/>
    <col min="16" max="18" width="9.85546875" customWidth="1"/>
    <col min="19" max="19" width="11.42578125" customWidth="1"/>
    <col min="20" max="21" width="13" customWidth="1"/>
    <col min="22" max="22" width="9.85546875" customWidth="1"/>
    <col min="23" max="23" width="10.5703125" customWidth="1"/>
    <col min="24" max="24" width="22" customWidth="1"/>
    <col min="25" max="25" width="10" customWidth="1"/>
    <col min="26" max="26" width="15.7109375" customWidth="1"/>
    <col min="27" max="27" width="14.140625" customWidth="1"/>
  </cols>
  <sheetData>
    <row r="1" spans="1:27" x14ac:dyDescent="0.25">
      <c r="A1" s="37" t="s">
        <v>229</v>
      </c>
      <c r="B1" s="37"/>
      <c r="C1" s="37"/>
      <c r="D1" s="3"/>
      <c r="E1" t="s">
        <v>274</v>
      </c>
      <c r="F1" t="s">
        <v>165</v>
      </c>
      <c r="G1" t="s">
        <v>166</v>
      </c>
      <c r="H1" t="s">
        <v>545</v>
      </c>
      <c r="I1" t="s">
        <v>495</v>
      </c>
      <c r="J1" t="s">
        <v>472</v>
      </c>
      <c r="K1" t="s">
        <v>157</v>
      </c>
      <c r="L1" t="s">
        <v>551</v>
      </c>
      <c r="M1" t="s">
        <v>21</v>
      </c>
      <c r="N1" t="s">
        <v>280</v>
      </c>
      <c r="O1" t="s">
        <v>24</v>
      </c>
      <c r="P1" t="s">
        <v>281</v>
      </c>
      <c r="Q1" t="s">
        <v>543</v>
      </c>
      <c r="R1" t="s">
        <v>544</v>
      </c>
      <c r="S1" t="s">
        <v>348</v>
      </c>
      <c r="T1" t="s">
        <v>349</v>
      </c>
      <c r="U1" t="s">
        <v>19</v>
      </c>
      <c r="V1" t="s">
        <v>22</v>
      </c>
      <c r="W1" t="s">
        <v>350</v>
      </c>
      <c r="X1" t="s">
        <v>446</v>
      </c>
      <c r="Y1" t="s">
        <v>471</v>
      </c>
      <c r="Z1" t="s">
        <v>423</v>
      </c>
    </row>
    <row r="2" spans="1:27" x14ac:dyDescent="0.25">
      <c r="A2" s="8" t="s">
        <v>1</v>
      </c>
      <c r="B2" s="6" t="s">
        <v>25</v>
      </c>
      <c r="C2" s="7" t="s">
        <v>260</v>
      </c>
      <c r="D2" s="10" t="s">
        <v>261</v>
      </c>
      <c r="E2" s="9" t="s">
        <v>536</v>
      </c>
      <c r="F2" s="9" t="s">
        <v>17</v>
      </c>
      <c r="G2" s="9" t="s">
        <v>16</v>
      </c>
      <c r="H2" s="9" t="s">
        <v>11</v>
      </c>
      <c r="I2" s="9" t="s">
        <v>494</v>
      </c>
      <c r="J2" s="9" t="s">
        <v>271</v>
      </c>
      <c r="K2" s="9" t="s">
        <v>15</v>
      </c>
      <c r="L2" s="9" t="s">
        <v>4</v>
      </c>
      <c r="M2" s="9" t="s">
        <v>10</v>
      </c>
      <c r="N2" s="9" t="s">
        <v>50</v>
      </c>
      <c r="O2" s="9" t="s">
        <v>14</v>
      </c>
      <c r="P2" s="9" t="s">
        <v>279</v>
      </c>
      <c r="Q2" s="9" t="s">
        <v>537</v>
      </c>
      <c r="R2" s="9" t="s">
        <v>538</v>
      </c>
      <c r="S2" s="9" t="s">
        <v>7</v>
      </c>
      <c r="T2" s="9" t="s">
        <v>233</v>
      </c>
      <c r="U2" s="9" t="s">
        <v>6</v>
      </c>
      <c r="V2" s="9" t="s">
        <v>12</v>
      </c>
      <c r="W2" s="9" t="s">
        <v>5</v>
      </c>
      <c r="X2" s="9" t="s">
        <v>443</v>
      </c>
      <c r="Y2" s="9" t="s">
        <v>3</v>
      </c>
      <c r="Z2" s="24" t="s">
        <v>63</v>
      </c>
      <c r="AA2" s="24" t="s">
        <v>512</v>
      </c>
    </row>
    <row r="3" spans="1:27" x14ac:dyDescent="0.25">
      <c r="A3" s="1" t="s">
        <v>27</v>
      </c>
      <c r="B3" s="2" t="s">
        <v>30</v>
      </c>
      <c r="C3" s="4" t="s">
        <v>137</v>
      </c>
      <c r="D3" s="11" t="s">
        <v>138</v>
      </c>
      <c r="E3" t="b">
        <v>1</v>
      </c>
      <c r="F3" t="s">
        <v>158</v>
      </c>
      <c r="G3" t="s">
        <v>159</v>
      </c>
      <c r="H3" t="s">
        <v>136</v>
      </c>
      <c r="J3" t="s">
        <v>147</v>
      </c>
      <c r="L3">
        <v>100</v>
      </c>
    </row>
    <row r="4" spans="1:27" x14ac:dyDescent="0.25">
      <c r="A4" s="1" t="s">
        <v>275</v>
      </c>
      <c r="B4" s="2" t="s">
        <v>253</v>
      </c>
      <c r="C4" s="4" t="s">
        <v>137</v>
      </c>
      <c r="D4" s="11" t="s">
        <v>254</v>
      </c>
      <c r="E4" t="b">
        <v>1</v>
      </c>
      <c r="F4" t="s">
        <v>158</v>
      </c>
      <c r="G4" t="s">
        <v>159</v>
      </c>
      <c r="H4" t="s">
        <v>136</v>
      </c>
      <c r="L4">
        <v>10</v>
      </c>
      <c r="Y4">
        <v>0.9</v>
      </c>
      <c r="AA4">
        <v>0.7</v>
      </c>
    </row>
    <row r="5" spans="1:27" x14ac:dyDescent="0.25">
      <c r="A5" s="1" t="s">
        <v>298</v>
      </c>
      <c r="B5" s="2" t="s">
        <v>30</v>
      </c>
      <c r="C5" s="4" t="s">
        <v>137</v>
      </c>
      <c r="D5" s="11" t="s">
        <v>138</v>
      </c>
      <c r="H5" t="s">
        <v>428</v>
      </c>
      <c r="M5">
        <v>100</v>
      </c>
      <c r="S5">
        <v>500</v>
      </c>
      <c r="U5">
        <v>0.05</v>
      </c>
      <c r="V5">
        <v>50</v>
      </c>
      <c r="Z5">
        <v>1</v>
      </c>
    </row>
    <row r="6" spans="1:27" x14ac:dyDescent="0.25">
      <c r="A6" s="1" t="s">
        <v>298</v>
      </c>
      <c r="B6" s="2" t="s">
        <v>253</v>
      </c>
      <c r="C6" s="4" t="s">
        <v>137</v>
      </c>
      <c r="D6" s="11" t="s">
        <v>254</v>
      </c>
      <c r="H6" t="s">
        <v>428</v>
      </c>
      <c r="M6">
        <v>100</v>
      </c>
      <c r="S6">
        <v>0</v>
      </c>
      <c r="U6">
        <v>0.05</v>
      </c>
      <c r="V6">
        <v>20</v>
      </c>
      <c r="Z6">
        <v>1</v>
      </c>
    </row>
  </sheetData>
  <hyperlinks>
    <hyperlink ref="A1" location="navigate!A1" display="navigate" xr:uid="{4C72A72C-35EB-452C-896A-2368701D83DA}"/>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P5"/>
  <sheetViews>
    <sheetView workbookViewId="0">
      <pane xSplit="3" ySplit="2" topLeftCell="D3" activePane="bottomRight" state="frozen"/>
      <selection pane="topRight" activeCell="D1" sqref="D1"/>
      <selection pane="bottomLeft" activeCell="A3" sqref="A3"/>
      <selection pane="bottomRight" activeCell="D1" sqref="D1:D2"/>
    </sheetView>
  </sheetViews>
  <sheetFormatPr defaultRowHeight="15" x14ac:dyDescent="0.25"/>
  <cols>
    <col min="1" max="1" width="12.140625" style="1" customWidth="1"/>
    <col min="2" max="2" width="12" style="2" customWidth="1"/>
    <col min="3" max="3" width="11.85546875" style="4" customWidth="1"/>
    <col min="4" max="5" width="10.42578125" customWidth="1"/>
    <col min="6" max="6" width="10.28515625" customWidth="1"/>
    <col min="7" max="7" width="10.140625" customWidth="1"/>
    <col min="8" max="8" width="9.7109375" customWidth="1"/>
    <col min="9" max="9" width="13.85546875" customWidth="1"/>
    <col min="10" max="10" width="12.5703125" customWidth="1"/>
    <col min="11" max="11" width="10.85546875" customWidth="1"/>
    <col min="12" max="12" width="9.5703125" customWidth="1"/>
    <col min="13" max="13" width="11" customWidth="1"/>
    <col min="14" max="14" width="21.5703125" customWidth="1"/>
  </cols>
  <sheetData>
    <row r="1" spans="1:16" x14ac:dyDescent="0.25">
      <c r="A1" s="37" t="s">
        <v>229</v>
      </c>
      <c r="B1" s="3"/>
      <c r="C1" s="3"/>
      <c r="D1" t="s">
        <v>551</v>
      </c>
      <c r="E1" t="s">
        <v>20</v>
      </c>
      <c r="F1" t="s">
        <v>282</v>
      </c>
      <c r="G1" t="s">
        <v>23</v>
      </c>
      <c r="H1" t="s">
        <v>284</v>
      </c>
      <c r="I1" t="s">
        <v>543</v>
      </c>
      <c r="J1" t="s">
        <v>544</v>
      </c>
      <c r="K1" t="s">
        <v>348</v>
      </c>
      <c r="L1" t="s">
        <v>349</v>
      </c>
      <c r="M1" t="s">
        <v>19</v>
      </c>
      <c r="N1" t="s">
        <v>22</v>
      </c>
      <c r="O1" t="s">
        <v>350</v>
      </c>
      <c r="P1" t="s">
        <v>446</v>
      </c>
    </row>
    <row r="2" spans="1:16" x14ac:dyDescent="0.25">
      <c r="A2" s="8" t="s">
        <v>1</v>
      </c>
      <c r="B2" s="6" t="s">
        <v>25</v>
      </c>
      <c r="C2" s="7" t="s">
        <v>31</v>
      </c>
      <c r="D2" s="9" t="s">
        <v>4</v>
      </c>
      <c r="E2" s="9" t="s">
        <v>9</v>
      </c>
      <c r="F2" s="9" t="s">
        <v>48</v>
      </c>
      <c r="G2" s="9" t="s">
        <v>13</v>
      </c>
      <c r="H2" s="9" t="s">
        <v>283</v>
      </c>
      <c r="I2" s="9" t="s">
        <v>537</v>
      </c>
      <c r="J2" s="9" t="s">
        <v>538</v>
      </c>
      <c r="K2" s="9" t="s">
        <v>7</v>
      </c>
      <c r="L2" s="9" t="s">
        <v>233</v>
      </c>
      <c r="M2" s="9" t="s">
        <v>6</v>
      </c>
      <c r="N2" s="9" t="s">
        <v>12</v>
      </c>
      <c r="O2" s="9" t="s">
        <v>5</v>
      </c>
      <c r="P2" s="9" t="s">
        <v>443</v>
      </c>
    </row>
    <row r="3" spans="1:16" x14ac:dyDescent="0.25">
      <c r="A3" s="1" t="s">
        <v>27</v>
      </c>
      <c r="B3" s="2" t="s">
        <v>30</v>
      </c>
      <c r="C3" s="4" t="s">
        <v>74</v>
      </c>
      <c r="E3">
        <v>50</v>
      </c>
    </row>
    <row r="4" spans="1:16" x14ac:dyDescent="0.25">
      <c r="A4" s="1" t="s">
        <v>27</v>
      </c>
      <c r="B4" s="2" t="s">
        <v>30</v>
      </c>
      <c r="C4" s="4" t="s">
        <v>75</v>
      </c>
      <c r="E4">
        <v>150</v>
      </c>
    </row>
    <row r="5" spans="1:16" x14ac:dyDescent="0.25">
      <c r="A5" s="1" t="s">
        <v>27</v>
      </c>
      <c r="B5" s="2" t="s">
        <v>30</v>
      </c>
      <c r="C5" s="4" t="s">
        <v>184</v>
      </c>
      <c r="E5">
        <v>150</v>
      </c>
    </row>
  </sheetData>
  <hyperlinks>
    <hyperlink ref="A1" location="navigate!A1" display="navigate" xr:uid="{7E1A9780-8958-4713-AD57-0828873D091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229</v>
      </c>
      <c r="B1" s="8" t="s">
        <v>1</v>
      </c>
      <c r="C1" s="1" t="s">
        <v>27</v>
      </c>
    </row>
    <row r="2" spans="1:11" s="9" customFormat="1" x14ac:dyDescent="0.25">
      <c r="A2" s="3"/>
      <c r="B2" s="15" t="s">
        <v>160</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78</v>
      </c>
      <c r="C6">
        <v>0.99</v>
      </c>
    </row>
    <row r="7" spans="1:11" x14ac:dyDescent="0.25">
      <c r="A7" s="4" t="s">
        <v>79</v>
      </c>
      <c r="C7">
        <v>0.99</v>
      </c>
    </row>
    <row r="8" spans="1:11" x14ac:dyDescent="0.25">
      <c r="A8" s="4" t="s">
        <v>80</v>
      </c>
      <c r="C8">
        <v>0.99</v>
      </c>
    </row>
    <row r="9" spans="1:11" x14ac:dyDescent="0.25">
      <c r="A9" s="4" t="s">
        <v>81</v>
      </c>
      <c r="C9">
        <v>0.99</v>
      </c>
    </row>
    <row r="10" spans="1:11" x14ac:dyDescent="0.25">
      <c r="A10" s="4" t="s">
        <v>82</v>
      </c>
      <c r="C10">
        <v>0.99</v>
      </c>
    </row>
    <row r="11" spans="1:11" x14ac:dyDescent="0.25">
      <c r="A11" s="4" t="s">
        <v>83</v>
      </c>
      <c r="C11">
        <v>0.99</v>
      </c>
    </row>
    <row r="12" spans="1:11" x14ac:dyDescent="0.25">
      <c r="A12" s="4" t="s">
        <v>84</v>
      </c>
      <c r="C12">
        <v>0.99</v>
      </c>
    </row>
    <row r="13" spans="1:11" x14ac:dyDescent="0.25">
      <c r="A13" s="4" t="s">
        <v>85</v>
      </c>
      <c r="C13">
        <v>0.99</v>
      </c>
    </row>
    <row r="14" spans="1:11" x14ac:dyDescent="0.25">
      <c r="A14" s="4" t="s">
        <v>86</v>
      </c>
      <c r="C14">
        <v>0.99</v>
      </c>
    </row>
    <row r="15" spans="1:11" x14ac:dyDescent="0.25">
      <c r="A15" s="4" t="s">
        <v>87</v>
      </c>
      <c r="C15">
        <v>0.99</v>
      </c>
    </row>
    <row r="16" spans="1:11" x14ac:dyDescent="0.25">
      <c r="A16" s="4" t="s">
        <v>88</v>
      </c>
      <c r="C16">
        <v>0.99</v>
      </c>
    </row>
    <row r="17" spans="1:3" x14ac:dyDescent="0.25">
      <c r="A17" s="4" t="s">
        <v>89</v>
      </c>
      <c r="C17">
        <v>0.99</v>
      </c>
    </row>
    <row r="18" spans="1:3" x14ac:dyDescent="0.25">
      <c r="A18" s="4" t="s">
        <v>90</v>
      </c>
      <c r="C18">
        <v>0.99</v>
      </c>
    </row>
    <row r="19" spans="1:3" x14ac:dyDescent="0.25">
      <c r="A19" s="4" t="s">
        <v>91</v>
      </c>
      <c r="C19">
        <v>0.99</v>
      </c>
    </row>
    <row r="20" spans="1:3" x14ac:dyDescent="0.25">
      <c r="A20" s="4" t="s">
        <v>92</v>
      </c>
      <c r="C20">
        <v>0.99</v>
      </c>
    </row>
    <row r="21" spans="1:3" x14ac:dyDescent="0.25">
      <c r="A21" s="4" t="s">
        <v>93</v>
      </c>
      <c r="C21">
        <v>0.99</v>
      </c>
    </row>
    <row r="22" spans="1:3" x14ac:dyDescent="0.25">
      <c r="A22" s="4" t="s">
        <v>94</v>
      </c>
      <c r="C22">
        <v>0.99</v>
      </c>
    </row>
    <row r="23" spans="1:3" x14ac:dyDescent="0.25">
      <c r="A23" s="4" t="s">
        <v>95</v>
      </c>
      <c r="C23">
        <v>0.99</v>
      </c>
    </row>
    <row r="24" spans="1:3" x14ac:dyDescent="0.25">
      <c r="A24" s="4" t="s">
        <v>96</v>
      </c>
      <c r="C24">
        <v>0.99</v>
      </c>
    </row>
    <row r="25" spans="1:3" x14ac:dyDescent="0.25">
      <c r="A25" s="4" t="s">
        <v>97</v>
      </c>
      <c r="C25">
        <v>0.99</v>
      </c>
    </row>
    <row r="26" spans="1:3" x14ac:dyDescent="0.25">
      <c r="A26" s="4" t="s">
        <v>98</v>
      </c>
      <c r="C26">
        <v>0.99</v>
      </c>
    </row>
    <row r="27" spans="1:3" x14ac:dyDescent="0.25">
      <c r="A27" s="4" t="s">
        <v>99</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41"/>
  <sheetViews>
    <sheetView topLeftCell="A26" workbookViewId="0">
      <selection activeCell="D42" sqref="D42"/>
    </sheetView>
  </sheetViews>
  <sheetFormatPr defaultRowHeight="15" x14ac:dyDescent="0.25"/>
  <cols>
    <col min="1" max="1" width="18.140625" customWidth="1"/>
    <col min="2" max="2" width="10.7109375" bestFit="1" customWidth="1"/>
    <col min="3" max="3" width="15" customWidth="1"/>
  </cols>
  <sheetData>
    <row r="1" spans="1:4" x14ac:dyDescent="0.25">
      <c r="A1" t="s">
        <v>178</v>
      </c>
    </row>
    <row r="3" spans="1:4" x14ac:dyDescent="0.25">
      <c r="A3" t="s">
        <v>170</v>
      </c>
      <c r="B3" t="s">
        <v>172</v>
      </c>
      <c r="C3" t="s">
        <v>173</v>
      </c>
      <c r="D3" t="s">
        <v>175</v>
      </c>
    </row>
    <row r="4" spans="1:4" x14ac:dyDescent="0.25">
      <c r="A4" s="5" t="s">
        <v>171</v>
      </c>
      <c r="B4" s="25">
        <v>44594</v>
      </c>
      <c r="C4" t="s">
        <v>174</v>
      </c>
      <c r="D4" t="s">
        <v>176</v>
      </c>
    </row>
    <row r="5" spans="1:4" x14ac:dyDescent="0.25">
      <c r="A5" s="5" t="s">
        <v>177</v>
      </c>
      <c r="B5" s="25">
        <v>44595</v>
      </c>
      <c r="C5" t="s">
        <v>174</v>
      </c>
      <c r="D5" t="s">
        <v>181</v>
      </c>
    </row>
    <row r="6" spans="1:4" x14ac:dyDescent="0.25">
      <c r="A6" s="5" t="s">
        <v>183</v>
      </c>
      <c r="B6" s="25">
        <v>44600</v>
      </c>
      <c r="C6" t="s">
        <v>174</v>
      </c>
      <c r="D6" t="s">
        <v>185</v>
      </c>
    </row>
    <row r="7" spans="1:4" x14ac:dyDescent="0.25">
      <c r="A7" s="5" t="s">
        <v>187</v>
      </c>
      <c r="B7" s="25">
        <v>44602</v>
      </c>
      <c r="C7" t="s">
        <v>174</v>
      </c>
      <c r="D7" t="s">
        <v>225</v>
      </c>
    </row>
    <row r="8" spans="1:4" x14ac:dyDescent="0.25">
      <c r="A8" s="5" t="s">
        <v>226</v>
      </c>
      <c r="B8" s="25">
        <v>44602</v>
      </c>
      <c r="C8" t="s">
        <v>174</v>
      </c>
      <c r="D8" t="s">
        <v>227</v>
      </c>
    </row>
    <row r="9" spans="1:4" x14ac:dyDescent="0.25">
      <c r="A9" s="5" t="s">
        <v>234</v>
      </c>
      <c r="B9" s="25">
        <v>44602</v>
      </c>
      <c r="C9" t="s">
        <v>174</v>
      </c>
      <c r="D9" t="s">
        <v>237</v>
      </c>
    </row>
    <row r="10" spans="1:4" x14ac:dyDescent="0.25">
      <c r="A10" s="5" t="s">
        <v>243</v>
      </c>
      <c r="B10" s="25">
        <v>44602</v>
      </c>
      <c r="C10" t="s">
        <v>174</v>
      </c>
      <c r="D10" t="s">
        <v>244</v>
      </c>
    </row>
    <row r="11" spans="1:4" x14ac:dyDescent="0.25">
      <c r="A11" s="5" t="s">
        <v>246</v>
      </c>
      <c r="B11" s="25">
        <v>44603</v>
      </c>
      <c r="C11" t="s">
        <v>174</v>
      </c>
      <c r="D11" t="s">
        <v>247</v>
      </c>
    </row>
    <row r="12" spans="1:4" x14ac:dyDescent="0.25">
      <c r="A12" s="5" t="s">
        <v>250</v>
      </c>
      <c r="B12" s="25">
        <v>44605</v>
      </c>
      <c r="C12" t="s">
        <v>174</v>
      </c>
      <c r="D12" t="s">
        <v>251</v>
      </c>
    </row>
    <row r="13" spans="1:4" x14ac:dyDescent="0.25">
      <c r="A13" s="5" t="s">
        <v>256</v>
      </c>
      <c r="B13" s="25">
        <v>44605</v>
      </c>
      <c r="C13" t="s">
        <v>174</v>
      </c>
      <c r="D13" t="s">
        <v>257</v>
      </c>
    </row>
    <row r="14" spans="1:4" x14ac:dyDescent="0.25">
      <c r="A14" s="5" t="s">
        <v>258</v>
      </c>
      <c r="B14" s="25">
        <v>44605</v>
      </c>
      <c r="C14" t="s">
        <v>174</v>
      </c>
      <c r="D14" t="s">
        <v>259</v>
      </c>
    </row>
    <row r="15" spans="1:4" x14ac:dyDescent="0.25">
      <c r="A15" s="5" t="s">
        <v>270</v>
      </c>
      <c r="B15" s="25">
        <v>44635</v>
      </c>
      <c r="C15" t="s">
        <v>174</v>
      </c>
      <c r="D15" t="s">
        <v>273</v>
      </c>
    </row>
    <row r="16" spans="1:4" x14ac:dyDescent="0.25">
      <c r="A16" s="5" t="s">
        <v>289</v>
      </c>
      <c r="B16" s="25">
        <v>44643</v>
      </c>
      <c r="C16" t="s">
        <v>174</v>
      </c>
      <c r="D16" t="s">
        <v>290</v>
      </c>
    </row>
    <row r="17" spans="1:4" x14ac:dyDescent="0.25">
      <c r="A17" s="5" t="s">
        <v>292</v>
      </c>
      <c r="B17" s="25">
        <v>44643</v>
      </c>
      <c r="C17" t="s">
        <v>174</v>
      </c>
      <c r="D17" t="s">
        <v>293</v>
      </c>
    </row>
    <row r="18" spans="1:4" x14ac:dyDescent="0.25">
      <c r="A18" s="5" t="s">
        <v>294</v>
      </c>
      <c r="B18" s="25">
        <v>44643</v>
      </c>
      <c r="C18" t="s">
        <v>174</v>
      </c>
      <c r="D18" t="s">
        <v>295</v>
      </c>
    </row>
    <row r="19" spans="1:4" x14ac:dyDescent="0.25">
      <c r="A19" s="5" t="s">
        <v>311</v>
      </c>
      <c r="B19" s="25">
        <v>44656</v>
      </c>
      <c r="C19" t="s">
        <v>174</v>
      </c>
      <c r="D19" t="s">
        <v>312</v>
      </c>
    </row>
    <row r="20" spans="1:4" x14ac:dyDescent="0.25">
      <c r="A20" s="5" t="s">
        <v>313</v>
      </c>
      <c r="B20" s="25">
        <v>44657</v>
      </c>
      <c r="C20" t="s">
        <v>174</v>
      </c>
      <c r="D20" t="s">
        <v>314</v>
      </c>
    </row>
    <row r="21" spans="1:4" x14ac:dyDescent="0.25">
      <c r="A21" s="5" t="s">
        <v>324</v>
      </c>
      <c r="B21" s="25">
        <v>44657</v>
      </c>
      <c r="C21" t="s">
        <v>174</v>
      </c>
      <c r="D21" t="s">
        <v>325</v>
      </c>
    </row>
    <row r="22" spans="1:4" x14ac:dyDescent="0.25">
      <c r="A22" s="5" t="s">
        <v>332</v>
      </c>
      <c r="B22" s="25">
        <v>44680</v>
      </c>
      <c r="C22" t="s">
        <v>174</v>
      </c>
      <c r="D22" t="s">
        <v>331</v>
      </c>
    </row>
    <row r="23" spans="1:4" x14ac:dyDescent="0.25">
      <c r="A23" s="5" t="s">
        <v>333</v>
      </c>
      <c r="B23" s="25">
        <v>44680</v>
      </c>
      <c r="C23" t="s">
        <v>174</v>
      </c>
      <c r="D23" t="s">
        <v>334</v>
      </c>
    </row>
    <row r="24" spans="1:4" x14ac:dyDescent="0.25">
      <c r="A24" s="5" t="s">
        <v>338</v>
      </c>
      <c r="B24" s="25">
        <v>44690</v>
      </c>
      <c r="C24" t="s">
        <v>174</v>
      </c>
      <c r="D24" t="s">
        <v>339</v>
      </c>
    </row>
    <row r="25" spans="1:4" x14ac:dyDescent="0.25">
      <c r="A25" s="5" t="s">
        <v>356</v>
      </c>
      <c r="B25" s="25">
        <v>44695</v>
      </c>
      <c r="C25" t="s">
        <v>174</v>
      </c>
      <c r="D25" t="s">
        <v>357</v>
      </c>
    </row>
    <row r="26" spans="1:4" x14ac:dyDescent="0.25">
      <c r="A26" s="5" t="s">
        <v>364</v>
      </c>
      <c r="B26" s="25">
        <v>44701</v>
      </c>
      <c r="C26" t="s">
        <v>174</v>
      </c>
      <c r="D26" t="s">
        <v>365</v>
      </c>
    </row>
    <row r="27" spans="1:4" x14ac:dyDescent="0.25">
      <c r="A27" s="5" t="s">
        <v>366</v>
      </c>
      <c r="B27" s="25">
        <v>44701</v>
      </c>
      <c r="C27" t="s">
        <v>174</v>
      </c>
      <c r="D27" t="s">
        <v>367</v>
      </c>
    </row>
    <row r="28" spans="1:4" x14ac:dyDescent="0.25">
      <c r="A28" s="5" t="s">
        <v>377</v>
      </c>
      <c r="B28" s="25">
        <v>44712</v>
      </c>
      <c r="C28" t="s">
        <v>174</v>
      </c>
      <c r="D28" t="s">
        <v>378</v>
      </c>
    </row>
    <row r="29" spans="1:4" x14ac:dyDescent="0.25">
      <c r="A29" s="5" t="s">
        <v>385</v>
      </c>
      <c r="B29" s="25">
        <v>44727</v>
      </c>
      <c r="C29" t="s">
        <v>174</v>
      </c>
      <c r="D29" t="s">
        <v>386</v>
      </c>
    </row>
    <row r="30" spans="1:4" x14ac:dyDescent="0.25">
      <c r="A30" s="5" t="s">
        <v>387</v>
      </c>
      <c r="B30" s="25">
        <v>44734</v>
      </c>
      <c r="C30" t="s">
        <v>174</v>
      </c>
      <c r="D30" t="s">
        <v>388</v>
      </c>
    </row>
    <row r="31" spans="1:4" x14ac:dyDescent="0.25">
      <c r="A31" s="5" t="s">
        <v>401</v>
      </c>
      <c r="B31" s="25">
        <v>44741</v>
      </c>
      <c r="C31" t="s">
        <v>174</v>
      </c>
      <c r="D31" t="s">
        <v>420</v>
      </c>
    </row>
    <row r="32" spans="1:4" x14ac:dyDescent="0.25">
      <c r="A32" s="5" t="s">
        <v>421</v>
      </c>
      <c r="B32" s="25">
        <v>44840</v>
      </c>
      <c r="C32" t="s">
        <v>174</v>
      </c>
      <c r="D32" t="s">
        <v>422</v>
      </c>
    </row>
    <row r="33" spans="1:4" x14ac:dyDescent="0.25">
      <c r="A33" s="5" t="s">
        <v>425</v>
      </c>
      <c r="B33" s="25">
        <v>44850</v>
      </c>
      <c r="C33" t="s">
        <v>174</v>
      </c>
      <c r="D33" t="s">
        <v>424</v>
      </c>
    </row>
    <row r="34" spans="1:4" x14ac:dyDescent="0.25">
      <c r="A34" s="5" t="s">
        <v>431</v>
      </c>
      <c r="B34" s="25">
        <v>44875</v>
      </c>
      <c r="C34" t="s">
        <v>174</v>
      </c>
      <c r="D34" t="s">
        <v>432</v>
      </c>
    </row>
    <row r="35" spans="1:4" x14ac:dyDescent="0.25">
      <c r="A35" s="5" t="s">
        <v>433</v>
      </c>
      <c r="B35" s="25">
        <v>44876</v>
      </c>
      <c r="C35" t="s">
        <v>174</v>
      </c>
      <c r="D35" t="s">
        <v>434</v>
      </c>
    </row>
    <row r="36" spans="1:4" x14ac:dyDescent="0.25">
      <c r="A36" s="5" t="s">
        <v>442</v>
      </c>
      <c r="B36" s="25">
        <v>44889</v>
      </c>
      <c r="C36" t="s">
        <v>174</v>
      </c>
      <c r="D36" t="s">
        <v>445</v>
      </c>
    </row>
    <row r="37" spans="1:4" x14ac:dyDescent="0.25">
      <c r="A37" s="5" t="s">
        <v>450</v>
      </c>
      <c r="B37" s="25">
        <v>44893</v>
      </c>
      <c r="C37" t="s">
        <v>174</v>
      </c>
      <c r="D37" t="s">
        <v>451</v>
      </c>
    </row>
    <row r="38" spans="1:4" x14ac:dyDescent="0.25">
      <c r="A38" s="5" t="s">
        <v>452</v>
      </c>
      <c r="B38" s="25">
        <v>44903</v>
      </c>
      <c r="C38" t="s">
        <v>174</v>
      </c>
      <c r="D38" t="s">
        <v>453</v>
      </c>
    </row>
    <row r="39" spans="1:4" x14ac:dyDescent="0.25">
      <c r="A39" s="5" t="s">
        <v>492</v>
      </c>
      <c r="B39" s="25">
        <v>45082</v>
      </c>
      <c r="C39" t="s">
        <v>174</v>
      </c>
      <c r="D39" t="s">
        <v>493</v>
      </c>
    </row>
    <row r="40" spans="1:4" x14ac:dyDescent="0.25">
      <c r="A40">
        <v>22</v>
      </c>
      <c r="B40" s="25">
        <v>45156</v>
      </c>
      <c r="C40" t="s">
        <v>509</v>
      </c>
      <c r="D40" t="s">
        <v>510</v>
      </c>
    </row>
    <row r="41" spans="1:4" x14ac:dyDescent="0.25">
      <c r="A41">
        <v>23</v>
      </c>
      <c r="B41" s="25">
        <v>45282</v>
      </c>
      <c r="C41" t="s">
        <v>509</v>
      </c>
      <c r="D41" t="s">
        <v>532</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AB7"/>
  <sheetViews>
    <sheetView workbookViewId="0">
      <pane xSplit="2" ySplit="2" topLeftCell="C4" activePane="bottomRight" state="frozen"/>
      <selection pane="topRight" activeCell="C1" sqref="C1"/>
      <selection pane="bottomLeft" activeCell="A3" sqref="A3"/>
      <selection pane="bottomRight" activeCell="K27" sqref="K27"/>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6" customWidth="1"/>
    <col min="9" max="9" width="11.5703125" customWidth="1"/>
    <col min="10" max="10" width="11" customWidth="1"/>
    <col min="11" max="11" width="10.5703125" customWidth="1"/>
    <col min="12" max="12" width="10.42578125" customWidth="1"/>
    <col min="13" max="13" width="10.28515625" customWidth="1"/>
    <col min="14" max="15" width="9.85546875" customWidth="1"/>
    <col min="16" max="16" width="11.5703125" customWidth="1"/>
    <col min="17" max="17" width="7.7109375" customWidth="1"/>
    <col min="18" max="18" width="8" customWidth="1"/>
    <col min="19" max="19" width="8.5703125" customWidth="1"/>
    <col min="20" max="20" width="10.140625" customWidth="1"/>
    <col min="21" max="21" width="11.7109375" customWidth="1"/>
    <col min="22" max="22" width="9.85546875" customWidth="1"/>
    <col min="23" max="23" width="12.140625" customWidth="1"/>
    <col min="24" max="25" width="10.140625" customWidth="1"/>
    <col min="26" max="27" width="8" customWidth="1"/>
    <col min="28" max="28" width="9.140625" customWidth="1"/>
    <col min="29" max="29" width="8.140625" customWidth="1"/>
  </cols>
  <sheetData>
    <row r="1" spans="1:28" x14ac:dyDescent="0.25">
      <c r="A1" s="37" t="s">
        <v>229</v>
      </c>
      <c r="B1" s="3"/>
      <c r="C1" t="s">
        <v>274</v>
      </c>
      <c r="D1" t="s">
        <v>286</v>
      </c>
      <c r="E1" t="s">
        <v>464</v>
      </c>
      <c r="F1" t="s">
        <v>465</v>
      </c>
      <c r="G1" t="s">
        <v>545</v>
      </c>
      <c r="H1" t="s">
        <v>495</v>
      </c>
      <c r="I1" t="s">
        <v>18</v>
      </c>
      <c r="J1" t="s">
        <v>21</v>
      </c>
      <c r="K1" t="s">
        <v>280</v>
      </c>
      <c r="L1" t="s">
        <v>24</v>
      </c>
      <c r="M1" t="s">
        <v>281</v>
      </c>
      <c r="N1" t="s">
        <v>543</v>
      </c>
      <c r="O1" t="s">
        <v>544</v>
      </c>
      <c r="P1" t="s">
        <v>351</v>
      </c>
      <c r="Q1" t="s">
        <v>352</v>
      </c>
      <c r="R1" t="s">
        <v>19</v>
      </c>
      <c r="S1" t="s">
        <v>22</v>
      </c>
      <c r="T1" t="s">
        <v>350</v>
      </c>
      <c r="U1" t="s">
        <v>157</v>
      </c>
      <c r="V1" t="s">
        <v>105</v>
      </c>
      <c r="W1" t="s">
        <v>291</v>
      </c>
      <c r="X1" t="s">
        <v>466</v>
      </c>
      <c r="Y1" t="s">
        <v>179</v>
      </c>
      <c r="Z1" t="s">
        <v>180</v>
      </c>
      <c r="AA1" t="s">
        <v>381</v>
      </c>
    </row>
    <row r="2" spans="1:28" s="23" customFormat="1" ht="30" x14ac:dyDescent="0.25">
      <c r="A2" s="21" t="s">
        <v>1</v>
      </c>
      <c r="B2" s="22" t="s">
        <v>116</v>
      </c>
      <c r="C2" s="9" t="s">
        <v>536</v>
      </c>
      <c r="D2" s="24" t="s">
        <v>104</v>
      </c>
      <c r="E2" s="24" t="s">
        <v>16</v>
      </c>
      <c r="F2" s="24" t="s">
        <v>111</v>
      </c>
      <c r="G2" s="24" t="s">
        <v>11</v>
      </c>
      <c r="H2" s="49" t="s">
        <v>494</v>
      </c>
      <c r="I2" s="24" t="s">
        <v>4</v>
      </c>
      <c r="J2" s="24" t="s">
        <v>10</v>
      </c>
      <c r="K2" s="24" t="s">
        <v>50</v>
      </c>
      <c r="L2" s="24" t="s">
        <v>14</v>
      </c>
      <c r="M2" s="24" t="s">
        <v>279</v>
      </c>
      <c r="N2" s="9" t="s">
        <v>537</v>
      </c>
      <c r="O2" s="9" t="s">
        <v>538</v>
      </c>
      <c r="P2" s="24" t="s">
        <v>7</v>
      </c>
      <c r="Q2" s="24" t="s">
        <v>233</v>
      </c>
      <c r="R2" s="24" t="s">
        <v>6</v>
      </c>
      <c r="S2" s="24" t="s">
        <v>12</v>
      </c>
      <c r="T2" s="24" t="s">
        <v>5</v>
      </c>
      <c r="U2" s="24" t="s">
        <v>15</v>
      </c>
      <c r="V2" s="24" t="s">
        <v>3</v>
      </c>
      <c r="W2" s="24" t="s">
        <v>106</v>
      </c>
      <c r="X2" s="24" t="s">
        <v>109</v>
      </c>
      <c r="Y2" s="24" t="s">
        <v>108</v>
      </c>
      <c r="Z2" s="24" t="s">
        <v>110</v>
      </c>
      <c r="AA2" s="24" t="s">
        <v>63</v>
      </c>
      <c r="AB2" s="24" t="s">
        <v>512</v>
      </c>
    </row>
    <row r="3" spans="1:28" x14ac:dyDescent="0.25">
      <c r="A3" s="1" t="s">
        <v>27</v>
      </c>
      <c r="B3" s="2" t="s">
        <v>140</v>
      </c>
      <c r="C3" t="b">
        <v>1</v>
      </c>
      <c r="D3" s="47" t="s">
        <v>287</v>
      </c>
      <c r="E3" s="47" t="s">
        <v>159</v>
      </c>
      <c r="F3" s="47"/>
      <c r="G3" s="47" t="s">
        <v>136</v>
      </c>
      <c r="H3" s="47"/>
      <c r="I3">
        <v>100</v>
      </c>
      <c r="J3">
        <v>150</v>
      </c>
      <c r="P3">
        <v>1000</v>
      </c>
      <c r="R3">
        <v>0.08</v>
      </c>
      <c r="S3">
        <v>30</v>
      </c>
      <c r="V3">
        <v>0.4</v>
      </c>
      <c r="W3" s="5"/>
    </row>
    <row r="4" spans="1:28" x14ac:dyDescent="0.25">
      <c r="A4" s="1" t="s">
        <v>27</v>
      </c>
      <c r="B4" s="2" t="s">
        <v>141</v>
      </c>
      <c r="C4" t="b">
        <v>1</v>
      </c>
      <c r="D4" s="47" t="s">
        <v>248</v>
      </c>
      <c r="E4" s="47" t="s">
        <v>159</v>
      </c>
      <c r="F4" s="47"/>
      <c r="G4" s="47" t="s">
        <v>136</v>
      </c>
      <c r="H4" s="47"/>
      <c r="I4">
        <v>100</v>
      </c>
      <c r="V4">
        <v>1</v>
      </c>
      <c r="AB4">
        <v>0.6</v>
      </c>
    </row>
    <row r="5" spans="1:28" x14ac:dyDescent="0.25">
      <c r="A5" s="1" t="s">
        <v>27</v>
      </c>
      <c r="B5" s="2" t="s">
        <v>150</v>
      </c>
      <c r="C5" t="b">
        <v>1</v>
      </c>
      <c r="D5" s="47" t="s">
        <v>288</v>
      </c>
      <c r="E5" s="47" t="s">
        <v>296</v>
      </c>
      <c r="F5" s="47"/>
      <c r="G5" s="47" t="s">
        <v>136</v>
      </c>
      <c r="H5" s="47"/>
      <c r="I5">
        <v>200</v>
      </c>
      <c r="W5">
        <v>0.45</v>
      </c>
      <c r="X5">
        <v>0.4</v>
      </c>
    </row>
    <row r="6" spans="1:28" x14ac:dyDescent="0.25">
      <c r="A6" s="1" t="s">
        <v>298</v>
      </c>
      <c r="B6" s="2" t="s">
        <v>140</v>
      </c>
      <c r="G6" s="47" t="s">
        <v>430</v>
      </c>
      <c r="H6" s="47"/>
    </row>
    <row r="7" spans="1:28" x14ac:dyDescent="0.25">
      <c r="A7" s="1" t="s">
        <v>372</v>
      </c>
      <c r="B7" s="2" t="s">
        <v>373</v>
      </c>
      <c r="C7" t="b">
        <v>1</v>
      </c>
      <c r="D7" s="47" t="s">
        <v>287</v>
      </c>
      <c r="E7" s="47" t="s">
        <v>159</v>
      </c>
      <c r="G7" s="47" t="s">
        <v>136</v>
      </c>
      <c r="H7" s="47"/>
      <c r="I7">
        <v>10</v>
      </c>
      <c r="V7">
        <v>1</v>
      </c>
    </row>
  </sheetData>
  <hyperlinks>
    <hyperlink ref="A1" location="navigate!A1" display="navigate" xr:uid="{174FE939-3131-4E09-A2A9-EE641856EBE7}"/>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P5"/>
  <sheetViews>
    <sheetView workbookViewId="0">
      <pane xSplit="3" ySplit="2" topLeftCell="D3" activePane="bottomRight" state="frozen"/>
      <selection pane="topRight" activeCell="D1" sqref="D1"/>
      <selection pane="bottomLeft" activeCell="A3" sqref="A3"/>
      <selection pane="bottomRight" activeCell="N23" sqref="N23"/>
    </sheetView>
  </sheetViews>
  <sheetFormatPr defaultRowHeight="15" x14ac:dyDescent="0.25"/>
  <cols>
    <col min="1" max="1" width="12.7109375" style="1" customWidth="1"/>
    <col min="2" max="2" width="17.5703125" style="2" customWidth="1"/>
    <col min="3" max="3" width="11.85546875" style="4" customWidth="1"/>
    <col min="4" max="5" width="10.7109375" customWidth="1"/>
    <col min="6" max="6" width="10.140625" customWidth="1"/>
    <col min="7" max="7" width="10" customWidth="1"/>
    <col min="8" max="8" width="9.85546875" customWidth="1"/>
    <col min="9" max="9" width="13.85546875" customWidth="1"/>
    <col min="10" max="10" width="12.5703125" customWidth="1"/>
    <col min="11" max="11" width="11.5703125" customWidth="1"/>
    <col min="12" max="12" width="13.42578125" customWidth="1"/>
    <col min="13" max="13" width="12.28515625" customWidth="1"/>
    <col min="14" max="14" width="9.85546875" customWidth="1"/>
    <col min="15" max="15" width="11.42578125" customWidth="1"/>
    <col min="16" max="16" width="12.140625" customWidth="1"/>
  </cols>
  <sheetData>
    <row r="1" spans="1:16" x14ac:dyDescent="0.25">
      <c r="A1" s="37" t="s">
        <v>229</v>
      </c>
      <c r="B1" s="3"/>
      <c r="C1" s="3"/>
      <c r="D1" t="s">
        <v>551</v>
      </c>
      <c r="E1" t="s">
        <v>20</v>
      </c>
      <c r="F1" t="s">
        <v>282</v>
      </c>
      <c r="G1" t="s">
        <v>23</v>
      </c>
      <c r="H1" t="s">
        <v>284</v>
      </c>
      <c r="I1" t="s">
        <v>543</v>
      </c>
      <c r="J1" t="s">
        <v>544</v>
      </c>
      <c r="K1" t="s">
        <v>351</v>
      </c>
      <c r="L1" t="s">
        <v>352</v>
      </c>
      <c r="M1" t="s">
        <v>19</v>
      </c>
      <c r="N1" t="s">
        <v>22</v>
      </c>
      <c r="O1" t="s">
        <v>350</v>
      </c>
      <c r="P1" t="s">
        <v>157</v>
      </c>
    </row>
    <row r="2" spans="1:16" ht="15" customHeight="1" x14ac:dyDescent="0.25">
      <c r="A2" s="8" t="s">
        <v>1</v>
      </c>
      <c r="B2" s="6" t="s">
        <v>116</v>
      </c>
      <c r="C2" s="7" t="s">
        <v>31</v>
      </c>
      <c r="D2" s="9" t="s">
        <v>4</v>
      </c>
      <c r="E2" s="9" t="s">
        <v>9</v>
      </c>
      <c r="F2" s="9" t="s">
        <v>48</v>
      </c>
      <c r="G2" s="9" t="s">
        <v>13</v>
      </c>
      <c r="H2" s="9" t="s">
        <v>283</v>
      </c>
      <c r="I2" s="9" t="s">
        <v>537</v>
      </c>
      <c r="J2" s="9" t="s">
        <v>538</v>
      </c>
      <c r="K2" s="9" t="s">
        <v>7</v>
      </c>
      <c r="L2" s="24" t="s">
        <v>233</v>
      </c>
      <c r="M2" s="9" t="s">
        <v>6</v>
      </c>
      <c r="N2" s="9" t="s">
        <v>12</v>
      </c>
      <c r="O2" s="9" t="s">
        <v>5</v>
      </c>
      <c r="P2" s="9" t="s">
        <v>15</v>
      </c>
    </row>
    <row r="3" spans="1:16" x14ac:dyDescent="0.25">
      <c r="A3" s="1" t="s">
        <v>27</v>
      </c>
      <c r="B3" s="2" t="s">
        <v>140</v>
      </c>
      <c r="C3" s="4" t="s">
        <v>74</v>
      </c>
      <c r="E3">
        <v>75</v>
      </c>
    </row>
    <row r="4" spans="1:16" x14ac:dyDescent="0.25">
      <c r="A4" s="1" t="s">
        <v>27</v>
      </c>
      <c r="B4" s="2" t="s">
        <v>140</v>
      </c>
      <c r="C4" s="4" t="s">
        <v>75</v>
      </c>
      <c r="E4">
        <v>75</v>
      </c>
    </row>
    <row r="5" spans="1:16" x14ac:dyDescent="0.25">
      <c r="A5" s="1" t="s">
        <v>27</v>
      </c>
      <c r="B5" s="2" t="s">
        <v>140</v>
      </c>
      <c r="C5" s="4" t="s">
        <v>184</v>
      </c>
      <c r="E5">
        <v>75</v>
      </c>
    </row>
  </sheetData>
  <hyperlinks>
    <hyperlink ref="A1" location="navigate!A1" display="navigate" xr:uid="{A7C63C7C-A91D-4EF9-B584-3CE1C89FE81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B4" sqref="B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229</v>
      </c>
      <c r="B1" s="8" t="s">
        <v>1</v>
      </c>
      <c r="C1" s="1" t="s">
        <v>27</v>
      </c>
    </row>
    <row r="2" spans="1:11" s="9" customFormat="1" x14ac:dyDescent="0.25">
      <c r="A2" s="3"/>
      <c r="B2" s="15" t="s">
        <v>160</v>
      </c>
      <c r="C2" s="9" t="s">
        <v>3</v>
      </c>
    </row>
    <row r="3" spans="1:11" s="2" customFormat="1" x14ac:dyDescent="0.25">
      <c r="A3" s="7" t="s">
        <v>26</v>
      </c>
      <c r="B3" s="6" t="s">
        <v>116</v>
      </c>
      <c r="C3" s="2" t="s">
        <v>150</v>
      </c>
    </row>
    <row r="4" spans="1:11" x14ac:dyDescent="0.25">
      <c r="A4" s="4" t="s">
        <v>28</v>
      </c>
      <c r="C4">
        <v>0.5</v>
      </c>
    </row>
    <row r="5" spans="1:11" x14ac:dyDescent="0.25">
      <c r="A5" s="4" t="s">
        <v>29</v>
      </c>
      <c r="C5">
        <v>0.5</v>
      </c>
      <c r="K5" s="16"/>
    </row>
    <row r="6" spans="1:11" x14ac:dyDescent="0.25">
      <c r="A6" s="4" t="s">
        <v>78</v>
      </c>
      <c r="C6">
        <v>0.5</v>
      </c>
    </row>
    <row r="7" spans="1:11" x14ac:dyDescent="0.25">
      <c r="A7" s="4" t="s">
        <v>79</v>
      </c>
      <c r="C7">
        <v>0.5</v>
      </c>
    </row>
    <row r="8" spans="1:11" x14ac:dyDescent="0.25">
      <c r="A8" s="4" t="s">
        <v>80</v>
      </c>
      <c r="C8">
        <v>0.5</v>
      </c>
    </row>
    <row r="9" spans="1:11" x14ac:dyDescent="0.25">
      <c r="A9" s="4" t="s">
        <v>81</v>
      </c>
      <c r="C9">
        <v>0.5</v>
      </c>
    </row>
    <row r="10" spans="1:11" x14ac:dyDescent="0.25">
      <c r="A10" s="4" t="s">
        <v>82</v>
      </c>
      <c r="C10">
        <v>0.5</v>
      </c>
    </row>
    <row r="11" spans="1:11" x14ac:dyDescent="0.25">
      <c r="A11" s="4" t="s">
        <v>83</v>
      </c>
      <c r="C11">
        <v>0.5</v>
      </c>
    </row>
    <row r="12" spans="1:11" x14ac:dyDescent="0.25">
      <c r="A12" s="4" t="s">
        <v>84</v>
      </c>
      <c r="C12">
        <v>0.5</v>
      </c>
    </row>
    <row r="13" spans="1:11" x14ac:dyDescent="0.25">
      <c r="A13" s="4" t="s">
        <v>85</v>
      </c>
      <c r="C13">
        <v>0.5</v>
      </c>
    </row>
    <row r="14" spans="1:11" x14ac:dyDescent="0.25">
      <c r="A14" s="4" t="s">
        <v>86</v>
      </c>
      <c r="C14">
        <v>0.5</v>
      </c>
    </row>
    <row r="15" spans="1:11" x14ac:dyDescent="0.25">
      <c r="A15" s="4" t="s">
        <v>87</v>
      </c>
      <c r="C15">
        <v>0.5</v>
      </c>
    </row>
    <row r="16" spans="1:11" x14ac:dyDescent="0.25">
      <c r="A16" s="4" t="s">
        <v>88</v>
      </c>
      <c r="C16">
        <v>0.5</v>
      </c>
    </row>
    <row r="17" spans="1:3" x14ac:dyDescent="0.25">
      <c r="A17" s="4" t="s">
        <v>89</v>
      </c>
      <c r="C17">
        <v>0.5</v>
      </c>
    </row>
    <row r="18" spans="1:3" x14ac:dyDescent="0.25">
      <c r="A18" s="4" t="s">
        <v>90</v>
      </c>
      <c r="C18">
        <v>0.5</v>
      </c>
    </row>
    <row r="19" spans="1:3" x14ac:dyDescent="0.25">
      <c r="A19" s="4" t="s">
        <v>91</v>
      </c>
      <c r="C19">
        <v>0.5</v>
      </c>
    </row>
    <row r="20" spans="1:3" x14ac:dyDescent="0.25">
      <c r="A20" s="4" t="s">
        <v>92</v>
      </c>
      <c r="C20">
        <v>0.5</v>
      </c>
    </row>
    <row r="21" spans="1:3" x14ac:dyDescent="0.25">
      <c r="A21" s="4" t="s">
        <v>93</v>
      </c>
      <c r="C21">
        <v>0.5</v>
      </c>
    </row>
    <row r="22" spans="1:3" x14ac:dyDescent="0.25">
      <c r="A22" s="4" t="s">
        <v>94</v>
      </c>
      <c r="C22">
        <v>0.5</v>
      </c>
    </row>
    <row r="23" spans="1:3" x14ac:dyDescent="0.25">
      <c r="A23" s="4" t="s">
        <v>95</v>
      </c>
      <c r="C23">
        <v>0.5</v>
      </c>
    </row>
    <row r="24" spans="1:3" x14ac:dyDescent="0.25">
      <c r="A24" s="4" t="s">
        <v>96</v>
      </c>
      <c r="C24">
        <v>0.5</v>
      </c>
    </row>
    <row r="25" spans="1:3" x14ac:dyDescent="0.25">
      <c r="A25" s="4" t="s">
        <v>97</v>
      </c>
      <c r="C25">
        <v>0.5</v>
      </c>
    </row>
    <row r="26" spans="1:3" x14ac:dyDescent="0.25">
      <c r="A26" s="4" t="s">
        <v>98</v>
      </c>
      <c r="C26">
        <v>0.5</v>
      </c>
    </row>
    <row r="27" spans="1:3" x14ac:dyDescent="0.25">
      <c r="A27" s="4" t="s">
        <v>99</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229</v>
      </c>
      <c r="B1" s="3"/>
      <c r="C1" s="3"/>
      <c r="D1" s="3"/>
      <c r="E1" t="s">
        <v>467</v>
      </c>
      <c r="F1" t="s">
        <v>444</v>
      </c>
      <c r="G1" t="s">
        <v>236</v>
      </c>
      <c r="H1" t="s">
        <v>235</v>
      </c>
      <c r="I1" t="s">
        <v>468</v>
      </c>
      <c r="J1" t="s">
        <v>353</v>
      </c>
      <c r="K1" t="s">
        <v>469</v>
      </c>
      <c r="L1" t="s">
        <v>470</v>
      </c>
      <c r="O1" s="3"/>
      <c r="P1" s="3"/>
      <c r="Q1" s="3"/>
    </row>
    <row r="2" spans="1:17" x14ac:dyDescent="0.25">
      <c r="A2" s="8" t="s">
        <v>1</v>
      </c>
      <c r="B2" s="6" t="s">
        <v>116</v>
      </c>
      <c r="C2" s="7" t="s">
        <v>56</v>
      </c>
      <c r="D2" s="19" t="s">
        <v>315</v>
      </c>
      <c r="E2" s="9" t="s">
        <v>132</v>
      </c>
      <c r="F2" s="9" t="s">
        <v>443</v>
      </c>
      <c r="G2" s="9" t="s">
        <v>269</v>
      </c>
      <c r="H2" s="9" t="s">
        <v>107</v>
      </c>
      <c r="I2" s="9" t="s">
        <v>113</v>
      </c>
      <c r="J2" s="9" t="s">
        <v>112</v>
      </c>
      <c r="K2" s="9" t="s">
        <v>114</v>
      </c>
      <c r="L2" s="9" t="s">
        <v>115</v>
      </c>
      <c r="O2" s="3"/>
      <c r="P2" s="3"/>
      <c r="Q2" s="3"/>
    </row>
    <row r="3" spans="1:17" x14ac:dyDescent="0.25">
      <c r="A3" s="1" t="s">
        <v>27</v>
      </c>
      <c r="B3" s="2" t="s">
        <v>140</v>
      </c>
      <c r="C3" s="4" t="s">
        <v>139</v>
      </c>
      <c r="D3" s="20" t="s">
        <v>316</v>
      </c>
      <c r="E3">
        <v>1</v>
      </c>
      <c r="I3" t="s">
        <v>112</v>
      </c>
      <c r="J3">
        <v>1</v>
      </c>
    </row>
    <row r="4" spans="1:17" x14ac:dyDescent="0.25">
      <c r="A4" s="1" t="s">
        <v>27</v>
      </c>
      <c r="B4" s="2" t="s">
        <v>140</v>
      </c>
      <c r="C4" s="4" t="s">
        <v>137</v>
      </c>
      <c r="D4" s="20" t="s">
        <v>317</v>
      </c>
      <c r="E4">
        <v>1</v>
      </c>
      <c r="H4">
        <v>5</v>
      </c>
    </row>
    <row r="5" spans="1:17" x14ac:dyDescent="0.25">
      <c r="A5" s="1" t="s">
        <v>27</v>
      </c>
      <c r="B5" s="2" t="s">
        <v>150</v>
      </c>
      <c r="C5" s="4" t="s">
        <v>148</v>
      </c>
      <c r="D5" s="20" t="s">
        <v>316</v>
      </c>
      <c r="E5">
        <v>1</v>
      </c>
    </row>
    <row r="6" spans="1:17" x14ac:dyDescent="0.25">
      <c r="A6" s="1" t="s">
        <v>27</v>
      </c>
      <c r="B6" s="2" t="s">
        <v>150</v>
      </c>
      <c r="C6" s="4" t="s">
        <v>138</v>
      </c>
      <c r="D6" s="20" t="s">
        <v>317</v>
      </c>
      <c r="E6">
        <v>1</v>
      </c>
      <c r="H6">
        <v>3</v>
      </c>
    </row>
    <row r="7" spans="1:17" x14ac:dyDescent="0.25">
      <c r="A7" s="1" t="s">
        <v>27</v>
      </c>
      <c r="B7" s="2" t="s">
        <v>141</v>
      </c>
      <c r="C7" s="4" t="s">
        <v>137</v>
      </c>
      <c r="D7" s="20" t="s">
        <v>317</v>
      </c>
      <c r="E7">
        <v>1</v>
      </c>
      <c r="G7" t="s">
        <v>147</v>
      </c>
    </row>
    <row r="8" spans="1:17" x14ac:dyDescent="0.25">
      <c r="A8" s="1" t="s">
        <v>372</v>
      </c>
      <c r="B8" s="2" t="s">
        <v>373</v>
      </c>
      <c r="C8" s="4" t="s">
        <v>148</v>
      </c>
      <c r="D8" s="20" t="s">
        <v>316</v>
      </c>
      <c r="E8">
        <v>1</v>
      </c>
    </row>
    <row r="9" spans="1:17" x14ac:dyDescent="0.25">
      <c r="A9" s="1" t="s">
        <v>372</v>
      </c>
      <c r="B9" s="2" t="s">
        <v>373</v>
      </c>
      <c r="C9" s="4" t="s">
        <v>137</v>
      </c>
      <c r="D9" s="20" t="s">
        <v>316</v>
      </c>
      <c r="E9">
        <v>0</v>
      </c>
    </row>
    <row r="10" spans="1:17" x14ac:dyDescent="0.25">
      <c r="A10" s="1" t="s">
        <v>372</v>
      </c>
      <c r="B10" s="2" t="s">
        <v>373</v>
      </c>
      <c r="C10" s="4" t="s">
        <v>379</v>
      </c>
      <c r="D10" s="20" t="s">
        <v>317</v>
      </c>
      <c r="E10">
        <v>1</v>
      </c>
    </row>
  </sheetData>
  <hyperlinks>
    <hyperlink ref="A1" location="navigate!A1" display="navigate" xr:uid="{54DC0A8C-C4EF-4316-9217-86C19613609B}"/>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37E5-5409-41C4-AED5-55D2EE2A3F2E}">
  <dimension ref="A1:Q5"/>
  <sheetViews>
    <sheetView workbookViewId="0">
      <selection activeCell="K22" sqref="K22"/>
    </sheetView>
  </sheetViews>
  <sheetFormatPr defaultRowHeight="15" x14ac:dyDescent="0.25"/>
  <cols>
    <col min="1" max="1" width="12.7109375" style="1" customWidth="1"/>
    <col min="2" max="2" width="17.85546875" style="2" customWidth="1"/>
    <col min="3" max="3" width="18.28515625" style="4" customWidth="1"/>
    <col min="4" max="4" width="11.85546875" style="11" customWidth="1"/>
    <col min="5" max="5" width="12.5703125" style="20"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229</v>
      </c>
      <c r="B1" s="3"/>
      <c r="C1" s="3"/>
      <c r="D1" s="3"/>
      <c r="E1" s="3"/>
      <c r="F1" t="s">
        <v>552</v>
      </c>
      <c r="O1" s="3"/>
      <c r="P1" s="3"/>
      <c r="Q1" s="3"/>
    </row>
    <row r="2" spans="1:17" x14ac:dyDescent="0.25">
      <c r="A2" s="8" t="s">
        <v>1</v>
      </c>
      <c r="B2" s="6" t="s">
        <v>116</v>
      </c>
      <c r="C2" s="7" t="s">
        <v>56</v>
      </c>
      <c r="D2" s="10" t="s">
        <v>31</v>
      </c>
      <c r="E2" s="19" t="s">
        <v>315</v>
      </c>
      <c r="F2" s="9" t="s">
        <v>443</v>
      </c>
      <c r="G2" s="9"/>
      <c r="H2" s="9"/>
      <c r="I2" s="9"/>
      <c r="J2" s="9"/>
      <c r="K2" s="9"/>
      <c r="L2" s="9"/>
      <c r="O2" s="3"/>
      <c r="P2" s="3"/>
      <c r="Q2" s="3"/>
    </row>
    <row r="3" spans="1:17" x14ac:dyDescent="0.25">
      <c r="A3" s="1" t="s">
        <v>27</v>
      </c>
      <c r="B3" s="2" t="s">
        <v>140</v>
      </c>
      <c r="C3" s="4" t="s">
        <v>139</v>
      </c>
      <c r="D3" s="11" t="s">
        <v>74</v>
      </c>
      <c r="E3" s="20" t="s">
        <v>316</v>
      </c>
    </row>
    <row r="4" spans="1:17" x14ac:dyDescent="0.25">
      <c r="A4" s="1" t="s">
        <v>27</v>
      </c>
      <c r="B4" s="2" t="s">
        <v>140</v>
      </c>
      <c r="C4" s="4" t="s">
        <v>139</v>
      </c>
      <c r="D4" s="11" t="s">
        <v>75</v>
      </c>
      <c r="E4" s="20" t="s">
        <v>316</v>
      </c>
    </row>
    <row r="5" spans="1:17" x14ac:dyDescent="0.25">
      <c r="A5" s="1" t="s">
        <v>27</v>
      </c>
      <c r="B5" s="2" t="s">
        <v>140</v>
      </c>
      <c r="C5" s="4" t="s">
        <v>139</v>
      </c>
      <c r="D5" s="11" t="s">
        <v>184</v>
      </c>
      <c r="E5" s="20" t="s">
        <v>316</v>
      </c>
    </row>
  </sheetData>
  <hyperlinks>
    <hyperlink ref="A1" location="navigate!A1" display="navigate" xr:uid="{86A1DA37-DA40-4C3F-B28E-63F23C8DAA85}"/>
  </hyperlinks>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229</v>
      </c>
      <c r="B1" s="8" t="s">
        <v>1</v>
      </c>
      <c r="C1" s="1" t="s">
        <v>27</v>
      </c>
    </row>
    <row r="2" spans="1:11" s="9" customFormat="1" x14ac:dyDescent="0.25">
      <c r="A2" s="3"/>
      <c r="B2" s="15" t="s">
        <v>160</v>
      </c>
      <c r="C2" s="9" t="s">
        <v>443</v>
      </c>
    </row>
    <row r="3" spans="1:11" s="2" customFormat="1" x14ac:dyDescent="0.25">
      <c r="A3" s="3"/>
      <c r="B3" s="6" t="s">
        <v>116</v>
      </c>
      <c r="C3" s="2" t="s">
        <v>150</v>
      </c>
    </row>
    <row r="4" spans="1:11" s="18" customFormat="1" x14ac:dyDescent="0.25">
      <c r="A4" s="3"/>
      <c r="B4" s="11" t="s">
        <v>56</v>
      </c>
      <c r="C4" s="18" t="s">
        <v>148</v>
      </c>
    </row>
    <row r="5" spans="1:11" s="20" customFormat="1" x14ac:dyDescent="0.25">
      <c r="A5" s="7" t="s">
        <v>26</v>
      </c>
      <c r="B5" s="19" t="s">
        <v>315</v>
      </c>
      <c r="C5" s="20" t="s">
        <v>316</v>
      </c>
    </row>
    <row r="6" spans="1:11" x14ac:dyDescent="0.25">
      <c r="A6" s="4" t="s">
        <v>28</v>
      </c>
      <c r="C6">
        <v>5</v>
      </c>
    </row>
    <row r="7" spans="1:11" x14ac:dyDescent="0.25">
      <c r="A7" s="4" t="s">
        <v>29</v>
      </c>
      <c r="C7">
        <v>5</v>
      </c>
      <c r="K7" s="16"/>
    </row>
    <row r="8" spans="1:11" x14ac:dyDescent="0.25">
      <c r="A8" s="4" t="s">
        <v>78</v>
      </c>
      <c r="C8">
        <v>5</v>
      </c>
    </row>
    <row r="9" spans="1:11" x14ac:dyDescent="0.25">
      <c r="A9" s="4" t="s">
        <v>79</v>
      </c>
      <c r="C9">
        <v>5</v>
      </c>
    </row>
    <row r="10" spans="1:11" x14ac:dyDescent="0.25">
      <c r="A10" s="4" t="s">
        <v>80</v>
      </c>
      <c r="C10">
        <v>5</v>
      </c>
    </row>
    <row r="11" spans="1:11" x14ac:dyDescent="0.25">
      <c r="A11" s="4" t="s">
        <v>81</v>
      </c>
      <c r="C11">
        <v>5</v>
      </c>
    </row>
    <row r="12" spans="1:11" x14ac:dyDescent="0.25">
      <c r="A12" s="4" t="s">
        <v>82</v>
      </c>
      <c r="C12">
        <v>5</v>
      </c>
    </row>
    <row r="13" spans="1:11" x14ac:dyDescent="0.25">
      <c r="A13" s="4" t="s">
        <v>83</v>
      </c>
      <c r="C13">
        <v>5</v>
      </c>
    </row>
    <row r="14" spans="1:11" x14ac:dyDescent="0.25">
      <c r="A14" s="4" t="s">
        <v>84</v>
      </c>
      <c r="C14">
        <v>5</v>
      </c>
    </row>
    <row r="15" spans="1:11" x14ac:dyDescent="0.25">
      <c r="A15" s="4" t="s">
        <v>85</v>
      </c>
      <c r="C15">
        <v>5</v>
      </c>
    </row>
    <row r="16" spans="1:11" x14ac:dyDescent="0.25">
      <c r="A16" s="4" t="s">
        <v>86</v>
      </c>
      <c r="C16">
        <v>5</v>
      </c>
    </row>
    <row r="17" spans="1:3" x14ac:dyDescent="0.25">
      <c r="A17" s="4" t="s">
        <v>87</v>
      </c>
      <c r="C17">
        <v>5</v>
      </c>
    </row>
    <row r="18" spans="1:3" x14ac:dyDescent="0.25">
      <c r="A18" s="4" t="s">
        <v>88</v>
      </c>
      <c r="C18">
        <v>5</v>
      </c>
    </row>
    <row r="19" spans="1:3" x14ac:dyDescent="0.25">
      <c r="A19" s="4" t="s">
        <v>89</v>
      </c>
      <c r="C19">
        <v>5</v>
      </c>
    </row>
    <row r="20" spans="1:3" x14ac:dyDescent="0.25">
      <c r="A20" s="4" t="s">
        <v>90</v>
      </c>
      <c r="C20">
        <v>5</v>
      </c>
    </row>
    <row r="21" spans="1:3" x14ac:dyDescent="0.25">
      <c r="A21" s="4" t="s">
        <v>91</v>
      </c>
      <c r="C21">
        <v>5</v>
      </c>
    </row>
    <row r="22" spans="1:3" x14ac:dyDescent="0.25">
      <c r="A22" s="4" t="s">
        <v>92</v>
      </c>
      <c r="C22">
        <v>5</v>
      </c>
    </row>
    <row r="23" spans="1:3" x14ac:dyDescent="0.25">
      <c r="A23" s="4" t="s">
        <v>93</v>
      </c>
      <c r="C23">
        <v>5</v>
      </c>
    </row>
    <row r="24" spans="1:3" x14ac:dyDescent="0.25">
      <c r="A24" s="4" t="s">
        <v>94</v>
      </c>
      <c r="C24">
        <v>5</v>
      </c>
    </row>
    <row r="25" spans="1:3" x14ac:dyDescent="0.25">
      <c r="A25" s="4" t="s">
        <v>95</v>
      </c>
      <c r="C25">
        <v>5</v>
      </c>
    </row>
    <row r="26" spans="1:3" x14ac:dyDescent="0.25">
      <c r="A26" s="4" t="s">
        <v>96</v>
      </c>
      <c r="C26">
        <v>5</v>
      </c>
    </row>
    <row r="27" spans="1:3" x14ac:dyDescent="0.25">
      <c r="A27" s="4" t="s">
        <v>97</v>
      </c>
      <c r="C27">
        <v>5</v>
      </c>
    </row>
    <row r="28" spans="1:3" x14ac:dyDescent="0.25">
      <c r="A28" s="4" t="s">
        <v>98</v>
      </c>
      <c r="C28">
        <v>5</v>
      </c>
    </row>
    <row r="29" spans="1:3" x14ac:dyDescent="0.25">
      <c r="A29" s="4" t="s">
        <v>99</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134</v>
      </c>
      <c r="B1" s="8" t="s">
        <v>1</v>
      </c>
      <c r="C1" s="1" t="s">
        <v>27</v>
      </c>
      <c r="D1" s="1" t="s">
        <v>27</v>
      </c>
      <c r="E1" s="1" t="s">
        <v>27</v>
      </c>
      <c r="F1" s="1" t="s">
        <v>372</v>
      </c>
    </row>
    <row r="2" spans="1:6" s="2" customFormat="1" x14ac:dyDescent="0.25">
      <c r="A2" s="7" t="s">
        <v>26</v>
      </c>
      <c r="B2" s="6" t="s">
        <v>134</v>
      </c>
      <c r="C2" s="2" t="s">
        <v>135</v>
      </c>
      <c r="D2" s="2" t="s">
        <v>249</v>
      </c>
      <c r="E2" s="2" t="s">
        <v>255</v>
      </c>
      <c r="F2" s="2" t="s">
        <v>380</v>
      </c>
    </row>
    <row r="3" spans="1:6" x14ac:dyDescent="0.25">
      <c r="A3" s="4" t="s">
        <v>28</v>
      </c>
      <c r="C3">
        <v>1</v>
      </c>
      <c r="D3">
        <v>0.8</v>
      </c>
      <c r="E3">
        <v>0.5</v>
      </c>
      <c r="F3">
        <v>0.4</v>
      </c>
    </row>
    <row r="4" spans="1:6" x14ac:dyDescent="0.25">
      <c r="A4" s="4" t="s">
        <v>29</v>
      </c>
      <c r="C4">
        <v>0.75</v>
      </c>
      <c r="D4">
        <v>0.8</v>
      </c>
      <c r="E4">
        <v>0.5</v>
      </c>
      <c r="F4">
        <v>0.4</v>
      </c>
    </row>
    <row r="5" spans="1:6" x14ac:dyDescent="0.25">
      <c r="A5" s="4" t="s">
        <v>78</v>
      </c>
      <c r="C5">
        <v>0.25</v>
      </c>
      <c r="D5">
        <v>1</v>
      </c>
      <c r="E5">
        <v>0.5</v>
      </c>
      <c r="F5">
        <v>0.4</v>
      </c>
    </row>
    <row r="6" spans="1:6" x14ac:dyDescent="0.25">
      <c r="A6" s="4" t="s">
        <v>79</v>
      </c>
      <c r="C6">
        <v>0</v>
      </c>
      <c r="D6">
        <v>1</v>
      </c>
      <c r="E6">
        <v>0.5</v>
      </c>
      <c r="F6">
        <v>0.4</v>
      </c>
    </row>
    <row r="7" spans="1:6" x14ac:dyDescent="0.25">
      <c r="A7" s="4" t="s">
        <v>80</v>
      </c>
      <c r="C7">
        <v>1</v>
      </c>
      <c r="D7">
        <v>1</v>
      </c>
      <c r="E7">
        <v>0.5</v>
      </c>
      <c r="F7">
        <v>0.4</v>
      </c>
    </row>
    <row r="8" spans="1:6" x14ac:dyDescent="0.25">
      <c r="A8" s="4" t="s">
        <v>81</v>
      </c>
      <c r="C8">
        <v>0.75</v>
      </c>
      <c r="D8">
        <v>1</v>
      </c>
      <c r="E8">
        <v>0.5</v>
      </c>
      <c r="F8">
        <v>0.4</v>
      </c>
    </row>
    <row r="9" spans="1:6" x14ac:dyDescent="0.25">
      <c r="A9" s="4" t="s">
        <v>82</v>
      </c>
      <c r="C9">
        <v>0.25</v>
      </c>
      <c r="D9">
        <v>1</v>
      </c>
      <c r="E9">
        <v>1</v>
      </c>
      <c r="F9">
        <v>0.4</v>
      </c>
    </row>
    <row r="10" spans="1:6" x14ac:dyDescent="0.25">
      <c r="A10" s="4" t="s">
        <v>83</v>
      </c>
      <c r="C10">
        <v>0</v>
      </c>
      <c r="D10">
        <v>1</v>
      </c>
      <c r="E10">
        <v>1</v>
      </c>
      <c r="F10">
        <v>0.4</v>
      </c>
    </row>
    <row r="11" spans="1:6" x14ac:dyDescent="0.25">
      <c r="A11" s="4" t="s">
        <v>84</v>
      </c>
      <c r="C11">
        <v>1</v>
      </c>
      <c r="D11">
        <v>1</v>
      </c>
      <c r="E11">
        <v>1</v>
      </c>
      <c r="F11">
        <v>0.4</v>
      </c>
    </row>
    <row r="12" spans="1:6" x14ac:dyDescent="0.25">
      <c r="A12" s="4" t="s">
        <v>85</v>
      </c>
      <c r="C12">
        <v>0.75</v>
      </c>
      <c r="D12">
        <v>1</v>
      </c>
      <c r="E12">
        <v>1</v>
      </c>
      <c r="F12">
        <v>0.4</v>
      </c>
    </row>
    <row r="13" spans="1:6" x14ac:dyDescent="0.25">
      <c r="A13" s="4" t="s">
        <v>86</v>
      </c>
      <c r="C13">
        <v>0.25</v>
      </c>
      <c r="D13">
        <v>1</v>
      </c>
      <c r="E13">
        <v>1</v>
      </c>
      <c r="F13">
        <v>0.4</v>
      </c>
    </row>
    <row r="14" spans="1:6" x14ac:dyDescent="0.25">
      <c r="A14" s="4" t="s">
        <v>87</v>
      </c>
      <c r="C14">
        <v>0</v>
      </c>
      <c r="D14">
        <v>1</v>
      </c>
      <c r="E14">
        <v>1</v>
      </c>
      <c r="F14">
        <v>0.4</v>
      </c>
    </row>
    <row r="15" spans="1:6" x14ac:dyDescent="0.25">
      <c r="A15" s="4" t="s">
        <v>88</v>
      </c>
      <c r="C15">
        <v>1</v>
      </c>
      <c r="D15">
        <v>1</v>
      </c>
      <c r="E15">
        <v>1</v>
      </c>
      <c r="F15">
        <v>0.4</v>
      </c>
    </row>
    <row r="16" spans="1:6" x14ac:dyDescent="0.25">
      <c r="A16" s="4" t="s">
        <v>89</v>
      </c>
      <c r="C16">
        <v>0.75</v>
      </c>
      <c r="D16">
        <v>1</v>
      </c>
      <c r="E16">
        <v>1</v>
      </c>
      <c r="F16">
        <v>0.4</v>
      </c>
    </row>
    <row r="17" spans="1:6" x14ac:dyDescent="0.25">
      <c r="A17" s="4" t="s">
        <v>90</v>
      </c>
      <c r="C17">
        <v>0.25</v>
      </c>
      <c r="D17">
        <v>1</v>
      </c>
      <c r="E17">
        <v>1</v>
      </c>
      <c r="F17">
        <v>0.4</v>
      </c>
    </row>
    <row r="18" spans="1:6" x14ac:dyDescent="0.25">
      <c r="A18" s="4" t="s">
        <v>91</v>
      </c>
      <c r="C18">
        <v>0</v>
      </c>
      <c r="D18">
        <v>1</v>
      </c>
      <c r="E18">
        <v>0.5</v>
      </c>
      <c r="F18">
        <v>0.4</v>
      </c>
    </row>
    <row r="19" spans="1:6" x14ac:dyDescent="0.25">
      <c r="A19" s="4" t="s">
        <v>92</v>
      </c>
      <c r="C19">
        <v>1</v>
      </c>
      <c r="D19">
        <v>1</v>
      </c>
      <c r="E19">
        <v>0.5</v>
      </c>
      <c r="F19">
        <v>0.4</v>
      </c>
    </row>
    <row r="20" spans="1:6" x14ac:dyDescent="0.25">
      <c r="A20" s="4" t="s">
        <v>93</v>
      </c>
      <c r="C20">
        <v>0.75</v>
      </c>
      <c r="D20">
        <v>1</v>
      </c>
      <c r="E20">
        <v>0.5</v>
      </c>
      <c r="F20">
        <v>0.4</v>
      </c>
    </row>
    <row r="21" spans="1:6" x14ac:dyDescent="0.25">
      <c r="A21" s="4" t="s">
        <v>94</v>
      </c>
      <c r="C21">
        <v>0.25</v>
      </c>
      <c r="D21">
        <v>1</v>
      </c>
      <c r="E21">
        <v>0.5</v>
      </c>
      <c r="F21">
        <v>0.4</v>
      </c>
    </row>
    <row r="22" spans="1:6" x14ac:dyDescent="0.25">
      <c r="A22" s="4" t="s">
        <v>95</v>
      </c>
      <c r="C22">
        <v>0</v>
      </c>
      <c r="D22">
        <v>1</v>
      </c>
      <c r="E22">
        <v>0.5</v>
      </c>
      <c r="F22">
        <v>0.4</v>
      </c>
    </row>
    <row r="23" spans="1:6" x14ac:dyDescent="0.25">
      <c r="A23" s="4" t="s">
        <v>96</v>
      </c>
      <c r="C23">
        <v>1</v>
      </c>
      <c r="D23">
        <v>1</v>
      </c>
      <c r="E23">
        <v>0.5</v>
      </c>
      <c r="F23">
        <v>0.4</v>
      </c>
    </row>
    <row r="24" spans="1:6" x14ac:dyDescent="0.25">
      <c r="A24" s="4" t="s">
        <v>97</v>
      </c>
      <c r="C24">
        <v>0.75</v>
      </c>
      <c r="D24">
        <v>1</v>
      </c>
      <c r="E24">
        <v>0.5</v>
      </c>
      <c r="F24">
        <v>0.4</v>
      </c>
    </row>
    <row r="25" spans="1:6" x14ac:dyDescent="0.25">
      <c r="A25" s="4" t="s">
        <v>98</v>
      </c>
      <c r="C25">
        <v>0.25</v>
      </c>
      <c r="D25">
        <v>1</v>
      </c>
      <c r="E25">
        <v>0.5</v>
      </c>
      <c r="F25">
        <v>0.4</v>
      </c>
    </row>
    <row r="26" spans="1:6" x14ac:dyDescent="0.25">
      <c r="A26" s="4" t="s">
        <v>99</v>
      </c>
      <c r="C26">
        <v>0</v>
      </c>
      <c r="D26">
        <v>1</v>
      </c>
      <c r="E26">
        <v>0.5</v>
      </c>
      <c r="F26">
        <v>0.4</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229</v>
      </c>
      <c r="B1" s="3"/>
      <c r="C1" s="3"/>
      <c r="D1" t="s">
        <v>240</v>
      </c>
    </row>
    <row r="2" spans="1:10" x14ac:dyDescent="0.25">
      <c r="A2" s="8" t="s">
        <v>1</v>
      </c>
      <c r="B2" s="6" t="s">
        <v>56</v>
      </c>
      <c r="C2" s="7" t="s">
        <v>134</v>
      </c>
      <c r="D2" s="9" t="s">
        <v>161</v>
      </c>
      <c r="E2" s="3"/>
      <c r="F2" s="3"/>
      <c r="G2" s="3"/>
      <c r="H2" s="3"/>
      <c r="I2" s="3"/>
      <c r="J2" s="3"/>
    </row>
    <row r="3" spans="1:10" x14ac:dyDescent="0.25">
      <c r="A3" s="1" t="s">
        <v>27</v>
      </c>
      <c r="B3" s="2" t="s">
        <v>254</v>
      </c>
      <c r="C3" s="4" t="s">
        <v>255</v>
      </c>
      <c r="D3" t="s">
        <v>162</v>
      </c>
    </row>
  </sheetData>
  <hyperlinks>
    <hyperlink ref="A1" location="navigate!A1" display="navigate" xr:uid="{7868E567-70E9-469F-8AF8-E7AAC0AB7497}"/>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229</v>
      </c>
      <c r="B1" s="3"/>
      <c r="C1" s="3"/>
      <c r="D1" t="s">
        <v>240</v>
      </c>
    </row>
    <row r="2" spans="1:10" x14ac:dyDescent="0.25">
      <c r="A2" s="8" t="s">
        <v>1</v>
      </c>
      <c r="B2" s="6" t="s">
        <v>25</v>
      </c>
      <c r="C2" s="7" t="s">
        <v>134</v>
      </c>
      <c r="D2" s="9" t="s">
        <v>161</v>
      </c>
      <c r="E2" s="3"/>
      <c r="F2" s="3"/>
      <c r="G2" s="3"/>
      <c r="H2" s="3"/>
      <c r="I2" s="3"/>
      <c r="J2" s="3"/>
    </row>
    <row r="3" spans="1:10" x14ac:dyDescent="0.25">
      <c r="A3" s="1" t="s">
        <v>27</v>
      </c>
      <c r="B3" s="2" t="s">
        <v>30</v>
      </c>
      <c r="C3" s="4" t="s">
        <v>249</v>
      </c>
      <c r="D3" t="s">
        <v>162</v>
      </c>
    </row>
  </sheetData>
  <hyperlinks>
    <hyperlink ref="A1" location="navigate!A1" display="navigate" xr:uid="{140FC122-F3C6-44DA-9045-7C7BEE60216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229</v>
      </c>
      <c r="B1" s="3"/>
      <c r="C1" s="3"/>
      <c r="D1" s="3"/>
      <c r="E1" t="s">
        <v>240</v>
      </c>
    </row>
    <row r="2" spans="1:11" x14ac:dyDescent="0.25">
      <c r="A2" s="8" t="s">
        <v>1</v>
      </c>
      <c r="B2" s="6" t="s">
        <v>116</v>
      </c>
      <c r="C2" s="11" t="s">
        <v>56</v>
      </c>
      <c r="D2" s="7" t="s">
        <v>134</v>
      </c>
      <c r="E2" s="9" t="s">
        <v>161</v>
      </c>
      <c r="F2" s="3"/>
      <c r="G2" s="3"/>
      <c r="H2" s="3"/>
      <c r="I2" s="3"/>
      <c r="J2" s="3"/>
      <c r="K2" s="3"/>
    </row>
    <row r="3" spans="1:11" x14ac:dyDescent="0.25">
      <c r="A3" s="1" t="s">
        <v>27</v>
      </c>
      <c r="B3" s="2" t="s">
        <v>141</v>
      </c>
      <c r="C3" s="18" t="s">
        <v>137</v>
      </c>
      <c r="D3" s="4" t="s">
        <v>135</v>
      </c>
      <c r="E3" t="s">
        <v>162</v>
      </c>
    </row>
    <row r="4" spans="1:11" x14ac:dyDescent="0.25">
      <c r="A4" s="1" t="s">
        <v>27</v>
      </c>
      <c r="B4" s="2" t="s">
        <v>373</v>
      </c>
      <c r="C4" s="18" t="s">
        <v>379</v>
      </c>
      <c r="D4" s="4" t="s">
        <v>380</v>
      </c>
      <c r="E4" t="s">
        <v>376</v>
      </c>
    </row>
  </sheetData>
  <hyperlinks>
    <hyperlink ref="A1" location="navigate!A1" display="navigate" xr:uid="{7BA55ECF-6A2F-4A56-B656-1811BDE72C6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H17" sqref="H17"/>
    </sheetView>
  </sheetViews>
  <sheetFormatPr defaultRowHeight="15" x14ac:dyDescent="0.25"/>
  <cols>
    <col min="1" max="1" width="21.85546875" style="9" customWidth="1"/>
    <col min="2" max="21" width="14.7109375" customWidth="1"/>
  </cols>
  <sheetData>
    <row r="1" spans="1:13" x14ac:dyDescent="0.25">
      <c r="A1" s="37" t="s">
        <v>229</v>
      </c>
      <c r="B1" t="s">
        <v>310</v>
      </c>
    </row>
    <row r="2" spans="1:13" ht="15" customHeight="1" x14ac:dyDescent="0.25">
      <c r="A2" s="3"/>
      <c r="B2" s="6" t="s">
        <v>27</v>
      </c>
      <c r="C2" s="6" t="s">
        <v>297</v>
      </c>
      <c r="D2" s="6" t="s">
        <v>275</v>
      </c>
      <c r="E2" s="6" t="s">
        <v>299</v>
      </c>
      <c r="F2" s="6" t="s">
        <v>298</v>
      </c>
      <c r="G2" s="6" t="s">
        <v>309</v>
      </c>
      <c r="H2" s="6" t="s">
        <v>323</v>
      </c>
      <c r="I2" s="6" t="s">
        <v>358</v>
      </c>
      <c r="J2" s="6" t="s">
        <v>359</v>
      </c>
      <c r="K2" s="6" t="s">
        <v>360</v>
      </c>
      <c r="L2" s="6" t="s">
        <v>368</v>
      </c>
      <c r="M2" s="6" t="s">
        <v>372</v>
      </c>
    </row>
    <row r="3" spans="1:13" x14ac:dyDescent="0.25">
      <c r="A3" s="9" t="s">
        <v>301</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300</v>
      </c>
      <c r="B4" s="14"/>
      <c r="C4" s="14" t="s">
        <v>297</v>
      </c>
      <c r="D4" s="14" t="s">
        <v>275</v>
      </c>
      <c r="E4" s="14" t="s">
        <v>299</v>
      </c>
      <c r="F4" t="s">
        <v>298</v>
      </c>
      <c r="G4" t="s">
        <v>275</v>
      </c>
      <c r="H4" t="s">
        <v>323</v>
      </c>
      <c r="I4" t="s">
        <v>358</v>
      </c>
      <c r="J4" t="s">
        <v>358</v>
      </c>
      <c r="K4" t="s">
        <v>358</v>
      </c>
      <c r="L4" t="s">
        <v>299</v>
      </c>
      <c r="M4" t="s">
        <v>372</v>
      </c>
    </row>
    <row r="5" spans="1:13" x14ac:dyDescent="0.25">
      <c r="A5" s="9" t="s">
        <v>302</v>
      </c>
      <c r="B5" s="14"/>
      <c r="G5" t="s">
        <v>298</v>
      </c>
      <c r="J5" t="s">
        <v>359</v>
      </c>
      <c r="K5" t="s">
        <v>360</v>
      </c>
      <c r="L5" t="s">
        <v>369</v>
      </c>
    </row>
    <row r="6" spans="1:13" x14ac:dyDescent="0.25">
      <c r="A6" s="9" t="s">
        <v>303</v>
      </c>
      <c r="B6" s="14"/>
    </row>
    <row r="7" spans="1:13" x14ac:dyDescent="0.25">
      <c r="A7" s="9" t="s">
        <v>304</v>
      </c>
      <c r="B7" s="14"/>
    </row>
    <row r="8" spans="1:13" x14ac:dyDescent="0.25">
      <c r="A8" s="9" t="s">
        <v>305</v>
      </c>
      <c r="B8" s="14"/>
    </row>
    <row r="9" spans="1:13" x14ac:dyDescent="0.25">
      <c r="A9" s="9" t="s">
        <v>306</v>
      </c>
      <c r="B9" s="14"/>
    </row>
    <row r="10" spans="1:13" x14ac:dyDescent="0.25">
      <c r="A10" s="9" t="s">
        <v>307</v>
      </c>
      <c r="B10" s="14"/>
    </row>
    <row r="11" spans="1:13" x14ac:dyDescent="0.25">
      <c r="A11" s="9" t="s">
        <v>308</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Y7"/>
  <sheetViews>
    <sheetView zoomScaleNormal="100" workbookViewId="0">
      <pane xSplit="2" ySplit="2" topLeftCell="C3" activePane="bottomRight" state="frozen"/>
      <selection pane="topRight" activeCell="C1" sqref="C1"/>
      <selection pane="bottomLeft" activeCell="A3" sqref="A3"/>
      <selection pane="bottomRight" activeCell="H25" sqref="H25"/>
    </sheetView>
  </sheetViews>
  <sheetFormatPr defaultRowHeight="15" x14ac:dyDescent="0.25"/>
  <cols>
    <col min="1" max="1" width="12.7109375" style="1" customWidth="1"/>
    <col min="2" max="2" width="17.5703125" style="2" customWidth="1"/>
    <col min="3" max="3" width="13.85546875" customWidth="1"/>
    <col min="4" max="4" width="19.140625" customWidth="1"/>
    <col min="5" max="5" width="22.85546875" customWidth="1"/>
    <col min="6" max="6" width="19.140625" customWidth="1"/>
    <col min="7" max="7" width="16" customWidth="1"/>
    <col min="8" max="8" width="22.85546875" customWidth="1"/>
    <col min="9" max="9" width="11.5703125" customWidth="1"/>
    <col min="10" max="10" width="12.5703125" customWidth="1"/>
    <col min="11" max="11" width="15.28515625" customWidth="1"/>
    <col min="12" max="12" width="21" customWidth="1"/>
    <col min="13" max="13" width="22" customWidth="1"/>
    <col min="14" max="14" width="24.140625" customWidth="1"/>
    <col min="15" max="15" width="12.28515625" customWidth="1"/>
    <col min="16" max="16" width="9.85546875" customWidth="1"/>
    <col min="17" max="17" width="14" customWidth="1"/>
    <col min="18" max="18" width="15.140625" customWidth="1"/>
    <col min="19" max="19" width="16.7109375" customWidth="1"/>
    <col min="20" max="20" width="15.7109375" customWidth="1"/>
    <col min="21" max="22" width="20.85546875" customWidth="1"/>
    <col min="23" max="24" width="16.7109375" customWidth="1"/>
    <col min="25" max="25" width="16.42578125" customWidth="1"/>
    <col min="26" max="30" width="11.5703125" customWidth="1"/>
  </cols>
  <sheetData>
    <row r="1" spans="1:25" x14ac:dyDescent="0.25">
      <c r="A1" s="37" t="s">
        <v>229</v>
      </c>
      <c r="B1" s="3"/>
      <c r="C1" t="s">
        <v>327</v>
      </c>
      <c r="D1" t="s">
        <v>516</v>
      </c>
      <c r="E1" t="s">
        <v>515</v>
      </c>
      <c r="F1" t="s">
        <v>39</v>
      </c>
      <c r="G1" t="s">
        <v>35</v>
      </c>
      <c r="H1" t="s">
        <v>384</v>
      </c>
      <c r="I1" t="s">
        <v>41</v>
      </c>
      <c r="J1" t="s">
        <v>45</v>
      </c>
      <c r="K1" t="s">
        <v>354</v>
      </c>
      <c r="L1" t="s">
        <v>43</v>
      </c>
      <c r="M1" t="s">
        <v>53</v>
      </c>
      <c r="N1" t="s">
        <v>383</v>
      </c>
      <c r="O1" t="s">
        <v>459</v>
      </c>
      <c r="P1" t="s">
        <v>37</v>
      </c>
      <c r="Q1" t="s">
        <v>454</v>
      </c>
      <c r="R1" t="s">
        <v>429</v>
      </c>
      <c r="S1" t="s">
        <v>47</v>
      </c>
      <c r="T1" t="s">
        <v>51</v>
      </c>
      <c r="U1" t="s">
        <v>320</v>
      </c>
      <c r="V1" t="s">
        <v>321</v>
      </c>
      <c r="W1" t="s">
        <v>330</v>
      </c>
      <c r="X1" t="s">
        <v>329</v>
      </c>
      <c r="Y1" t="s">
        <v>533</v>
      </c>
    </row>
    <row r="2" spans="1:25" x14ac:dyDescent="0.25">
      <c r="A2" s="8" t="s">
        <v>1</v>
      </c>
      <c r="B2" s="6" t="s">
        <v>55</v>
      </c>
      <c r="C2" s="9" t="s">
        <v>328</v>
      </c>
      <c r="D2" s="9" t="s">
        <v>513</v>
      </c>
      <c r="E2" s="9" t="s">
        <v>514</v>
      </c>
      <c r="F2" s="9" t="s">
        <v>38</v>
      </c>
      <c r="G2" s="9" t="s">
        <v>34</v>
      </c>
      <c r="H2" s="9" t="s">
        <v>382</v>
      </c>
      <c r="I2" s="9" t="s">
        <v>40</v>
      </c>
      <c r="J2" s="9" t="s">
        <v>44</v>
      </c>
      <c r="K2" s="9" t="s">
        <v>54</v>
      </c>
      <c r="L2" s="9" t="s">
        <v>42</v>
      </c>
      <c r="M2" s="9" t="s">
        <v>52</v>
      </c>
      <c r="N2" s="9" t="s">
        <v>272</v>
      </c>
      <c r="O2" s="9" t="s">
        <v>455</v>
      </c>
      <c r="P2" s="9" t="s">
        <v>36</v>
      </c>
      <c r="Q2" s="9" t="s">
        <v>456</v>
      </c>
      <c r="R2" s="24" t="s">
        <v>11</v>
      </c>
      <c r="S2" s="9" t="s">
        <v>10</v>
      </c>
      <c r="T2" s="9" t="s">
        <v>50</v>
      </c>
      <c r="U2" s="9" t="s">
        <v>318</v>
      </c>
      <c r="V2" s="9" t="s">
        <v>319</v>
      </c>
      <c r="W2" s="9" t="s">
        <v>335</v>
      </c>
      <c r="X2" s="9" t="s">
        <v>336</v>
      </c>
      <c r="Y2" s="9" t="s">
        <v>534</v>
      </c>
    </row>
    <row r="3" spans="1:25" x14ac:dyDescent="0.25">
      <c r="A3" s="1" t="s">
        <v>27</v>
      </c>
      <c r="B3" s="2" t="s">
        <v>143</v>
      </c>
      <c r="D3" t="s">
        <v>147</v>
      </c>
      <c r="G3">
        <v>10</v>
      </c>
      <c r="R3" s="47"/>
    </row>
    <row r="4" spans="1:25" x14ac:dyDescent="0.25">
      <c r="A4" s="1" t="s">
        <v>27</v>
      </c>
      <c r="B4" s="2" t="s">
        <v>266</v>
      </c>
      <c r="J4">
        <v>200</v>
      </c>
      <c r="K4">
        <v>5000</v>
      </c>
      <c r="M4">
        <v>0.6</v>
      </c>
      <c r="N4">
        <v>5500</v>
      </c>
    </row>
    <row r="5" spans="1:25" x14ac:dyDescent="0.25">
      <c r="A5" s="1" t="s">
        <v>297</v>
      </c>
      <c r="B5" s="2" t="s">
        <v>266</v>
      </c>
      <c r="I5" t="s">
        <v>147</v>
      </c>
      <c r="L5" t="s">
        <v>147</v>
      </c>
    </row>
    <row r="6" spans="1:25" x14ac:dyDescent="0.25">
      <c r="A6" s="1" t="s">
        <v>323</v>
      </c>
      <c r="B6" s="2" t="s">
        <v>323</v>
      </c>
      <c r="U6">
        <v>40</v>
      </c>
      <c r="W6">
        <v>120</v>
      </c>
    </row>
    <row r="7" spans="1:25" x14ac:dyDescent="0.25">
      <c r="A7" s="1" t="s">
        <v>27</v>
      </c>
      <c r="B7" s="2" t="s">
        <v>326</v>
      </c>
      <c r="C7" t="s">
        <v>147</v>
      </c>
      <c r="Y7" t="s">
        <v>535</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229</v>
      </c>
      <c r="B1" s="3"/>
      <c r="C1" s="3"/>
      <c r="D1" t="s">
        <v>35</v>
      </c>
      <c r="E1" t="s">
        <v>45</v>
      </c>
      <c r="F1" t="s">
        <v>53</v>
      </c>
      <c r="G1" t="s">
        <v>37</v>
      </c>
      <c r="H1" t="s">
        <v>457</v>
      </c>
      <c r="I1" t="s">
        <v>46</v>
      </c>
      <c r="J1" t="s">
        <v>49</v>
      </c>
      <c r="K1" t="s">
        <v>320</v>
      </c>
      <c r="L1" t="s">
        <v>321</v>
      </c>
      <c r="M1" t="s">
        <v>330</v>
      </c>
      <c r="N1" t="s">
        <v>329</v>
      </c>
    </row>
    <row r="2" spans="1:14" x14ac:dyDescent="0.25">
      <c r="A2" s="8" t="s">
        <v>1</v>
      </c>
      <c r="B2" s="6" t="s">
        <v>55</v>
      </c>
      <c r="C2" s="7" t="s">
        <v>31</v>
      </c>
      <c r="D2" s="9" t="s">
        <v>34</v>
      </c>
      <c r="E2" s="9" t="s">
        <v>44</v>
      </c>
      <c r="F2" s="9" t="s">
        <v>52</v>
      </c>
      <c r="G2" s="9" t="s">
        <v>36</v>
      </c>
      <c r="H2" s="9" t="s">
        <v>458</v>
      </c>
      <c r="I2" s="9" t="s">
        <v>9</v>
      </c>
      <c r="J2" s="9" t="s">
        <v>48</v>
      </c>
      <c r="K2" s="9" t="s">
        <v>318</v>
      </c>
      <c r="L2" s="9" t="s">
        <v>319</v>
      </c>
      <c r="M2" s="9" t="s">
        <v>335</v>
      </c>
      <c r="N2" s="9" t="s">
        <v>336</v>
      </c>
    </row>
    <row r="3" spans="1:14" x14ac:dyDescent="0.25">
      <c r="A3" s="1" t="s">
        <v>27</v>
      </c>
      <c r="B3" s="2" t="s">
        <v>143</v>
      </c>
      <c r="C3" s="4" t="s">
        <v>74</v>
      </c>
      <c r="G3">
        <v>20</v>
      </c>
    </row>
    <row r="4" spans="1:14" x14ac:dyDescent="0.25">
      <c r="A4" s="1" t="s">
        <v>27</v>
      </c>
      <c r="B4" s="2" t="s">
        <v>143</v>
      </c>
      <c r="C4" s="4" t="s">
        <v>75</v>
      </c>
      <c r="G4">
        <v>20</v>
      </c>
    </row>
    <row r="5" spans="1:14" x14ac:dyDescent="0.25">
      <c r="A5" s="1" t="s">
        <v>27</v>
      </c>
      <c r="B5" s="2" t="s">
        <v>143</v>
      </c>
      <c r="C5" s="4" t="s">
        <v>184</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143</v>
      </c>
      <c r="B2" s="4" t="s">
        <v>139</v>
      </c>
    </row>
    <row r="3" spans="1:11" x14ac:dyDescent="0.25">
      <c r="A3" s="2" t="s">
        <v>143</v>
      </c>
      <c r="B3" s="4" t="s">
        <v>148</v>
      </c>
    </row>
    <row r="4" spans="1:11" x14ac:dyDescent="0.25">
      <c r="A4" s="2" t="s">
        <v>266</v>
      </c>
      <c r="B4" s="4" t="s">
        <v>137</v>
      </c>
    </row>
    <row r="5" spans="1:11" x14ac:dyDescent="0.25">
      <c r="A5" s="2" t="s">
        <v>326</v>
      </c>
      <c r="B5" s="4" t="s">
        <v>137</v>
      </c>
    </row>
    <row r="6" spans="1:11" x14ac:dyDescent="0.25">
      <c r="A6" s="2" t="s">
        <v>326</v>
      </c>
      <c r="B6" s="4" t="s">
        <v>138</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116</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116</v>
      </c>
      <c r="C1" s="10" t="s">
        <v>56</v>
      </c>
      <c r="D1" s="3"/>
      <c r="E1" s="3"/>
      <c r="F1" s="3"/>
      <c r="G1" s="3"/>
      <c r="H1" s="3"/>
      <c r="I1" s="3"/>
      <c r="J1" s="3"/>
      <c r="K1" s="3"/>
      <c r="L1" s="3"/>
    </row>
    <row r="2" spans="1:12" x14ac:dyDescent="0.25">
      <c r="A2" s="2" t="s">
        <v>323</v>
      </c>
      <c r="B2" s="4" t="s">
        <v>140</v>
      </c>
      <c r="C2" s="11" t="s">
        <v>137</v>
      </c>
    </row>
    <row r="3" spans="1:12" x14ac:dyDescent="0.25">
      <c r="A3" s="2" t="s">
        <v>323</v>
      </c>
      <c r="B3" s="4" t="s">
        <v>150</v>
      </c>
      <c r="C3" s="11" t="s">
        <v>138</v>
      </c>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O3"/>
  <sheetViews>
    <sheetView workbookViewId="0">
      <pane xSplit="5" ySplit="2" topLeftCell="F3" activePane="bottomRight" state="frozen"/>
      <selection pane="topRight" activeCell="F1" sqref="F1"/>
      <selection pane="bottomLeft" activeCell="A3" sqref="A3"/>
      <selection pane="bottomRight" activeCell="F1" sqref="F1:F1048576"/>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21.28515625" customWidth="1"/>
    <col min="7" max="7" width="18" customWidth="1"/>
    <col min="8" max="12" width="11.5703125" customWidth="1"/>
  </cols>
  <sheetData>
    <row r="1" spans="1:15" x14ac:dyDescent="0.25">
      <c r="A1" s="37" t="s">
        <v>229</v>
      </c>
      <c r="B1" s="3"/>
      <c r="C1" s="3"/>
      <c r="D1" s="3"/>
      <c r="E1" s="3"/>
      <c r="F1" t="s">
        <v>473</v>
      </c>
      <c r="G1" t="s">
        <v>131</v>
      </c>
      <c r="H1" t="s">
        <v>123</v>
      </c>
      <c r="I1" t="s">
        <v>125</v>
      </c>
      <c r="J1" s="3"/>
      <c r="K1" s="3"/>
      <c r="L1" s="3"/>
      <c r="M1" s="3"/>
      <c r="N1" s="3"/>
      <c r="O1" s="3"/>
    </row>
    <row r="2" spans="1:15" x14ac:dyDescent="0.25">
      <c r="A2" s="8" t="s">
        <v>1</v>
      </c>
      <c r="B2" s="6" t="s">
        <v>118</v>
      </c>
      <c r="C2" s="7" t="s">
        <v>119</v>
      </c>
      <c r="D2" s="10" t="s">
        <v>25</v>
      </c>
      <c r="E2" s="12" t="s">
        <v>56</v>
      </c>
      <c r="F2" s="9" t="s">
        <v>120</v>
      </c>
      <c r="G2" s="9" t="s">
        <v>121</v>
      </c>
      <c r="H2" s="9" t="s">
        <v>122</v>
      </c>
      <c r="I2" s="9" t="s">
        <v>124</v>
      </c>
      <c r="J2" s="3"/>
      <c r="K2" s="3"/>
      <c r="L2" s="3"/>
      <c r="M2" s="3"/>
      <c r="N2" s="3"/>
      <c r="O2" s="3"/>
    </row>
    <row r="3" spans="1:15" x14ac:dyDescent="0.25">
      <c r="A3" s="1" t="s">
        <v>360</v>
      </c>
      <c r="B3" s="2" t="s">
        <v>268</v>
      </c>
      <c r="C3" s="4" t="s">
        <v>265</v>
      </c>
      <c r="D3" s="11" t="s">
        <v>30</v>
      </c>
      <c r="E3" s="13" t="s">
        <v>137</v>
      </c>
      <c r="H3">
        <v>1</v>
      </c>
      <c r="I3">
        <v>1</v>
      </c>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H20" sqref="H20"/>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229</v>
      </c>
      <c r="B1" s="3"/>
      <c r="C1" s="3"/>
      <c r="D1" s="3"/>
      <c r="E1" t="s">
        <v>416</v>
      </c>
      <c r="F1" t="s">
        <v>128</v>
      </c>
      <c r="G1" t="s">
        <v>355</v>
      </c>
      <c r="H1" t="s">
        <v>337</v>
      </c>
      <c r="J1" s="3"/>
      <c r="K1" s="3"/>
      <c r="L1" s="3"/>
      <c r="M1" s="3"/>
      <c r="N1" s="3"/>
      <c r="O1" s="3"/>
    </row>
    <row r="2" spans="1:15" x14ac:dyDescent="0.25">
      <c r="A2" s="8" t="s">
        <v>1</v>
      </c>
      <c r="B2" s="6" t="s">
        <v>118</v>
      </c>
      <c r="C2" s="7" t="s">
        <v>119</v>
      </c>
      <c r="D2" s="10" t="s">
        <v>55</v>
      </c>
      <c r="E2" s="9" t="s">
        <v>129</v>
      </c>
      <c r="F2" s="9" t="s">
        <v>127</v>
      </c>
      <c r="G2" s="9" t="s">
        <v>126</v>
      </c>
      <c r="H2" s="9" t="s">
        <v>120</v>
      </c>
      <c r="J2" s="3"/>
      <c r="K2" s="3"/>
      <c r="L2" s="3"/>
      <c r="M2" s="3"/>
      <c r="N2" s="3"/>
      <c r="O2" s="3"/>
    </row>
    <row r="3" spans="1:15" x14ac:dyDescent="0.25">
      <c r="A3" s="1" t="s">
        <v>358</v>
      </c>
      <c r="B3" s="2" t="s">
        <v>268</v>
      </c>
      <c r="C3" s="4" t="s">
        <v>265</v>
      </c>
      <c r="D3" s="11" t="s">
        <v>266</v>
      </c>
      <c r="E3" t="s">
        <v>267</v>
      </c>
      <c r="F3">
        <v>50</v>
      </c>
      <c r="G3">
        <v>20000</v>
      </c>
      <c r="H3">
        <v>0.02</v>
      </c>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229</v>
      </c>
      <c r="B1" s="8" t="s">
        <v>1</v>
      </c>
    </row>
    <row r="2" spans="1:11" s="2" customFormat="1" x14ac:dyDescent="0.25">
      <c r="A2" s="3"/>
      <c r="B2" s="6" t="s">
        <v>118</v>
      </c>
    </row>
    <row r="3" spans="1:11" s="18" customFormat="1" x14ac:dyDescent="0.25">
      <c r="A3" s="3"/>
      <c r="B3" s="11" t="s">
        <v>119</v>
      </c>
    </row>
    <row r="4" spans="1:11" s="20" customFormat="1" x14ac:dyDescent="0.25">
      <c r="A4" s="3"/>
      <c r="B4" s="19" t="s">
        <v>55</v>
      </c>
    </row>
    <row r="5" spans="1:11" s="9" customFormat="1" x14ac:dyDescent="0.25">
      <c r="A5" s="7" t="s">
        <v>26</v>
      </c>
      <c r="B5" s="15" t="s">
        <v>160</v>
      </c>
    </row>
    <row r="6" spans="1:11" x14ac:dyDescent="0.25">
      <c r="A6" s="4" t="s">
        <v>28</v>
      </c>
    </row>
    <row r="7" spans="1:11" x14ac:dyDescent="0.25">
      <c r="A7" s="4" t="s">
        <v>29</v>
      </c>
      <c r="K7" s="16"/>
    </row>
    <row r="8" spans="1:11" s="3" customFormat="1" x14ac:dyDescent="0.25">
      <c r="A8" s="4" t="s">
        <v>78</v>
      </c>
      <c r="B8" s="17"/>
    </row>
    <row r="9" spans="1:11" s="3" customFormat="1" x14ac:dyDescent="0.25">
      <c r="A9" s="4" t="s">
        <v>79</v>
      </c>
      <c r="B9" s="17"/>
    </row>
    <row r="10" spans="1:11" x14ac:dyDescent="0.25">
      <c r="A10" s="4" t="s">
        <v>80</v>
      </c>
    </row>
    <row r="11" spans="1:11" x14ac:dyDescent="0.25">
      <c r="A11" s="4" t="s">
        <v>81</v>
      </c>
    </row>
    <row r="12" spans="1:11" x14ac:dyDescent="0.25">
      <c r="A12" s="4" t="s">
        <v>82</v>
      </c>
    </row>
    <row r="13" spans="1:11" x14ac:dyDescent="0.25">
      <c r="A13" s="4" t="s">
        <v>83</v>
      </c>
    </row>
    <row r="14" spans="1:11" x14ac:dyDescent="0.25">
      <c r="A14" s="4" t="s">
        <v>84</v>
      </c>
    </row>
    <row r="15" spans="1:11" x14ac:dyDescent="0.25">
      <c r="A15" s="4" t="s">
        <v>85</v>
      </c>
    </row>
    <row r="16" spans="1:11" x14ac:dyDescent="0.25">
      <c r="A16" s="4" t="s">
        <v>86</v>
      </c>
    </row>
    <row r="17" spans="1:1" x14ac:dyDescent="0.25">
      <c r="A17" s="4" t="s">
        <v>87</v>
      </c>
    </row>
    <row r="18" spans="1:1" x14ac:dyDescent="0.25">
      <c r="A18" s="4" t="s">
        <v>88</v>
      </c>
    </row>
    <row r="19" spans="1:1" x14ac:dyDescent="0.25">
      <c r="A19" s="4" t="s">
        <v>89</v>
      </c>
    </row>
    <row r="20" spans="1:1" x14ac:dyDescent="0.25">
      <c r="A20" s="4" t="s">
        <v>90</v>
      </c>
    </row>
    <row r="21" spans="1:1" x14ac:dyDescent="0.25">
      <c r="A21" s="4" t="s">
        <v>91</v>
      </c>
    </row>
    <row r="22" spans="1:1" x14ac:dyDescent="0.25">
      <c r="A22" s="4" t="s">
        <v>92</v>
      </c>
    </row>
    <row r="23" spans="1:1" x14ac:dyDescent="0.25">
      <c r="A23" s="4" t="s">
        <v>93</v>
      </c>
    </row>
    <row r="24" spans="1:1" x14ac:dyDescent="0.25">
      <c r="A24" s="4" t="s">
        <v>94</v>
      </c>
    </row>
    <row r="25" spans="1:1" x14ac:dyDescent="0.25">
      <c r="A25" s="4" t="s">
        <v>95</v>
      </c>
    </row>
    <row r="26" spans="1:1" x14ac:dyDescent="0.25">
      <c r="A26" s="4" t="s">
        <v>96</v>
      </c>
    </row>
    <row r="27" spans="1:1" x14ac:dyDescent="0.25">
      <c r="A27" s="4" t="s">
        <v>97</v>
      </c>
    </row>
    <row r="28" spans="1:1" x14ac:dyDescent="0.25">
      <c r="A28" s="4" t="s">
        <v>98</v>
      </c>
    </row>
    <row r="29" spans="1:1" x14ac:dyDescent="0.25">
      <c r="A29" s="4" t="s">
        <v>99</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I14"/>
  <sheetViews>
    <sheetView zoomScaleNormal="100" workbookViewId="0">
      <pane xSplit="3" ySplit="2" topLeftCell="D3" activePane="bottomRight" state="frozen"/>
      <selection pane="topRight" activeCell="D1" sqref="D1"/>
      <selection pane="bottomLeft" activeCell="A3" sqref="A3"/>
      <selection pane="bottomRight" activeCell="E11" sqref="E11"/>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8.140625" customWidth="1"/>
    <col min="6" max="6" width="16.5703125" customWidth="1"/>
    <col min="7" max="7" width="16.140625" customWidth="1"/>
    <col min="8" max="8" width="18.7109375" customWidth="1"/>
    <col min="9" max="14" width="11.5703125" customWidth="1"/>
  </cols>
  <sheetData>
    <row r="1" spans="1:9" x14ac:dyDescent="0.25">
      <c r="A1" s="37" t="s">
        <v>229</v>
      </c>
      <c r="B1" s="3"/>
      <c r="C1" s="3"/>
      <c r="D1" t="s">
        <v>152</v>
      </c>
      <c r="E1" t="s">
        <v>491</v>
      </c>
      <c r="F1" t="s">
        <v>72</v>
      </c>
      <c r="G1" t="s">
        <v>71</v>
      </c>
    </row>
    <row r="2" spans="1:9" s="3" customFormat="1" x14ac:dyDescent="0.25">
      <c r="A2" s="8" t="s">
        <v>1</v>
      </c>
      <c r="B2" s="6" t="s">
        <v>73</v>
      </c>
      <c r="C2" s="7" t="s">
        <v>31</v>
      </c>
      <c r="D2" s="9" t="s">
        <v>189</v>
      </c>
      <c r="E2" s="9" t="s">
        <v>490</v>
      </c>
      <c r="F2" s="9" t="s">
        <v>496</v>
      </c>
      <c r="G2" s="9" t="s">
        <v>186</v>
      </c>
      <c r="H2" s="9" t="s">
        <v>497</v>
      </c>
      <c r="I2" s="9" t="s">
        <v>498</v>
      </c>
    </row>
    <row r="3" spans="1:9" x14ac:dyDescent="0.25">
      <c r="A3" s="1" t="s">
        <v>27</v>
      </c>
      <c r="B3" s="2" t="s">
        <v>32</v>
      </c>
      <c r="C3" s="4" t="s">
        <v>74</v>
      </c>
      <c r="D3" t="s">
        <v>154</v>
      </c>
      <c r="E3" s="5">
        <v>5</v>
      </c>
      <c r="F3" t="s">
        <v>147</v>
      </c>
      <c r="G3" t="s">
        <v>147</v>
      </c>
    </row>
    <row r="4" spans="1:9" x14ac:dyDescent="0.25">
      <c r="A4" s="1" t="s">
        <v>27</v>
      </c>
      <c r="B4" s="2" t="s">
        <v>32</v>
      </c>
      <c r="C4" s="4" t="s">
        <v>75</v>
      </c>
      <c r="D4" t="s">
        <v>154</v>
      </c>
      <c r="E4">
        <v>5</v>
      </c>
      <c r="G4" t="s">
        <v>147</v>
      </c>
    </row>
    <row r="5" spans="1:9" x14ac:dyDescent="0.25">
      <c r="A5" s="1" t="s">
        <v>299</v>
      </c>
      <c r="B5" s="2" t="s">
        <v>32</v>
      </c>
      <c r="C5" s="4" t="s">
        <v>74</v>
      </c>
      <c r="D5" t="s">
        <v>154</v>
      </c>
      <c r="E5">
        <v>5</v>
      </c>
      <c r="G5" t="s">
        <v>147</v>
      </c>
    </row>
    <row r="6" spans="1:9" x14ac:dyDescent="0.25">
      <c r="A6" s="1" t="s">
        <v>299</v>
      </c>
      <c r="B6" s="2" t="s">
        <v>32</v>
      </c>
      <c r="C6" s="4" t="s">
        <v>75</v>
      </c>
      <c r="D6" t="s">
        <v>154</v>
      </c>
      <c r="E6">
        <v>5</v>
      </c>
      <c r="G6" t="s">
        <v>147</v>
      </c>
    </row>
    <row r="7" spans="1:9" x14ac:dyDescent="0.25">
      <c r="A7" s="1" t="s">
        <v>299</v>
      </c>
      <c r="B7" s="2" t="s">
        <v>151</v>
      </c>
      <c r="C7" s="4" t="s">
        <v>74</v>
      </c>
      <c r="D7" t="s">
        <v>153</v>
      </c>
      <c r="E7">
        <v>5</v>
      </c>
      <c r="F7" t="s">
        <v>147</v>
      </c>
    </row>
    <row r="8" spans="1:9" x14ac:dyDescent="0.25">
      <c r="A8" s="1" t="s">
        <v>299</v>
      </c>
      <c r="B8" s="2" t="s">
        <v>33</v>
      </c>
      <c r="C8" s="4" t="s">
        <v>75</v>
      </c>
      <c r="D8" t="s">
        <v>154</v>
      </c>
      <c r="E8">
        <v>5</v>
      </c>
      <c r="G8" t="s">
        <v>147</v>
      </c>
    </row>
    <row r="9" spans="1:9" x14ac:dyDescent="0.25">
      <c r="A9" s="1" t="s">
        <v>299</v>
      </c>
      <c r="B9" s="2" t="s">
        <v>33</v>
      </c>
      <c r="C9" s="4" t="s">
        <v>184</v>
      </c>
      <c r="D9" t="s">
        <v>154</v>
      </c>
      <c r="E9">
        <v>5</v>
      </c>
      <c r="G9" t="s">
        <v>147</v>
      </c>
    </row>
    <row r="10" spans="1:9" x14ac:dyDescent="0.25">
      <c r="A10" s="1" t="s">
        <v>299</v>
      </c>
      <c r="B10" s="2" t="s">
        <v>182</v>
      </c>
      <c r="C10" s="4" t="s">
        <v>75</v>
      </c>
      <c r="D10" t="s">
        <v>153</v>
      </c>
      <c r="E10">
        <v>5</v>
      </c>
      <c r="F10" t="s">
        <v>147</v>
      </c>
    </row>
    <row r="14" spans="1:9"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O7"/>
  <sheetViews>
    <sheetView workbookViewId="0">
      <pane xSplit="5" ySplit="2" topLeftCell="F3" activePane="bottomRight" state="frozen"/>
      <selection pane="topRight" activeCell="F1" sqref="F1"/>
      <selection pane="bottomLeft" activeCell="A3" sqref="A3"/>
      <selection pane="bottomRight" activeCell="D1" sqref="D1:E1048576"/>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22.140625" customWidth="1"/>
    <col min="7" max="7" width="17.140625" customWidth="1"/>
    <col min="8" max="8" width="12.140625" customWidth="1"/>
    <col min="9" max="12" width="11.5703125" customWidth="1"/>
  </cols>
  <sheetData>
    <row r="1" spans="1:15" x14ac:dyDescent="0.25">
      <c r="A1" s="37" t="s">
        <v>229</v>
      </c>
      <c r="B1" s="3"/>
      <c r="C1" s="3"/>
      <c r="D1" s="3"/>
      <c r="E1" s="3"/>
      <c r="F1" t="s">
        <v>474</v>
      </c>
      <c r="G1" t="s">
        <v>130</v>
      </c>
      <c r="H1" t="s">
        <v>123</v>
      </c>
      <c r="I1" t="s">
        <v>125</v>
      </c>
      <c r="J1" s="3"/>
      <c r="K1" s="3"/>
      <c r="L1" s="3"/>
      <c r="M1" s="3"/>
      <c r="N1" s="3"/>
      <c r="O1" s="3"/>
    </row>
    <row r="2" spans="1:15" x14ac:dyDescent="0.25">
      <c r="A2" s="8" t="s">
        <v>1</v>
      </c>
      <c r="B2" s="6" t="s">
        <v>118</v>
      </c>
      <c r="C2" s="7" t="s">
        <v>119</v>
      </c>
      <c r="D2" s="10" t="s">
        <v>116</v>
      </c>
      <c r="E2" s="12" t="s">
        <v>56</v>
      </c>
      <c r="F2" s="9" t="s">
        <v>120</v>
      </c>
      <c r="G2" s="9" t="s">
        <v>121</v>
      </c>
      <c r="H2" s="9" t="s">
        <v>122</v>
      </c>
      <c r="I2" s="9" t="s">
        <v>124</v>
      </c>
      <c r="J2" s="3"/>
      <c r="K2" s="3"/>
      <c r="L2" s="3"/>
      <c r="M2" s="3"/>
      <c r="N2" s="3"/>
      <c r="O2" s="3"/>
    </row>
    <row r="3" spans="1:15" x14ac:dyDescent="0.25">
      <c r="A3" s="1" t="s">
        <v>358</v>
      </c>
      <c r="B3" s="2" t="s">
        <v>268</v>
      </c>
      <c r="C3" s="4" t="s">
        <v>265</v>
      </c>
      <c r="D3" s="11" t="s">
        <v>140</v>
      </c>
      <c r="E3" s="13" t="s">
        <v>137</v>
      </c>
      <c r="H3">
        <v>0.5</v>
      </c>
      <c r="I3">
        <v>1</v>
      </c>
    </row>
    <row r="4" spans="1:15" x14ac:dyDescent="0.25">
      <c r="A4" s="1" t="s">
        <v>359</v>
      </c>
      <c r="B4" s="2" t="s">
        <v>268</v>
      </c>
      <c r="C4" s="4" t="s">
        <v>265</v>
      </c>
      <c r="D4" s="11" t="s">
        <v>141</v>
      </c>
      <c r="E4" s="13" t="s">
        <v>137</v>
      </c>
      <c r="H4">
        <v>1</v>
      </c>
      <c r="I4">
        <v>0.9</v>
      </c>
    </row>
    <row r="5" spans="1:15" x14ac:dyDescent="0.25">
      <c r="A5" s="1" t="s">
        <v>359</v>
      </c>
      <c r="B5" s="2" t="s">
        <v>268</v>
      </c>
      <c r="C5" s="4" t="s">
        <v>265</v>
      </c>
      <c r="D5" s="11" t="s">
        <v>140</v>
      </c>
      <c r="E5" s="13" t="s">
        <v>137</v>
      </c>
      <c r="H5">
        <v>0.01</v>
      </c>
      <c r="I5">
        <v>1</v>
      </c>
    </row>
    <row r="6" spans="1:15" x14ac:dyDescent="0.25">
      <c r="A6" s="1" t="s">
        <v>360</v>
      </c>
      <c r="B6" s="2" t="s">
        <v>268</v>
      </c>
      <c r="C6" s="4" t="s">
        <v>265</v>
      </c>
      <c r="D6" s="11" t="s">
        <v>150</v>
      </c>
      <c r="E6" s="13" t="s">
        <v>138</v>
      </c>
      <c r="H6">
        <v>0.5</v>
      </c>
      <c r="I6">
        <v>1</v>
      </c>
    </row>
    <row r="7" spans="1:15" x14ac:dyDescent="0.25">
      <c r="A7" s="1" t="s">
        <v>360</v>
      </c>
      <c r="B7" s="2" t="s">
        <v>268</v>
      </c>
      <c r="C7" s="4" t="s">
        <v>265</v>
      </c>
      <c r="D7" s="11" t="s">
        <v>140</v>
      </c>
      <c r="E7" s="13" t="s">
        <v>137</v>
      </c>
      <c r="H7">
        <v>0.01</v>
      </c>
      <c r="I7">
        <v>1</v>
      </c>
    </row>
  </sheetData>
  <hyperlinks>
    <hyperlink ref="A1" location="navigate!A1" display="navigate" xr:uid="{B2A6F1D1-6C16-4B66-9828-5A584405A522}"/>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zoomScale="115" zoomScaleNormal="115" workbookViewId="0">
      <pane xSplit="2" ySplit="2" topLeftCell="C3" activePane="bottomRight" state="frozen"/>
      <selection pane="topRight" activeCell="D1" sqref="D1"/>
      <selection pane="bottomLeft" activeCell="A3" sqref="A3"/>
      <selection pane="bottomRight" activeCell="J12" sqref="J12"/>
    </sheetView>
  </sheetViews>
  <sheetFormatPr defaultRowHeight="15" x14ac:dyDescent="0.25"/>
  <cols>
    <col min="1" max="1" width="12.7109375" style="1" customWidth="1"/>
    <col min="2" max="2" width="20.5703125" style="2" customWidth="1"/>
    <col min="3" max="3" width="17.42578125" customWidth="1"/>
    <col min="4" max="9" width="11.5703125" customWidth="1"/>
  </cols>
  <sheetData>
    <row r="1" spans="1:12" x14ac:dyDescent="0.25">
      <c r="A1" s="37" t="s">
        <v>229</v>
      </c>
      <c r="B1" s="3"/>
      <c r="C1" t="s">
        <v>146</v>
      </c>
      <c r="G1" s="3"/>
      <c r="H1" s="3"/>
      <c r="I1" s="3"/>
      <c r="J1" s="3"/>
      <c r="K1" s="3"/>
      <c r="L1" s="3"/>
    </row>
    <row r="2" spans="1:12" x14ac:dyDescent="0.25">
      <c r="A2" s="8" t="s">
        <v>1</v>
      </c>
      <c r="B2" s="6" t="s">
        <v>133</v>
      </c>
      <c r="C2" s="9" t="s">
        <v>536</v>
      </c>
      <c r="D2" s="9" t="s">
        <v>144</v>
      </c>
      <c r="E2" s="9" t="s">
        <v>145</v>
      </c>
      <c r="G2" s="3"/>
      <c r="H2" s="3"/>
      <c r="I2" s="3"/>
      <c r="J2" s="3"/>
      <c r="K2" s="3"/>
      <c r="L2" s="3"/>
    </row>
    <row r="3" spans="1:12" x14ac:dyDescent="0.25">
      <c r="A3" s="1" t="s">
        <v>27</v>
      </c>
      <c r="B3" s="2" t="s">
        <v>163</v>
      </c>
      <c r="C3" t="b">
        <v>1</v>
      </c>
      <c r="D3" s="3" t="s">
        <v>164</v>
      </c>
      <c r="E3">
        <v>0</v>
      </c>
    </row>
    <row r="4" spans="1:12" x14ac:dyDescent="0.25">
      <c r="A4" s="1" t="s">
        <v>372</v>
      </c>
      <c r="B4" s="2" t="s">
        <v>374</v>
      </c>
      <c r="C4" t="b">
        <v>1</v>
      </c>
      <c r="D4" s="3" t="s">
        <v>375</v>
      </c>
      <c r="E4">
        <v>0</v>
      </c>
    </row>
    <row r="5" spans="1:12" x14ac:dyDescent="0.25">
      <c r="A5" s="1" t="s">
        <v>298</v>
      </c>
      <c r="B5" s="2" t="s">
        <v>426</v>
      </c>
      <c r="C5" t="b">
        <v>1</v>
      </c>
      <c r="D5" s="3" t="s">
        <v>375</v>
      </c>
      <c r="E5">
        <v>0</v>
      </c>
    </row>
  </sheetData>
  <hyperlinks>
    <hyperlink ref="A1" location="navigate!A1" display="navigate" xr:uid="{C203C3C8-4694-4AC0-9CF9-47EC8DF4B8CC}"/>
  </hyperlinks>
  <pageMargins left="0.7" right="0.7" top="0.75" bottom="0.75" header="0.3" footer="0.3"/>
  <pageSetup paperSize="9" orientation="portrait"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229</v>
      </c>
      <c r="B1"/>
      <c r="C1"/>
      <c r="D1" s="3"/>
      <c r="E1"/>
      <c r="F1" t="s">
        <v>390</v>
      </c>
    </row>
    <row r="2" spans="1:6" x14ac:dyDescent="0.25">
      <c r="A2" s="8" t="s">
        <v>1</v>
      </c>
      <c r="B2" s="6" t="s">
        <v>116</v>
      </c>
      <c r="C2" s="7" t="s">
        <v>56</v>
      </c>
      <c r="D2" s="19" t="s">
        <v>315</v>
      </c>
      <c r="E2" s="10" t="s">
        <v>133</v>
      </c>
      <c r="F2" s="9" t="s">
        <v>389</v>
      </c>
    </row>
    <row r="3" spans="1:6" x14ac:dyDescent="0.25">
      <c r="A3" s="1" t="s">
        <v>27</v>
      </c>
      <c r="B3" s="2" t="s">
        <v>140</v>
      </c>
      <c r="C3" s="4" t="s">
        <v>139</v>
      </c>
      <c r="D3" s="20" t="s">
        <v>316</v>
      </c>
      <c r="E3" s="11" t="s">
        <v>163</v>
      </c>
      <c r="F3">
        <v>1</v>
      </c>
    </row>
    <row r="4" spans="1:6" x14ac:dyDescent="0.25">
      <c r="A4" s="1" t="s">
        <v>27</v>
      </c>
      <c r="B4" s="2" t="s">
        <v>140</v>
      </c>
      <c r="C4" s="4" t="s">
        <v>137</v>
      </c>
      <c r="D4" s="20" t="s">
        <v>317</v>
      </c>
      <c r="E4" s="11" t="s">
        <v>163</v>
      </c>
      <c r="F4">
        <v>-0.1</v>
      </c>
    </row>
    <row r="5" spans="1:6" x14ac:dyDescent="0.25">
      <c r="A5" s="1" t="s">
        <v>372</v>
      </c>
      <c r="B5" s="2" t="s">
        <v>373</v>
      </c>
      <c r="C5" s="4" t="s">
        <v>148</v>
      </c>
      <c r="D5" s="20" t="s">
        <v>316</v>
      </c>
      <c r="E5" s="11" t="s">
        <v>374</v>
      </c>
      <c r="F5">
        <v>-1</v>
      </c>
    </row>
    <row r="6" spans="1:6" x14ac:dyDescent="0.25">
      <c r="A6" s="1" t="s">
        <v>372</v>
      </c>
      <c r="B6" s="2" t="s">
        <v>373</v>
      </c>
      <c r="C6" s="4" t="s">
        <v>137</v>
      </c>
      <c r="D6" s="20" t="s">
        <v>316</v>
      </c>
      <c r="E6" s="11" t="s">
        <v>374</v>
      </c>
      <c r="F6">
        <v>4</v>
      </c>
    </row>
  </sheetData>
  <hyperlinks>
    <hyperlink ref="A1" location="navigate!A1" display="navigate" xr:uid="{3BAB7130-CDE9-4992-B01D-61A1B1C5A93A}"/>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229</v>
      </c>
      <c r="B1"/>
      <c r="C1"/>
      <c r="D1"/>
      <c r="E1" t="s">
        <v>391</v>
      </c>
    </row>
    <row r="2" spans="1:5" x14ac:dyDescent="0.25">
      <c r="A2" s="8" t="s">
        <v>1</v>
      </c>
      <c r="B2" s="6" t="s">
        <v>25</v>
      </c>
      <c r="C2" s="7" t="s">
        <v>56</v>
      </c>
      <c r="D2" s="10" t="s">
        <v>133</v>
      </c>
      <c r="E2" s="9" t="s">
        <v>389</v>
      </c>
    </row>
  </sheetData>
  <hyperlinks>
    <hyperlink ref="A1" location="navigate!A1" display="navigate" xr:uid="{EB527440-CEEF-48D5-933E-3566A68691AA}"/>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229</v>
      </c>
      <c r="B1"/>
      <c r="C1"/>
      <c r="D1" t="s">
        <v>392</v>
      </c>
      <c r="E1" t="s">
        <v>393</v>
      </c>
    </row>
    <row r="2" spans="1:5" x14ac:dyDescent="0.25">
      <c r="A2" s="8" t="s">
        <v>1</v>
      </c>
      <c r="B2" s="6" t="s">
        <v>56</v>
      </c>
      <c r="C2" s="10" t="s">
        <v>133</v>
      </c>
      <c r="D2" s="9" t="s">
        <v>394</v>
      </c>
      <c r="E2" s="9" t="s">
        <v>395</v>
      </c>
    </row>
    <row r="3" spans="1:5" x14ac:dyDescent="0.25">
      <c r="A3" s="1" t="s">
        <v>298</v>
      </c>
      <c r="B3" s="2" t="s">
        <v>254</v>
      </c>
      <c r="C3" s="11" t="s">
        <v>426</v>
      </c>
      <c r="E3">
        <v>1</v>
      </c>
    </row>
  </sheetData>
  <hyperlinks>
    <hyperlink ref="A1" location="navigate!A1" display="navigate" xr:uid="{FCA83055-E904-411E-A315-726AEA09DEBE}"/>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229</v>
      </c>
      <c r="B1"/>
      <c r="C1"/>
      <c r="D1" t="s">
        <v>396</v>
      </c>
    </row>
    <row r="2" spans="1:4" x14ac:dyDescent="0.25">
      <c r="A2" s="8" t="s">
        <v>1</v>
      </c>
      <c r="B2" s="6" t="s">
        <v>116</v>
      </c>
      <c r="C2" s="10" t="s">
        <v>133</v>
      </c>
      <c r="D2" s="9" t="s">
        <v>395</v>
      </c>
    </row>
  </sheetData>
  <hyperlinks>
    <hyperlink ref="A1" location="navigate!A1" display="navigate" xr:uid="{7FECFB23-3CE7-4B8F-8DF6-BC1F5473CDD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229</v>
      </c>
      <c r="B1"/>
      <c r="C1"/>
      <c r="D1" t="s">
        <v>397</v>
      </c>
    </row>
    <row r="2" spans="1:4" x14ac:dyDescent="0.25">
      <c r="A2" s="8" t="s">
        <v>1</v>
      </c>
      <c r="B2" s="6" t="s">
        <v>25</v>
      </c>
      <c r="C2" s="10" t="s">
        <v>133</v>
      </c>
      <c r="D2" s="9" t="s">
        <v>395</v>
      </c>
    </row>
    <row r="3" spans="1:4" x14ac:dyDescent="0.25">
      <c r="A3" s="1" t="s">
        <v>298</v>
      </c>
      <c r="B3" s="2" t="s">
        <v>253</v>
      </c>
      <c r="C3" s="11" t="s">
        <v>426</v>
      </c>
      <c r="D3">
        <v>-8</v>
      </c>
    </row>
  </sheetData>
  <hyperlinks>
    <hyperlink ref="A1" location="navigate!A1" display="navigate" xr:uid="{912EF3DE-01D5-4B59-B92E-4C5F67ECDC6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0ADFF-4DA4-424D-81E2-83D3CB4EF97B}">
  <dimension ref="A1:D8"/>
  <sheetViews>
    <sheetView workbookViewId="0">
      <selection activeCell="D20" sqref="D20"/>
    </sheetView>
  </sheetViews>
  <sheetFormatPr defaultRowHeight="15" x14ac:dyDescent="0.25"/>
  <cols>
    <col min="1" max="1" width="12.7109375" style="1" customWidth="1"/>
    <col min="2" max="2" width="38.7109375" style="2" customWidth="1"/>
    <col min="3" max="3" width="14" style="52" customWidth="1"/>
    <col min="4" max="4" width="117.85546875" customWidth="1"/>
  </cols>
  <sheetData>
    <row r="1" spans="1:4" x14ac:dyDescent="0.25">
      <c r="A1" s="37" t="s">
        <v>229</v>
      </c>
      <c r="B1" s="3"/>
      <c r="C1" s="50"/>
    </row>
    <row r="2" spans="1:4" x14ac:dyDescent="0.25">
      <c r="A2" s="8" t="s">
        <v>1</v>
      </c>
      <c r="B2" s="6" t="s">
        <v>317</v>
      </c>
      <c r="C2" s="51" t="s">
        <v>517</v>
      </c>
      <c r="D2" s="9" t="s">
        <v>518</v>
      </c>
    </row>
    <row r="3" spans="1:4" x14ac:dyDescent="0.25">
      <c r="A3" s="1" t="s">
        <v>27</v>
      </c>
      <c r="B3" s="2" t="s">
        <v>519</v>
      </c>
      <c r="D3" t="s">
        <v>525</v>
      </c>
    </row>
    <row r="4" spans="1:4" x14ac:dyDescent="0.25">
      <c r="A4" s="1" t="s">
        <v>27</v>
      </c>
      <c r="B4" s="2" t="s">
        <v>520</v>
      </c>
      <c r="D4" t="s">
        <v>526</v>
      </c>
    </row>
    <row r="5" spans="1:4" x14ac:dyDescent="0.25">
      <c r="A5" s="1" t="s">
        <v>27</v>
      </c>
      <c r="B5" s="2" t="s">
        <v>521</v>
      </c>
      <c r="D5" t="s">
        <v>527</v>
      </c>
    </row>
    <row r="6" spans="1:4" x14ac:dyDescent="0.25">
      <c r="A6" s="1" t="s">
        <v>27</v>
      </c>
      <c r="B6" s="2" t="s">
        <v>522</v>
      </c>
      <c r="D6" t="s">
        <v>528</v>
      </c>
    </row>
    <row r="7" spans="1:4" x14ac:dyDescent="0.25">
      <c r="A7" s="1" t="s">
        <v>27</v>
      </c>
      <c r="B7" s="2" t="s">
        <v>523</v>
      </c>
      <c r="D7" t="s">
        <v>529</v>
      </c>
    </row>
    <row r="8" spans="1:4" x14ac:dyDescent="0.25">
      <c r="A8" s="1" t="s">
        <v>27</v>
      </c>
      <c r="B8" s="2" t="s">
        <v>524</v>
      </c>
      <c r="C8" s="52" t="s">
        <v>147</v>
      </c>
      <c r="D8" t="s">
        <v>530</v>
      </c>
    </row>
  </sheetData>
  <hyperlinks>
    <hyperlink ref="A1" location="navigate!A1" display="navigate" xr:uid="{714DE2DC-5C1E-48BB-85FF-E3051838D903}"/>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R11"/>
  <sheetViews>
    <sheetView zoomScaleNormal="100" workbookViewId="0">
      <pane xSplit="2" ySplit="2" topLeftCell="C3" activePane="bottomRight" state="frozen"/>
      <selection pane="topRight" activeCell="C1" sqref="C1"/>
      <selection pane="bottomLeft" activeCell="A3" sqref="A3"/>
      <selection pane="bottomRight" activeCell="D25" sqref="A1:XFD1048576"/>
    </sheetView>
  </sheetViews>
  <sheetFormatPr defaultRowHeight="15" x14ac:dyDescent="0.25"/>
  <cols>
    <col min="1" max="1" width="12.7109375" style="1" customWidth="1"/>
    <col min="2" max="2" width="14.7109375" style="2"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x14ac:dyDescent="0.25">
      <c r="A1" s="37" t="s">
        <v>229</v>
      </c>
      <c r="B1" s="3"/>
      <c r="C1" t="s">
        <v>477</v>
      </c>
      <c r="D1" t="s">
        <v>499</v>
      </c>
      <c r="E1" t="s">
        <v>362</v>
      </c>
      <c r="F1" t="s">
        <v>460</v>
      </c>
      <c r="G1" t="s">
        <v>438</v>
      </c>
      <c r="H1" t="s">
        <v>461</v>
      </c>
      <c r="I1" t="s">
        <v>479</v>
      </c>
      <c r="J1" t="s">
        <v>481</v>
      </c>
    </row>
    <row r="2" spans="1:18" s="3" customFormat="1" x14ac:dyDescent="0.25">
      <c r="A2" s="8" t="s">
        <v>1</v>
      </c>
      <c r="B2" s="6" t="s">
        <v>73</v>
      </c>
      <c r="C2" s="9" t="s">
        <v>155</v>
      </c>
      <c r="D2" s="9" t="s">
        <v>500</v>
      </c>
      <c r="E2" s="9" t="s">
        <v>361</v>
      </c>
      <c r="F2" s="9" t="s">
        <v>436</v>
      </c>
      <c r="G2" s="9" t="s">
        <v>437</v>
      </c>
      <c r="H2" s="9" t="s">
        <v>435</v>
      </c>
      <c r="I2" s="9" t="s">
        <v>478</v>
      </c>
      <c r="J2" s="9" t="s">
        <v>480</v>
      </c>
      <c r="K2" s="9" t="s">
        <v>482</v>
      </c>
      <c r="L2" s="9" t="s">
        <v>484</v>
      </c>
      <c r="M2" s="9" t="s">
        <v>483</v>
      </c>
      <c r="N2" s="9" t="s">
        <v>485</v>
      </c>
      <c r="O2" s="9" t="s">
        <v>486</v>
      </c>
      <c r="P2" s="9" t="s">
        <v>487</v>
      </c>
      <c r="Q2" s="9" t="s">
        <v>488</v>
      </c>
      <c r="R2" s="9" t="s">
        <v>489</v>
      </c>
    </row>
    <row r="3" spans="1:18" x14ac:dyDescent="0.25">
      <c r="A3" s="1" t="s">
        <v>27</v>
      </c>
      <c r="B3" s="2" t="s">
        <v>32</v>
      </c>
      <c r="C3" t="s">
        <v>476</v>
      </c>
      <c r="E3" t="s">
        <v>363</v>
      </c>
      <c r="F3" t="s">
        <v>439</v>
      </c>
      <c r="G3" s="5" t="s">
        <v>440</v>
      </c>
      <c r="H3" t="s">
        <v>439</v>
      </c>
    </row>
    <row r="4" spans="1:18" x14ac:dyDescent="0.25">
      <c r="A4" s="1" t="s">
        <v>299</v>
      </c>
      <c r="B4" s="2" t="s">
        <v>32</v>
      </c>
      <c r="C4" t="s">
        <v>476</v>
      </c>
      <c r="E4" t="s">
        <v>363</v>
      </c>
      <c r="F4" t="s">
        <v>439</v>
      </c>
      <c r="G4" s="5" t="s">
        <v>440</v>
      </c>
      <c r="H4" t="s">
        <v>439</v>
      </c>
    </row>
    <row r="5" spans="1:18" x14ac:dyDescent="0.25">
      <c r="A5" s="1" t="s">
        <v>299</v>
      </c>
      <c r="B5" s="2" t="s">
        <v>151</v>
      </c>
      <c r="C5" t="s">
        <v>476</v>
      </c>
      <c r="E5" t="s">
        <v>363</v>
      </c>
      <c r="F5" t="s">
        <v>439</v>
      </c>
      <c r="G5" s="5" t="s">
        <v>440</v>
      </c>
      <c r="H5" t="s">
        <v>439</v>
      </c>
    </row>
    <row r="6" spans="1:18" x14ac:dyDescent="0.25">
      <c r="A6" s="1" t="s">
        <v>299</v>
      </c>
      <c r="B6" s="2" t="s">
        <v>33</v>
      </c>
      <c r="C6" t="s">
        <v>476</v>
      </c>
      <c r="E6" t="s">
        <v>363</v>
      </c>
      <c r="F6" t="s">
        <v>439</v>
      </c>
      <c r="G6" s="5" t="s">
        <v>440</v>
      </c>
      <c r="H6" t="s">
        <v>439</v>
      </c>
    </row>
    <row r="7" spans="1:18" x14ac:dyDescent="0.25">
      <c r="A7" s="1" t="s">
        <v>299</v>
      </c>
      <c r="B7" s="2" t="s">
        <v>182</v>
      </c>
      <c r="C7" t="s">
        <v>476</v>
      </c>
      <c r="E7" t="s">
        <v>363</v>
      </c>
      <c r="F7" t="s">
        <v>439</v>
      </c>
      <c r="G7" s="5" t="s">
        <v>440</v>
      </c>
      <c r="H7" t="s">
        <v>439</v>
      </c>
    </row>
    <row r="8" spans="1:18" x14ac:dyDescent="0.25">
      <c r="A8" s="1" t="s">
        <v>369</v>
      </c>
      <c r="B8" s="2" t="s">
        <v>32</v>
      </c>
      <c r="E8" t="s">
        <v>370</v>
      </c>
      <c r="G8" s="5"/>
    </row>
    <row r="9" spans="1:18" x14ac:dyDescent="0.25">
      <c r="A9" s="1" t="s">
        <v>369</v>
      </c>
      <c r="B9" s="2" t="s">
        <v>151</v>
      </c>
      <c r="E9" t="s">
        <v>370</v>
      </c>
      <c r="G9" s="5"/>
    </row>
    <row r="10" spans="1:18" x14ac:dyDescent="0.25">
      <c r="A10" s="1" t="s">
        <v>369</v>
      </c>
      <c r="B10" s="2" t="s">
        <v>33</v>
      </c>
      <c r="E10" t="s">
        <v>370</v>
      </c>
      <c r="G10" s="5"/>
    </row>
    <row r="11" spans="1:18" x14ac:dyDescent="0.25">
      <c r="A11" s="1" t="s">
        <v>369</v>
      </c>
      <c r="B11" s="2" t="s">
        <v>182</v>
      </c>
      <c r="E11" t="s">
        <v>370</v>
      </c>
      <c r="G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72591-1FC8-442A-8908-24ECB9BFD99C}">
  <dimension ref="A1:Q11"/>
  <sheetViews>
    <sheetView workbookViewId="0">
      <selection activeCell="L24" sqref="L24"/>
    </sheetView>
  </sheetViews>
  <sheetFormatPr defaultRowHeight="15" x14ac:dyDescent="0.25"/>
  <cols>
    <col min="1" max="1" width="12.7109375" style="1" customWidth="1"/>
    <col min="2" max="2" width="14.7109375" style="2" customWidth="1"/>
    <col min="3" max="3" width="22.42578125" customWidth="1"/>
    <col min="4" max="4" width="17.85546875" customWidth="1"/>
    <col min="5" max="5" width="15.140625" customWidth="1"/>
    <col min="6" max="6" width="15" customWidth="1"/>
    <col min="7" max="7" width="14.140625" customWidth="1"/>
    <col min="8" max="8" width="20.28515625" customWidth="1"/>
    <col min="9" max="17" width="18.85546875" customWidth="1"/>
  </cols>
  <sheetData>
    <row r="1" spans="1:17" x14ac:dyDescent="0.25">
      <c r="A1" s="37" t="s">
        <v>229</v>
      </c>
      <c r="B1" s="3"/>
      <c r="C1" t="s">
        <v>504</v>
      </c>
      <c r="D1" t="s">
        <v>505</v>
      </c>
      <c r="E1" t="s">
        <v>506</v>
      </c>
    </row>
    <row r="2" spans="1:17" s="3" customFormat="1" x14ac:dyDescent="0.25">
      <c r="A2" s="8" t="s">
        <v>1</v>
      </c>
      <c r="B2" s="6" t="s">
        <v>73</v>
      </c>
      <c r="C2" s="9" t="s">
        <v>507</v>
      </c>
      <c r="D2" s="9" t="s">
        <v>508</v>
      </c>
      <c r="E2" s="9" t="s">
        <v>503</v>
      </c>
      <c r="F2" s="9"/>
      <c r="G2" s="9"/>
      <c r="H2" s="9"/>
      <c r="I2" s="9"/>
      <c r="J2" s="9"/>
      <c r="K2" s="9"/>
      <c r="L2" s="9"/>
      <c r="M2" s="9"/>
      <c r="N2" s="9"/>
      <c r="O2" s="9"/>
      <c r="P2" s="9"/>
      <c r="Q2" s="9"/>
    </row>
    <row r="3" spans="1:17" x14ac:dyDescent="0.25">
      <c r="A3" s="1" t="s">
        <v>27</v>
      </c>
      <c r="B3" s="2" t="s">
        <v>32</v>
      </c>
      <c r="C3">
        <v>4800</v>
      </c>
      <c r="D3">
        <v>6780</v>
      </c>
      <c r="E3">
        <v>15000</v>
      </c>
      <c r="F3" s="5"/>
      <c r="H3" s="5"/>
      <c r="J3" s="5"/>
      <c r="L3" s="5"/>
      <c r="N3" s="5"/>
      <c r="P3" s="5"/>
    </row>
    <row r="4" spans="1:17" x14ac:dyDescent="0.25">
      <c r="A4" s="1" t="s">
        <v>299</v>
      </c>
      <c r="B4" s="2" t="s">
        <v>32</v>
      </c>
      <c r="F4" s="5"/>
      <c r="H4" s="5"/>
      <c r="J4" s="5"/>
      <c r="L4" s="5"/>
      <c r="N4" s="5"/>
      <c r="P4" s="5"/>
    </row>
    <row r="5" spans="1:17" x14ac:dyDescent="0.25">
      <c r="A5" s="1" t="s">
        <v>299</v>
      </c>
      <c r="B5" s="2" t="s">
        <v>151</v>
      </c>
      <c r="F5" s="5"/>
      <c r="H5" s="5"/>
      <c r="J5" s="5"/>
      <c r="L5" s="5"/>
      <c r="N5" s="5"/>
      <c r="P5" s="5"/>
    </row>
    <row r="6" spans="1:17" x14ac:dyDescent="0.25">
      <c r="A6" s="1" t="s">
        <v>299</v>
      </c>
      <c r="B6" s="2" t="s">
        <v>33</v>
      </c>
      <c r="F6" s="5"/>
      <c r="H6" s="5"/>
      <c r="J6" s="5"/>
      <c r="L6" s="5"/>
      <c r="N6" s="5"/>
      <c r="P6" s="5"/>
    </row>
    <row r="7" spans="1:17" x14ac:dyDescent="0.25">
      <c r="A7" s="1" t="s">
        <v>299</v>
      </c>
      <c r="B7" s="2" t="s">
        <v>182</v>
      </c>
      <c r="F7" s="5"/>
      <c r="H7" s="5"/>
      <c r="J7" s="5"/>
      <c r="L7" s="5"/>
      <c r="N7" s="5"/>
      <c r="P7" s="5"/>
    </row>
    <row r="8" spans="1:17" x14ac:dyDescent="0.25">
      <c r="A8" s="1" t="s">
        <v>369</v>
      </c>
      <c r="B8" s="2" t="s">
        <v>32</v>
      </c>
      <c r="F8" s="5"/>
    </row>
    <row r="9" spans="1:17" x14ac:dyDescent="0.25">
      <c r="A9" s="1" t="s">
        <v>369</v>
      </c>
      <c r="B9" s="2" t="s">
        <v>151</v>
      </c>
      <c r="F9" s="5"/>
    </row>
    <row r="10" spans="1:17" x14ac:dyDescent="0.25">
      <c r="A10" s="1" t="s">
        <v>369</v>
      </c>
      <c r="B10" s="2" t="s">
        <v>33</v>
      </c>
      <c r="F10" s="5"/>
    </row>
    <row r="11" spans="1:17" x14ac:dyDescent="0.25">
      <c r="A11" s="1" t="s">
        <v>369</v>
      </c>
      <c r="B11" s="2" t="s">
        <v>182</v>
      </c>
      <c r="F11" s="5"/>
    </row>
  </sheetData>
  <hyperlinks>
    <hyperlink ref="A1" location="navigate!A1" display="navigate" xr:uid="{E1BCA7DF-EA92-4064-9F4C-DE1B0060B57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E4"/>
  <sheetViews>
    <sheetView workbookViewId="0">
      <pane xSplit="3" ySplit="2" topLeftCell="D3" activePane="bottomRight" state="frozen"/>
      <selection pane="topRight" activeCell="D1" sqref="D1"/>
      <selection pane="bottomLeft" activeCell="A3" sqref="A3"/>
      <selection pane="bottomRight" sqref="A1:D1048576"/>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5" width="17.28515625" customWidth="1"/>
    <col min="6" max="13" width="11.5703125" customWidth="1"/>
  </cols>
  <sheetData>
    <row r="1" spans="1:5" x14ac:dyDescent="0.25">
      <c r="A1" s="37" t="s">
        <v>229</v>
      </c>
      <c r="B1" s="3"/>
      <c r="C1" s="3"/>
      <c r="D1" t="s">
        <v>76</v>
      </c>
    </row>
    <row r="2" spans="1:5" s="3" customFormat="1" x14ac:dyDescent="0.25">
      <c r="A2" s="8" t="s">
        <v>1</v>
      </c>
      <c r="B2" s="6" t="s">
        <v>188</v>
      </c>
      <c r="C2" s="7" t="s">
        <v>77</v>
      </c>
      <c r="D2" s="9" t="s">
        <v>190</v>
      </c>
      <c r="E2" s="3" t="s">
        <v>501</v>
      </c>
    </row>
    <row r="3" spans="1:5" x14ac:dyDescent="0.25">
      <c r="A3" s="1" t="s">
        <v>27</v>
      </c>
      <c r="B3" s="2" t="s">
        <v>154</v>
      </c>
      <c r="C3" s="4" t="s">
        <v>28</v>
      </c>
      <c r="D3">
        <v>24</v>
      </c>
    </row>
    <row r="4" spans="1:5" x14ac:dyDescent="0.25">
      <c r="A4" s="1" t="s">
        <v>27</v>
      </c>
      <c r="B4" s="2" t="s">
        <v>153</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229</v>
      </c>
      <c r="B1" s="3"/>
      <c r="C1" s="3"/>
      <c r="D1" t="s">
        <v>169</v>
      </c>
    </row>
    <row r="2" spans="1:4" s="3" customFormat="1" x14ac:dyDescent="0.25">
      <c r="A2" s="8" t="s">
        <v>1</v>
      </c>
      <c r="B2" s="6" t="s">
        <v>100</v>
      </c>
      <c r="C2" s="6" t="s">
        <v>191</v>
      </c>
      <c r="D2" s="9" t="s">
        <v>276</v>
      </c>
    </row>
    <row r="3" spans="1:4" x14ac:dyDescent="0.25">
      <c r="A3" s="1" t="s">
        <v>27</v>
      </c>
      <c r="B3" s="2" t="s">
        <v>101</v>
      </c>
      <c r="C3" s="2" t="s">
        <v>28</v>
      </c>
      <c r="D3">
        <v>1</v>
      </c>
    </row>
    <row r="4" spans="1:4" x14ac:dyDescent="0.25">
      <c r="A4" s="1" t="s">
        <v>27</v>
      </c>
      <c r="B4" s="2" t="s">
        <v>101</v>
      </c>
      <c r="C4" s="2" t="s">
        <v>29</v>
      </c>
      <c r="D4">
        <v>1</v>
      </c>
    </row>
    <row r="5" spans="1:4" x14ac:dyDescent="0.25">
      <c r="A5" s="1" t="s">
        <v>27</v>
      </c>
      <c r="B5" s="2" t="s">
        <v>101</v>
      </c>
      <c r="C5" s="2" t="s">
        <v>78</v>
      </c>
      <c r="D5">
        <v>1</v>
      </c>
    </row>
    <row r="6" spans="1:4" x14ac:dyDescent="0.25">
      <c r="A6" s="1" t="s">
        <v>27</v>
      </c>
      <c r="B6" s="2" t="s">
        <v>101</v>
      </c>
      <c r="C6" s="2" t="s">
        <v>79</v>
      </c>
      <c r="D6">
        <v>1</v>
      </c>
    </row>
    <row r="7" spans="1:4" x14ac:dyDescent="0.25">
      <c r="A7" s="1" t="s">
        <v>27</v>
      </c>
      <c r="B7" s="2" t="s">
        <v>101</v>
      </c>
      <c r="C7" s="2" t="s">
        <v>80</v>
      </c>
      <c r="D7">
        <v>1</v>
      </c>
    </row>
    <row r="8" spans="1:4" x14ac:dyDescent="0.25">
      <c r="A8" s="1" t="s">
        <v>27</v>
      </c>
      <c r="B8" s="2" t="s">
        <v>101</v>
      </c>
      <c r="C8" s="2" t="s">
        <v>81</v>
      </c>
      <c r="D8">
        <v>1</v>
      </c>
    </row>
    <row r="9" spans="1:4" x14ac:dyDescent="0.25">
      <c r="A9" s="1" t="s">
        <v>27</v>
      </c>
      <c r="B9" s="2" t="s">
        <v>101</v>
      </c>
      <c r="C9" s="2" t="s">
        <v>82</v>
      </c>
      <c r="D9">
        <v>1</v>
      </c>
    </row>
    <row r="10" spans="1:4" x14ac:dyDescent="0.25">
      <c r="A10" s="1" t="s">
        <v>27</v>
      </c>
      <c r="B10" s="2" t="s">
        <v>101</v>
      </c>
      <c r="C10" s="2" t="s">
        <v>83</v>
      </c>
      <c r="D10">
        <v>1</v>
      </c>
    </row>
    <row r="11" spans="1:4" x14ac:dyDescent="0.25">
      <c r="A11" s="1" t="s">
        <v>27</v>
      </c>
      <c r="B11" s="2" t="s">
        <v>101</v>
      </c>
      <c r="C11" s="2" t="s">
        <v>84</v>
      </c>
      <c r="D11">
        <v>1</v>
      </c>
    </row>
    <row r="12" spans="1:4" x14ac:dyDescent="0.25">
      <c r="A12" s="1" t="s">
        <v>27</v>
      </c>
      <c r="B12" s="2" t="s">
        <v>101</v>
      </c>
      <c r="C12" s="2" t="s">
        <v>85</v>
      </c>
      <c r="D12">
        <v>1</v>
      </c>
    </row>
    <row r="13" spans="1:4" x14ac:dyDescent="0.25">
      <c r="A13" s="1" t="s">
        <v>27</v>
      </c>
      <c r="B13" s="2" t="s">
        <v>101</v>
      </c>
      <c r="C13" s="2" t="s">
        <v>86</v>
      </c>
      <c r="D13">
        <v>1</v>
      </c>
    </row>
    <row r="14" spans="1:4" x14ac:dyDescent="0.25">
      <c r="A14" s="1" t="s">
        <v>27</v>
      </c>
      <c r="B14" s="2" t="s">
        <v>101</v>
      </c>
      <c r="C14" s="2" t="s">
        <v>87</v>
      </c>
      <c r="D14">
        <v>1</v>
      </c>
    </row>
    <row r="15" spans="1:4" x14ac:dyDescent="0.25">
      <c r="A15" s="1" t="s">
        <v>27</v>
      </c>
      <c r="B15" s="2" t="s">
        <v>101</v>
      </c>
      <c r="C15" s="2" t="s">
        <v>88</v>
      </c>
      <c r="D15">
        <v>1</v>
      </c>
    </row>
    <row r="16" spans="1:4" x14ac:dyDescent="0.25">
      <c r="A16" s="1" t="s">
        <v>27</v>
      </c>
      <c r="B16" s="2" t="s">
        <v>101</v>
      </c>
      <c r="C16" s="2" t="s">
        <v>89</v>
      </c>
      <c r="D16">
        <v>1</v>
      </c>
    </row>
    <row r="17" spans="1:4" x14ac:dyDescent="0.25">
      <c r="A17" s="1" t="s">
        <v>27</v>
      </c>
      <c r="B17" s="2" t="s">
        <v>101</v>
      </c>
      <c r="C17" s="2" t="s">
        <v>90</v>
      </c>
      <c r="D17">
        <v>1</v>
      </c>
    </row>
    <row r="18" spans="1:4" x14ac:dyDescent="0.25">
      <c r="A18" s="1" t="s">
        <v>27</v>
      </c>
      <c r="B18" s="2" t="s">
        <v>101</v>
      </c>
      <c r="C18" s="2" t="s">
        <v>91</v>
      </c>
      <c r="D18">
        <v>1</v>
      </c>
    </row>
    <row r="19" spans="1:4" x14ac:dyDescent="0.25">
      <c r="A19" s="1" t="s">
        <v>27</v>
      </c>
      <c r="B19" s="2" t="s">
        <v>101</v>
      </c>
      <c r="C19" s="2" t="s">
        <v>92</v>
      </c>
      <c r="D19">
        <v>1</v>
      </c>
    </row>
    <row r="20" spans="1:4" x14ac:dyDescent="0.25">
      <c r="A20" s="1" t="s">
        <v>27</v>
      </c>
      <c r="B20" s="2" t="s">
        <v>101</v>
      </c>
      <c r="C20" s="2" t="s">
        <v>93</v>
      </c>
      <c r="D20">
        <v>1</v>
      </c>
    </row>
    <row r="21" spans="1:4" x14ac:dyDescent="0.25">
      <c r="A21" s="1" t="s">
        <v>27</v>
      </c>
      <c r="B21" s="2" t="s">
        <v>101</v>
      </c>
      <c r="C21" s="2" t="s">
        <v>94</v>
      </c>
      <c r="D21">
        <v>1</v>
      </c>
    </row>
    <row r="22" spans="1:4" x14ac:dyDescent="0.25">
      <c r="A22" s="1" t="s">
        <v>27</v>
      </c>
      <c r="B22" s="2" t="s">
        <v>101</v>
      </c>
      <c r="C22" s="2" t="s">
        <v>95</v>
      </c>
      <c r="D22">
        <v>1</v>
      </c>
    </row>
    <row r="23" spans="1:4" x14ac:dyDescent="0.25">
      <c r="A23" s="1" t="s">
        <v>27</v>
      </c>
      <c r="B23" s="2" t="s">
        <v>101</v>
      </c>
      <c r="C23" s="2" t="s">
        <v>96</v>
      </c>
      <c r="D23">
        <v>1</v>
      </c>
    </row>
    <row r="24" spans="1:4" x14ac:dyDescent="0.25">
      <c r="A24" s="1" t="s">
        <v>27</v>
      </c>
      <c r="B24" s="2" t="s">
        <v>101</v>
      </c>
      <c r="C24" s="2" t="s">
        <v>97</v>
      </c>
      <c r="D24">
        <v>1</v>
      </c>
    </row>
    <row r="25" spans="1:4" x14ac:dyDescent="0.25">
      <c r="A25" s="1" t="s">
        <v>27</v>
      </c>
      <c r="B25" s="2" t="s">
        <v>101</v>
      </c>
      <c r="C25" s="2" t="s">
        <v>98</v>
      </c>
      <c r="D25">
        <v>1</v>
      </c>
    </row>
    <row r="26" spans="1:4" x14ac:dyDescent="0.25">
      <c r="A26" s="1" t="s">
        <v>27</v>
      </c>
      <c r="B26" s="2" t="s">
        <v>101</v>
      </c>
      <c r="C26" s="2" t="s">
        <v>99</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229</v>
      </c>
      <c r="B1" s="3"/>
      <c r="C1" t="s">
        <v>102</v>
      </c>
    </row>
    <row r="2" spans="1:3" s="3" customFormat="1" x14ac:dyDescent="0.25">
      <c r="A2" s="8" t="s">
        <v>1</v>
      </c>
      <c r="B2" s="6" t="s">
        <v>100</v>
      </c>
      <c r="C2" s="9" t="s">
        <v>103</v>
      </c>
    </row>
    <row r="3" spans="1:3" x14ac:dyDescent="0.25">
      <c r="A3" s="1" t="s">
        <v>27</v>
      </c>
      <c r="B3" s="2" t="s">
        <v>101</v>
      </c>
      <c r="C3">
        <f>24/8760</f>
        <v>2.7397260273972603E-3</v>
      </c>
    </row>
  </sheetData>
  <hyperlinks>
    <hyperlink ref="A1" location="navigate!A1" display="navigate" xr:uid="{0ADD8AF6-BC4C-476D-AC2B-2F163FE942A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navigate</vt:lpstr>
      <vt:lpstr>version</vt:lpstr>
      <vt:lpstr>scenario</vt:lpstr>
      <vt:lpstr>solve_period</vt:lpstr>
      <vt:lpstr>solve_sequence</vt:lpstr>
      <vt:lpstr>rolling_parameters</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unit_node_p</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lpstr>optional_outputs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Tupala Arttu</cp:lastModifiedBy>
  <dcterms:created xsi:type="dcterms:W3CDTF">2022-01-24T20:09:21Z</dcterms:created>
  <dcterms:modified xsi:type="dcterms:W3CDTF">2024-08-28T08:18:59Z</dcterms:modified>
</cp:coreProperties>
</file>