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2616" yWindow="108" windowWidth="18996" windowHeight="11760"/>
  </bookViews>
  <sheets>
    <sheet name="Part List Report" sheetId="3" r:id="rId1"/>
    <sheet name="Project Information" sheetId="4" r:id="rId2"/>
  </sheets>
  <calcPr calcId="145621"/>
</workbook>
</file>

<file path=xl/calcChain.xml><?xml version="1.0" encoding="utf-8"?>
<calcChain xmlns="http://schemas.openxmlformats.org/spreadsheetml/2006/main">
  <c r="B35" i="3" l="1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N36" i="3" l="1"/>
  <c r="L38" i="3" s="1"/>
  <c r="L39" i="3" s="1"/>
  <c r="H36" i="3"/>
  <c r="K36" i="3"/>
  <c r="D8" i="3"/>
  <c r="E8" i="3"/>
  <c r="B10" i="3"/>
  <c r="B11" i="3"/>
</calcChain>
</file>

<file path=xl/sharedStrings.xml><?xml version="1.0" encoding="utf-8"?>
<sst xmlns="http://schemas.openxmlformats.org/spreadsheetml/2006/main" count="273" uniqueCount="186">
  <si>
    <t>Project Full Path</t>
  </si>
  <si>
    <t>Project Filename</t>
  </si>
  <si>
    <t>Variant Name</t>
  </si>
  <si>
    <t>Data-Source Filename</t>
  </si>
  <si>
    <t>Data-Source Full Path</t>
  </si>
  <si>
    <t>Title</t>
  </si>
  <si>
    <t>Total Quantity</t>
  </si>
  <si>
    <t>Report Time</t>
  </si>
  <si>
    <t>Report Date</t>
  </si>
  <si>
    <t>Report Date &amp; Tine</t>
  </si>
  <si>
    <t>Output Name</t>
  </si>
  <si>
    <t>Output Type</t>
  </si>
  <si>
    <t>Output Generator Name</t>
  </si>
  <si>
    <t>Output Generator Description</t>
  </si>
  <si>
    <t>Source Data From:</t>
  </si>
  <si>
    <t>Project:</t>
  </si>
  <si>
    <t>Variant:</t>
  </si>
  <si>
    <t>Print Date:</t>
  </si>
  <si>
    <t>Report Date:</t>
  </si>
  <si>
    <t>Component list</t>
  </si>
  <si>
    <t>Approved</t>
  </si>
  <si>
    <t>Notes</t>
  </si>
  <si>
    <t>#</t>
  </si>
  <si>
    <t>Total</t>
  </si>
  <si>
    <t>Contact:</t>
  </si>
  <si>
    <t>Price for 1pcs</t>
  </si>
  <si>
    <t>pcs:</t>
  </si>
  <si>
    <t>IRNAS</t>
  </si>
  <si>
    <t>www.irnas.eu</t>
  </si>
  <si>
    <t>PiRA-RTC-HAT-PCB.PrjPcb</t>
  </si>
  <si>
    <t>None</t>
  </si>
  <si>
    <t>10/03/2017</t>
  </si>
  <si>
    <t>10:42:04 AM</t>
  </si>
  <si>
    <t>PiRA RTC HAT</t>
  </si>
  <si>
    <t>5</t>
  </si>
  <si>
    <t>&lt;none&gt;</t>
  </si>
  <si>
    <t>Manufacturer Part Number 1</t>
  </si>
  <si>
    <t>BQ24296RGET</t>
  </si>
  <si>
    <t>TPS630701RNMT</t>
  </si>
  <si>
    <t>MMBT3904</t>
  </si>
  <si>
    <t>MM3Z3V0T1G</t>
  </si>
  <si>
    <t>2N7002,215</t>
  </si>
  <si>
    <t>FDSD0420-H-1R5M=P3</t>
  </si>
  <si>
    <t>GRM188R61C475KAAJD</t>
  </si>
  <si>
    <t>GRM188R71C104KA01J</t>
  </si>
  <si>
    <t>MC0063W06031100R, MCWR06X1000FTL</t>
  </si>
  <si>
    <t>MC0603B473K500CT</t>
  </si>
  <si>
    <t>MC0805X226M6R3CT</t>
  </si>
  <si>
    <t>MCMR06X103 JTL</t>
  </si>
  <si>
    <t>MCMR06X104 JTL</t>
  </si>
  <si>
    <t>MCMR06X471 JTL</t>
  </si>
  <si>
    <t>MCMR06X5601FTL</t>
  </si>
  <si>
    <t>MCWR06X1503FTL</t>
  </si>
  <si>
    <t>MCWR06X2200FTL</t>
  </si>
  <si>
    <t>MCWR06X3302FTL</t>
  </si>
  <si>
    <t>MCWR06X3901FTL</t>
  </si>
  <si>
    <t>MCWR06X4703FTL</t>
  </si>
  <si>
    <t>MC0805X106K160CT</t>
  </si>
  <si>
    <t>MCP3021A5T-E/OT</t>
  </si>
  <si>
    <t>DS3231M+TRL</t>
  </si>
  <si>
    <t>BSZ120P03NS3GATMA1</t>
  </si>
  <si>
    <t>HSMS-C190.</t>
  </si>
  <si>
    <t>CR0603-J/-000ELF</t>
  </si>
  <si>
    <t>Manufacturer 1</t>
  </si>
  <si>
    <t>TEXAS INSTRUMENTS</t>
  </si>
  <si>
    <t>ON SEMICONDUCTOR/FAIRCHILD</t>
  </si>
  <si>
    <t>ON SEMICONDUCTOR</t>
  </si>
  <si>
    <t>NEXPERIA</t>
  </si>
  <si>
    <t>MURATA</t>
  </si>
  <si>
    <t>MULTICOMP</t>
  </si>
  <si>
    <t>MICROCHIP</t>
  </si>
  <si>
    <t>MAXIM INTEGRATED PRODUCTS</t>
  </si>
  <si>
    <t>INFINEON</t>
  </si>
  <si>
    <t>BROADCOM LIMITED</t>
  </si>
  <si>
    <t>BOURNS</t>
  </si>
  <si>
    <t>Description</t>
  </si>
  <si>
    <t>IC LI+ CHARGER PWR MGMT 24VQFN</t>
  </si>
  <si>
    <t>TEXAS INSTRUMENTS - TPS630701RNMT - DC/DC CONV, BUCK-BOOST, 2.4MHZ, VQFN-15</t>
  </si>
  <si>
    <t>ON SEMICONDUCTOR/FAIRCHILD - MMBT3904 - TRANSISTOR, NPN, SOT-23</t>
  </si>
  <si>
    <t>ON SEMICONDUCTOR - MM3Z3V0T1G - ZENER DIODE, 200MW, 3V, SOD-323</t>
  </si>
  <si>
    <t>NEXPERIA - 2N7002,215 - MOSFET,N CH, 60V,0.3A,SOT23</t>
  </si>
  <si>
    <t>MURATA - FDSD0420-H-1R5M=P3 - INDUCTOR, SHIELDED, 1.5UH, 5.1A, 20%</t>
  </si>
  <si>
    <t>MURATA - GRM188R61C475KAAJD - CAP, MLCC, X5R, 4.7UF, 16V, 0603</t>
  </si>
  <si>
    <t>MURATA - GRM188R71C104KA01J - CAP, MLCC, X7R, 0.1UF, 16V, 0603</t>
  </si>
  <si>
    <t>MULTICOMP - MC0063W06031100R - RES, THICK FILM, 100R, 1%, 0.063W, 0603</t>
  </si>
  <si>
    <t>MULTICOMP - MC0603B473K500CT - CAP, MLCC, X7R, 47NF, 50V, 0603</t>
  </si>
  <si>
    <t>MULTICOMP - MC0805X226M6R3CT - CAP, MLCC, X5R, 22UF, 0805</t>
  </si>
  <si>
    <t>MULTICOMP - MCMR06X103 JTL - RES, CERAMIC, 10K, 5%, 0.1W, 0603</t>
  </si>
  <si>
    <t>MULTICOMP - MCMR06X104 JTL - RES, CERAMIC, 100K, 5%, 0.1W, 0603</t>
  </si>
  <si>
    <t>MULTICOMP - MCMR06X471 JTL - RES, CERAMIC, 470R, 5%, 0.1W, 0603</t>
  </si>
  <si>
    <t>MULTICOMP - MCMR06X5601FTL - RES, CERAMIC, 5K6, 1%, 0.1W, 0603</t>
  </si>
  <si>
    <t>MULTICOMP - MCWR06X1503FTL - RES, THICK FILM, 150KOHM, 1%, 0.1W</t>
  </si>
  <si>
    <t>MULTICOMP - MCWR06X2200FTL - RES, THICK FILM, 220R, 1%, 0.1W, 0603</t>
  </si>
  <si>
    <t>MULTICOMP - MCWR06X3302FTL - RES, THICK FILM, 33K, 1%, 0.1W, 0603</t>
  </si>
  <si>
    <t>MULTICOMP - MCWR06X3901FTL - RES, THICK FILM, 3K9, 1%, 0.1W, 0603</t>
  </si>
  <si>
    <t>MULTICOMP - MCWR06X4703FTL - RES, THICK FILM, 470K, 1%, 0.1W, 0603</t>
  </si>
  <si>
    <t>TDK - CGA4J1X5R1C106K125AC - CAP, MLCC, X5R, 10UF, 16V, 0805</t>
  </si>
  <si>
    <t>MICROCHIP - MCP3021A5T-E/OT - 10BIT ADC, I2C, 1CH, SMD, SOT-23A-5</t>
  </si>
  <si>
    <t>MAXIM INTEGRATED PRODUCTS - DS3231M+TRL - RTC, I2C, WSOIC-16</t>
  </si>
  <si>
    <t>INFINEON - BSZ120P03NS3GATMA1 - MOSFET, P-CH, -30V, -40A, PG-TSDSON-8</t>
  </si>
  <si>
    <t>BROADCOM LIMITED - HSMS-C190 - LED, RED, 10MCD, 626NM</t>
  </si>
  <si>
    <t>BOURNS - CR0603-J/-000ELF - RES, THICK FILM, 0R, 5%, 0.1W, 0603</t>
  </si>
  <si>
    <t>Footprint</t>
  </si>
  <si>
    <t>QFN4x4</t>
  </si>
  <si>
    <t>VQFN TPS</t>
  </si>
  <si>
    <t>SOT23127P600-8N</t>
  </si>
  <si>
    <t>SOD-323 2L</t>
  </si>
  <si>
    <t>FDSD0402</t>
  </si>
  <si>
    <t>CAP0603</t>
  </si>
  <si>
    <t>RES0603</t>
  </si>
  <si>
    <t>CAP0805</t>
  </si>
  <si>
    <t>SOT23127P600-8N - duplicate</t>
  </si>
  <si>
    <t>SOIC127P1030X265-16N</t>
  </si>
  <si>
    <t>PG-TSDSON-8</t>
  </si>
  <si>
    <t>LED0603</t>
  </si>
  <si>
    <t>Designator</t>
  </si>
  <si>
    <t>U1</t>
  </si>
  <si>
    <t>U2</t>
  </si>
  <si>
    <t>T1</t>
  </si>
  <si>
    <t>D2</t>
  </si>
  <si>
    <t>T3</t>
  </si>
  <si>
    <t>L1, L2</t>
  </si>
  <si>
    <t>C2</t>
  </si>
  <si>
    <t>C12, C13</t>
  </si>
  <si>
    <t>R18, R27</t>
  </si>
  <si>
    <t>C3</t>
  </si>
  <si>
    <t>C7, C8, C9, C10</t>
  </si>
  <si>
    <t>R5, R10, R12, R16, R20, R21, R22, R23, R24, R25, R26</t>
  </si>
  <si>
    <t>R17, R19</t>
  </si>
  <si>
    <t>R1, R11, R13</t>
  </si>
  <si>
    <t>R6</t>
  </si>
  <si>
    <t>R8</t>
  </si>
  <si>
    <t>R7</t>
  </si>
  <si>
    <t>R15</t>
  </si>
  <si>
    <t>R4</t>
  </si>
  <si>
    <t>R9</t>
  </si>
  <si>
    <t>C1, C4, C5, C6, C11</t>
  </si>
  <si>
    <t>U4</t>
  </si>
  <si>
    <t>U3</t>
  </si>
  <si>
    <t>T2</t>
  </si>
  <si>
    <t>D1, D3</t>
  </si>
  <si>
    <t>R2, R3, R14</t>
  </si>
  <si>
    <t>Quantity</t>
  </si>
  <si>
    <t>Supplier 1</t>
  </si>
  <si>
    <t>Farnell</t>
  </si>
  <si>
    <t>Supplier Part Number 1</t>
  </si>
  <si>
    <t>2373541</t>
  </si>
  <si>
    <t>2643432</t>
  </si>
  <si>
    <t>9846727</t>
  </si>
  <si>
    <t>2463510</t>
  </si>
  <si>
    <t>1510761</t>
  </si>
  <si>
    <t>2530091</t>
  </si>
  <si>
    <t>2611924</t>
  </si>
  <si>
    <t>2688519</t>
  </si>
  <si>
    <t>9330364, 2447227</t>
  </si>
  <si>
    <t>1759116</t>
  </si>
  <si>
    <t>1759415</t>
  </si>
  <si>
    <t>2073356</t>
  </si>
  <si>
    <t>2073357</t>
  </si>
  <si>
    <t>2073513</t>
  </si>
  <si>
    <t>2073537</t>
  </si>
  <si>
    <t>2447254</t>
  </si>
  <si>
    <t>2447298</t>
  </si>
  <si>
    <t>2447342</t>
  </si>
  <si>
    <t>2447363</t>
  </si>
  <si>
    <t>2447373</t>
  </si>
  <si>
    <t>2320856</t>
  </si>
  <si>
    <t>1332097</t>
  </si>
  <si>
    <t>2515485</t>
  </si>
  <si>
    <t>2617428</t>
  </si>
  <si>
    <t>2497356</t>
  </si>
  <si>
    <t>2008343</t>
  </si>
  <si>
    <t>Supplier Order Qty 1</t>
  </si>
  <si>
    <t>Supplier Stock 1</t>
  </si>
  <si>
    <t>Supplier Unit Price 1</t>
  </si>
  <si>
    <t>Supplier Subtotal 1</t>
  </si>
  <si>
    <t>Supplier Currency 1</t>
  </si>
  <si>
    <t>GBP</t>
  </si>
  <si>
    <t>C:\Users\vojislav\Documents\PiRA-RTC-HAT\PiRA-RTC-HAT-PCB\PiRA-RTC-HAT-PCB.PrjPcb</t>
  </si>
  <si>
    <t>&lt;Parameter Title not found&gt;</t>
  </si>
  <si>
    <t>52</t>
  </si>
  <si>
    <t>10/03/2017 10:42:04 AM</t>
  </si>
  <si>
    <t>Bill of Materials production</t>
  </si>
  <si>
    <t>BOM_PartType</t>
  </si>
  <si>
    <t>BOM</t>
  </si>
  <si>
    <t>Bill of Materials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</si>
</sst>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C09]dd\-mmm\-yy;@"/>
    <numFmt numFmtId="165" formatCode="[$-409]h:mm:ss\ AM/PM;@"/>
  </numFmts>
  <fonts count="22" x14ac:knownFonts="1">
    <font>
      <sz val="10"/>
      <name val="Arial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8"/>
      <color indexed="13"/>
      <name val="Arial"/>
      <family val="2"/>
    </font>
    <font>
      <sz val="10"/>
      <color indexed="13"/>
      <name val="Arial"/>
      <family val="2"/>
    </font>
    <font>
      <b/>
      <sz val="12"/>
      <color indexed="13"/>
      <name val="Arial"/>
      <family val="2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9"/>
      <color indexed="10"/>
      <name val="Arial"/>
      <family val="2"/>
    </font>
    <font>
      <b/>
      <sz val="24"/>
      <color indexed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8"/>
      <color indexed="10"/>
      <name val="Arial"/>
      <family val="2"/>
      <charset val="204"/>
    </font>
    <font>
      <b/>
      <sz val="10"/>
      <name val="Arial"/>
      <family val="2"/>
    </font>
    <font>
      <b/>
      <sz val="16"/>
      <name val="Arial"/>
      <family val="2"/>
    </font>
    <font>
      <b/>
      <sz val="18"/>
      <name val="Arial"/>
      <family val="2"/>
    </font>
    <font>
      <b/>
      <sz val="20"/>
      <name val="Arial"/>
      <family val="2"/>
    </font>
    <font>
      <b/>
      <sz val="16"/>
      <color indexed="10"/>
      <name val="Arial"/>
      <family val="2"/>
    </font>
    <font>
      <sz val="1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</fills>
  <borders count="3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2"/>
      </top>
      <bottom/>
      <diagonal/>
    </border>
    <border>
      <left/>
      <right style="medium">
        <color indexed="64"/>
      </right>
      <top style="medium">
        <color indexed="62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2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04">
    <xf numFmtId="0" fontId="0" fillId="0" borderId="0" xfId="0"/>
    <xf numFmtId="0" fontId="0" fillId="0" borderId="0" xfId="0" applyAlignment="1">
      <alignment vertical="top"/>
    </xf>
    <xf numFmtId="0" fontId="4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1" fillId="0" borderId="1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NumberFormat="1" applyFont="1" applyFill="1" applyBorder="1" applyAlignment="1" applyProtection="1">
      <alignment vertical="top"/>
      <protection locked="0"/>
    </xf>
    <xf numFmtId="0" fontId="1" fillId="0" borderId="2" xfId="0" applyNumberFormat="1" applyFont="1" applyFill="1" applyBorder="1" applyAlignment="1" applyProtection="1">
      <alignment horizontal="left" vertical="top"/>
      <protection locked="0"/>
    </xf>
    <xf numFmtId="0" fontId="1" fillId="0" borderId="3" xfId="0" applyNumberFormat="1" applyFont="1" applyFill="1" applyBorder="1" applyAlignment="1" applyProtection="1">
      <alignment horizontal="left" vertical="top"/>
      <protection locked="0"/>
    </xf>
    <xf numFmtId="0" fontId="1" fillId="0" borderId="4" xfId="0" applyNumberFormat="1" applyFont="1" applyFill="1" applyBorder="1" applyAlignment="1" applyProtection="1">
      <alignment horizontal="left" vertical="top"/>
      <protection locked="0"/>
    </xf>
    <xf numFmtId="0" fontId="1" fillId="0" borderId="5" xfId="0" applyNumberFormat="1" applyFont="1" applyFill="1" applyBorder="1" applyAlignment="1" applyProtection="1">
      <alignment horizontal="left" vertical="top"/>
      <protection locked="0"/>
    </xf>
    <xf numFmtId="0" fontId="1" fillId="0" borderId="5" xfId="0" applyNumberFormat="1" applyFont="1" applyFill="1" applyBorder="1" applyAlignment="1" applyProtection="1">
      <alignment vertical="top"/>
      <protection locked="0"/>
    </xf>
    <xf numFmtId="0" fontId="7" fillId="4" borderId="5" xfId="0" applyFont="1" applyFill="1" applyBorder="1" applyAlignment="1">
      <alignment vertical="center"/>
    </xf>
    <xf numFmtId="0" fontId="9" fillId="5" borderId="0" xfId="0" applyFont="1" applyFill="1" applyBorder="1" applyAlignment="1"/>
    <xf numFmtId="0" fontId="10" fillId="5" borderId="0" xfId="0" applyFont="1" applyFill="1" applyBorder="1" applyAlignment="1">
      <alignment horizontal="left"/>
    </xf>
    <xf numFmtId="0" fontId="10" fillId="5" borderId="0" xfId="0" applyFont="1" applyFill="1" applyBorder="1" applyAlignment="1"/>
    <xf numFmtId="0" fontId="10" fillId="5" borderId="6" xfId="0" applyFont="1" applyFill="1" applyBorder="1" applyAlignment="1"/>
    <xf numFmtId="0" fontId="9" fillId="5" borderId="7" xfId="0" applyFont="1" applyFill="1" applyBorder="1" applyAlignment="1">
      <alignment horizontal="left"/>
    </xf>
    <xf numFmtId="0" fontId="10" fillId="5" borderId="7" xfId="0" applyFont="1" applyFill="1" applyBorder="1" applyAlignment="1"/>
    <xf numFmtId="0" fontId="9" fillId="5" borderId="7" xfId="0" applyFont="1" applyFill="1" applyBorder="1" applyAlignment="1"/>
    <xf numFmtId="0" fontId="11" fillId="5" borderId="0" xfId="0" applyFont="1" applyFill="1" applyBorder="1" applyAlignment="1"/>
    <xf numFmtId="164" fontId="10" fillId="5" borderId="7" xfId="0" applyNumberFormat="1" applyFont="1" applyFill="1" applyBorder="1" applyAlignment="1">
      <alignment horizontal="left"/>
    </xf>
    <xf numFmtId="165" fontId="10" fillId="5" borderId="7" xfId="0" applyNumberFormat="1" applyFont="1" applyFill="1" applyBorder="1" applyAlignment="1">
      <alignment horizontal="left"/>
    </xf>
    <xf numFmtId="0" fontId="12" fillId="5" borderId="8" xfId="0" applyFont="1" applyFill="1" applyBorder="1" applyAlignment="1">
      <alignment vertical="center"/>
    </xf>
    <xf numFmtId="0" fontId="12" fillId="5" borderId="9" xfId="0" applyFont="1" applyFill="1" applyBorder="1" applyAlignment="1">
      <alignment vertical="center"/>
    </xf>
    <xf numFmtId="0" fontId="13" fillId="3" borderId="0" xfId="0" applyFont="1" applyFill="1" applyBorder="1" applyAlignment="1">
      <alignment horizontal="left" vertical="center"/>
    </xf>
    <xf numFmtId="0" fontId="13" fillId="6" borderId="0" xfId="0" applyFont="1" applyFill="1" applyBorder="1" applyAlignment="1">
      <alignment horizontal="left" vertical="center"/>
    </xf>
    <xf numFmtId="0" fontId="1" fillId="0" borderId="11" xfId="0" applyNumberFormat="1" applyFont="1" applyFill="1" applyBorder="1" applyAlignment="1" applyProtection="1">
      <alignment vertical="top"/>
      <protection locked="0"/>
    </xf>
    <xf numFmtId="0" fontId="8" fillId="2" borderId="13" xfId="0" applyFont="1" applyFill="1" applyBorder="1" applyAlignment="1">
      <alignment vertical="top" wrapText="1"/>
    </xf>
    <xf numFmtId="0" fontId="8" fillId="2" borderId="14" xfId="0" applyFont="1" applyFill="1" applyBorder="1" applyAlignment="1">
      <alignment vertical="top" wrapText="1"/>
    </xf>
    <xf numFmtId="0" fontId="8" fillId="6" borderId="15" xfId="0" applyFont="1" applyFill="1" applyBorder="1" applyAlignment="1">
      <alignment vertical="top" wrapText="1"/>
    </xf>
    <xf numFmtId="0" fontId="8" fillId="6" borderId="16" xfId="0" applyFont="1" applyFill="1" applyBorder="1" applyAlignment="1">
      <alignment vertical="top" wrapText="1"/>
    </xf>
    <xf numFmtId="0" fontId="1" fillId="0" borderId="17" xfId="0" applyNumberFormat="1" applyFont="1" applyFill="1" applyBorder="1" applyAlignment="1" applyProtection="1">
      <alignment horizontal="left" vertical="top"/>
      <protection locked="0"/>
    </xf>
    <xf numFmtId="0" fontId="1" fillId="0" borderId="6" xfId="0" applyNumberFormat="1" applyFont="1" applyFill="1" applyBorder="1" applyAlignment="1" applyProtection="1">
      <alignment horizontal="left" vertical="top"/>
      <protection locked="0"/>
    </xf>
    <xf numFmtId="0" fontId="5" fillId="4" borderId="18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0" fillId="0" borderId="0" xfId="0" applyBorder="1" applyAlignment="1">
      <alignment vertical="top"/>
    </xf>
    <xf numFmtId="0" fontId="8" fillId="2" borderId="22" xfId="0" applyFont="1" applyFill="1" applyBorder="1" applyAlignment="1">
      <alignment horizontal="right" vertical="top" wrapText="1"/>
    </xf>
    <xf numFmtId="0" fontId="8" fillId="6" borderId="23" xfId="0" applyFont="1" applyFill="1" applyBorder="1" applyAlignment="1">
      <alignment vertical="top" wrapText="1"/>
    </xf>
    <xf numFmtId="0" fontId="15" fillId="5" borderId="24" xfId="0" applyFont="1" applyFill="1" applyBorder="1" applyAlignment="1">
      <alignment vertical="top" wrapText="1"/>
    </xf>
    <xf numFmtId="0" fontId="4" fillId="0" borderId="0" xfId="0" applyFont="1" applyBorder="1" applyAlignment="1">
      <alignment vertical="top"/>
    </xf>
    <xf numFmtId="0" fontId="18" fillId="0" borderId="0" xfId="0" applyFont="1" applyBorder="1" applyAlignment="1">
      <alignment vertical="top"/>
    </xf>
    <xf numFmtId="0" fontId="0" fillId="0" borderId="6" xfId="0" applyBorder="1" applyAlignment="1">
      <alignment vertical="top"/>
    </xf>
    <xf numFmtId="0" fontId="15" fillId="5" borderId="26" xfId="0" applyFont="1" applyFill="1" applyBorder="1" applyAlignment="1">
      <alignment vertical="top" wrapText="1"/>
    </xf>
    <xf numFmtId="0" fontId="0" fillId="0" borderId="19" xfId="0" applyBorder="1" applyAlignment="1">
      <alignment vertical="top"/>
    </xf>
    <xf numFmtId="0" fontId="4" fillId="0" borderId="0" xfId="0" applyNumberFormat="1" applyFont="1" applyFill="1" applyBorder="1" applyAlignment="1" applyProtection="1">
      <alignment vertical="top"/>
      <protection locked="0"/>
    </xf>
    <xf numFmtId="0" fontId="16" fillId="0" borderId="0" xfId="0" applyNumberFormat="1" applyFont="1" applyFill="1" applyBorder="1" applyAlignment="1" applyProtection="1">
      <alignment horizontal="left" vertical="top"/>
      <protection locked="0"/>
    </xf>
    <xf numFmtId="0" fontId="0" fillId="0" borderId="6" xfId="0" applyBorder="1" applyAlignment="1">
      <alignment horizontal="left" vertical="top"/>
    </xf>
    <xf numFmtId="0" fontId="0" fillId="0" borderId="18" xfId="0" applyBorder="1" applyAlignment="1">
      <alignment vertical="top"/>
    </xf>
    <xf numFmtId="0" fontId="6" fillId="4" borderId="27" xfId="0" applyFont="1" applyFill="1" applyBorder="1" applyAlignment="1"/>
    <xf numFmtId="0" fontId="6" fillId="4" borderId="10" xfId="0" applyFont="1" applyFill="1" applyBorder="1" applyAlignment="1"/>
    <xf numFmtId="0" fontId="6" fillId="4" borderId="28" xfId="0" applyFont="1" applyFill="1" applyBorder="1" applyAlignment="1"/>
    <xf numFmtId="0" fontId="6" fillId="4" borderId="29" xfId="0" applyFont="1" applyFill="1" applyBorder="1" applyAlignment="1"/>
    <xf numFmtId="0" fontId="0" fillId="0" borderId="0" xfId="0" applyBorder="1" applyAlignment="1">
      <alignment horizontal="left" vertical="top"/>
    </xf>
    <xf numFmtId="0" fontId="6" fillId="4" borderId="29" xfId="0" applyFont="1" applyFill="1" applyBorder="1" applyAlignment="1">
      <alignment wrapText="1"/>
    </xf>
    <xf numFmtId="0" fontId="6" fillId="4" borderId="30" xfId="0" applyFont="1" applyFill="1" applyBorder="1" applyAlignment="1"/>
    <xf numFmtId="0" fontId="0" fillId="0" borderId="5" xfId="0" applyBorder="1" applyAlignment="1">
      <alignment vertical="top"/>
    </xf>
    <xf numFmtId="0" fontId="2" fillId="5" borderId="0" xfId="1" applyFill="1" applyBorder="1" applyAlignment="1" applyProtection="1"/>
    <xf numFmtId="0" fontId="20" fillId="5" borderId="0" xfId="0" applyFont="1" applyFill="1" applyBorder="1" applyAlignment="1"/>
    <xf numFmtId="0" fontId="17" fillId="0" borderId="0" xfId="0" applyFont="1" applyBorder="1" applyAlignment="1">
      <alignment vertical="top"/>
    </xf>
    <xf numFmtId="0" fontId="6" fillId="4" borderId="31" xfId="0" applyFont="1" applyFill="1" applyBorder="1" applyAlignment="1">
      <alignment horizontal="left"/>
    </xf>
    <xf numFmtId="0" fontId="7" fillId="4" borderId="32" xfId="0" applyFont="1" applyFill="1" applyBorder="1" applyAlignment="1">
      <alignment horizontal="left" vertical="center"/>
    </xf>
    <xf numFmtId="0" fontId="0" fillId="0" borderId="33" xfId="0" applyBorder="1" applyAlignment="1">
      <alignment horizontal="left" vertical="top"/>
    </xf>
    <xf numFmtId="0" fontId="0" fillId="0" borderId="36" xfId="0" applyBorder="1" applyAlignment="1">
      <alignment horizontal="left" vertical="top"/>
    </xf>
    <xf numFmtId="0" fontId="0" fillId="0" borderId="32" xfId="0" applyBorder="1" applyAlignment="1">
      <alignment horizontal="left" vertical="top"/>
    </xf>
    <xf numFmtId="0" fontId="6" fillId="4" borderId="10" xfId="0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 vertical="center"/>
    </xf>
    <xf numFmtId="0" fontId="9" fillId="5" borderId="0" xfId="0" applyFont="1" applyFill="1" applyBorder="1" applyAlignment="1">
      <alignment horizontal="center"/>
    </xf>
    <xf numFmtId="0" fontId="10" fillId="5" borderId="0" xfId="0" applyFont="1" applyFill="1" applyBorder="1" applyAlignment="1">
      <alignment horizontal="center"/>
    </xf>
    <xf numFmtId="0" fontId="11" fillId="5" borderId="0" xfId="0" applyFont="1" applyFill="1" applyBorder="1" applyAlignment="1">
      <alignment horizontal="center"/>
    </xf>
    <xf numFmtId="0" fontId="0" fillId="0" borderId="0" xfId="0" applyBorder="1" applyAlignment="1">
      <alignment horizontal="center" vertical="top"/>
    </xf>
    <xf numFmtId="0" fontId="1" fillId="0" borderId="1" xfId="0" applyNumberFormat="1" applyFont="1" applyFill="1" applyBorder="1" applyAlignment="1" applyProtection="1">
      <alignment horizontal="center" vertical="top"/>
      <protection locked="0"/>
    </xf>
    <xf numFmtId="0" fontId="1" fillId="0" borderId="0" xfId="0" applyNumberFormat="1" applyFont="1" applyFill="1" applyBorder="1" applyAlignment="1" applyProtection="1">
      <alignment horizontal="center" vertical="top"/>
      <protection locked="0"/>
    </xf>
    <xf numFmtId="0" fontId="1" fillId="0" borderId="5" xfId="0" applyNumberFormat="1" applyFont="1" applyFill="1" applyBorder="1" applyAlignment="1" applyProtection="1">
      <alignment horizontal="center" vertical="top"/>
      <protection locked="0"/>
    </xf>
    <xf numFmtId="0" fontId="0" fillId="0" borderId="0" xfId="0" applyAlignment="1">
      <alignment horizontal="center" vertical="top"/>
    </xf>
    <xf numFmtId="0" fontId="21" fillId="0" borderId="0" xfId="0" applyNumberFormat="1" applyFont="1" applyFill="1" applyBorder="1" applyAlignment="1" applyProtection="1">
      <alignment horizontal="left" vertical="top"/>
      <protection locked="0"/>
    </xf>
    <xf numFmtId="2" fontId="8" fillId="2" borderId="22" xfId="0" applyNumberFormat="1" applyFont="1" applyFill="1" applyBorder="1" applyAlignment="1">
      <alignment horizontal="right" vertical="top" wrapText="1"/>
    </xf>
    <xf numFmtId="2" fontId="8" fillId="6" borderId="23" xfId="0" applyNumberFormat="1" applyFont="1" applyFill="1" applyBorder="1" applyAlignment="1">
      <alignment vertical="top" wrapText="1"/>
    </xf>
    <xf numFmtId="0" fontId="9" fillId="5" borderId="0" xfId="0" quotePrefix="1" applyFont="1" applyFill="1" applyBorder="1" applyAlignment="1">
      <alignment horizontal="left"/>
    </xf>
    <xf numFmtId="0" fontId="9" fillId="5" borderId="6" xfId="0" quotePrefix="1" applyFont="1" applyFill="1" applyBorder="1" applyAlignment="1">
      <alignment horizontal="left"/>
    </xf>
    <xf numFmtId="0" fontId="9" fillId="5" borderId="7" xfId="0" quotePrefix="1" applyFont="1" applyFill="1" applyBorder="1" applyAlignment="1">
      <alignment horizontal="left"/>
    </xf>
    <xf numFmtId="0" fontId="10" fillId="5" borderId="1" xfId="0" quotePrefix="1" applyFont="1" applyFill="1" applyBorder="1" applyAlignment="1">
      <alignment horizontal="left"/>
    </xf>
    <xf numFmtId="0" fontId="7" fillId="4" borderId="5" xfId="0" quotePrefix="1" applyFont="1" applyFill="1" applyBorder="1" applyAlignment="1">
      <alignment vertical="center"/>
    </xf>
    <xf numFmtId="0" fontId="21" fillId="0" borderId="0" xfId="0" quotePrefix="1" applyNumberFormat="1" applyFont="1" applyFill="1" applyBorder="1" applyAlignment="1" applyProtection="1">
      <alignment horizontal="right" vertical="top"/>
      <protection locked="0"/>
    </xf>
    <xf numFmtId="0" fontId="19" fillId="0" borderId="0" xfId="0" quotePrefix="1" applyFont="1" applyBorder="1" applyAlignment="1">
      <alignment vertical="top"/>
    </xf>
    <xf numFmtId="0" fontId="4" fillId="0" borderId="0" xfId="0" quotePrefix="1" applyFont="1" applyBorder="1" applyAlignment="1">
      <alignment horizontal="left" vertical="top"/>
    </xf>
    <xf numFmtId="0" fontId="5" fillId="4" borderId="19" xfId="0" quotePrefix="1" applyFont="1" applyFill="1" applyBorder="1" applyAlignment="1">
      <alignment horizontal="center" vertical="center" wrapText="1"/>
    </xf>
    <xf numFmtId="0" fontId="8" fillId="2" borderId="12" xfId="0" quotePrefix="1" applyFont="1" applyFill="1" applyBorder="1" applyAlignment="1">
      <alignment vertical="top" wrapText="1"/>
    </xf>
    <xf numFmtId="0" fontId="8" fillId="6" borderId="16" xfId="0" quotePrefix="1" applyFont="1" applyFill="1" applyBorder="1" applyAlignment="1">
      <alignment vertical="top" wrapText="1"/>
    </xf>
    <xf numFmtId="0" fontId="8" fillId="2" borderId="14" xfId="0" quotePrefix="1" applyFont="1" applyFill="1" applyBorder="1" applyAlignment="1">
      <alignment vertical="top" wrapText="1"/>
    </xf>
    <xf numFmtId="0" fontId="8" fillId="2" borderId="14" xfId="0" quotePrefix="1" applyFont="1" applyFill="1" applyBorder="1" applyAlignment="1">
      <alignment horizontal="center" vertical="top" wrapText="1"/>
    </xf>
    <xf numFmtId="0" fontId="8" fillId="6" borderId="16" xfId="0" quotePrefix="1" applyFont="1" applyFill="1" applyBorder="1" applyAlignment="1">
      <alignment horizontal="center" vertical="top" wrapText="1"/>
    </xf>
    <xf numFmtId="0" fontId="5" fillId="4" borderId="21" xfId="0" quotePrefix="1" applyFont="1" applyFill="1" applyBorder="1" applyAlignment="1">
      <alignment horizontal="center" vertical="center" wrapText="1"/>
    </xf>
    <xf numFmtId="0" fontId="5" fillId="4" borderId="25" xfId="0" quotePrefix="1" applyFont="1" applyFill="1" applyBorder="1" applyAlignment="1">
      <alignment horizontal="center" vertical="center" wrapText="1"/>
    </xf>
    <xf numFmtId="0" fontId="5" fillId="4" borderId="20" xfId="0" quotePrefix="1" applyFont="1" applyFill="1" applyBorder="1" applyAlignment="1">
      <alignment horizontal="center" vertical="center" wrapText="1"/>
    </xf>
    <xf numFmtId="0" fontId="8" fillId="2" borderId="34" xfId="0" quotePrefix="1" applyFont="1" applyFill="1" applyBorder="1" applyAlignment="1">
      <alignment horizontal="left" vertical="top" wrapText="1"/>
    </xf>
    <xf numFmtId="0" fontId="8" fillId="6" borderId="35" xfId="0" quotePrefix="1" applyFont="1" applyFill="1" applyBorder="1" applyAlignment="1">
      <alignment horizontal="left" vertical="top" wrapText="1"/>
    </xf>
    <xf numFmtId="0" fontId="14" fillId="6" borderId="10" xfId="0" quotePrefix="1" applyFont="1" applyFill="1" applyBorder="1" applyAlignment="1">
      <alignment horizontal="left" vertical="center"/>
    </xf>
    <xf numFmtId="0" fontId="14" fillId="3" borderId="0" xfId="0" quotePrefix="1" applyFont="1" applyFill="1" applyBorder="1" applyAlignment="1">
      <alignment horizontal="left" vertical="center"/>
    </xf>
    <xf numFmtId="0" fontId="14" fillId="6" borderId="0" xfId="0" quotePrefix="1" applyFont="1" applyFill="1" applyBorder="1" applyAlignment="1">
      <alignment horizontal="left" vertical="center"/>
    </xf>
    <xf numFmtId="0" fontId="16" fillId="0" borderId="0" xfId="0" applyNumberFormat="1" applyFont="1" applyFill="1" applyBorder="1" applyAlignment="1" applyProtection="1">
      <alignment horizontal="left" vertical="top"/>
      <protection locked="0"/>
    </xf>
    <xf numFmtId="0" fontId="18" fillId="0" borderId="37" xfId="0" applyFont="1" applyBorder="1" applyAlignment="1">
      <alignment vertical="top"/>
    </xf>
    <xf numFmtId="0" fontId="0" fillId="0" borderId="38" xfId="0" applyBorder="1" applyAlignment="1">
      <alignment vertical="top"/>
    </xf>
    <xf numFmtId="2" fontId="0" fillId="0" borderId="10" xfId="0" applyNumberFormat="1" applyBorder="1" applyAlignment="1">
      <alignment horizontal="right" vertical="top"/>
    </xf>
  </cellXfs>
  <cellStyles count="2">
    <cellStyle name="Hyperlink" xfId="1" builtinId="8"/>
    <cellStyle name="Normal" xfId="0" builtinId="0"/>
  </cellStyles>
  <dxfs count="50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CE9D8"/>
      <rgbColor rgb="00000000"/>
      <rgbColor rgb="00ECE9D8"/>
      <rgbColor rgb="00000000"/>
      <rgbColor rgb="00FFFFFF"/>
      <rgbColor rgb="00000000"/>
      <rgbColor rgb="00FFFFFF"/>
      <rgbColor rgb="00000000"/>
      <rgbColor rgb="00ECE9D8"/>
      <rgbColor rgb="00000000"/>
      <rgbColor rgb="00F1EFE2"/>
      <rgbColor rgb="00000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439270</xdr:colOff>
      <xdr:row>2</xdr:row>
      <xdr:rowOff>224117</xdr:rowOff>
    </xdr:from>
    <xdr:to>
      <xdr:col>14</xdr:col>
      <xdr:colOff>441076</xdr:colOff>
      <xdr:row>6</xdr:row>
      <xdr:rowOff>108492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49835" y="878541"/>
          <a:ext cx="1687170" cy="7718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irnas.e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O44"/>
  <sheetViews>
    <sheetView showGridLines="0" tabSelected="1" zoomScale="70" zoomScaleNormal="70" workbookViewId="0">
      <selection activeCell="I30" sqref="I30"/>
    </sheetView>
  </sheetViews>
  <sheetFormatPr defaultColWidth="9.109375" defaultRowHeight="13.2" x14ac:dyDescent="0.25"/>
  <cols>
    <col min="1" max="1" width="3.109375" style="1" customWidth="1"/>
    <col min="2" max="2" width="5.44140625" style="1" customWidth="1"/>
    <col min="3" max="3" width="25.6640625" style="3" customWidth="1"/>
    <col min="4" max="4" width="28.6640625" style="3" customWidth="1"/>
    <col min="5" max="5" width="35.44140625" style="3" customWidth="1"/>
    <col min="6" max="6" width="19.77734375" style="1" customWidth="1"/>
    <col min="7" max="7" width="42.88671875" style="1" customWidth="1"/>
    <col min="8" max="8" width="8.5546875" style="1" customWidth="1"/>
    <col min="9" max="9" width="15.88671875" style="74" customWidth="1"/>
    <col min="10" max="10" width="18.109375" style="1" customWidth="1"/>
    <col min="11" max="11" width="7.5546875" style="1" customWidth="1"/>
    <col min="12" max="12" width="8.109375" style="1" customWidth="1"/>
    <col min="13" max="13" width="8.5546875" style="1" customWidth="1"/>
    <col min="14" max="14" width="8" style="1" customWidth="1"/>
    <col min="15" max="15" width="8.33203125" style="3" customWidth="1"/>
    <col min="16" max="16384" width="9.109375" style="1"/>
  </cols>
  <sheetData>
    <row r="1" spans="1:15" ht="13.8" thickBot="1" x14ac:dyDescent="0.3">
      <c r="A1" s="49"/>
      <c r="B1" s="50"/>
      <c r="C1" s="51"/>
      <c r="D1" s="51"/>
      <c r="E1" s="51"/>
      <c r="F1" s="50"/>
      <c r="G1" s="50"/>
      <c r="H1" s="50"/>
      <c r="I1" s="65"/>
      <c r="J1" s="50"/>
      <c r="K1" s="50"/>
      <c r="L1" s="50"/>
      <c r="M1" s="50"/>
      <c r="N1" s="50"/>
      <c r="O1" s="60"/>
    </row>
    <row r="2" spans="1:15" ht="37.5" customHeight="1" thickBot="1" x14ac:dyDescent="0.3">
      <c r="A2" s="52"/>
      <c r="B2" s="23"/>
      <c r="C2" s="23" t="s">
        <v>19</v>
      </c>
      <c r="D2" s="53"/>
      <c r="E2" s="24"/>
      <c r="F2" s="82" t="s">
        <v>33</v>
      </c>
      <c r="G2" s="12"/>
      <c r="H2" s="12"/>
      <c r="I2" s="66"/>
      <c r="J2" s="12"/>
      <c r="K2" s="12"/>
      <c r="L2" s="12"/>
      <c r="M2" s="12"/>
      <c r="N2" s="12"/>
      <c r="O2" s="61"/>
    </row>
    <row r="3" spans="1:15" ht="23.25" customHeight="1" x14ac:dyDescent="0.25">
      <c r="A3" s="52"/>
      <c r="B3" s="13"/>
      <c r="C3" s="13" t="s">
        <v>14</v>
      </c>
      <c r="D3" s="78" t="s">
        <v>29</v>
      </c>
      <c r="E3" s="13"/>
      <c r="F3" s="36"/>
      <c r="G3" s="13" t="s">
        <v>24</v>
      </c>
      <c r="H3" s="36"/>
      <c r="I3" s="67"/>
      <c r="J3" s="13"/>
      <c r="K3" s="15"/>
      <c r="L3" s="36"/>
      <c r="M3" s="40"/>
      <c r="N3" s="36"/>
      <c r="O3" s="62"/>
    </row>
    <row r="4" spans="1:15" ht="17.25" customHeight="1" x14ac:dyDescent="0.25">
      <c r="A4" s="52"/>
      <c r="B4" s="13"/>
      <c r="C4" s="13" t="s">
        <v>15</v>
      </c>
      <c r="D4" s="79" t="s">
        <v>29</v>
      </c>
      <c r="E4" s="16"/>
      <c r="F4" s="36"/>
      <c r="G4" s="59"/>
      <c r="H4" s="15"/>
      <c r="I4" s="68"/>
      <c r="J4" s="15"/>
      <c r="K4" s="36"/>
      <c r="L4" s="36"/>
      <c r="M4" s="36"/>
      <c r="N4" s="36"/>
      <c r="O4" s="62"/>
    </row>
    <row r="5" spans="1:15" ht="17.25" customHeight="1" x14ac:dyDescent="0.4">
      <c r="A5" s="52"/>
      <c r="B5" s="13"/>
      <c r="C5" s="13" t="s">
        <v>16</v>
      </c>
      <c r="D5" s="80" t="s">
        <v>30</v>
      </c>
      <c r="E5" s="18"/>
      <c r="F5" s="36"/>
      <c r="G5" s="40"/>
      <c r="H5" s="15"/>
      <c r="I5" s="68"/>
      <c r="J5" s="15"/>
      <c r="K5" s="58" t="s">
        <v>27</v>
      </c>
      <c r="L5" s="36"/>
      <c r="M5" s="36"/>
      <c r="N5" s="36"/>
      <c r="O5" s="62"/>
    </row>
    <row r="6" spans="1:15" x14ac:dyDescent="0.25">
      <c r="A6" s="52"/>
      <c r="B6" s="19"/>
      <c r="C6" s="19"/>
      <c r="D6" s="19"/>
      <c r="E6" s="17"/>
      <c r="F6" s="14"/>
      <c r="G6" s="40"/>
      <c r="H6" s="15"/>
      <c r="I6" s="68"/>
      <c r="J6" s="15"/>
      <c r="K6" s="13"/>
      <c r="L6" s="36"/>
      <c r="M6" s="36"/>
      <c r="N6" s="36"/>
      <c r="O6" s="62"/>
    </row>
    <row r="7" spans="1:15" ht="15.75" customHeight="1" x14ac:dyDescent="0.25">
      <c r="A7" s="52"/>
      <c r="B7" s="20"/>
      <c r="C7" s="20" t="s">
        <v>18</v>
      </c>
      <c r="D7" s="81" t="s">
        <v>31</v>
      </c>
      <c r="E7" s="81" t="s">
        <v>32</v>
      </c>
      <c r="F7" s="36"/>
      <c r="G7" s="40"/>
      <c r="H7" s="20"/>
      <c r="I7" s="69"/>
      <c r="J7" s="20"/>
      <c r="K7" s="57" t="s">
        <v>28</v>
      </c>
      <c r="L7" s="36"/>
      <c r="M7" s="36"/>
      <c r="N7" s="36"/>
      <c r="O7" s="62"/>
    </row>
    <row r="8" spans="1:15" ht="15.75" customHeight="1" x14ac:dyDescent="0.25">
      <c r="A8" s="52"/>
      <c r="B8" s="18"/>
      <c r="C8" s="18" t="s">
        <v>17</v>
      </c>
      <c r="D8" s="21">
        <f ca="1">TODAY()</f>
        <v>43011</v>
      </c>
      <c r="E8" s="22">
        <f ca="1">NOW()</f>
        <v>43011.446117476851</v>
      </c>
      <c r="F8" s="36"/>
      <c r="G8" s="20"/>
      <c r="H8" s="20"/>
      <c r="I8" s="69"/>
      <c r="J8" s="20"/>
      <c r="K8" s="15"/>
      <c r="L8" s="36"/>
      <c r="M8" s="36"/>
      <c r="N8" s="36"/>
      <c r="O8" s="62"/>
    </row>
    <row r="9" spans="1:15" s="35" customFormat="1" ht="40.5" customHeight="1" x14ac:dyDescent="0.25">
      <c r="A9" s="54"/>
      <c r="B9" s="34" t="s">
        <v>22</v>
      </c>
      <c r="C9" s="86" t="s">
        <v>36</v>
      </c>
      <c r="D9" s="86" t="s">
        <v>63</v>
      </c>
      <c r="E9" s="86" t="s">
        <v>75</v>
      </c>
      <c r="F9" s="86" t="s">
        <v>102</v>
      </c>
      <c r="G9" s="86" t="s">
        <v>115</v>
      </c>
      <c r="H9" s="86" t="s">
        <v>142</v>
      </c>
      <c r="I9" s="86" t="s">
        <v>143</v>
      </c>
      <c r="J9" s="86" t="s">
        <v>145</v>
      </c>
      <c r="K9" s="92" t="s">
        <v>172</v>
      </c>
      <c r="L9" s="93" t="s">
        <v>173</v>
      </c>
      <c r="M9" s="94" t="s">
        <v>174</v>
      </c>
      <c r="N9" s="94" t="s">
        <v>175</v>
      </c>
      <c r="O9" s="94" t="s">
        <v>176</v>
      </c>
    </row>
    <row r="10" spans="1:15" s="2" customFormat="1" ht="13.5" customHeight="1" x14ac:dyDescent="0.25">
      <c r="A10" s="52"/>
      <c r="B10" s="28">
        <f t="shared" ref="B10:B35" si="0">ROW(B10) - ROW($B$9)</f>
        <v>1</v>
      </c>
      <c r="C10" s="87" t="s">
        <v>37</v>
      </c>
      <c r="D10" s="87" t="s">
        <v>64</v>
      </c>
      <c r="E10" s="89" t="s">
        <v>76</v>
      </c>
      <c r="F10" s="89" t="s">
        <v>103</v>
      </c>
      <c r="G10" s="89" t="s">
        <v>116</v>
      </c>
      <c r="H10" s="29">
        <v>1</v>
      </c>
      <c r="I10" s="90" t="s">
        <v>144</v>
      </c>
      <c r="J10" s="89" t="s">
        <v>146</v>
      </c>
      <c r="K10" s="37">
        <v>5</v>
      </c>
      <c r="L10" s="37">
        <v>435</v>
      </c>
      <c r="M10" s="76">
        <v>3.03</v>
      </c>
      <c r="N10" s="76">
        <v>15.15</v>
      </c>
      <c r="O10" s="95" t="s">
        <v>177</v>
      </c>
    </row>
    <row r="11" spans="1:15" s="2" customFormat="1" ht="13.5" customHeight="1" x14ac:dyDescent="0.25">
      <c r="A11" s="52"/>
      <c r="B11" s="30">
        <f t="shared" si="0"/>
        <v>2</v>
      </c>
      <c r="C11" s="88" t="s">
        <v>38</v>
      </c>
      <c r="D11" s="88" t="s">
        <v>64</v>
      </c>
      <c r="E11" s="88" t="s">
        <v>77</v>
      </c>
      <c r="F11" s="88" t="s">
        <v>104</v>
      </c>
      <c r="G11" s="88" t="s">
        <v>117</v>
      </c>
      <c r="H11" s="31">
        <v>1</v>
      </c>
      <c r="I11" s="91" t="s">
        <v>144</v>
      </c>
      <c r="J11" s="88" t="s">
        <v>147</v>
      </c>
      <c r="K11" s="38">
        <v>5</v>
      </c>
      <c r="L11" s="38">
        <v>563</v>
      </c>
      <c r="M11" s="77">
        <v>2.92</v>
      </c>
      <c r="N11" s="77">
        <v>14.6</v>
      </c>
      <c r="O11" s="96" t="s">
        <v>177</v>
      </c>
    </row>
    <row r="12" spans="1:15" s="2" customFormat="1" ht="13.5" customHeight="1" x14ac:dyDescent="0.25">
      <c r="A12" s="52"/>
      <c r="B12" s="28">
        <f t="shared" si="0"/>
        <v>3</v>
      </c>
      <c r="C12" s="87" t="s">
        <v>39</v>
      </c>
      <c r="D12" s="87" t="s">
        <v>65</v>
      </c>
      <c r="E12" s="89" t="s">
        <v>78</v>
      </c>
      <c r="F12" s="89" t="s">
        <v>105</v>
      </c>
      <c r="G12" s="89" t="s">
        <v>118</v>
      </c>
      <c r="H12" s="29">
        <v>1</v>
      </c>
      <c r="I12" s="90" t="s">
        <v>144</v>
      </c>
      <c r="J12" s="89" t="s">
        <v>148</v>
      </c>
      <c r="K12" s="37">
        <v>5</v>
      </c>
      <c r="L12" s="37">
        <v>50305</v>
      </c>
      <c r="M12" s="76">
        <v>0.14399999999999999</v>
      </c>
      <c r="N12" s="76">
        <v>0.72</v>
      </c>
      <c r="O12" s="95" t="s">
        <v>177</v>
      </c>
    </row>
    <row r="13" spans="1:15" s="2" customFormat="1" ht="13.5" customHeight="1" x14ac:dyDescent="0.25">
      <c r="A13" s="52"/>
      <c r="B13" s="30">
        <f t="shared" si="0"/>
        <v>4</v>
      </c>
      <c r="C13" s="88" t="s">
        <v>40</v>
      </c>
      <c r="D13" s="88" t="s">
        <v>66</v>
      </c>
      <c r="E13" s="88" t="s">
        <v>79</v>
      </c>
      <c r="F13" s="88" t="s">
        <v>106</v>
      </c>
      <c r="G13" s="88" t="s">
        <v>119</v>
      </c>
      <c r="H13" s="31">
        <v>1</v>
      </c>
      <c r="I13" s="91" t="s">
        <v>144</v>
      </c>
      <c r="J13" s="88" t="s">
        <v>149</v>
      </c>
      <c r="K13" s="38">
        <v>5</v>
      </c>
      <c r="L13" s="38">
        <v>6586</v>
      </c>
      <c r="M13" s="77">
        <v>0.14000000000000001</v>
      </c>
      <c r="N13" s="77">
        <v>0.7</v>
      </c>
      <c r="O13" s="96" t="s">
        <v>177</v>
      </c>
    </row>
    <row r="14" spans="1:15" s="2" customFormat="1" ht="13.5" customHeight="1" x14ac:dyDescent="0.25">
      <c r="A14" s="52"/>
      <c r="B14" s="28">
        <f t="shared" si="0"/>
        <v>5</v>
      </c>
      <c r="C14" s="87" t="s">
        <v>41</v>
      </c>
      <c r="D14" s="87" t="s">
        <v>67</v>
      </c>
      <c r="E14" s="89" t="s">
        <v>80</v>
      </c>
      <c r="F14" s="89" t="s">
        <v>105</v>
      </c>
      <c r="G14" s="89" t="s">
        <v>120</v>
      </c>
      <c r="H14" s="29">
        <v>1</v>
      </c>
      <c r="I14" s="90" t="s">
        <v>144</v>
      </c>
      <c r="J14" s="89" t="s">
        <v>150</v>
      </c>
      <c r="K14" s="37">
        <v>5</v>
      </c>
      <c r="L14" s="37">
        <v>316524</v>
      </c>
      <c r="M14" s="76">
        <v>4.4600000000000001E-2</v>
      </c>
      <c r="N14" s="76">
        <v>0.223</v>
      </c>
      <c r="O14" s="95" t="s">
        <v>177</v>
      </c>
    </row>
    <row r="15" spans="1:15" s="2" customFormat="1" ht="13.5" customHeight="1" x14ac:dyDescent="0.25">
      <c r="A15" s="52"/>
      <c r="B15" s="30">
        <f t="shared" si="0"/>
        <v>6</v>
      </c>
      <c r="C15" s="88" t="s">
        <v>42</v>
      </c>
      <c r="D15" s="88" t="s">
        <v>68</v>
      </c>
      <c r="E15" s="88" t="s">
        <v>81</v>
      </c>
      <c r="F15" s="88" t="s">
        <v>107</v>
      </c>
      <c r="G15" s="88" t="s">
        <v>121</v>
      </c>
      <c r="H15" s="31">
        <v>2</v>
      </c>
      <c r="I15" s="91" t="s">
        <v>144</v>
      </c>
      <c r="J15" s="88" t="s">
        <v>151</v>
      </c>
      <c r="K15" s="38">
        <v>10</v>
      </c>
      <c r="L15" s="38">
        <v>1456</v>
      </c>
      <c r="M15" s="77">
        <v>0.71499999999999997</v>
      </c>
      <c r="N15" s="77">
        <v>7.15</v>
      </c>
      <c r="O15" s="96" t="s">
        <v>177</v>
      </c>
    </row>
    <row r="16" spans="1:15" s="2" customFormat="1" ht="13.5" customHeight="1" x14ac:dyDescent="0.25">
      <c r="A16" s="52"/>
      <c r="B16" s="28">
        <f t="shared" si="0"/>
        <v>7</v>
      </c>
      <c r="C16" s="87" t="s">
        <v>43</v>
      </c>
      <c r="D16" s="87" t="s">
        <v>68</v>
      </c>
      <c r="E16" s="89" t="s">
        <v>82</v>
      </c>
      <c r="F16" s="89" t="s">
        <v>108</v>
      </c>
      <c r="G16" s="89" t="s">
        <v>122</v>
      </c>
      <c r="H16" s="29">
        <v>1</v>
      </c>
      <c r="I16" s="90" t="s">
        <v>144</v>
      </c>
      <c r="J16" s="89" t="s">
        <v>152</v>
      </c>
      <c r="K16" s="37">
        <v>5</v>
      </c>
      <c r="L16" s="37">
        <v>5248</v>
      </c>
      <c r="M16" s="76"/>
      <c r="N16" s="76"/>
      <c r="O16" s="95" t="s">
        <v>177</v>
      </c>
    </row>
    <row r="17" spans="1:15" s="2" customFormat="1" ht="13.5" customHeight="1" x14ac:dyDescent="0.25">
      <c r="A17" s="52"/>
      <c r="B17" s="30">
        <f t="shared" si="0"/>
        <v>8</v>
      </c>
      <c r="C17" s="88" t="s">
        <v>44</v>
      </c>
      <c r="D17" s="88" t="s">
        <v>68</v>
      </c>
      <c r="E17" s="88" t="s">
        <v>83</v>
      </c>
      <c r="F17" s="88" t="s">
        <v>108</v>
      </c>
      <c r="G17" s="88" t="s">
        <v>123</v>
      </c>
      <c r="H17" s="31">
        <v>2</v>
      </c>
      <c r="I17" s="91" t="s">
        <v>144</v>
      </c>
      <c r="J17" s="88" t="s">
        <v>153</v>
      </c>
      <c r="K17" s="38">
        <v>10</v>
      </c>
      <c r="L17" s="38">
        <v>1213</v>
      </c>
      <c r="M17" s="77">
        <v>1.78E-2</v>
      </c>
      <c r="N17" s="77">
        <v>0.17799999999999999</v>
      </c>
      <c r="O17" s="96" t="s">
        <v>177</v>
      </c>
    </row>
    <row r="18" spans="1:15" s="2" customFormat="1" ht="13.5" customHeight="1" x14ac:dyDescent="0.25">
      <c r="A18" s="52"/>
      <c r="B18" s="28">
        <f t="shared" si="0"/>
        <v>9</v>
      </c>
      <c r="C18" s="87" t="s">
        <v>45</v>
      </c>
      <c r="D18" s="87" t="s">
        <v>69</v>
      </c>
      <c r="E18" s="89" t="s">
        <v>84</v>
      </c>
      <c r="F18" s="89" t="s">
        <v>109</v>
      </c>
      <c r="G18" s="89" t="s">
        <v>124</v>
      </c>
      <c r="H18" s="29">
        <v>2</v>
      </c>
      <c r="I18" s="90" t="s">
        <v>144</v>
      </c>
      <c r="J18" s="89" t="s">
        <v>154</v>
      </c>
      <c r="K18" s="37">
        <v>10</v>
      </c>
      <c r="L18" s="37"/>
      <c r="M18" s="76"/>
      <c r="N18" s="76"/>
      <c r="O18" s="95" t="s">
        <v>177</v>
      </c>
    </row>
    <row r="19" spans="1:15" s="2" customFormat="1" ht="13.5" customHeight="1" x14ac:dyDescent="0.25">
      <c r="A19" s="52"/>
      <c r="B19" s="30">
        <f t="shared" si="0"/>
        <v>10</v>
      </c>
      <c r="C19" s="88" t="s">
        <v>46</v>
      </c>
      <c r="D19" s="88" t="s">
        <v>69</v>
      </c>
      <c r="E19" s="88" t="s">
        <v>85</v>
      </c>
      <c r="F19" s="88" t="s">
        <v>108</v>
      </c>
      <c r="G19" s="88" t="s">
        <v>125</v>
      </c>
      <c r="H19" s="31">
        <v>1</v>
      </c>
      <c r="I19" s="91" t="s">
        <v>144</v>
      </c>
      <c r="J19" s="88" t="s">
        <v>155</v>
      </c>
      <c r="K19" s="38">
        <v>5</v>
      </c>
      <c r="L19" s="38">
        <v>61473</v>
      </c>
      <c r="M19" s="77"/>
      <c r="N19" s="77"/>
      <c r="O19" s="96" t="s">
        <v>177</v>
      </c>
    </row>
    <row r="20" spans="1:15" s="2" customFormat="1" ht="13.5" customHeight="1" x14ac:dyDescent="0.25">
      <c r="A20" s="52"/>
      <c r="B20" s="28">
        <f t="shared" si="0"/>
        <v>11</v>
      </c>
      <c r="C20" s="87" t="s">
        <v>47</v>
      </c>
      <c r="D20" s="87" t="s">
        <v>69</v>
      </c>
      <c r="E20" s="89" t="s">
        <v>86</v>
      </c>
      <c r="F20" s="89" t="s">
        <v>110</v>
      </c>
      <c r="G20" s="89" t="s">
        <v>126</v>
      </c>
      <c r="H20" s="29">
        <v>4</v>
      </c>
      <c r="I20" s="90" t="s">
        <v>144</v>
      </c>
      <c r="J20" s="89" t="s">
        <v>156</v>
      </c>
      <c r="K20" s="37">
        <v>20</v>
      </c>
      <c r="L20" s="37">
        <v>71906</v>
      </c>
      <c r="M20" s="76">
        <v>0.217</v>
      </c>
      <c r="N20" s="76">
        <v>4.34</v>
      </c>
      <c r="O20" s="95" t="s">
        <v>177</v>
      </c>
    </row>
    <row r="21" spans="1:15" s="2" customFormat="1" ht="13.5" customHeight="1" x14ac:dyDescent="0.25">
      <c r="A21" s="52"/>
      <c r="B21" s="30">
        <f t="shared" si="0"/>
        <v>12</v>
      </c>
      <c r="C21" s="88" t="s">
        <v>48</v>
      </c>
      <c r="D21" s="88" t="s">
        <v>69</v>
      </c>
      <c r="E21" s="88" t="s">
        <v>87</v>
      </c>
      <c r="F21" s="88" t="s">
        <v>109</v>
      </c>
      <c r="G21" s="88" t="s">
        <v>127</v>
      </c>
      <c r="H21" s="31">
        <v>11</v>
      </c>
      <c r="I21" s="91" t="s">
        <v>144</v>
      </c>
      <c r="J21" s="88" t="s">
        <v>157</v>
      </c>
      <c r="K21" s="38">
        <v>55</v>
      </c>
      <c r="L21" s="38">
        <v>7991</v>
      </c>
      <c r="M21" s="77">
        <v>6.1000000000000004E-3</v>
      </c>
      <c r="N21" s="77">
        <v>0.33550000000000002</v>
      </c>
      <c r="O21" s="96" t="s">
        <v>177</v>
      </c>
    </row>
    <row r="22" spans="1:15" s="2" customFormat="1" ht="13.5" customHeight="1" x14ac:dyDescent="0.25">
      <c r="A22" s="52"/>
      <c r="B22" s="28">
        <f t="shared" si="0"/>
        <v>13</v>
      </c>
      <c r="C22" s="87" t="s">
        <v>49</v>
      </c>
      <c r="D22" s="87" t="s">
        <v>69</v>
      </c>
      <c r="E22" s="89" t="s">
        <v>88</v>
      </c>
      <c r="F22" s="89" t="s">
        <v>109</v>
      </c>
      <c r="G22" s="89" t="s">
        <v>128</v>
      </c>
      <c r="H22" s="29">
        <v>2</v>
      </c>
      <c r="I22" s="90" t="s">
        <v>144</v>
      </c>
      <c r="J22" s="89" t="s">
        <v>158</v>
      </c>
      <c r="K22" s="37">
        <v>10</v>
      </c>
      <c r="L22" s="37">
        <v>2067</v>
      </c>
      <c r="M22" s="76">
        <v>6.1999999999999998E-3</v>
      </c>
      <c r="N22" s="76">
        <v>6.2E-2</v>
      </c>
      <c r="O22" s="95" t="s">
        <v>177</v>
      </c>
    </row>
    <row r="23" spans="1:15" s="2" customFormat="1" ht="13.5" customHeight="1" x14ac:dyDescent="0.25">
      <c r="A23" s="52"/>
      <c r="B23" s="30">
        <f t="shared" si="0"/>
        <v>14</v>
      </c>
      <c r="C23" s="88" t="s">
        <v>50</v>
      </c>
      <c r="D23" s="88" t="s">
        <v>69</v>
      </c>
      <c r="E23" s="88" t="s">
        <v>89</v>
      </c>
      <c r="F23" s="88" t="s">
        <v>109</v>
      </c>
      <c r="G23" s="88" t="s">
        <v>129</v>
      </c>
      <c r="H23" s="31">
        <v>3</v>
      </c>
      <c r="I23" s="91" t="s">
        <v>144</v>
      </c>
      <c r="J23" s="88" t="s">
        <v>159</v>
      </c>
      <c r="K23" s="38">
        <v>15</v>
      </c>
      <c r="L23" s="38">
        <v>2546</v>
      </c>
      <c r="M23" s="77">
        <v>4.3E-3</v>
      </c>
      <c r="N23" s="77">
        <v>6.4500000000000002E-2</v>
      </c>
      <c r="O23" s="96" t="s">
        <v>177</v>
      </c>
    </row>
    <row r="24" spans="1:15" s="2" customFormat="1" ht="13.5" customHeight="1" x14ac:dyDescent="0.25">
      <c r="A24" s="52"/>
      <c r="B24" s="28">
        <f t="shared" si="0"/>
        <v>15</v>
      </c>
      <c r="C24" s="87" t="s">
        <v>51</v>
      </c>
      <c r="D24" s="87" t="s">
        <v>69</v>
      </c>
      <c r="E24" s="89" t="s">
        <v>90</v>
      </c>
      <c r="F24" s="89" t="s">
        <v>109</v>
      </c>
      <c r="G24" s="89" t="s">
        <v>130</v>
      </c>
      <c r="H24" s="29">
        <v>1</v>
      </c>
      <c r="I24" s="90" t="s">
        <v>144</v>
      </c>
      <c r="J24" s="89" t="s">
        <v>160</v>
      </c>
      <c r="K24" s="37">
        <v>5</v>
      </c>
      <c r="L24" s="37">
        <v>7604</v>
      </c>
      <c r="M24" s="76"/>
      <c r="N24" s="76"/>
      <c r="O24" s="95" t="s">
        <v>177</v>
      </c>
    </row>
    <row r="25" spans="1:15" s="2" customFormat="1" ht="13.5" customHeight="1" x14ac:dyDescent="0.25">
      <c r="A25" s="52"/>
      <c r="B25" s="30">
        <f t="shared" si="0"/>
        <v>16</v>
      </c>
      <c r="C25" s="88" t="s">
        <v>52</v>
      </c>
      <c r="D25" s="88" t="s">
        <v>69</v>
      </c>
      <c r="E25" s="88" t="s">
        <v>91</v>
      </c>
      <c r="F25" s="88" t="s">
        <v>109</v>
      </c>
      <c r="G25" s="88" t="s">
        <v>131</v>
      </c>
      <c r="H25" s="31">
        <v>1</v>
      </c>
      <c r="I25" s="91" t="s">
        <v>144</v>
      </c>
      <c r="J25" s="88" t="s">
        <v>161</v>
      </c>
      <c r="K25" s="38">
        <v>5</v>
      </c>
      <c r="L25" s="38">
        <v>11125</v>
      </c>
      <c r="M25" s="77"/>
      <c r="N25" s="77"/>
      <c r="O25" s="96" t="s">
        <v>177</v>
      </c>
    </row>
    <row r="26" spans="1:15" s="2" customFormat="1" ht="13.5" customHeight="1" x14ac:dyDescent="0.25">
      <c r="A26" s="52"/>
      <c r="B26" s="28">
        <f t="shared" si="0"/>
        <v>17</v>
      </c>
      <c r="C26" s="87" t="s">
        <v>53</v>
      </c>
      <c r="D26" s="87" t="s">
        <v>69</v>
      </c>
      <c r="E26" s="89" t="s">
        <v>92</v>
      </c>
      <c r="F26" s="89" t="s">
        <v>109</v>
      </c>
      <c r="G26" s="89" t="s">
        <v>132</v>
      </c>
      <c r="H26" s="29">
        <v>1</v>
      </c>
      <c r="I26" s="90" t="s">
        <v>144</v>
      </c>
      <c r="J26" s="89" t="s">
        <v>162</v>
      </c>
      <c r="K26" s="37">
        <v>5</v>
      </c>
      <c r="L26" s="37">
        <v>98774</v>
      </c>
      <c r="M26" s="76"/>
      <c r="N26" s="76"/>
      <c r="O26" s="95" t="s">
        <v>177</v>
      </c>
    </row>
    <row r="27" spans="1:15" s="2" customFormat="1" ht="13.5" customHeight="1" x14ac:dyDescent="0.25">
      <c r="A27" s="52"/>
      <c r="B27" s="30">
        <f t="shared" si="0"/>
        <v>18</v>
      </c>
      <c r="C27" s="88" t="s">
        <v>54</v>
      </c>
      <c r="D27" s="88" t="s">
        <v>69</v>
      </c>
      <c r="E27" s="88" t="s">
        <v>93</v>
      </c>
      <c r="F27" s="88" t="s">
        <v>109</v>
      </c>
      <c r="G27" s="88" t="s">
        <v>133</v>
      </c>
      <c r="H27" s="31">
        <v>1</v>
      </c>
      <c r="I27" s="91" t="s">
        <v>144</v>
      </c>
      <c r="J27" s="88" t="s">
        <v>163</v>
      </c>
      <c r="K27" s="38">
        <v>5</v>
      </c>
      <c r="L27" s="38">
        <v>87798</v>
      </c>
      <c r="M27" s="77"/>
      <c r="N27" s="77"/>
      <c r="O27" s="96" t="s">
        <v>177</v>
      </c>
    </row>
    <row r="28" spans="1:15" s="2" customFormat="1" ht="13.5" customHeight="1" x14ac:dyDescent="0.25">
      <c r="A28" s="52"/>
      <c r="B28" s="28">
        <f t="shared" si="0"/>
        <v>19</v>
      </c>
      <c r="C28" s="87" t="s">
        <v>55</v>
      </c>
      <c r="D28" s="87" t="s">
        <v>69</v>
      </c>
      <c r="E28" s="89" t="s">
        <v>94</v>
      </c>
      <c r="F28" s="89" t="s">
        <v>109</v>
      </c>
      <c r="G28" s="89" t="s">
        <v>134</v>
      </c>
      <c r="H28" s="29">
        <v>1</v>
      </c>
      <c r="I28" s="90" t="s">
        <v>144</v>
      </c>
      <c r="J28" s="89" t="s">
        <v>164</v>
      </c>
      <c r="K28" s="37">
        <v>5</v>
      </c>
      <c r="L28" s="37">
        <v>10247</v>
      </c>
      <c r="M28" s="76"/>
      <c r="N28" s="76"/>
      <c r="O28" s="95" t="s">
        <v>177</v>
      </c>
    </row>
    <row r="29" spans="1:15" s="2" customFormat="1" ht="13.5" customHeight="1" x14ac:dyDescent="0.25">
      <c r="A29" s="52"/>
      <c r="B29" s="30">
        <f t="shared" si="0"/>
        <v>20</v>
      </c>
      <c r="C29" s="88" t="s">
        <v>56</v>
      </c>
      <c r="D29" s="88" t="s">
        <v>69</v>
      </c>
      <c r="E29" s="88" t="s">
        <v>95</v>
      </c>
      <c r="F29" s="88" t="s">
        <v>109</v>
      </c>
      <c r="G29" s="88" t="s">
        <v>135</v>
      </c>
      <c r="H29" s="31">
        <v>1</v>
      </c>
      <c r="I29" s="91" t="s">
        <v>144</v>
      </c>
      <c r="J29" s="88" t="s">
        <v>165</v>
      </c>
      <c r="K29" s="38">
        <v>5</v>
      </c>
      <c r="L29" s="38">
        <v>33992</v>
      </c>
      <c r="M29" s="77"/>
      <c r="N29" s="77"/>
      <c r="O29" s="96" t="s">
        <v>177</v>
      </c>
    </row>
    <row r="30" spans="1:15" s="2" customFormat="1" ht="13.5" customHeight="1" x14ac:dyDescent="0.25">
      <c r="A30" s="52"/>
      <c r="B30" s="28">
        <f t="shared" si="0"/>
        <v>21</v>
      </c>
      <c r="C30" s="87" t="s">
        <v>57</v>
      </c>
      <c r="D30" s="87" t="s">
        <v>69</v>
      </c>
      <c r="E30" s="89" t="s">
        <v>96</v>
      </c>
      <c r="F30" s="89" t="s">
        <v>110</v>
      </c>
      <c r="G30" s="89" t="s">
        <v>136</v>
      </c>
      <c r="H30" s="29">
        <v>5</v>
      </c>
      <c r="I30" s="90" t="s">
        <v>144</v>
      </c>
      <c r="J30" s="89" t="s">
        <v>166</v>
      </c>
      <c r="K30" s="37">
        <v>25</v>
      </c>
      <c r="L30" s="37">
        <v>43129</v>
      </c>
      <c r="M30" s="76">
        <v>9.1600000000000001E-2</v>
      </c>
      <c r="N30" s="76">
        <v>2.29</v>
      </c>
      <c r="O30" s="95" t="s">
        <v>177</v>
      </c>
    </row>
    <row r="31" spans="1:15" s="2" customFormat="1" ht="13.5" customHeight="1" x14ac:dyDescent="0.25">
      <c r="A31" s="52"/>
      <c r="B31" s="30">
        <f t="shared" si="0"/>
        <v>22</v>
      </c>
      <c r="C31" s="88" t="s">
        <v>58</v>
      </c>
      <c r="D31" s="88" t="s">
        <v>70</v>
      </c>
      <c r="E31" s="88" t="s">
        <v>97</v>
      </c>
      <c r="F31" s="88" t="s">
        <v>111</v>
      </c>
      <c r="G31" s="88" t="s">
        <v>137</v>
      </c>
      <c r="H31" s="31">
        <v>1</v>
      </c>
      <c r="I31" s="91" t="s">
        <v>144</v>
      </c>
      <c r="J31" s="88" t="s">
        <v>167</v>
      </c>
      <c r="K31" s="38">
        <v>5</v>
      </c>
      <c r="L31" s="38">
        <v>8290</v>
      </c>
      <c r="M31" s="77">
        <v>0.90400000000000003</v>
      </c>
      <c r="N31" s="77">
        <v>4.5199999999999996</v>
      </c>
      <c r="O31" s="96" t="s">
        <v>177</v>
      </c>
    </row>
    <row r="32" spans="1:15" s="2" customFormat="1" ht="13.5" customHeight="1" x14ac:dyDescent="0.25">
      <c r="A32" s="52"/>
      <c r="B32" s="28">
        <f t="shared" si="0"/>
        <v>23</v>
      </c>
      <c r="C32" s="87" t="s">
        <v>59</v>
      </c>
      <c r="D32" s="87" t="s">
        <v>71</v>
      </c>
      <c r="E32" s="89" t="s">
        <v>98</v>
      </c>
      <c r="F32" s="89" t="s">
        <v>112</v>
      </c>
      <c r="G32" s="89" t="s">
        <v>138</v>
      </c>
      <c r="H32" s="29">
        <v>1</v>
      </c>
      <c r="I32" s="90" t="s">
        <v>144</v>
      </c>
      <c r="J32" s="89" t="s">
        <v>168</v>
      </c>
      <c r="K32" s="37">
        <v>5</v>
      </c>
      <c r="L32" s="37">
        <v>820</v>
      </c>
      <c r="M32" s="76">
        <v>6.41</v>
      </c>
      <c r="N32" s="76">
        <v>32.049999999999997</v>
      </c>
      <c r="O32" s="95" t="s">
        <v>177</v>
      </c>
    </row>
    <row r="33" spans="1:15" s="2" customFormat="1" ht="13.5" customHeight="1" x14ac:dyDescent="0.25">
      <c r="A33" s="52"/>
      <c r="B33" s="30">
        <f t="shared" si="0"/>
        <v>24</v>
      </c>
      <c r="C33" s="88" t="s">
        <v>60</v>
      </c>
      <c r="D33" s="88" t="s">
        <v>72</v>
      </c>
      <c r="E33" s="88" t="s">
        <v>99</v>
      </c>
      <c r="F33" s="88" t="s">
        <v>113</v>
      </c>
      <c r="G33" s="88" t="s">
        <v>139</v>
      </c>
      <c r="H33" s="31">
        <v>1</v>
      </c>
      <c r="I33" s="91" t="s">
        <v>144</v>
      </c>
      <c r="J33" s="88" t="s">
        <v>169</v>
      </c>
      <c r="K33" s="38">
        <v>5</v>
      </c>
      <c r="L33" s="38">
        <v>3701</v>
      </c>
      <c r="M33" s="77">
        <v>0.59599999999999997</v>
      </c>
      <c r="N33" s="77">
        <v>2.98</v>
      </c>
      <c r="O33" s="96" t="s">
        <v>177</v>
      </c>
    </row>
    <row r="34" spans="1:15" s="2" customFormat="1" ht="13.5" customHeight="1" x14ac:dyDescent="0.25">
      <c r="A34" s="52"/>
      <c r="B34" s="28">
        <f t="shared" si="0"/>
        <v>25</v>
      </c>
      <c r="C34" s="87" t="s">
        <v>61</v>
      </c>
      <c r="D34" s="87" t="s">
        <v>73</v>
      </c>
      <c r="E34" s="89" t="s">
        <v>100</v>
      </c>
      <c r="F34" s="89" t="s">
        <v>114</v>
      </c>
      <c r="G34" s="89" t="s">
        <v>140</v>
      </c>
      <c r="H34" s="29">
        <v>2</v>
      </c>
      <c r="I34" s="90" t="s">
        <v>144</v>
      </c>
      <c r="J34" s="89" t="s">
        <v>170</v>
      </c>
      <c r="K34" s="37">
        <v>10</v>
      </c>
      <c r="L34" s="37">
        <v>543</v>
      </c>
      <c r="M34" s="76">
        <v>0.373</v>
      </c>
      <c r="N34" s="76">
        <v>3.73</v>
      </c>
      <c r="O34" s="95" t="s">
        <v>177</v>
      </c>
    </row>
    <row r="35" spans="1:15" s="2" customFormat="1" ht="13.5" customHeight="1" x14ac:dyDescent="0.25">
      <c r="A35" s="52"/>
      <c r="B35" s="30">
        <f t="shared" si="0"/>
        <v>26</v>
      </c>
      <c r="C35" s="88" t="s">
        <v>62</v>
      </c>
      <c r="D35" s="88" t="s">
        <v>74</v>
      </c>
      <c r="E35" s="88" t="s">
        <v>101</v>
      </c>
      <c r="F35" s="88" t="s">
        <v>109</v>
      </c>
      <c r="G35" s="88" t="s">
        <v>141</v>
      </c>
      <c r="H35" s="31">
        <v>3</v>
      </c>
      <c r="I35" s="91" t="s">
        <v>144</v>
      </c>
      <c r="J35" s="88" t="s">
        <v>171</v>
      </c>
      <c r="K35" s="38">
        <v>15</v>
      </c>
      <c r="L35" s="38">
        <v>6746</v>
      </c>
      <c r="M35" s="77">
        <v>1.46E-2</v>
      </c>
      <c r="N35" s="77">
        <v>0.219</v>
      </c>
      <c r="O35" s="96" t="s">
        <v>177</v>
      </c>
    </row>
    <row r="36" spans="1:15" x14ac:dyDescent="0.25">
      <c r="A36" s="52"/>
      <c r="B36" s="48"/>
      <c r="C36" s="47"/>
      <c r="D36" s="33"/>
      <c r="E36" s="32"/>
      <c r="F36" s="44"/>
      <c r="G36" s="36"/>
      <c r="H36" s="43">
        <f>SUM(H10:H35)</f>
        <v>52</v>
      </c>
      <c r="I36" s="70"/>
      <c r="J36" s="39"/>
      <c r="K36" s="43">
        <f>SUM(K10:K35)</f>
        <v>260</v>
      </c>
      <c r="L36" s="42"/>
      <c r="M36" s="42"/>
      <c r="N36" s="42">
        <f>SUM(N10:N35)</f>
        <v>89.311999999999998</v>
      </c>
      <c r="O36" s="63"/>
    </row>
    <row r="37" spans="1:15" ht="13.8" thickBot="1" x14ac:dyDescent="0.3">
      <c r="A37" s="52"/>
      <c r="B37" s="100" t="s">
        <v>20</v>
      </c>
      <c r="C37" s="100"/>
      <c r="D37" s="5"/>
      <c r="E37" s="7"/>
      <c r="F37" s="46" t="s">
        <v>21</v>
      </c>
      <c r="G37" s="4"/>
      <c r="H37" s="4"/>
      <c r="I37" s="71"/>
      <c r="J37" s="36"/>
      <c r="K37" s="36"/>
      <c r="L37" s="36"/>
      <c r="M37" s="36"/>
      <c r="N37" s="36"/>
      <c r="O37" s="62"/>
    </row>
    <row r="38" spans="1:15" ht="25.2" thickBot="1" x14ac:dyDescent="0.3">
      <c r="A38" s="52"/>
      <c r="B38" s="6"/>
      <c r="C38" s="6"/>
      <c r="D38" s="6"/>
      <c r="E38" s="8"/>
      <c r="F38" s="75" t="s">
        <v>26</v>
      </c>
      <c r="G38" s="5"/>
      <c r="H38" s="83" t="s">
        <v>34</v>
      </c>
      <c r="I38" s="75"/>
      <c r="J38" s="41" t="s">
        <v>23</v>
      </c>
      <c r="K38" s="36"/>
      <c r="L38" s="101">
        <f>N36</f>
        <v>89.311999999999998</v>
      </c>
      <c r="M38" s="102"/>
      <c r="N38" s="84" t="s">
        <v>35</v>
      </c>
      <c r="O38" s="62"/>
    </row>
    <row r="39" spans="1:15" x14ac:dyDescent="0.25">
      <c r="A39" s="52"/>
      <c r="B39" s="6"/>
      <c r="C39" s="6"/>
      <c r="D39" s="6"/>
      <c r="E39" s="8"/>
      <c r="F39" s="5"/>
      <c r="G39" s="5"/>
      <c r="H39" s="5"/>
      <c r="I39" s="72"/>
      <c r="J39" s="45" t="s">
        <v>25</v>
      </c>
      <c r="K39" s="6"/>
      <c r="L39" s="103">
        <f>L38/H38</f>
        <v>17.862400000000001</v>
      </c>
      <c r="M39" s="103"/>
      <c r="N39" s="85" t="s">
        <v>35</v>
      </c>
      <c r="O39" s="62"/>
    </row>
    <row r="40" spans="1:15" ht="13.8" thickBot="1" x14ac:dyDescent="0.3">
      <c r="A40" s="55"/>
      <c r="B40" s="27"/>
      <c r="C40" s="11"/>
      <c r="D40" s="11"/>
      <c r="E40" s="9"/>
      <c r="F40" s="10"/>
      <c r="G40" s="10"/>
      <c r="H40" s="10"/>
      <c r="I40" s="73"/>
      <c r="J40" s="10"/>
      <c r="K40" s="11"/>
      <c r="L40" s="56"/>
      <c r="M40" s="56"/>
      <c r="N40" s="56"/>
      <c r="O40" s="64"/>
    </row>
    <row r="42" spans="1:15" x14ac:dyDescent="0.25">
      <c r="C42" s="1"/>
      <c r="D42" s="1"/>
      <c r="E42" s="1"/>
    </row>
    <row r="43" spans="1:15" x14ac:dyDescent="0.25">
      <c r="C43" s="1"/>
      <c r="D43" s="1"/>
      <c r="E43" s="1"/>
    </row>
    <row r="44" spans="1:15" x14ac:dyDescent="0.25">
      <c r="C44" s="1"/>
      <c r="D44" s="1"/>
      <c r="E44" s="1"/>
    </row>
  </sheetData>
  <mergeCells count="3">
    <mergeCell ref="B37:C37"/>
    <mergeCell ref="L38:M38"/>
    <mergeCell ref="L39:M39"/>
  </mergeCells>
  <phoneticPr fontId="0" type="noConversion"/>
  <conditionalFormatting sqref="L10:L11">
    <cfRule type="cellIs" dxfId="49" priority="51" operator="lessThan">
      <formula>1</formula>
    </cfRule>
  </conditionalFormatting>
  <conditionalFormatting sqref="N10:N11">
    <cfRule type="containsBlanks" dxfId="48" priority="50">
      <formula>LEN(TRIM(N10))=0</formula>
    </cfRule>
  </conditionalFormatting>
  <conditionalFormatting sqref="L12">
    <cfRule type="cellIs" dxfId="47" priority="48" operator="lessThan">
      <formula>1</formula>
    </cfRule>
  </conditionalFormatting>
  <conditionalFormatting sqref="N12">
    <cfRule type="containsBlanks" dxfId="46" priority="47">
      <formula>LEN(TRIM(N12))=0</formula>
    </cfRule>
  </conditionalFormatting>
  <conditionalFormatting sqref="L13">
    <cfRule type="cellIs" dxfId="45" priority="46" operator="lessThan">
      <formula>1</formula>
    </cfRule>
  </conditionalFormatting>
  <conditionalFormatting sqref="N13">
    <cfRule type="containsBlanks" dxfId="44" priority="45">
      <formula>LEN(TRIM(N13))=0</formula>
    </cfRule>
  </conditionalFormatting>
  <conditionalFormatting sqref="L14">
    <cfRule type="cellIs" dxfId="43" priority="44" operator="lessThan">
      <formula>1</formula>
    </cfRule>
  </conditionalFormatting>
  <conditionalFormatting sqref="N14">
    <cfRule type="containsBlanks" dxfId="42" priority="43">
      <formula>LEN(TRIM(N14))=0</formula>
    </cfRule>
  </conditionalFormatting>
  <conditionalFormatting sqref="L15">
    <cfRule type="cellIs" dxfId="41" priority="42" operator="lessThan">
      <formula>1</formula>
    </cfRule>
  </conditionalFormatting>
  <conditionalFormatting sqref="N15">
    <cfRule type="containsBlanks" dxfId="40" priority="41">
      <formula>LEN(TRIM(N15))=0</formula>
    </cfRule>
  </conditionalFormatting>
  <conditionalFormatting sqref="L16">
    <cfRule type="cellIs" dxfId="39" priority="40" operator="lessThan">
      <formula>1</formula>
    </cfRule>
  </conditionalFormatting>
  <conditionalFormatting sqref="N16">
    <cfRule type="containsBlanks" dxfId="38" priority="39">
      <formula>LEN(TRIM(N16))=0</formula>
    </cfRule>
  </conditionalFormatting>
  <conditionalFormatting sqref="L17">
    <cfRule type="cellIs" dxfId="37" priority="38" operator="lessThan">
      <formula>1</formula>
    </cfRule>
  </conditionalFormatting>
  <conditionalFormatting sqref="N17">
    <cfRule type="containsBlanks" dxfId="36" priority="37">
      <formula>LEN(TRIM(N17))=0</formula>
    </cfRule>
  </conditionalFormatting>
  <conditionalFormatting sqref="L18">
    <cfRule type="cellIs" dxfId="35" priority="36" operator="lessThan">
      <formula>1</formula>
    </cfRule>
  </conditionalFormatting>
  <conditionalFormatting sqref="N18">
    <cfRule type="containsBlanks" dxfId="34" priority="35">
      <formula>LEN(TRIM(N18))=0</formula>
    </cfRule>
  </conditionalFormatting>
  <conditionalFormatting sqref="L19">
    <cfRule type="cellIs" dxfId="33" priority="34" operator="lessThan">
      <formula>1</formula>
    </cfRule>
  </conditionalFormatting>
  <conditionalFormatting sqref="N19">
    <cfRule type="containsBlanks" dxfId="32" priority="33">
      <formula>LEN(TRIM(N19))=0</formula>
    </cfRule>
  </conditionalFormatting>
  <conditionalFormatting sqref="L20">
    <cfRule type="cellIs" dxfId="31" priority="32" operator="lessThan">
      <formula>1</formula>
    </cfRule>
  </conditionalFormatting>
  <conditionalFormatting sqref="N20">
    <cfRule type="containsBlanks" dxfId="30" priority="31">
      <formula>LEN(TRIM(N20))=0</formula>
    </cfRule>
  </conditionalFormatting>
  <conditionalFormatting sqref="L21">
    <cfRule type="cellIs" dxfId="29" priority="30" operator="lessThan">
      <formula>1</formula>
    </cfRule>
  </conditionalFormatting>
  <conditionalFormatting sqref="N21">
    <cfRule type="containsBlanks" dxfId="28" priority="29">
      <formula>LEN(TRIM(N21))=0</formula>
    </cfRule>
  </conditionalFormatting>
  <conditionalFormatting sqref="L22">
    <cfRule type="cellIs" dxfId="27" priority="28" operator="lessThan">
      <formula>1</formula>
    </cfRule>
  </conditionalFormatting>
  <conditionalFormatting sqref="N22">
    <cfRule type="containsBlanks" dxfId="26" priority="27">
      <formula>LEN(TRIM(N22))=0</formula>
    </cfRule>
  </conditionalFormatting>
  <conditionalFormatting sqref="L23">
    <cfRule type="cellIs" dxfId="25" priority="26" operator="lessThan">
      <formula>1</formula>
    </cfRule>
  </conditionalFormatting>
  <conditionalFormatting sqref="N23">
    <cfRule type="containsBlanks" dxfId="24" priority="25">
      <formula>LEN(TRIM(N23))=0</formula>
    </cfRule>
  </conditionalFormatting>
  <conditionalFormatting sqref="L24">
    <cfRule type="cellIs" dxfId="23" priority="24" operator="lessThan">
      <formula>1</formula>
    </cfRule>
  </conditionalFormatting>
  <conditionalFormatting sqref="N24">
    <cfRule type="containsBlanks" dxfId="22" priority="23">
      <formula>LEN(TRIM(N24))=0</formula>
    </cfRule>
  </conditionalFormatting>
  <conditionalFormatting sqref="L25">
    <cfRule type="cellIs" dxfId="21" priority="22" operator="lessThan">
      <formula>1</formula>
    </cfRule>
  </conditionalFormatting>
  <conditionalFormatting sqref="N25">
    <cfRule type="containsBlanks" dxfId="20" priority="21">
      <formula>LEN(TRIM(N25))=0</formula>
    </cfRule>
  </conditionalFormatting>
  <conditionalFormatting sqref="L26">
    <cfRule type="cellIs" dxfId="19" priority="20" operator="lessThan">
      <formula>1</formula>
    </cfRule>
  </conditionalFormatting>
  <conditionalFormatting sqref="N26">
    <cfRule type="containsBlanks" dxfId="18" priority="19">
      <formula>LEN(TRIM(N26))=0</formula>
    </cfRule>
  </conditionalFormatting>
  <conditionalFormatting sqref="L27">
    <cfRule type="cellIs" dxfId="17" priority="18" operator="lessThan">
      <formula>1</formula>
    </cfRule>
  </conditionalFormatting>
  <conditionalFormatting sqref="N27">
    <cfRule type="containsBlanks" dxfId="16" priority="17">
      <formula>LEN(TRIM(N27))=0</formula>
    </cfRule>
  </conditionalFormatting>
  <conditionalFormatting sqref="L28">
    <cfRule type="cellIs" dxfId="15" priority="16" operator="lessThan">
      <formula>1</formula>
    </cfRule>
  </conditionalFormatting>
  <conditionalFormatting sqref="N28">
    <cfRule type="containsBlanks" dxfId="14" priority="15">
      <formula>LEN(TRIM(N28))=0</formula>
    </cfRule>
  </conditionalFormatting>
  <conditionalFormatting sqref="L29">
    <cfRule type="cellIs" dxfId="13" priority="14" operator="lessThan">
      <formula>1</formula>
    </cfRule>
  </conditionalFormatting>
  <conditionalFormatting sqref="N29">
    <cfRule type="containsBlanks" dxfId="12" priority="13">
      <formula>LEN(TRIM(N29))=0</formula>
    </cfRule>
  </conditionalFormatting>
  <conditionalFormatting sqref="L30">
    <cfRule type="cellIs" dxfId="11" priority="12" operator="lessThan">
      <formula>1</formula>
    </cfRule>
  </conditionalFormatting>
  <conditionalFormatting sqref="N30">
    <cfRule type="containsBlanks" dxfId="10" priority="11">
      <formula>LEN(TRIM(N30))=0</formula>
    </cfRule>
  </conditionalFormatting>
  <conditionalFormatting sqref="L31">
    <cfRule type="cellIs" dxfId="9" priority="10" operator="lessThan">
      <formula>1</formula>
    </cfRule>
  </conditionalFormatting>
  <conditionalFormatting sqref="N31">
    <cfRule type="containsBlanks" dxfId="8" priority="9">
      <formula>LEN(TRIM(N31))=0</formula>
    </cfRule>
  </conditionalFormatting>
  <conditionalFormatting sqref="L32">
    <cfRule type="cellIs" dxfId="7" priority="8" operator="lessThan">
      <formula>1</formula>
    </cfRule>
  </conditionalFormatting>
  <conditionalFormatting sqref="N32">
    <cfRule type="containsBlanks" dxfId="6" priority="7">
      <formula>LEN(TRIM(N32))=0</formula>
    </cfRule>
  </conditionalFormatting>
  <conditionalFormatting sqref="L33">
    <cfRule type="cellIs" dxfId="5" priority="6" operator="lessThan">
      <formula>1</formula>
    </cfRule>
  </conditionalFormatting>
  <conditionalFormatting sqref="N33">
    <cfRule type="containsBlanks" dxfId="4" priority="5">
      <formula>LEN(TRIM(N33))=0</formula>
    </cfRule>
  </conditionalFormatting>
  <conditionalFormatting sqref="L34">
    <cfRule type="cellIs" dxfId="3" priority="4" operator="lessThan">
      <formula>1</formula>
    </cfRule>
  </conditionalFormatting>
  <conditionalFormatting sqref="N34">
    <cfRule type="containsBlanks" dxfId="2" priority="3">
      <formula>LEN(TRIM(N34))=0</formula>
    </cfRule>
  </conditionalFormatting>
  <conditionalFormatting sqref="L35">
    <cfRule type="cellIs" dxfId="1" priority="2" operator="lessThan">
      <formula>1</formula>
    </cfRule>
  </conditionalFormatting>
  <conditionalFormatting sqref="N35">
    <cfRule type="containsBlanks" dxfId="0" priority="1">
      <formula>LEN(TRIM(N35))=0</formula>
    </cfRule>
  </conditionalFormatting>
  <hyperlinks>
    <hyperlink ref="K7" r:id="rId1"/>
  </hyperlinks>
  <pageMargins left="0.47244094488188981" right="0.35433070866141736" top="0.59055118110236227" bottom="0.98425196850393704" header="0.51181102362204722" footer="0.51181102362204722"/>
  <pageSetup paperSize="9" scale="57" orientation="landscape" horizontalDpi="200" verticalDpi="200" r:id="rId2"/>
  <headerFooter alignWithMargins="0">
    <oddHeader>&amp;LCreated by FEDEVEL&amp;CMotherboard, Processor and Microcontroller Board Design&amp;Rhttp://www.fedevel.com</oddHeader>
    <oddFooter>&amp;C&amp;D&amp;R&amp;P/&amp;N</oddFooter>
  </headerFooter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14"/>
  <sheetViews>
    <sheetView workbookViewId="0">
      <selection activeCell="B7" sqref="B7"/>
    </sheetView>
  </sheetViews>
  <sheetFormatPr defaultRowHeight="13.2" x14ac:dyDescent="0.25"/>
  <cols>
    <col min="1" max="1" width="28" bestFit="1" customWidth="1"/>
    <col min="2" max="2" width="110.5546875" customWidth="1"/>
  </cols>
  <sheetData>
    <row r="1" spans="1:2" x14ac:dyDescent="0.25">
      <c r="A1" s="26" t="s">
        <v>0</v>
      </c>
      <c r="B1" s="97" t="s">
        <v>178</v>
      </c>
    </row>
    <row r="2" spans="1:2" x14ac:dyDescent="0.25">
      <c r="A2" s="25" t="s">
        <v>1</v>
      </c>
      <c r="B2" s="98" t="s">
        <v>29</v>
      </c>
    </row>
    <row r="3" spans="1:2" x14ac:dyDescent="0.25">
      <c r="A3" s="26" t="s">
        <v>2</v>
      </c>
      <c r="B3" s="99" t="s">
        <v>30</v>
      </c>
    </row>
    <row r="4" spans="1:2" x14ac:dyDescent="0.25">
      <c r="A4" s="25" t="s">
        <v>3</v>
      </c>
      <c r="B4" s="98" t="s">
        <v>29</v>
      </c>
    </row>
    <row r="5" spans="1:2" x14ac:dyDescent="0.25">
      <c r="A5" s="26" t="s">
        <v>4</v>
      </c>
      <c r="B5" s="99" t="s">
        <v>178</v>
      </c>
    </row>
    <row r="6" spans="1:2" x14ac:dyDescent="0.25">
      <c r="A6" s="25" t="s">
        <v>5</v>
      </c>
      <c r="B6" s="98" t="s">
        <v>179</v>
      </c>
    </row>
    <row r="7" spans="1:2" x14ac:dyDescent="0.25">
      <c r="A7" s="26" t="s">
        <v>6</v>
      </c>
      <c r="B7" s="99" t="s">
        <v>180</v>
      </c>
    </row>
    <row r="8" spans="1:2" x14ac:dyDescent="0.25">
      <c r="A8" s="25" t="s">
        <v>7</v>
      </c>
      <c r="B8" s="98" t="s">
        <v>32</v>
      </c>
    </row>
    <row r="9" spans="1:2" x14ac:dyDescent="0.25">
      <c r="A9" s="26" t="s">
        <v>8</v>
      </c>
      <c r="B9" s="99" t="s">
        <v>31</v>
      </c>
    </row>
    <row r="10" spans="1:2" x14ac:dyDescent="0.25">
      <c r="A10" s="25" t="s">
        <v>9</v>
      </c>
      <c r="B10" s="98" t="s">
        <v>181</v>
      </c>
    </row>
    <row r="11" spans="1:2" x14ac:dyDescent="0.25">
      <c r="A11" s="26" t="s">
        <v>10</v>
      </c>
      <c r="B11" s="99" t="s">
        <v>182</v>
      </c>
    </row>
    <row r="12" spans="1:2" x14ac:dyDescent="0.25">
      <c r="A12" s="25" t="s">
        <v>11</v>
      </c>
      <c r="B12" s="98" t="s">
        <v>183</v>
      </c>
    </row>
    <row r="13" spans="1:2" x14ac:dyDescent="0.25">
      <c r="A13" s="26" t="s">
        <v>12</v>
      </c>
      <c r="B13" s="99" t="s">
        <v>184</v>
      </c>
    </row>
    <row r="14" spans="1:2" x14ac:dyDescent="0.25">
      <c r="A14" s="25" t="s">
        <v>13</v>
      </c>
      <c r="B14" s="98" t="s">
        <v>185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 List Report</vt:lpstr>
      <vt:lpstr>Project Information</vt:lpstr>
    </vt:vector>
  </TitlesOfParts>
  <Company>Altium Limited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2012-02-04T13:58:31Z</cp:lastPrinted>
  <dcterms:created xsi:type="dcterms:W3CDTF">2002-11-05T15:28:02Z</dcterms:created>
  <dcterms:modified xsi:type="dcterms:W3CDTF">2017-10-03T08:43:15Z</dcterms:modified>
</cp:coreProperties>
</file>