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ynology Drive\IRNAS-Projects\SmartParks\SmartParks - RangerTracker\04_OUTPUT_FILES\RangerEdge_V0.1_BOM\"/>
    </mc:Choice>
  </mc:AlternateContent>
  <bookViews>
    <workbookView xWindow="2610" yWindow="105" windowWidth="18990" windowHeight="11760"/>
  </bookViews>
  <sheets>
    <sheet name="Part List Report" sheetId="3" r:id="rId1"/>
    <sheet name="Project Information" sheetId="4" r:id="rId2"/>
  </sheets>
  <calcPr calcId="162913"/>
</workbook>
</file>

<file path=xl/calcChain.xml><?xml version="1.0" encoding="utf-8"?>
<calcChain xmlns="http://schemas.openxmlformats.org/spreadsheetml/2006/main">
  <c r="B104" i="3" l="1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105" i="3" l="1"/>
  <c r="L107" i="3" s="1"/>
  <c r="L108" i="3" s="1"/>
  <c r="H105" i="3"/>
  <c r="K105" i="3"/>
  <c r="D8" i="3"/>
  <c r="E8" i="3"/>
  <c r="B10" i="3"/>
  <c r="B11" i="3"/>
</calcChain>
</file>

<file path=xl/sharedStrings.xml><?xml version="1.0" encoding="utf-8"?>
<sst xmlns="http://schemas.openxmlformats.org/spreadsheetml/2006/main" count="592" uniqueCount="423">
  <si>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</si>
  <si>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</si>
  <si>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</si>
  <si>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</si>
  <si>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</si>
  <si>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</si>
  <si>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</si>
  <si>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</si>
  <si>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</si>
  <si>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</si>
  <si>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</si>
  <si>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</si>
  <si>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</si>
  <si>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</si>
  <si>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</si>
  <si>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</si>
  <si>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</si>
  <si>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</si>
  <si>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</si>
  <si>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</si>
  <si>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</si>
  <si>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</si>
  <si>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</si>
  <si>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</si>
  <si>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Contact:</t>
  </si>
  <si>
    <t>Price for 1pcs</t>
  </si>
  <si>
    <t>pcs:</t>
  </si>
  <si>
    <t>IRNAS</t>
  </si>
  <si>
    <t>www.irnas.eu</t>
  </si>
  <si>
    <t>RangerEdge</t>
  </si>
  <si>
    <t>RangerEdge.PrjPCB</t>
  </si>
  <si>
    <t>None</t>
  </si>
  <si>
    <t>13. 04. 2021</t>
  </si>
  <si>
    <t>08:22</t>
  </si>
  <si>
    <t>20</t>
  </si>
  <si>
    <t>&lt;none&gt;</t>
  </si>
  <si>
    <t>Manufacturer Part Number</t>
  </si>
  <si>
    <t>LFXTAL009678</t>
  </si>
  <si>
    <t>04025A150JAT2A</t>
  </si>
  <si>
    <t>MC0402X104J160CT, CC0402JRX7R7BB104</t>
  </si>
  <si>
    <t>CL10A106KP8NNNC, GRM188R60G226MEA0D</t>
  </si>
  <si>
    <t>CGA4J1X5R1C106K125AC</t>
  </si>
  <si>
    <t>MM8130-2600</t>
  </si>
  <si>
    <t>ABS06-107-32.768KHZ-T</t>
  </si>
  <si>
    <t>NJG1801K75</t>
  </si>
  <si>
    <t>NJG1804K64</t>
  </si>
  <si>
    <t>BGA725L6E6327FTSA1</t>
  </si>
  <si>
    <t>SRN2009T-2R2M</t>
  </si>
  <si>
    <t>KPTL-3216SURCK-01</t>
  </si>
  <si>
    <t>MPU-9250</t>
  </si>
  <si>
    <t>1N4148W-7-F.</t>
  </si>
  <si>
    <t>SR42I010-R</t>
  </si>
  <si>
    <t>LM2596DSADJG</t>
  </si>
  <si>
    <t>L76-M33</t>
  </si>
  <si>
    <t>MCWR04X1002FTL</t>
  </si>
  <si>
    <t>CRCW0402165KFKED</t>
  </si>
  <si>
    <t>MCMR06X4701FTL</t>
  </si>
  <si>
    <t>MCWR04X1003FTL</t>
  </si>
  <si>
    <t>MCMR04X000PTL</t>
  </si>
  <si>
    <t>GRT155R71H471KE01D</t>
  </si>
  <si>
    <t>MCMR04X3300FTL</t>
  </si>
  <si>
    <t>[NoParam], GRM1555C1H1R5BA01D</t>
  </si>
  <si>
    <t>C1005C0G1H470G050BA</t>
  </si>
  <si>
    <t>GRM155R71C103KA01D</t>
  </si>
  <si>
    <t>MC0402N120J500CT</t>
  </si>
  <si>
    <t>LQG15WH18NJ02D</t>
  </si>
  <si>
    <t>GRM1555C1H100FA01D</t>
  </si>
  <si>
    <t>CL05A474KP5NNNC</t>
  </si>
  <si>
    <t>GRM155R61A105ME15D</t>
  </si>
  <si>
    <t>[NoParam], GRM1555C1H1R2BA01D</t>
  </si>
  <si>
    <t>MCWR04X2001FTL</t>
  </si>
  <si>
    <t>MC0063W060311M</t>
  </si>
  <si>
    <t>MCMR04X1000FTL</t>
  </si>
  <si>
    <t>CR0603-J/-000ELF</t>
  </si>
  <si>
    <t>MLZ2012M150WT000</t>
  </si>
  <si>
    <t>TPS22919DCKR</t>
  </si>
  <si>
    <t>MAX-M8Q-0</t>
  </si>
  <si>
    <t>EN25QH32B-104HIP2C</t>
  </si>
  <si>
    <t>DMG2302UK-7</t>
  </si>
  <si>
    <t>SI2374DS-T1-GE3</t>
  </si>
  <si>
    <t>BD70522GUL</t>
  </si>
  <si>
    <t>NTZD3154NT1G</t>
  </si>
  <si>
    <t>SR4L049-L</t>
  </si>
  <si>
    <t>DR125-330-R</t>
  </si>
  <si>
    <t>SZP-C-0G02</t>
  </si>
  <si>
    <t>U.FL-R-SMT-1(10)</t>
  </si>
  <si>
    <t>VM1010</t>
  </si>
  <si>
    <t>Manufacturer</t>
  </si>
  <si>
    <t>IQD</t>
  </si>
  <si>
    <t>Kyocera AVX</t>
  </si>
  <si>
    <t>Multicomp, Yaego</t>
  </si>
  <si>
    <t>Samsung</t>
  </si>
  <si>
    <t>TDK</t>
  </si>
  <si>
    <t>Murata</t>
  </si>
  <si>
    <t>Abracon</t>
  </si>
  <si>
    <t>NJR</t>
  </si>
  <si>
    <t>NJRC</t>
  </si>
  <si>
    <t>INFINEON</t>
  </si>
  <si>
    <t>Bourns</t>
  </si>
  <si>
    <t>KINGBRIGHT</t>
  </si>
  <si>
    <t>TDK InvenSense</t>
  </si>
  <si>
    <t>DIODES INC.</t>
  </si>
  <si>
    <t>Antenova</t>
  </si>
  <si>
    <t>ON SEMICONDUCTOR</t>
  </si>
  <si>
    <t>Quectel</t>
  </si>
  <si>
    <t>Multicomp</t>
  </si>
  <si>
    <t>Vishay</t>
  </si>
  <si>
    <t>MULTICOMP</t>
  </si>
  <si>
    <t>[NoParam], Murata</t>
  </si>
  <si>
    <t>MURATA</t>
  </si>
  <si>
    <t>SAMSUNG ELECTRO-MECHANICS</t>
  </si>
  <si>
    <t>BOURNS</t>
  </si>
  <si>
    <t>TI</t>
  </si>
  <si>
    <t>u-blox</t>
  </si>
  <si>
    <t>ESMT</t>
  </si>
  <si>
    <t>ROHM</t>
  </si>
  <si>
    <t>COILTRONICS</t>
  </si>
  <si>
    <t>SYNZEN</t>
  </si>
  <si>
    <t>Hirose</t>
  </si>
  <si>
    <t>Vesper</t>
  </si>
  <si>
    <t>Description</t>
  </si>
  <si>
    <t>Crystal, 32.768 kHz, SMD, 2mm x 1.2mm, 9 pF, 10 ppm, 9HT11 Series</t>
  </si>
  <si>
    <t>BATERRY HOLDER 18650</t>
  </si>
  <si>
    <t>Pin Header, Top Entry, Wire-to-Board, 1 mm, 1 Rows, 3 Contacts, Surface Mount, SR Series</t>
  </si>
  <si>
    <t>Pin Header, Top Entry, Wire-to-Board, 1 mm, 1 Rows, 4 Contacts, Surface Mount, SR Series</t>
  </si>
  <si>
    <t>AVX   04025A150JAT2A   Multilayer Ceramic Capacitor, 15 pF,  5%, C0G / NP0, 50 V, 0402 [1005 Metric]</t>
  </si>
  <si>
    <t>CAP CER 27PF 50V C0G/NP0 0402</t>
  </si>
  <si>
    <t>MULTICOMP         MC0402X104J160CT             SMD Multilayer Ceramic Capacitor, 0402 [1005 Metric], 0.1 F, 16 V,  5%, X5R, MC Series                          New, CAP 100nF 16V X5R 0402, 0.1 F, 16 V,  5%, X5R, MC Series</t>
  </si>
  <si>
    <t>Cap Ceramic 10uF 10V X5R 10% SMD 0603 85C Paper T/R, 22 µF, 4 V, 0603 [1608 Metric], ± 20%, X5R, GRM Series, CAP 10UF 10V X5R 0603</t>
  </si>
  <si>
    <t>10UF, 16V, 0805</t>
  </si>
  <si>
    <t>Coaxial Connector with Switch</t>
  </si>
  <si>
    <t>32.768KHz 4pF Max. ESR 81 Kohms</t>
  </si>
  <si>
    <t>TCXO Oscillators 32MHz 1ppm 1.7V to 3.465V</t>
  </si>
  <si>
    <t>RF Switch ICs SPDT GaAs MMIC 6.0GHz 3.0V 31dBm</t>
  </si>
  <si>
    <t>SP3T SWITCH GAAS MMIC</t>
  </si>
  <si>
    <t>TVS Diode, Unidirectional, 30 V, 48.4 V, DO-214AC (SMA), 2 Pins</t>
  </si>
  <si>
    <t>RF Amplifier IC, 20 dB Gain / 0.65 dB Noise, 1.55 GHz to 1.615 GHz</t>
  </si>
  <si>
    <t>Resettable Fuse, PPTC, 1210 (3225 Metric), MF-USHT Series, 30 VDC, 500 mA, 2.5 A, 0.1 s</t>
  </si>
  <si>
    <t>Power Inductor (SMD), 2.2 µH, 900 mA, Semishielded, 900 mA, SRN2009T Series, 2mm x 1.6mm x 0.95mm</t>
  </si>
  <si>
    <t>+FIXED IND 4.7NH 750MA 70MOHM</t>
  </si>
  <si>
    <t>FIXED IND 4.7NH 750MA 70MOHM</t>
  </si>
  <si>
    <t>ISP Smart Bluetooth Module</t>
  </si>
  <si>
    <t>LED, Low Power, Red, SMD - Reverse Mount, 1206 (3216 Metric), 20 mA, 1.95 V, 630 nm</t>
  </si>
  <si>
    <t>MEMS Accelerometer, Digital, X, Y, Z, ± 2g, ± 4g, ± 8g, ± 16g, 1.62 V, 3.6 V</t>
  </si>
  <si>
    <t>Bridge Rectifier Diode, Single Phase, 100 V, 500 mA, SOIC, 1 V, 4 Pins</t>
  </si>
  <si>
    <t>Antennas Passive GPS/GLONASS Patch Antenna</t>
  </si>
  <si>
    <t>Li-Ion Battery, Li-Pol Voltage &amp; Current Protector, Single Cell, 1.5 V to 8 V supply,</t>
  </si>
  <si>
    <t>LR1110 - Low Power Integrated UHF Transceiver with LoRa Modem</t>
  </si>
  <si>
    <t>GPS Modules GNSS</t>
  </si>
  <si>
    <t>52.3 kohm, 50 V, 0402 [1005 Metric], 62.5 mW,  1%, MCWR Series, 10 kohm, 50 V, 0402 [1005 Metric], 62.5 mW,  1%, MCWR Series, 10 kohm, 50 V, 0402, 62.5 mW,  1%,</t>
  </si>
  <si>
    <t>RES SMD 165K OHM 1% 1/16W 0402</t>
  </si>
  <si>
    <t>4.7 kohm, MCWR Series, 50 V</t>
  </si>
  <si>
    <t>MULTICOMP   MCWR04X1003FTL   RES, THICK FILM, 100KOHM, 1%, 0.0625W, 100KOHM, 1%, 0.0625W</t>
  </si>
  <si>
    <t>RESISTOR, 0402, 0R, ANTI SULFURATION</t>
  </si>
  <si>
    <t>330 ohm, 62.5 mW,  1%, 50 V, 0402 [1005 Metric]</t>
  </si>
  <si>
    <t>CAP CER 0.5PF 50V C0G/NP0 0402</t>
  </si>
  <si>
    <t>CAP CER 0.7PF 50V C0G/NP0 0402</t>
  </si>
  <si>
    <t>CAP CER 1nF 50V C0G/NP0 0402</t>
  </si>
  <si>
    <t>CAP CER 1.3PF 50V C0G/NP0 0402</t>
  </si>
  <si>
    <t>CAP CER 1.5PF 50V C0G/NP0 0402, CAP 1.5PF 50V C0G/NP0 0402</t>
  </si>
  <si>
    <t>CAP CER 1.6PF 50V C0G/NP0 0402</t>
  </si>
  <si>
    <t>CAP CER 1.8PF 50V C0G/NP0 0402</t>
  </si>
  <si>
    <t>CAP CER 2.2nF 50V C0G/NP0 0402</t>
  </si>
  <si>
    <t>CAP CER 3.0PF 50V C0G/NP0 0402</t>
  </si>
  <si>
    <t>CAP CER 6.8PF 50V C0G/NP0 0402</t>
  </si>
  <si>
    <t>CAP CER 12PF 50V C0G/NP0 0402</t>
  </si>
  <si>
    <t>CAP CER 33PF 50V C0G/NP0 0402</t>
  </si>
  <si>
    <t>CAP CER 47PF 50V 2% C0G 0402</t>
  </si>
  <si>
    <t>CAP CER 47PF 50V C0G/NP0 0402</t>
  </si>
  <si>
    <t>CAP CER 10000PF 16V X7R 0402</t>
  </si>
  <si>
    <t>CAP CER ???F ??V 0402</t>
  </si>
  <si>
    <t>Ceramic Capacitor, 12 pF, 50 V, 0402</t>
  </si>
  <si>
    <t>Ferrite Bead, 0402 [1005 Metric], 1 kohm, 200 mA, BLM15AG_SN Series, 1 ohm, ± 25%</t>
  </si>
  <si>
    <t>FIXED IND 2.7NH 850MA 50 MOHM</t>
  </si>
  <si>
    <t>FIXED IND 3.6NH 900MA 40 MOHM</t>
  </si>
  <si>
    <t>FIXED IND 6.8NH 700MA 90 MOHM</t>
  </si>
  <si>
    <t>FIXED IND 7.5NH 570MA 130 MOHM</t>
  </si>
  <si>
    <t>FIXED IND 8.2NH 540MA 140 MOHM</t>
  </si>
  <si>
    <t>FIXED IND 9.5NH 540MA 140 MOHM</t>
  </si>
  <si>
    <t>FIXED IND 22NH 310MA 300 MOHM</t>
  </si>
  <si>
    <t>FIXED IND 33NH 260MA 630 MOHM</t>
  </si>
  <si>
    <t>FIXED IND 47NH 210MA 1.08 OHM</t>
  </si>
  <si>
    <t>IND 18NH 260MA 0.8 OHM 0402</t>
  </si>
  <si>
    <t>Multilayer Ceramic Capacitors MLCC - SMD/SMT 0402 10pF 50volts C0G 1%</t>
  </si>
  <si>
    <t>RESISTOR, 0402, 768k, ANTI SULFURATION</t>
  </si>
  <si>
    <t>SMD Chip Resistor, 0402 [1005 Metric], 220 ohm, CRCW e3 Series, 50 V, Thick Film, 63 mW</t>
  </si>
  <si>
    <t>SMD Chip Resistor, 0402 [1005 Metric], 390 ohm, MCWR Series, 50 V, Thick Film, 62.5 mW</t>
  </si>
  <si>
    <t>SMD Multilayer Ceramic Capacitor, 0.47 µF, 10 V, 0402 [1005 Metric], ± 10%, X5R, CL Series</t>
  </si>
  <si>
    <t>CAP CER 1PF 50V C0G/NP0 0402</t>
  </si>
  <si>
    <t>CAP CER 1UF 10V 20% X5R 0402</t>
  </si>
  <si>
    <t>CAP CER 1.2PF 50V C0G/NP0 0402, CAP 1.2PF 50V C0G/NP0 0402</t>
  </si>
  <si>
    <t>FIXED IND 3.3NH 2A 30 MOHM SMD</t>
  </si>
  <si>
    <t>2.2 kohm, 62.5 mW,  1%, 50 V, 2 kohm, 62.5 mW,  1%, 50 V</t>
  </si>
  <si>
    <t>MCMR04X1004FTL RES, 1M, 1%, 0.0625W, 0402, THICK FILM</t>
  </si>
  <si>
    <t>MULTICOMP         MCMR04X1000FTL            SMD Chip Resistor, Ceramic, MCMR Series, 100 ohm, 50 V, 0402 [1005 Metric], 62.5 mW,  1%, 100 ohm, 50 V, 0402 [1005 Metric], 62.5 mW,  1%</t>
  </si>
  <si>
    <t>BOURNS - CR0603-J/-000ELF - RES, THICK FILM, 0R, 5%, 0.1W, 0603</t>
  </si>
  <si>
    <t>Fixed Inductors 15 UH 20%</t>
  </si>
  <si>
    <t>Power Switch/Driver 1:1 N-Channel 1.5A SC-70-6</t>
  </si>
  <si>
    <t>ZOE-M8 RF Receiver BeiDou, Galileo, GLONASS, GNSS, GPS -160dBm</t>
  </si>
  <si>
    <t>TVS DIODE 24V 7V SLP0603P2X3F</t>
  </si>
  <si>
    <t>TVS Diode, ESD9R Series, Unidirectional, 3.3 V, 7.8 V</t>
  </si>
  <si>
    <t>32 Megabit Serial Flash Memory with 4Kbyte Uniform Sector</t>
  </si>
  <si>
    <t>Board Mount Hall Effect/Magnetic Sensors LP HALL 32FBDBZR</t>
  </si>
  <si>
    <t>MOSFET Transistor, N Channel, 2.8 A, 20 V, 0.061 ohm, 4.5 V, 600 mV</t>
  </si>
  <si>
    <t>MOSFET Transistor, N Channel, 5.9 A, 20 V, 0.025 ohm, 4.5 V, 1 V</t>
  </si>
  <si>
    <t>Battery Charger for 1 Cell of Li-Ion, Li-Pol battery, 6V input, 4.2V / 500mA charge</t>
  </si>
  <si>
    <t>Dual MOSFET, Dual N Channel, 540 mA, 20 V, 0.4 ohm, 4.5 V, 1 V</t>
  </si>
  <si>
    <t>Antennas Inversa Left LTE Antenna</t>
  </si>
  <si>
    <t>Power Inductor (SMD), 22 µH, 1.1 A, Semishielded, 1.1 A, SRN5020TA Series, 5mm x 5mm x 1.8mm</t>
  </si>
  <si>
    <t>GNSS: GPS, GLONASS, GALILEO, Beidou: 1.559 – 1.610 GHz</t>
  </si>
  <si>
    <t>DC-DC Synchronous Buck Regulator, Adjustable, 4.4V to 30V In, 2V to 24V/1A Out, 500kHz</t>
  </si>
  <si>
    <t>TEST POINT ROUND SMD</t>
  </si>
  <si>
    <t>Switching Voltage Regulators Tiny 300nA nanoPower Buck converters in uDFN and WLP pacakges</t>
  </si>
  <si>
    <t>RF / Coaxial Connector, U.FL Coaxial, Straight Jack, Surface Mount Vertical, 50 ohm, Brass</t>
  </si>
  <si>
    <t>MICROPHONE MEMS DIGITAL PDM OMNI</t>
  </si>
  <si>
    <t>Footprint</t>
  </si>
  <si>
    <t>9HT11</t>
  </si>
  <si>
    <t>BATTERY 18650 - THT TAB</t>
  </si>
  <si>
    <t>BM02B-SRSS</t>
  </si>
  <si>
    <t>BM04B-SRSS</t>
  </si>
  <si>
    <t>CAP0402</t>
  </si>
  <si>
    <t>CAP0402, rlc_402_smd_small</t>
  </si>
  <si>
    <t>CAP0603, rlc_603_smd_small</t>
  </si>
  <si>
    <t>CAP0805</t>
  </si>
  <si>
    <t>COAXIAL-SWF</t>
  </si>
  <si>
    <t>CRY2X1.2</t>
  </si>
  <si>
    <t>CRY2.5X2</t>
  </si>
  <si>
    <t>DFN-6-JRC</t>
  </si>
  <si>
    <t>DFN-8</t>
  </si>
  <si>
    <t>DO-214AC (SMA)</t>
  </si>
  <si>
    <t>EPFFP6-X2</t>
  </si>
  <si>
    <t>FUSE 2920</t>
  </si>
  <si>
    <t>IND2.3X1.7</t>
  </si>
  <si>
    <t>IND0402</t>
  </si>
  <si>
    <t>ISP1807-LR</t>
  </si>
  <si>
    <t>LED1206 - Reverse</t>
  </si>
  <si>
    <t>LGA-12</t>
  </si>
  <si>
    <t>MB1S</t>
  </si>
  <si>
    <t>MPA-184</t>
  </si>
  <si>
    <t>PWSON-6</t>
  </si>
  <si>
    <t>qfn32l_5x5mm</t>
  </si>
  <si>
    <t>Quectel-L76</t>
  </si>
  <si>
    <t>RES0402</t>
  </si>
  <si>
    <t>RES0402, rlc_402_smd_small</t>
  </si>
  <si>
    <t>rlc_402_smd_small</t>
  </si>
  <si>
    <t>rlc_402_smd_small, CAP0402</t>
  </si>
  <si>
    <t>rlc_402_smd_small, IND0402</t>
  </si>
  <si>
    <t>rlc_402_smd_small, RES0402</t>
  </si>
  <si>
    <t>rlc_603_smd_small</t>
  </si>
  <si>
    <t>rlc_805_smd_small</t>
  </si>
  <si>
    <t>SC70-6</t>
  </si>
  <si>
    <t>S-LGA51</t>
  </si>
  <si>
    <t>SLP0603P2X3F</t>
  </si>
  <si>
    <t>SOD-923</t>
  </si>
  <si>
    <t>SOIC-8 REFLOW</t>
  </si>
  <si>
    <t>SOT23-3AL</t>
  </si>
  <si>
    <t>SOT23-5</t>
  </si>
  <si>
    <t>SOT-563</t>
  </si>
  <si>
    <t>SRN5020TA</t>
  </si>
  <si>
    <t>SZP-C-0G02-1</t>
  </si>
  <si>
    <t>TDFN-8</t>
  </si>
  <si>
    <t>TestPoint:1.2x1.2mm</t>
  </si>
  <si>
    <t>uDFN-6</t>
  </si>
  <si>
    <t>ufl connector smd</t>
  </si>
  <si>
    <t>Designator</t>
  </si>
  <si>
    <t>X4</t>
  </si>
  <si>
    <t>P2, P3</t>
  </si>
  <si>
    <t>P1</t>
  </si>
  <si>
    <t>P4, P5</t>
  </si>
  <si>
    <t>C56</t>
  </si>
  <si>
    <t>C39, C42, C43, C44, C45, C47, C48, C57, C58, C59</t>
  </si>
  <si>
    <t>C1, C34, C49, C50, C52, C75, C77, C81, C84, C86, C88, C90</t>
  </si>
  <si>
    <t>C2, C3, C51, C60, C61, C71, C74, C83</t>
  </si>
  <si>
    <t>C72, C73</t>
  </si>
  <si>
    <t>J1, J2, J3, J5, J6, J7, J8</t>
  </si>
  <si>
    <t>X1</t>
  </si>
  <si>
    <t>X2</t>
  </si>
  <si>
    <t>U4</t>
  </si>
  <si>
    <t>U2, U14</t>
  </si>
  <si>
    <t>D2</t>
  </si>
  <si>
    <t>U3, U5</t>
  </si>
  <si>
    <t>F1</t>
  </si>
  <si>
    <t>L22, L23</t>
  </si>
  <si>
    <t>L17</t>
  </si>
  <si>
    <t>L18</t>
  </si>
  <si>
    <t>U20</t>
  </si>
  <si>
    <t>D3</t>
  </si>
  <si>
    <t>U11</t>
  </si>
  <si>
    <t>D4</t>
  </si>
  <si>
    <t>A1</t>
  </si>
  <si>
    <t>U8</t>
  </si>
  <si>
    <t>U1</t>
  </si>
  <si>
    <t>U25</t>
  </si>
  <si>
    <t>R15, R17, R19</t>
  </si>
  <si>
    <t>R16</t>
  </si>
  <si>
    <t>R7, R9, R12, R13, R32, R34</t>
  </si>
  <si>
    <t>R4, R29, R37, R38, R41, R42, R48, R49</t>
  </si>
  <si>
    <t>R2, R22, R31, R35, R40, R44, R46, R47</t>
  </si>
  <si>
    <t>C35</t>
  </si>
  <si>
    <t>R21</t>
  </si>
  <si>
    <t>C24, C26</t>
  </si>
  <si>
    <t>C30</t>
  </si>
  <si>
    <t>C41, C46</t>
  </si>
  <si>
    <t>C27</t>
  </si>
  <si>
    <t>C17, C19, C23, C32</t>
  </si>
  <si>
    <t>C28</t>
  </si>
  <si>
    <t>C12</t>
  </si>
  <si>
    <t>C5</t>
  </si>
  <si>
    <t>C13</t>
  </si>
  <si>
    <t>C9, C14</t>
  </si>
  <si>
    <t>C25</t>
  </si>
  <si>
    <t>C29</t>
  </si>
  <si>
    <t>C91</t>
  </si>
  <si>
    <t>C6, C7, C10, C15, C21</t>
  </si>
  <si>
    <t>C87</t>
  </si>
  <si>
    <t>C11, C16, C20, C53</t>
  </si>
  <si>
    <t>C36, C37</t>
  </si>
  <si>
    <t>L2</t>
  </si>
  <si>
    <t>L7</t>
  </si>
  <si>
    <t>L15, L20</t>
  </si>
  <si>
    <t>L8</t>
  </si>
  <si>
    <t>L16, L21</t>
  </si>
  <si>
    <t>L6</t>
  </si>
  <si>
    <t>L11, L13</t>
  </si>
  <si>
    <t>L9</t>
  </si>
  <si>
    <t>L12</t>
  </si>
  <si>
    <t>L3, L4, L10</t>
  </si>
  <si>
    <t>L14</t>
  </si>
  <si>
    <t>C33</t>
  </si>
  <si>
    <t>R6, R11</t>
  </si>
  <si>
    <t>R1, R36</t>
  </si>
  <si>
    <t>R39</t>
  </si>
  <si>
    <t>C4</t>
  </si>
  <si>
    <t>C22, C40</t>
  </si>
  <si>
    <t>C38, C55, C76, C80, C82, C85, C93, C94</t>
  </si>
  <si>
    <t>C8, C18, C31, C54</t>
  </si>
  <si>
    <t>L5, L19</t>
  </si>
  <si>
    <t>R23, R24</t>
  </si>
  <si>
    <t>R5, R10, R14, R20, R26, R28</t>
  </si>
  <si>
    <t>R3, R8, R18, R27, R45</t>
  </si>
  <si>
    <t>R25</t>
  </si>
  <si>
    <t>L1</t>
  </si>
  <si>
    <t>U13, U15, U17, U18</t>
  </si>
  <si>
    <t>U12</t>
  </si>
  <si>
    <t>D6</t>
  </si>
  <si>
    <t>D1</t>
  </si>
  <si>
    <t>U19</t>
  </si>
  <si>
    <t>U10</t>
  </si>
  <si>
    <t>T2</t>
  </si>
  <si>
    <t>T3, T4</t>
  </si>
  <si>
    <t>U9</t>
  </si>
  <si>
    <t>T1, T5</t>
  </si>
  <si>
    <t>A3</t>
  </si>
  <si>
    <t>L24</t>
  </si>
  <si>
    <t>A2</t>
  </si>
  <si>
    <t>U7</t>
  </si>
  <si>
    <t>TP3, TP4, TP5</t>
  </si>
  <si>
    <t>U6, U22</t>
  </si>
  <si>
    <t>CON1, CON2, CON3, CON4</t>
  </si>
  <si>
    <t>U16</t>
  </si>
  <si>
    <t>Quantity</t>
  </si>
  <si>
    <t>Supplier 1</t>
  </si>
  <si>
    <t>Farnell</t>
  </si>
  <si>
    <t>Digi-Key</t>
  </si>
  <si>
    <t>Farnell, Digi-Key</t>
  </si>
  <si>
    <t>Mouser</t>
  </si>
  <si>
    <t>Supplier Part Number 1</t>
  </si>
  <si>
    <t>490-11384-1-ND</t>
  </si>
  <si>
    <t>2627419, 3369125</t>
  </si>
  <si>
    <t>2456110, 1907502, 1276-1192-1-ND</t>
  </si>
  <si>
    <t>520-TXO25CSMV320BMTR</t>
  </si>
  <si>
    <t>513-NJG1801K75</t>
  </si>
  <si>
    <t>190-NJG1804K64-TE1CT-ND</t>
  </si>
  <si>
    <t>490-1139-1-ND</t>
  </si>
  <si>
    <t>1786-1019-1-ND</t>
  </si>
  <si>
    <t>931-1408-ND</t>
  </si>
  <si>
    <t>277-L76-M33</t>
  </si>
  <si>
    <t>2073114, 2447096</t>
  </si>
  <si>
    <t>490-6264-1-ND</t>
  </si>
  <si>
    <t>490-6267-1-ND</t>
  </si>
  <si>
    <t>490-8190-1-ND</t>
  </si>
  <si>
    <t>490-6212-1-ND</t>
  </si>
  <si>
    <t>490-6214-1-ND</t>
  </si>
  <si>
    <t>490-6215-1-ND</t>
  </si>
  <si>
    <t>490-1305-1-ND</t>
  </si>
  <si>
    <t>490-7756-1-ND</t>
  </si>
  <si>
    <t>490-5949-1-ND</t>
  </si>
  <si>
    <t>490-5924-1-ND</t>
  </si>
  <si>
    <t>490-5936-1-ND</t>
  </si>
  <si>
    <t>490-5942-1-ND</t>
  </si>
  <si>
    <t>490-6800-1-ND</t>
  </si>
  <si>
    <t>490-6811-1-ND</t>
  </si>
  <si>
    <t>490-1142-1-ND</t>
  </si>
  <si>
    <t>490-6846-2-ND</t>
  </si>
  <si>
    <t>490-1144-1-ND</t>
  </si>
  <si>
    <t>490-8445-1-ND</t>
  </si>
  <si>
    <t>490-6788-1-ND</t>
  </si>
  <si>
    <t>490-1152-1-ND</t>
  </si>
  <si>
    <t>490-1154-1-ND</t>
  </si>
  <si>
    <t>490-6206-1-ND</t>
  </si>
  <si>
    <t>2426953, 1740588</t>
  </si>
  <si>
    <t>490-6209-1-ND</t>
  </si>
  <si>
    <t>490-7642-1-ND</t>
  </si>
  <si>
    <t>2447148, 2447147</t>
  </si>
  <si>
    <t>810-MLZ2012M150WT000</t>
  </si>
  <si>
    <t>296-TPS22919DCKRCT-ND</t>
  </si>
  <si>
    <t>672-1063-1-ND</t>
  </si>
  <si>
    <t>595-DRV5032FBDBZR</t>
  </si>
  <si>
    <t>237-SR4L049-L</t>
  </si>
  <si>
    <t>652-SRN5020TA-220M</t>
  </si>
  <si>
    <t>700-MAX38640AELT+T</t>
  </si>
  <si>
    <t>Supplier Order Qty 1</t>
  </si>
  <si>
    <t>Supplier Stock 1</t>
  </si>
  <si>
    <t>Supplier Unit Price 1</t>
  </si>
  <si>
    <t>Supplier Subtotal 1</t>
  </si>
  <si>
    <t>Supplier Currency 1</t>
  </si>
  <si>
    <t>D:\Synology Drive\IRNAS-Projects\SmartParks\SmartParks - RangerTracker\RangerEdge.PrjPCB</t>
  </si>
  <si>
    <t>BOM for Project [RangerEdge.PrjPCB] (No PCB Document Selected)</t>
  </si>
  <si>
    <t>209</t>
  </si>
  <si>
    <t>13. 04. 2021 08:22</t>
  </si>
  <si>
    <t>BOM</t>
  </si>
  <si>
    <t>BOM_PartType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</si>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</sst>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0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0" fontId="4" fillId="0" borderId="0" xfId="0" applyFont="1" applyBorder="1" applyAlignment="1">
      <alignment horizontal="left" vertical="top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6" fillId="4" borderId="27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28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12" fillId="5" borderId="8" xfId="0" applyFont="1" applyFill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/>
    </xf>
    <xf numFmtId="0" fontId="17" fillId="0" borderId="0" xfId="0" applyFont="1" applyBorder="1" applyAlignment="1">
      <alignment horizontal="left" vertical="top"/>
    </xf>
    <xf numFmtId="0" fontId="10" fillId="5" borderId="7" xfId="0" applyFont="1" applyFill="1" applyBorder="1" applyAlignment="1">
      <alignment horizontal="left"/>
    </xf>
    <xf numFmtId="0" fontId="20" fillId="5" borderId="0" xfId="0" applyFont="1" applyFill="1" applyBorder="1" applyAlignment="1">
      <alignment horizontal="left"/>
    </xf>
    <xf numFmtId="0" fontId="11" fillId="5" borderId="0" xfId="0" applyFont="1" applyFill="1" applyBorder="1" applyAlignment="1">
      <alignment horizontal="left"/>
    </xf>
    <xf numFmtId="0" fontId="2" fillId="5" borderId="0" xfId="1" applyFill="1" applyBorder="1" applyAlignment="1" applyProtection="1">
      <alignment horizontal="left"/>
    </xf>
    <xf numFmtId="0" fontId="6" fillId="4" borderId="29" xfId="0" applyFont="1" applyFill="1" applyBorder="1" applyAlignment="1">
      <alignment horizontal="left" wrapText="1"/>
    </xf>
    <xf numFmtId="0" fontId="5" fillId="4" borderId="18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left" vertical="center" wrapText="1"/>
    </xf>
    <xf numFmtId="0" fontId="5" fillId="4" borderId="25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top" wrapText="1"/>
    </xf>
    <xf numFmtId="0" fontId="8" fillId="2" borderId="22" xfId="0" applyFont="1" applyFill="1" applyBorder="1" applyAlignment="1">
      <alignment horizontal="left" vertical="top" wrapText="1"/>
    </xf>
    <xf numFmtId="2" fontId="8" fillId="2" borderId="22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6" borderId="15" xfId="0" applyFont="1" applyFill="1" applyBorder="1" applyAlignment="1">
      <alignment horizontal="left" vertical="top" wrapText="1"/>
    </xf>
    <xf numFmtId="0" fontId="8" fillId="6" borderId="16" xfId="0" applyFont="1" applyFill="1" applyBorder="1" applyAlignment="1">
      <alignment horizontal="left" vertical="top" wrapText="1"/>
    </xf>
    <xf numFmtId="0" fontId="8" fillId="6" borderId="23" xfId="0" applyFont="1" applyFill="1" applyBorder="1" applyAlignment="1">
      <alignment horizontal="left" vertical="top" wrapText="1"/>
    </xf>
    <xf numFmtId="2" fontId="8" fillId="6" borderId="23" xfId="0" applyNumberFormat="1" applyFont="1" applyFill="1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5" fillId="5" borderId="26" xfId="0" applyFont="1" applyFill="1" applyBorder="1" applyAlignment="1">
      <alignment horizontal="left" vertical="top" wrapText="1"/>
    </xf>
    <xf numFmtId="0" fontId="15" fillId="5" borderId="24" xfId="0" applyFont="1" applyFill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4" fillId="0" borderId="0" xfId="0" applyNumberFormat="1" applyFont="1" applyFill="1" applyBorder="1" applyAlignment="1" applyProtection="1">
      <alignment horizontal="left" vertical="top"/>
      <protection locked="0"/>
    </xf>
    <xf numFmtId="0" fontId="6" fillId="4" borderId="30" xfId="0" applyFont="1" applyFill="1" applyBorder="1" applyAlignment="1">
      <alignment horizontal="left"/>
    </xf>
    <xf numFmtId="0" fontId="1" fillId="0" borderId="11" xfId="0" applyNumberFormat="1" applyFont="1" applyFill="1" applyBorder="1" applyAlignment="1" applyProtection="1">
      <alignment horizontal="left" vertical="top"/>
      <protection locked="0"/>
    </xf>
    <xf numFmtId="0" fontId="0" fillId="0" borderId="5" xfId="0" applyBorder="1" applyAlignment="1">
      <alignment horizontal="left" vertical="top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2" fontId="0" fillId="0" borderId="10" xfId="0" applyNumberFormat="1" applyBorder="1" applyAlignment="1">
      <alignment horizontal="left" vertical="top"/>
    </xf>
    <xf numFmtId="0" fontId="7" fillId="4" borderId="5" xfId="0" quotePrefix="1" applyFont="1" applyFill="1" applyBorder="1" applyAlignment="1">
      <alignment horizontal="left" vertical="center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NumberFormat="1" applyFont="1" applyFill="1" applyBorder="1" applyAlignment="1" applyProtection="1">
      <alignment horizontal="left" vertical="top"/>
      <protection locked="0"/>
    </xf>
    <xf numFmtId="0" fontId="19" fillId="0" borderId="0" xfId="0" quotePrefix="1" applyFont="1" applyBorder="1" applyAlignment="1">
      <alignment horizontal="left" vertical="top"/>
    </xf>
    <xf numFmtId="0" fontId="4" fillId="0" borderId="0" xfId="0" quotePrefix="1" applyFont="1" applyBorder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</cellXfs>
  <cellStyles count="2">
    <cellStyle name="Hiperpovezava" xfId="1" builtinId="8"/>
    <cellStyle name="Navadno" xfId="0" builtinId="0"/>
  </cellStyles>
  <dxfs count="9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439270</xdr:colOff>
      <xdr:row>2</xdr:row>
      <xdr:rowOff>224117</xdr:rowOff>
    </xdr:from>
    <xdr:to>
      <xdr:col>14</xdr:col>
      <xdr:colOff>441075</xdr:colOff>
      <xdr:row>6</xdr:row>
      <xdr:rowOff>108492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835" y="878541"/>
          <a:ext cx="1687170" cy="77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rna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09"/>
  <sheetViews>
    <sheetView showGridLines="0" tabSelected="1" zoomScaleNormal="100" workbookViewId="0">
      <selection activeCell="F30" sqref="F30"/>
    </sheetView>
  </sheetViews>
  <sheetFormatPr defaultColWidth="9.140625" defaultRowHeight="12.75" x14ac:dyDescent="0.2"/>
  <cols>
    <col min="1" max="1" width="3.140625" style="1" customWidth="1"/>
    <col min="2" max="2" width="5.42578125" style="1" customWidth="1"/>
    <col min="3" max="3" width="25.7109375" style="1" customWidth="1"/>
    <col min="4" max="4" width="28.7109375" style="1" customWidth="1"/>
    <col min="5" max="5" width="35.42578125" style="1" customWidth="1"/>
    <col min="6" max="6" width="19.7109375" style="1" customWidth="1"/>
    <col min="7" max="7" width="18.7109375" style="1" customWidth="1"/>
    <col min="8" max="8" width="8.5703125" style="1" customWidth="1"/>
    <col min="9" max="9" width="15.85546875" style="1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1" customWidth="1"/>
    <col min="16" max="16384" width="9.140625" style="1"/>
  </cols>
  <sheetData>
    <row r="1" spans="1:15" ht="13.5" thickBot="1" x14ac:dyDescent="0.25">
      <c r="A1" s="29"/>
      <c r="B1" s="30"/>
      <c r="C1" s="31"/>
      <c r="D1" s="31"/>
      <c r="E1" s="31"/>
      <c r="F1" s="30"/>
      <c r="G1" s="30"/>
      <c r="H1" s="30"/>
      <c r="I1" s="30"/>
      <c r="J1" s="30"/>
      <c r="K1" s="30"/>
      <c r="L1" s="30"/>
      <c r="M1" s="30"/>
      <c r="N1" s="30"/>
      <c r="O1" s="19"/>
    </row>
    <row r="2" spans="1:15" ht="37.5" customHeight="1" thickBot="1" x14ac:dyDescent="0.25">
      <c r="A2" s="32"/>
      <c r="B2" s="33"/>
      <c r="C2" s="33" t="s">
        <v>19</v>
      </c>
      <c r="D2" s="18"/>
      <c r="E2" s="34"/>
      <c r="F2" s="72" t="s">
        <v>29</v>
      </c>
      <c r="G2" s="35"/>
      <c r="H2" s="35"/>
      <c r="I2" s="35"/>
      <c r="J2" s="35"/>
      <c r="K2" s="35"/>
      <c r="L2" s="35"/>
      <c r="M2" s="35"/>
      <c r="N2" s="35"/>
      <c r="O2" s="20"/>
    </row>
    <row r="3" spans="1:15" ht="23.25" customHeight="1" x14ac:dyDescent="0.2">
      <c r="A3" s="32"/>
      <c r="B3" s="9"/>
      <c r="C3" s="9" t="s">
        <v>14</v>
      </c>
      <c r="D3" s="73" t="s">
        <v>30</v>
      </c>
      <c r="E3" s="9"/>
      <c r="F3" s="18"/>
      <c r="G3" s="9" t="s">
        <v>24</v>
      </c>
      <c r="H3" s="18"/>
      <c r="I3" s="9"/>
      <c r="J3" s="9"/>
      <c r="K3" s="8"/>
      <c r="L3" s="18"/>
      <c r="M3" s="27"/>
      <c r="N3" s="18"/>
      <c r="O3" s="21"/>
    </row>
    <row r="4" spans="1:15" ht="17.25" customHeight="1" x14ac:dyDescent="0.2">
      <c r="A4" s="32"/>
      <c r="B4" s="9"/>
      <c r="C4" s="9" t="s">
        <v>15</v>
      </c>
      <c r="D4" s="74" t="s">
        <v>30</v>
      </c>
      <c r="E4" s="36"/>
      <c r="F4" s="18"/>
      <c r="G4" s="37"/>
      <c r="H4" s="8"/>
      <c r="I4" s="8"/>
      <c r="J4" s="8"/>
      <c r="K4" s="18"/>
      <c r="L4" s="18"/>
      <c r="M4" s="18"/>
      <c r="N4" s="18"/>
      <c r="O4" s="21"/>
    </row>
    <row r="5" spans="1:15" ht="17.25" customHeight="1" x14ac:dyDescent="0.3">
      <c r="A5" s="32"/>
      <c r="B5" s="9"/>
      <c r="C5" s="9" t="s">
        <v>16</v>
      </c>
      <c r="D5" s="75" t="s">
        <v>31</v>
      </c>
      <c r="E5" s="38"/>
      <c r="F5" s="18"/>
      <c r="G5" s="27"/>
      <c r="H5" s="8"/>
      <c r="I5" s="8"/>
      <c r="J5" s="8"/>
      <c r="K5" s="39" t="s">
        <v>27</v>
      </c>
      <c r="L5" s="18"/>
      <c r="M5" s="18"/>
      <c r="N5" s="18"/>
      <c r="O5" s="21"/>
    </row>
    <row r="6" spans="1:15" x14ac:dyDescent="0.2">
      <c r="A6" s="32"/>
      <c r="B6" s="10"/>
      <c r="C6" s="10"/>
      <c r="D6" s="10"/>
      <c r="E6" s="10"/>
      <c r="F6" s="8"/>
      <c r="G6" s="27"/>
      <c r="H6" s="8"/>
      <c r="I6" s="8"/>
      <c r="J6" s="8"/>
      <c r="K6" s="9"/>
      <c r="L6" s="18"/>
      <c r="M6" s="18"/>
      <c r="N6" s="18"/>
      <c r="O6" s="21"/>
    </row>
    <row r="7" spans="1:15" ht="15.75" customHeight="1" x14ac:dyDescent="0.2">
      <c r="A7" s="32"/>
      <c r="B7" s="40"/>
      <c r="C7" s="40" t="s">
        <v>18</v>
      </c>
      <c r="D7" s="76" t="s">
        <v>32</v>
      </c>
      <c r="E7" s="76" t="s">
        <v>33</v>
      </c>
      <c r="F7" s="18"/>
      <c r="G7" s="27"/>
      <c r="H7" s="40"/>
      <c r="I7" s="40"/>
      <c r="J7" s="40"/>
      <c r="K7" s="41" t="s">
        <v>28</v>
      </c>
      <c r="L7" s="18"/>
      <c r="M7" s="18"/>
      <c r="N7" s="18"/>
      <c r="O7" s="21"/>
    </row>
    <row r="8" spans="1:15" ht="15.75" customHeight="1" x14ac:dyDescent="0.2">
      <c r="A8" s="32"/>
      <c r="B8" s="38"/>
      <c r="C8" s="38" t="s">
        <v>17</v>
      </c>
      <c r="D8" s="11">
        <f ca="1">TODAY()</f>
        <v>44299</v>
      </c>
      <c r="E8" s="12">
        <f ca="1">NOW()</f>
        <v>44299.348820833337</v>
      </c>
      <c r="F8" s="18"/>
      <c r="G8" s="40"/>
      <c r="H8" s="40"/>
      <c r="I8" s="40"/>
      <c r="J8" s="40"/>
      <c r="K8" s="8"/>
      <c r="L8" s="18"/>
      <c r="M8" s="18"/>
      <c r="N8" s="18"/>
      <c r="O8" s="21"/>
    </row>
    <row r="9" spans="1:15" s="48" customFormat="1" ht="40.5" customHeight="1" x14ac:dyDescent="0.2">
      <c r="A9" s="42"/>
      <c r="B9" s="43" t="s">
        <v>22</v>
      </c>
      <c r="C9" s="44" t="s">
        <v>36</v>
      </c>
      <c r="D9" s="44" t="s">
        <v>87</v>
      </c>
      <c r="E9" s="44" t="s">
        <v>120</v>
      </c>
      <c r="F9" s="44" t="s">
        <v>215</v>
      </c>
      <c r="G9" s="44" t="s">
        <v>264</v>
      </c>
      <c r="H9" s="44" t="s">
        <v>360</v>
      </c>
      <c r="I9" s="44" t="s">
        <v>361</v>
      </c>
      <c r="J9" s="44" t="s">
        <v>366</v>
      </c>
      <c r="K9" s="45" t="s">
        <v>411</v>
      </c>
      <c r="L9" s="46" t="s">
        <v>412</v>
      </c>
      <c r="M9" s="47" t="s">
        <v>413</v>
      </c>
      <c r="N9" s="47" t="s">
        <v>414</v>
      </c>
      <c r="O9" s="47" t="s">
        <v>415</v>
      </c>
    </row>
    <row r="10" spans="1:15" s="54" customFormat="1" ht="13.5" customHeight="1" x14ac:dyDescent="0.2">
      <c r="A10" s="32"/>
      <c r="B10" s="49">
        <f>ROW(B10) - ROW($B$9)</f>
        <v>1</v>
      </c>
      <c r="C10" s="50" t="s">
        <v>37</v>
      </c>
      <c r="D10" s="50" t="s">
        <v>88</v>
      </c>
      <c r="E10" s="51" t="s">
        <v>121</v>
      </c>
      <c r="F10" s="51" t="s">
        <v>216</v>
      </c>
      <c r="G10" s="51" t="s">
        <v>265</v>
      </c>
      <c r="H10" s="51">
        <v>1</v>
      </c>
      <c r="I10" s="51" t="s">
        <v>362</v>
      </c>
      <c r="J10" s="51">
        <v>2819312</v>
      </c>
      <c r="K10" s="52"/>
      <c r="L10" s="52"/>
      <c r="M10" s="53"/>
      <c r="N10" s="53"/>
      <c r="O10" s="22"/>
    </row>
    <row r="11" spans="1:15" s="54" customFormat="1" ht="13.5" customHeight="1" x14ac:dyDescent="0.2">
      <c r="A11" s="32"/>
      <c r="B11" s="55">
        <f>ROW(B11) - ROW($B$9)</f>
        <v>2</v>
      </c>
      <c r="C11" s="56"/>
      <c r="D11" s="56"/>
      <c r="E11" s="56" t="s">
        <v>122</v>
      </c>
      <c r="F11" s="56" t="s">
        <v>217</v>
      </c>
      <c r="G11" s="56" t="s">
        <v>266</v>
      </c>
      <c r="H11" s="56">
        <v>2</v>
      </c>
      <c r="I11" s="56"/>
      <c r="J11" s="56"/>
      <c r="K11" s="57"/>
      <c r="L11" s="57"/>
      <c r="M11" s="58"/>
      <c r="N11" s="58"/>
      <c r="O11" s="23"/>
    </row>
    <row r="12" spans="1:15" s="54" customFormat="1" ht="13.5" customHeight="1" x14ac:dyDescent="0.2">
      <c r="A12" s="32"/>
      <c r="B12" s="49">
        <f>ROW(B12) - ROW($B$9)</f>
        <v>3</v>
      </c>
      <c r="C12" s="50"/>
      <c r="D12" s="50"/>
      <c r="E12" s="51" t="s">
        <v>123</v>
      </c>
      <c r="F12" s="51" t="s">
        <v>218</v>
      </c>
      <c r="G12" s="51" t="s">
        <v>267</v>
      </c>
      <c r="H12" s="51">
        <v>1</v>
      </c>
      <c r="I12" s="51" t="s">
        <v>362</v>
      </c>
      <c r="J12" s="51">
        <v>1679127</v>
      </c>
      <c r="K12" s="52"/>
      <c r="L12" s="52"/>
      <c r="M12" s="53"/>
      <c r="N12" s="53"/>
      <c r="O12" s="22"/>
    </row>
    <row r="13" spans="1:15" s="54" customFormat="1" ht="13.5" customHeight="1" x14ac:dyDescent="0.2">
      <c r="A13" s="32"/>
      <c r="B13" s="55">
        <f>ROW(B13) - ROW($B$9)</f>
        <v>4</v>
      </c>
      <c r="C13" s="56"/>
      <c r="D13" s="56"/>
      <c r="E13" s="56" t="s">
        <v>124</v>
      </c>
      <c r="F13" s="56" t="s">
        <v>219</v>
      </c>
      <c r="G13" s="56" t="s">
        <v>268</v>
      </c>
      <c r="H13" s="56">
        <v>2</v>
      </c>
      <c r="I13" s="56" t="s">
        <v>362</v>
      </c>
      <c r="J13" s="56">
        <v>1679129</v>
      </c>
      <c r="K13" s="57"/>
      <c r="L13" s="57"/>
      <c r="M13" s="58"/>
      <c r="N13" s="58"/>
      <c r="O13" s="23"/>
    </row>
    <row r="14" spans="1:15" s="54" customFormat="1" ht="13.5" customHeight="1" x14ac:dyDescent="0.2">
      <c r="A14" s="32"/>
      <c r="B14" s="49">
        <f>ROW(B14) - ROW($B$9)</f>
        <v>5</v>
      </c>
      <c r="C14" s="50" t="s">
        <v>38</v>
      </c>
      <c r="D14" s="50" t="s">
        <v>89</v>
      </c>
      <c r="E14" s="51" t="s">
        <v>125</v>
      </c>
      <c r="F14" s="51" t="s">
        <v>220</v>
      </c>
      <c r="G14" s="51" t="s">
        <v>269</v>
      </c>
      <c r="H14" s="51">
        <v>1</v>
      </c>
      <c r="I14" s="51" t="s">
        <v>362</v>
      </c>
      <c r="J14" s="51">
        <v>2367620</v>
      </c>
      <c r="K14" s="52"/>
      <c r="L14" s="52"/>
      <c r="M14" s="53"/>
      <c r="N14" s="53"/>
      <c r="O14" s="22"/>
    </row>
    <row r="15" spans="1:15" s="54" customFormat="1" ht="13.5" customHeight="1" x14ac:dyDescent="0.2">
      <c r="A15" s="32"/>
      <c r="B15" s="55">
        <f>ROW(B15) - ROW($B$9)</f>
        <v>6</v>
      </c>
      <c r="C15" s="56"/>
      <c r="D15" s="56"/>
      <c r="E15" s="56" t="s">
        <v>126</v>
      </c>
      <c r="F15" s="56" t="s">
        <v>221</v>
      </c>
      <c r="G15" s="56" t="s">
        <v>270</v>
      </c>
      <c r="H15" s="56">
        <v>10</v>
      </c>
      <c r="I15" s="56" t="s">
        <v>363</v>
      </c>
      <c r="J15" s="56" t="s">
        <v>367</v>
      </c>
      <c r="K15" s="57"/>
      <c r="L15" s="57"/>
      <c r="M15" s="58"/>
      <c r="N15" s="58"/>
      <c r="O15" s="23"/>
    </row>
    <row r="16" spans="1:15" s="54" customFormat="1" ht="13.5" customHeight="1" x14ac:dyDescent="0.2">
      <c r="A16" s="32"/>
      <c r="B16" s="49">
        <f>ROW(B16) - ROW($B$9)</f>
        <v>7</v>
      </c>
      <c r="C16" s="50" t="s">
        <v>39</v>
      </c>
      <c r="D16" s="50" t="s">
        <v>90</v>
      </c>
      <c r="E16" s="51" t="s">
        <v>127</v>
      </c>
      <c r="F16" s="51" t="s">
        <v>221</v>
      </c>
      <c r="G16" s="51" t="s">
        <v>271</v>
      </c>
      <c r="H16" s="51">
        <v>12</v>
      </c>
      <c r="I16" s="51" t="s">
        <v>362</v>
      </c>
      <c r="J16" s="51" t="s">
        <v>368</v>
      </c>
      <c r="K16" s="52"/>
      <c r="L16" s="52"/>
      <c r="M16" s="53"/>
      <c r="N16" s="53"/>
      <c r="O16" s="22"/>
    </row>
    <row r="17" spans="1:15" s="54" customFormat="1" ht="13.5" customHeight="1" x14ac:dyDescent="0.2">
      <c r="A17" s="32"/>
      <c r="B17" s="55">
        <f>ROW(B17) - ROW($B$9)</f>
        <v>8</v>
      </c>
      <c r="C17" s="56" t="s">
        <v>40</v>
      </c>
      <c r="D17" s="56" t="s">
        <v>91</v>
      </c>
      <c r="E17" s="56" t="s">
        <v>128</v>
      </c>
      <c r="F17" s="56" t="s">
        <v>222</v>
      </c>
      <c r="G17" s="56" t="s">
        <v>272</v>
      </c>
      <c r="H17" s="56">
        <v>8</v>
      </c>
      <c r="I17" s="56" t="s">
        <v>364</v>
      </c>
      <c r="J17" s="56" t="s">
        <v>369</v>
      </c>
      <c r="K17" s="57"/>
      <c r="L17" s="57"/>
      <c r="M17" s="58"/>
      <c r="N17" s="58"/>
      <c r="O17" s="23"/>
    </row>
    <row r="18" spans="1:15" s="54" customFormat="1" ht="13.5" customHeight="1" x14ac:dyDescent="0.2">
      <c r="A18" s="32"/>
      <c r="B18" s="49">
        <f>ROW(B18) - ROW($B$9)</f>
        <v>9</v>
      </c>
      <c r="C18" s="50" t="s">
        <v>41</v>
      </c>
      <c r="D18" s="50" t="s">
        <v>92</v>
      </c>
      <c r="E18" s="51" t="s">
        <v>129</v>
      </c>
      <c r="F18" s="51" t="s">
        <v>223</v>
      </c>
      <c r="G18" s="51" t="s">
        <v>273</v>
      </c>
      <c r="H18" s="51">
        <v>2</v>
      </c>
      <c r="I18" s="51" t="s">
        <v>362</v>
      </c>
      <c r="J18" s="51">
        <v>2611943</v>
      </c>
      <c r="K18" s="52"/>
      <c r="L18" s="52"/>
      <c r="M18" s="53"/>
      <c r="N18" s="53"/>
      <c r="O18" s="22"/>
    </row>
    <row r="19" spans="1:15" s="54" customFormat="1" ht="13.5" customHeight="1" x14ac:dyDescent="0.2">
      <c r="A19" s="32"/>
      <c r="B19" s="55">
        <f>ROW(B19) - ROW($B$9)</f>
        <v>10</v>
      </c>
      <c r="C19" s="56" t="s">
        <v>42</v>
      </c>
      <c r="D19" s="56" t="s">
        <v>93</v>
      </c>
      <c r="E19" s="56" t="s">
        <v>130</v>
      </c>
      <c r="F19" s="56" t="s">
        <v>224</v>
      </c>
      <c r="G19" s="56" t="s">
        <v>274</v>
      </c>
      <c r="H19" s="56">
        <v>7</v>
      </c>
      <c r="I19" s="56"/>
      <c r="J19" s="56"/>
      <c r="K19" s="57"/>
      <c r="L19" s="57"/>
      <c r="M19" s="58"/>
      <c r="N19" s="58"/>
      <c r="O19" s="23"/>
    </row>
    <row r="20" spans="1:15" s="54" customFormat="1" ht="13.5" customHeight="1" x14ac:dyDescent="0.2">
      <c r="A20" s="32"/>
      <c r="B20" s="49">
        <f>ROW(B20) - ROW($B$9)</f>
        <v>11</v>
      </c>
      <c r="C20" s="50" t="s">
        <v>43</v>
      </c>
      <c r="D20" s="50" t="s">
        <v>94</v>
      </c>
      <c r="E20" s="51" t="s">
        <v>131</v>
      </c>
      <c r="F20" s="51" t="s">
        <v>225</v>
      </c>
      <c r="G20" s="51" t="s">
        <v>275</v>
      </c>
      <c r="H20" s="51">
        <v>1</v>
      </c>
      <c r="I20" s="51" t="s">
        <v>362</v>
      </c>
      <c r="J20" s="51">
        <v>2467860</v>
      </c>
      <c r="K20" s="52"/>
      <c r="L20" s="52"/>
      <c r="M20" s="53"/>
      <c r="N20" s="53"/>
      <c r="O20" s="22"/>
    </row>
    <row r="21" spans="1:15" s="54" customFormat="1" ht="13.5" customHeight="1" x14ac:dyDescent="0.2">
      <c r="A21" s="32"/>
      <c r="B21" s="55">
        <f>ROW(B21) - ROW($B$9)</f>
        <v>12</v>
      </c>
      <c r="C21" s="56" t="s">
        <v>43</v>
      </c>
      <c r="D21" s="56" t="s">
        <v>94</v>
      </c>
      <c r="E21" s="56" t="s">
        <v>132</v>
      </c>
      <c r="F21" s="56" t="s">
        <v>226</v>
      </c>
      <c r="G21" s="56" t="s">
        <v>276</v>
      </c>
      <c r="H21" s="56">
        <v>1</v>
      </c>
      <c r="I21" s="56" t="s">
        <v>365</v>
      </c>
      <c r="J21" s="56" t="s">
        <v>370</v>
      </c>
      <c r="K21" s="57"/>
      <c r="L21" s="57"/>
      <c r="M21" s="58"/>
      <c r="N21" s="58"/>
      <c r="O21" s="23"/>
    </row>
    <row r="22" spans="1:15" s="54" customFormat="1" ht="13.5" customHeight="1" x14ac:dyDescent="0.2">
      <c r="A22" s="32"/>
      <c r="B22" s="49">
        <f>ROW(B22) - ROW($B$9)</f>
        <v>13</v>
      </c>
      <c r="C22" s="50" t="s">
        <v>44</v>
      </c>
      <c r="D22" s="50" t="s">
        <v>95</v>
      </c>
      <c r="E22" s="51" t="s">
        <v>133</v>
      </c>
      <c r="F22" s="51" t="s">
        <v>227</v>
      </c>
      <c r="G22" s="51" t="s">
        <v>277</v>
      </c>
      <c r="H22" s="51">
        <v>1</v>
      </c>
      <c r="I22" s="51" t="s">
        <v>365</v>
      </c>
      <c r="J22" s="51" t="s">
        <v>371</v>
      </c>
      <c r="K22" s="52"/>
      <c r="L22" s="52"/>
      <c r="M22" s="53"/>
      <c r="N22" s="53"/>
      <c r="O22" s="22"/>
    </row>
    <row r="23" spans="1:15" s="54" customFormat="1" ht="13.5" customHeight="1" x14ac:dyDescent="0.2">
      <c r="A23" s="32"/>
      <c r="B23" s="55">
        <f>ROW(B23) - ROW($B$9)</f>
        <v>14</v>
      </c>
      <c r="C23" s="56" t="s">
        <v>45</v>
      </c>
      <c r="D23" s="56" t="s">
        <v>96</v>
      </c>
      <c r="E23" s="56" t="s">
        <v>134</v>
      </c>
      <c r="F23" s="56" t="s">
        <v>228</v>
      </c>
      <c r="G23" s="56" t="s">
        <v>278</v>
      </c>
      <c r="H23" s="56">
        <v>2</v>
      </c>
      <c r="I23" s="56" t="s">
        <v>363</v>
      </c>
      <c r="J23" s="56" t="s">
        <v>372</v>
      </c>
      <c r="K23" s="57"/>
      <c r="L23" s="57"/>
      <c r="M23" s="58"/>
      <c r="N23" s="58"/>
      <c r="O23" s="23"/>
    </row>
    <row r="24" spans="1:15" s="54" customFormat="1" ht="13.5" customHeight="1" x14ac:dyDescent="0.2">
      <c r="A24" s="32"/>
      <c r="B24" s="49">
        <f>ROW(B24) - ROW($B$9)</f>
        <v>15</v>
      </c>
      <c r="C24" s="50"/>
      <c r="D24" s="50"/>
      <c r="E24" s="51" t="s">
        <v>135</v>
      </c>
      <c r="F24" s="51" t="s">
        <v>229</v>
      </c>
      <c r="G24" s="51" t="s">
        <v>279</v>
      </c>
      <c r="H24" s="51">
        <v>1</v>
      </c>
      <c r="I24" s="51" t="s">
        <v>362</v>
      </c>
      <c r="J24" s="51">
        <v>1827605</v>
      </c>
      <c r="K24" s="52"/>
      <c r="L24" s="52"/>
      <c r="M24" s="53"/>
      <c r="N24" s="53"/>
      <c r="O24" s="22"/>
    </row>
    <row r="25" spans="1:15" s="54" customFormat="1" ht="13.5" customHeight="1" x14ac:dyDescent="0.2">
      <c r="A25" s="32"/>
      <c r="B25" s="55">
        <f>ROW(B25) - ROW($B$9)</f>
        <v>16</v>
      </c>
      <c r="C25" s="56" t="s">
        <v>46</v>
      </c>
      <c r="D25" s="56" t="s">
        <v>97</v>
      </c>
      <c r="E25" s="56" t="s">
        <v>136</v>
      </c>
      <c r="F25" s="56" t="s">
        <v>230</v>
      </c>
      <c r="G25" s="56" t="s">
        <v>280</v>
      </c>
      <c r="H25" s="56">
        <v>2</v>
      </c>
      <c r="I25" s="56" t="s">
        <v>362</v>
      </c>
      <c r="J25" s="56">
        <v>2480589</v>
      </c>
      <c r="K25" s="57"/>
      <c r="L25" s="57"/>
      <c r="M25" s="58"/>
      <c r="N25" s="58"/>
      <c r="O25" s="23"/>
    </row>
    <row r="26" spans="1:15" s="54" customFormat="1" ht="13.5" customHeight="1" x14ac:dyDescent="0.2">
      <c r="A26" s="32"/>
      <c r="B26" s="49">
        <f>ROW(B26) - ROW($B$9)</f>
        <v>17</v>
      </c>
      <c r="C26" s="50"/>
      <c r="D26" s="50"/>
      <c r="E26" s="51" t="s">
        <v>137</v>
      </c>
      <c r="F26" s="51" t="s">
        <v>231</v>
      </c>
      <c r="G26" s="51" t="s">
        <v>281</v>
      </c>
      <c r="H26" s="51">
        <v>1</v>
      </c>
      <c r="I26" s="51" t="s">
        <v>362</v>
      </c>
      <c r="J26" s="51">
        <v>2776823</v>
      </c>
      <c r="K26" s="52"/>
      <c r="L26" s="52"/>
      <c r="M26" s="53"/>
      <c r="N26" s="53"/>
      <c r="O26" s="22"/>
    </row>
    <row r="27" spans="1:15" s="54" customFormat="1" ht="13.5" customHeight="1" x14ac:dyDescent="0.2">
      <c r="A27" s="32"/>
      <c r="B27" s="55">
        <f>ROW(B27) - ROW($B$9)</f>
        <v>18</v>
      </c>
      <c r="C27" s="56" t="s">
        <v>47</v>
      </c>
      <c r="D27" s="56" t="s">
        <v>98</v>
      </c>
      <c r="E27" s="56" t="s">
        <v>138</v>
      </c>
      <c r="F27" s="56" t="s">
        <v>232</v>
      </c>
      <c r="G27" s="56" t="s">
        <v>282</v>
      </c>
      <c r="H27" s="56">
        <v>2</v>
      </c>
      <c r="I27" s="56" t="s">
        <v>362</v>
      </c>
      <c r="J27" s="56">
        <v>2808272</v>
      </c>
      <c r="K27" s="57"/>
      <c r="L27" s="57"/>
      <c r="M27" s="58"/>
      <c r="N27" s="58"/>
      <c r="O27" s="23"/>
    </row>
    <row r="28" spans="1:15" s="54" customFormat="1" ht="13.5" customHeight="1" x14ac:dyDescent="0.2">
      <c r="A28" s="32"/>
      <c r="B28" s="49">
        <f>ROW(B28) - ROW($B$9)</f>
        <v>19</v>
      </c>
      <c r="C28" s="50"/>
      <c r="D28" s="50"/>
      <c r="E28" s="51" t="s">
        <v>139</v>
      </c>
      <c r="F28" s="51" t="s">
        <v>233</v>
      </c>
      <c r="G28" s="51" t="s">
        <v>283</v>
      </c>
      <c r="H28" s="51">
        <v>1</v>
      </c>
      <c r="I28" s="51" t="s">
        <v>362</v>
      </c>
      <c r="J28" s="51">
        <v>2285651</v>
      </c>
      <c r="K28" s="52"/>
      <c r="L28" s="52"/>
      <c r="M28" s="53"/>
      <c r="N28" s="53"/>
      <c r="O28" s="22"/>
    </row>
    <row r="29" spans="1:15" s="54" customFormat="1" ht="13.5" customHeight="1" x14ac:dyDescent="0.2">
      <c r="A29" s="32"/>
      <c r="B29" s="55">
        <f>ROW(B29) - ROW($B$9)</f>
        <v>20</v>
      </c>
      <c r="C29" s="56"/>
      <c r="D29" s="56"/>
      <c r="E29" s="56" t="s">
        <v>140</v>
      </c>
      <c r="F29" s="56" t="s">
        <v>233</v>
      </c>
      <c r="G29" s="56" t="s">
        <v>284</v>
      </c>
      <c r="H29" s="56">
        <v>1</v>
      </c>
      <c r="I29" s="56" t="s">
        <v>363</v>
      </c>
      <c r="J29" s="56" t="s">
        <v>373</v>
      </c>
      <c r="K29" s="57"/>
      <c r="L29" s="57"/>
      <c r="M29" s="58"/>
      <c r="N29" s="58"/>
      <c r="O29" s="23"/>
    </row>
    <row r="30" spans="1:15" s="54" customFormat="1" ht="13.5" customHeight="1" x14ac:dyDescent="0.2">
      <c r="A30" s="32"/>
      <c r="B30" s="49">
        <f>ROW(B30) - ROW($B$9)</f>
        <v>21</v>
      </c>
      <c r="C30" s="50"/>
      <c r="D30" s="50"/>
      <c r="E30" s="51" t="s">
        <v>141</v>
      </c>
      <c r="F30" s="51" t="s">
        <v>234</v>
      </c>
      <c r="G30" s="51" t="s">
        <v>285</v>
      </c>
      <c r="H30" s="51">
        <v>1</v>
      </c>
      <c r="I30" s="51" t="s">
        <v>363</v>
      </c>
      <c r="J30" s="51" t="s">
        <v>374</v>
      </c>
      <c r="K30" s="52"/>
      <c r="L30" s="52"/>
      <c r="M30" s="53"/>
      <c r="N30" s="53"/>
      <c r="O30" s="22"/>
    </row>
    <row r="31" spans="1:15" s="54" customFormat="1" ht="13.5" customHeight="1" x14ac:dyDescent="0.2">
      <c r="A31" s="32"/>
      <c r="B31" s="55">
        <f>ROW(B31) - ROW($B$9)</f>
        <v>22</v>
      </c>
      <c r="C31" s="56" t="s">
        <v>48</v>
      </c>
      <c r="D31" s="56" t="s">
        <v>99</v>
      </c>
      <c r="E31" s="56" t="s">
        <v>142</v>
      </c>
      <c r="F31" s="56" t="s">
        <v>235</v>
      </c>
      <c r="G31" s="56" t="s">
        <v>286</v>
      </c>
      <c r="H31" s="56">
        <v>1</v>
      </c>
      <c r="I31" s="56" t="s">
        <v>362</v>
      </c>
      <c r="J31" s="56">
        <v>2217903</v>
      </c>
      <c r="K31" s="57"/>
      <c r="L31" s="57"/>
      <c r="M31" s="58"/>
      <c r="N31" s="58"/>
      <c r="O31" s="23"/>
    </row>
    <row r="32" spans="1:15" s="54" customFormat="1" ht="13.5" customHeight="1" x14ac:dyDescent="0.2">
      <c r="A32" s="32"/>
      <c r="B32" s="49">
        <f>ROW(B32) - ROW($B$9)</f>
        <v>23</v>
      </c>
      <c r="C32" s="50" t="s">
        <v>49</v>
      </c>
      <c r="D32" s="50" t="s">
        <v>100</v>
      </c>
      <c r="E32" s="51" t="s">
        <v>143</v>
      </c>
      <c r="F32" s="51" t="s">
        <v>236</v>
      </c>
      <c r="G32" s="51" t="s">
        <v>287</v>
      </c>
      <c r="H32" s="51">
        <v>1</v>
      </c>
      <c r="I32" s="51" t="s">
        <v>362</v>
      </c>
      <c r="J32" s="51">
        <v>2849615</v>
      </c>
      <c r="K32" s="52"/>
      <c r="L32" s="52"/>
      <c r="M32" s="53"/>
      <c r="N32" s="53"/>
      <c r="O32" s="22"/>
    </row>
    <row r="33" spans="1:15" s="54" customFormat="1" ht="13.5" customHeight="1" x14ac:dyDescent="0.2">
      <c r="A33" s="32"/>
      <c r="B33" s="55">
        <f>ROW(B33) - ROW($B$9)</f>
        <v>24</v>
      </c>
      <c r="C33" s="56" t="s">
        <v>50</v>
      </c>
      <c r="D33" s="56" t="s">
        <v>101</v>
      </c>
      <c r="E33" s="56" t="s">
        <v>144</v>
      </c>
      <c r="F33" s="56" t="s">
        <v>237</v>
      </c>
      <c r="G33" s="56" t="s">
        <v>288</v>
      </c>
      <c r="H33" s="56">
        <v>1</v>
      </c>
      <c r="I33" s="56" t="s">
        <v>362</v>
      </c>
      <c r="J33" s="56">
        <v>1467483</v>
      </c>
      <c r="K33" s="57"/>
      <c r="L33" s="57"/>
      <c r="M33" s="58"/>
      <c r="N33" s="58"/>
      <c r="O33" s="23"/>
    </row>
    <row r="34" spans="1:15" s="54" customFormat="1" ht="13.5" customHeight="1" x14ac:dyDescent="0.2">
      <c r="A34" s="32"/>
      <c r="B34" s="49">
        <f>ROW(B34) - ROW($B$9)</f>
        <v>25</v>
      </c>
      <c r="C34" s="50" t="s">
        <v>51</v>
      </c>
      <c r="D34" s="50" t="s">
        <v>102</v>
      </c>
      <c r="E34" s="51" t="s">
        <v>145</v>
      </c>
      <c r="F34" s="51" t="s">
        <v>238</v>
      </c>
      <c r="G34" s="51" t="s">
        <v>289</v>
      </c>
      <c r="H34" s="51">
        <v>1</v>
      </c>
      <c r="I34" s="51" t="s">
        <v>363</v>
      </c>
      <c r="J34" s="51" t="s">
        <v>375</v>
      </c>
      <c r="K34" s="52"/>
      <c r="L34" s="52"/>
      <c r="M34" s="53"/>
      <c r="N34" s="53"/>
      <c r="O34" s="22"/>
    </row>
    <row r="35" spans="1:15" s="54" customFormat="1" ht="13.5" customHeight="1" x14ac:dyDescent="0.2">
      <c r="A35" s="32"/>
      <c r="B35" s="55">
        <f>ROW(B35) - ROW($B$9)</f>
        <v>26</v>
      </c>
      <c r="C35" s="56" t="s">
        <v>52</v>
      </c>
      <c r="D35" s="56" t="s">
        <v>103</v>
      </c>
      <c r="E35" s="56" t="s">
        <v>146</v>
      </c>
      <c r="F35" s="56" t="s">
        <v>239</v>
      </c>
      <c r="G35" s="56" t="s">
        <v>290</v>
      </c>
      <c r="H35" s="56">
        <v>1</v>
      </c>
      <c r="I35" s="56" t="s">
        <v>362</v>
      </c>
      <c r="J35" s="56">
        <v>3123826</v>
      </c>
      <c r="K35" s="57"/>
      <c r="L35" s="57"/>
      <c r="M35" s="58"/>
      <c r="N35" s="58"/>
      <c r="O35" s="23"/>
    </row>
    <row r="36" spans="1:15" s="54" customFormat="1" ht="13.5" customHeight="1" x14ac:dyDescent="0.2">
      <c r="A36" s="32"/>
      <c r="B36" s="49">
        <f>ROW(B36) - ROW($B$9)</f>
        <v>27</v>
      </c>
      <c r="C36" s="50"/>
      <c r="D36" s="50"/>
      <c r="E36" s="51" t="s">
        <v>147</v>
      </c>
      <c r="F36" s="51" t="s">
        <v>240</v>
      </c>
      <c r="G36" s="51" t="s">
        <v>291</v>
      </c>
      <c r="H36" s="51">
        <v>1</v>
      </c>
      <c r="I36" s="51"/>
      <c r="J36" s="51"/>
      <c r="K36" s="52"/>
      <c r="L36" s="52"/>
      <c r="M36" s="53"/>
      <c r="N36" s="53"/>
      <c r="O36" s="22"/>
    </row>
    <row r="37" spans="1:15" s="54" customFormat="1" ht="13.5" customHeight="1" x14ac:dyDescent="0.2">
      <c r="A37" s="32"/>
      <c r="B37" s="55">
        <f>ROW(B37) - ROW($B$9)</f>
        <v>28</v>
      </c>
      <c r="C37" s="56" t="s">
        <v>53</v>
      </c>
      <c r="D37" s="56" t="s">
        <v>104</v>
      </c>
      <c r="E37" s="56" t="s">
        <v>148</v>
      </c>
      <c r="F37" s="56" t="s">
        <v>241</v>
      </c>
      <c r="G37" s="56" t="s">
        <v>292</v>
      </c>
      <c r="H37" s="56">
        <v>1</v>
      </c>
      <c r="I37" s="56" t="s">
        <v>365</v>
      </c>
      <c r="J37" s="56" t="s">
        <v>376</v>
      </c>
      <c r="K37" s="57"/>
      <c r="L37" s="57"/>
      <c r="M37" s="58"/>
      <c r="N37" s="58"/>
      <c r="O37" s="23"/>
    </row>
    <row r="38" spans="1:15" s="54" customFormat="1" ht="13.5" customHeight="1" x14ac:dyDescent="0.2">
      <c r="A38" s="32"/>
      <c r="B38" s="49">
        <f>ROW(B38) - ROW($B$9)</f>
        <v>29</v>
      </c>
      <c r="C38" s="50" t="s">
        <v>54</v>
      </c>
      <c r="D38" s="50" t="s">
        <v>105</v>
      </c>
      <c r="E38" s="51" t="s">
        <v>149</v>
      </c>
      <c r="F38" s="51" t="s">
        <v>242</v>
      </c>
      <c r="G38" s="51" t="s">
        <v>293</v>
      </c>
      <c r="H38" s="51">
        <v>3</v>
      </c>
      <c r="I38" s="51" t="s">
        <v>362</v>
      </c>
      <c r="J38" s="51" t="s">
        <v>377</v>
      </c>
      <c r="K38" s="52"/>
      <c r="L38" s="52"/>
      <c r="M38" s="53"/>
      <c r="N38" s="53"/>
      <c r="O38" s="22"/>
    </row>
    <row r="39" spans="1:15" s="54" customFormat="1" ht="13.5" customHeight="1" x14ac:dyDescent="0.2">
      <c r="A39" s="32"/>
      <c r="B39" s="55">
        <f>ROW(B39) - ROW($B$9)</f>
        <v>30</v>
      </c>
      <c r="C39" s="56" t="s">
        <v>55</v>
      </c>
      <c r="D39" s="56" t="s">
        <v>106</v>
      </c>
      <c r="E39" s="56" t="s">
        <v>150</v>
      </c>
      <c r="F39" s="56" t="s">
        <v>242</v>
      </c>
      <c r="G39" s="56" t="s">
        <v>294</v>
      </c>
      <c r="H39" s="56">
        <v>1</v>
      </c>
      <c r="I39" s="56" t="s">
        <v>362</v>
      </c>
      <c r="J39" s="56">
        <v>2072686</v>
      </c>
      <c r="K39" s="57"/>
      <c r="L39" s="57"/>
      <c r="M39" s="58"/>
      <c r="N39" s="58"/>
      <c r="O39" s="23"/>
    </row>
    <row r="40" spans="1:15" s="54" customFormat="1" ht="13.5" customHeight="1" x14ac:dyDescent="0.2">
      <c r="A40" s="32"/>
      <c r="B40" s="49">
        <f>ROW(B40) - ROW($B$9)</f>
        <v>31</v>
      </c>
      <c r="C40" s="50" t="s">
        <v>56</v>
      </c>
      <c r="D40" s="50" t="s">
        <v>107</v>
      </c>
      <c r="E40" s="51" t="s">
        <v>151</v>
      </c>
      <c r="F40" s="51" t="s">
        <v>243</v>
      </c>
      <c r="G40" s="51" t="s">
        <v>295</v>
      </c>
      <c r="H40" s="51">
        <v>6</v>
      </c>
      <c r="I40" s="51" t="s">
        <v>362</v>
      </c>
      <c r="J40" s="51">
        <v>2447187</v>
      </c>
      <c r="K40" s="52"/>
      <c r="L40" s="52"/>
      <c r="M40" s="53"/>
      <c r="N40" s="53"/>
      <c r="O40" s="22"/>
    </row>
    <row r="41" spans="1:15" s="54" customFormat="1" ht="13.5" customHeight="1" x14ac:dyDescent="0.2">
      <c r="A41" s="32"/>
      <c r="B41" s="55">
        <f>ROW(B41) - ROW($B$9)</f>
        <v>32</v>
      </c>
      <c r="C41" s="56" t="s">
        <v>57</v>
      </c>
      <c r="D41" s="56" t="s">
        <v>105</v>
      </c>
      <c r="E41" s="56" t="s">
        <v>152</v>
      </c>
      <c r="F41" s="56" t="s">
        <v>243</v>
      </c>
      <c r="G41" s="56" t="s">
        <v>296</v>
      </c>
      <c r="H41" s="56">
        <v>8</v>
      </c>
      <c r="I41" s="56" t="s">
        <v>362</v>
      </c>
      <c r="J41" s="56">
        <v>2447094</v>
      </c>
      <c r="K41" s="57"/>
      <c r="L41" s="57"/>
      <c r="M41" s="58"/>
      <c r="N41" s="58"/>
      <c r="O41" s="23"/>
    </row>
    <row r="42" spans="1:15" s="54" customFormat="1" ht="13.5" customHeight="1" x14ac:dyDescent="0.2">
      <c r="A42" s="32"/>
      <c r="B42" s="49">
        <f>ROW(B42) - ROW($B$9)</f>
        <v>33</v>
      </c>
      <c r="C42" s="50" t="s">
        <v>58</v>
      </c>
      <c r="D42" s="50" t="s">
        <v>105</v>
      </c>
      <c r="E42" s="51" t="s">
        <v>153</v>
      </c>
      <c r="F42" s="51" t="s">
        <v>243</v>
      </c>
      <c r="G42" s="51" t="s">
        <v>297</v>
      </c>
      <c r="H42" s="51">
        <v>8</v>
      </c>
      <c r="I42" s="51" t="s">
        <v>362</v>
      </c>
      <c r="J42" s="51">
        <v>2072513</v>
      </c>
      <c r="K42" s="52"/>
      <c r="L42" s="52"/>
      <c r="M42" s="53"/>
      <c r="N42" s="53"/>
      <c r="O42" s="22"/>
    </row>
    <row r="43" spans="1:15" s="54" customFormat="1" ht="13.5" customHeight="1" x14ac:dyDescent="0.2">
      <c r="A43" s="32"/>
      <c r="B43" s="55">
        <f>ROW(B43) - ROW($B$9)</f>
        <v>34</v>
      </c>
      <c r="C43" s="56" t="s">
        <v>59</v>
      </c>
      <c r="D43" s="56" t="s">
        <v>93</v>
      </c>
      <c r="E43" s="56"/>
      <c r="F43" s="56" t="s">
        <v>244</v>
      </c>
      <c r="G43" s="56" t="s">
        <v>298</v>
      </c>
      <c r="H43" s="56">
        <v>1</v>
      </c>
      <c r="I43" s="56" t="s">
        <v>362</v>
      </c>
      <c r="J43" s="56">
        <v>2672128</v>
      </c>
      <c r="K43" s="57"/>
      <c r="L43" s="57"/>
      <c r="M43" s="58"/>
      <c r="N43" s="58"/>
      <c r="O43" s="23"/>
    </row>
    <row r="44" spans="1:15" s="54" customFormat="1" ht="13.5" customHeight="1" x14ac:dyDescent="0.2">
      <c r="A44" s="32"/>
      <c r="B44" s="49">
        <f>ROW(B44) - ROW($B$9)</f>
        <v>35</v>
      </c>
      <c r="C44" s="50" t="s">
        <v>60</v>
      </c>
      <c r="D44" s="50" t="s">
        <v>105</v>
      </c>
      <c r="E44" s="51" t="s">
        <v>154</v>
      </c>
      <c r="F44" s="51" t="s">
        <v>244</v>
      </c>
      <c r="G44" s="51" t="s">
        <v>299</v>
      </c>
      <c r="H44" s="51">
        <v>1</v>
      </c>
      <c r="I44" s="51" t="s">
        <v>362</v>
      </c>
      <c r="J44" s="51">
        <v>2692084</v>
      </c>
      <c r="K44" s="52"/>
      <c r="L44" s="52"/>
      <c r="M44" s="53"/>
      <c r="N44" s="53"/>
      <c r="O44" s="22"/>
    </row>
    <row r="45" spans="1:15" s="54" customFormat="1" ht="13.5" customHeight="1" x14ac:dyDescent="0.2">
      <c r="A45" s="32"/>
      <c r="B45" s="55">
        <f>ROW(B45) - ROW($B$9)</f>
        <v>36</v>
      </c>
      <c r="C45" s="56"/>
      <c r="D45" s="56"/>
      <c r="E45" s="56" t="s">
        <v>155</v>
      </c>
      <c r="F45" s="56" t="s">
        <v>244</v>
      </c>
      <c r="G45" s="56" t="s">
        <v>300</v>
      </c>
      <c r="H45" s="56">
        <v>2</v>
      </c>
      <c r="I45" s="56" t="s">
        <v>363</v>
      </c>
      <c r="J45" s="56" t="s">
        <v>378</v>
      </c>
      <c r="K45" s="57"/>
      <c r="L45" s="57"/>
      <c r="M45" s="58"/>
      <c r="N45" s="58"/>
      <c r="O45" s="23"/>
    </row>
    <row r="46" spans="1:15" s="54" customFormat="1" ht="13.5" customHeight="1" x14ac:dyDescent="0.2">
      <c r="A46" s="32"/>
      <c r="B46" s="49">
        <f>ROW(B46) - ROW($B$9)</f>
        <v>37</v>
      </c>
      <c r="C46" s="50"/>
      <c r="D46" s="50"/>
      <c r="E46" s="51" t="s">
        <v>156</v>
      </c>
      <c r="F46" s="51" t="s">
        <v>244</v>
      </c>
      <c r="G46" s="51" t="s">
        <v>301</v>
      </c>
      <c r="H46" s="51">
        <v>1</v>
      </c>
      <c r="I46" s="51" t="s">
        <v>363</v>
      </c>
      <c r="J46" s="51" t="s">
        <v>379</v>
      </c>
      <c r="K46" s="52"/>
      <c r="L46" s="52"/>
      <c r="M46" s="53"/>
      <c r="N46" s="53"/>
      <c r="O46" s="22"/>
    </row>
    <row r="47" spans="1:15" s="54" customFormat="1" ht="13.5" customHeight="1" x14ac:dyDescent="0.2">
      <c r="A47" s="32"/>
      <c r="B47" s="55">
        <f>ROW(B47) - ROW($B$9)</f>
        <v>38</v>
      </c>
      <c r="C47" s="56"/>
      <c r="D47" s="56"/>
      <c r="E47" s="56" t="s">
        <v>157</v>
      </c>
      <c r="F47" s="56" t="s">
        <v>244</v>
      </c>
      <c r="G47" s="56" t="s">
        <v>302</v>
      </c>
      <c r="H47" s="56">
        <v>2</v>
      </c>
      <c r="I47" s="56" t="s">
        <v>362</v>
      </c>
      <c r="J47" s="56">
        <v>2470415</v>
      </c>
      <c r="K47" s="57"/>
      <c r="L47" s="57"/>
      <c r="M47" s="58"/>
      <c r="N47" s="58"/>
      <c r="O47" s="23"/>
    </row>
    <row r="48" spans="1:15" s="54" customFormat="1" ht="13.5" customHeight="1" x14ac:dyDescent="0.2">
      <c r="A48" s="32"/>
      <c r="B48" s="49">
        <f>ROW(B48) - ROW($B$9)</f>
        <v>39</v>
      </c>
      <c r="C48" s="50"/>
      <c r="D48" s="50"/>
      <c r="E48" s="51" t="s">
        <v>158</v>
      </c>
      <c r="F48" s="51" t="s">
        <v>244</v>
      </c>
      <c r="G48" s="51" t="s">
        <v>303</v>
      </c>
      <c r="H48" s="51">
        <v>1</v>
      </c>
      <c r="I48" s="51" t="s">
        <v>363</v>
      </c>
      <c r="J48" s="51" t="s">
        <v>380</v>
      </c>
      <c r="K48" s="52"/>
      <c r="L48" s="52"/>
      <c r="M48" s="53"/>
      <c r="N48" s="53"/>
      <c r="O48" s="22"/>
    </row>
    <row r="49" spans="1:15" s="54" customFormat="1" ht="13.5" customHeight="1" x14ac:dyDescent="0.2">
      <c r="A49" s="32"/>
      <c r="B49" s="55">
        <f>ROW(B49) - ROW($B$9)</f>
        <v>40</v>
      </c>
      <c r="C49" s="56" t="s">
        <v>61</v>
      </c>
      <c r="D49" s="56" t="s">
        <v>108</v>
      </c>
      <c r="E49" s="56" t="s">
        <v>159</v>
      </c>
      <c r="F49" s="56" t="s">
        <v>244</v>
      </c>
      <c r="G49" s="56" t="s">
        <v>304</v>
      </c>
      <c r="H49" s="56">
        <v>4</v>
      </c>
      <c r="I49" s="56" t="s">
        <v>363</v>
      </c>
      <c r="J49" s="56" t="s">
        <v>381</v>
      </c>
      <c r="K49" s="57"/>
      <c r="L49" s="57"/>
      <c r="M49" s="58"/>
      <c r="N49" s="58"/>
      <c r="O49" s="23"/>
    </row>
    <row r="50" spans="1:15" s="54" customFormat="1" ht="13.5" customHeight="1" x14ac:dyDescent="0.2">
      <c r="A50" s="32"/>
      <c r="B50" s="49">
        <f>ROW(B50) - ROW($B$9)</f>
        <v>41</v>
      </c>
      <c r="C50" s="50"/>
      <c r="D50" s="50"/>
      <c r="E50" s="51" t="s">
        <v>160</v>
      </c>
      <c r="F50" s="51" t="s">
        <v>244</v>
      </c>
      <c r="G50" s="51" t="s">
        <v>305</v>
      </c>
      <c r="H50" s="51">
        <v>1</v>
      </c>
      <c r="I50" s="51" t="s">
        <v>363</v>
      </c>
      <c r="J50" s="51" t="s">
        <v>382</v>
      </c>
      <c r="K50" s="52"/>
      <c r="L50" s="52"/>
      <c r="M50" s="53"/>
      <c r="N50" s="53"/>
      <c r="O50" s="22"/>
    </row>
    <row r="51" spans="1:15" s="54" customFormat="1" ht="13.5" customHeight="1" x14ac:dyDescent="0.2">
      <c r="A51" s="32"/>
      <c r="B51" s="55">
        <f>ROW(B51) - ROW($B$9)</f>
        <v>42</v>
      </c>
      <c r="C51" s="56"/>
      <c r="D51" s="56"/>
      <c r="E51" s="56" t="s">
        <v>161</v>
      </c>
      <c r="F51" s="56" t="s">
        <v>244</v>
      </c>
      <c r="G51" s="56" t="s">
        <v>306</v>
      </c>
      <c r="H51" s="56">
        <v>1</v>
      </c>
      <c r="I51" s="56" t="s">
        <v>363</v>
      </c>
      <c r="J51" s="56" t="s">
        <v>383</v>
      </c>
      <c r="K51" s="57"/>
      <c r="L51" s="57"/>
      <c r="M51" s="58"/>
      <c r="N51" s="58"/>
      <c r="O51" s="23"/>
    </row>
    <row r="52" spans="1:15" s="54" customFormat="1" ht="13.5" customHeight="1" x14ac:dyDescent="0.2">
      <c r="A52" s="32"/>
      <c r="B52" s="49">
        <f>ROW(B52) - ROW($B$9)</f>
        <v>43</v>
      </c>
      <c r="C52" s="50"/>
      <c r="D52" s="50"/>
      <c r="E52" s="51" t="s">
        <v>162</v>
      </c>
      <c r="F52" s="51" t="s">
        <v>244</v>
      </c>
      <c r="G52" s="51" t="s">
        <v>307</v>
      </c>
      <c r="H52" s="51">
        <v>1</v>
      </c>
      <c r="I52" s="51" t="s">
        <v>363</v>
      </c>
      <c r="J52" s="51" t="s">
        <v>384</v>
      </c>
      <c r="K52" s="52"/>
      <c r="L52" s="52"/>
      <c r="M52" s="53"/>
      <c r="N52" s="53"/>
      <c r="O52" s="22"/>
    </row>
    <row r="53" spans="1:15" s="54" customFormat="1" ht="13.5" customHeight="1" x14ac:dyDescent="0.2">
      <c r="A53" s="32"/>
      <c r="B53" s="55">
        <f>ROW(B53) - ROW($B$9)</f>
        <v>44</v>
      </c>
      <c r="C53" s="56"/>
      <c r="D53" s="56"/>
      <c r="E53" s="56" t="s">
        <v>163</v>
      </c>
      <c r="F53" s="56" t="s">
        <v>244</v>
      </c>
      <c r="G53" s="56" t="s">
        <v>308</v>
      </c>
      <c r="H53" s="56">
        <v>1</v>
      </c>
      <c r="I53" s="56" t="s">
        <v>363</v>
      </c>
      <c r="J53" s="56" t="s">
        <v>385</v>
      </c>
      <c r="K53" s="57"/>
      <c r="L53" s="57"/>
      <c r="M53" s="58"/>
      <c r="N53" s="58"/>
      <c r="O53" s="23"/>
    </row>
    <row r="54" spans="1:15" s="54" customFormat="1" ht="13.5" customHeight="1" x14ac:dyDescent="0.2">
      <c r="A54" s="32"/>
      <c r="B54" s="49">
        <f>ROW(B54) - ROW($B$9)</f>
        <v>45</v>
      </c>
      <c r="C54" s="50"/>
      <c r="D54" s="50"/>
      <c r="E54" s="51" t="s">
        <v>164</v>
      </c>
      <c r="F54" s="51" t="s">
        <v>244</v>
      </c>
      <c r="G54" s="51" t="s">
        <v>309</v>
      </c>
      <c r="H54" s="51">
        <v>2</v>
      </c>
      <c r="I54" s="51" t="s">
        <v>363</v>
      </c>
      <c r="J54" s="51" t="s">
        <v>386</v>
      </c>
      <c r="K54" s="52"/>
      <c r="L54" s="52"/>
      <c r="M54" s="53"/>
      <c r="N54" s="53"/>
      <c r="O54" s="22"/>
    </row>
    <row r="55" spans="1:15" s="54" customFormat="1" ht="13.5" customHeight="1" x14ac:dyDescent="0.2">
      <c r="A55" s="32"/>
      <c r="B55" s="55">
        <f>ROW(B55) - ROW($B$9)</f>
        <v>46</v>
      </c>
      <c r="C55" s="56"/>
      <c r="D55" s="56"/>
      <c r="E55" s="56" t="s">
        <v>165</v>
      </c>
      <c r="F55" s="56" t="s">
        <v>244</v>
      </c>
      <c r="G55" s="56" t="s">
        <v>310</v>
      </c>
      <c r="H55" s="56">
        <v>1</v>
      </c>
      <c r="I55" s="56" t="s">
        <v>363</v>
      </c>
      <c r="J55" s="56" t="s">
        <v>387</v>
      </c>
      <c r="K55" s="57"/>
      <c r="L55" s="57"/>
      <c r="M55" s="58"/>
      <c r="N55" s="58"/>
      <c r="O55" s="23"/>
    </row>
    <row r="56" spans="1:15" s="54" customFormat="1" ht="13.5" customHeight="1" x14ac:dyDescent="0.2">
      <c r="A56" s="32"/>
      <c r="B56" s="49">
        <f>ROW(B56) - ROW($B$9)</f>
        <v>47</v>
      </c>
      <c r="C56" s="50"/>
      <c r="D56" s="50"/>
      <c r="E56" s="51" t="s">
        <v>166</v>
      </c>
      <c r="F56" s="51" t="s">
        <v>244</v>
      </c>
      <c r="G56" s="51" t="s">
        <v>311</v>
      </c>
      <c r="H56" s="51">
        <v>1</v>
      </c>
      <c r="I56" s="51" t="s">
        <v>363</v>
      </c>
      <c r="J56" s="51" t="s">
        <v>388</v>
      </c>
      <c r="K56" s="52"/>
      <c r="L56" s="52"/>
      <c r="M56" s="53"/>
      <c r="N56" s="53"/>
      <c r="O56" s="22"/>
    </row>
    <row r="57" spans="1:15" s="54" customFormat="1" ht="13.5" customHeight="1" x14ac:dyDescent="0.2">
      <c r="A57" s="32"/>
      <c r="B57" s="55">
        <f>ROW(B57) - ROW($B$9)</f>
        <v>48</v>
      </c>
      <c r="C57" s="56" t="s">
        <v>62</v>
      </c>
      <c r="D57" s="56" t="s">
        <v>92</v>
      </c>
      <c r="E57" s="56" t="s">
        <v>167</v>
      </c>
      <c r="F57" s="56" t="s">
        <v>244</v>
      </c>
      <c r="G57" s="56" t="s">
        <v>312</v>
      </c>
      <c r="H57" s="56">
        <v>1</v>
      </c>
      <c r="I57" s="56" t="s">
        <v>362</v>
      </c>
      <c r="J57" s="56">
        <v>2525003</v>
      </c>
      <c r="K57" s="57"/>
      <c r="L57" s="57"/>
      <c r="M57" s="58"/>
      <c r="N57" s="58"/>
      <c r="O57" s="23"/>
    </row>
    <row r="58" spans="1:15" s="54" customFormat="1" ht="13.5" customHeight="1" x14ac:dyDescent="0.2">
      <c r="A58" s="32"/>
      <c r="B58" s="49">
        <f>ROW(B58) - ROW($B$9)</f>
        <v>49</v>
      </c>
      <c r="C58" s="50"/>
      <c r="D58" s="50"/>
      <c r="E58" s="51" t="s">
        <v>168</v>
      </c>
      <c r="F58" s="51" t="s">
        <v>244</v>
      </c>
      <c r="G58" s="51" t="s">
        <v>313</v>
      </c>
      <c r="H58" s="51">
        <v>5</v>
      </c>
      <c r="I58" s="51" t="s">
        <v>363</v>
      </c>
      <c r="J58" s="51" t="s">
        <v>389</v>
      </c>
      <c r="K58" s="52"/>
      <c r="L58" s="52"/>
      <c r="M58" s="53"/>
      <c r="N58" s="53"/>
      <c r="O58" s="22"/>
    </row>
    <row r="59" spans="1:15" s="54" customFormat="1" ht="13.5" customHeight="1" x14ac:dyDescent="0.2">
      <c r="A59" s="32"/>
      <c r="B59" s="55">
        <f>ROW(B59) - ROW($B$9)</f>
        <v>50</v>
      </c>
      <c r="C59" s="56" t="s">
        <v>63</v>
      </c>
      <c r="D59" s="56" t="s">
        <v>93</v>
      </c>
      <c r="E59" s="56" t="s">
        <v>169</v>
      </c>
      <c r="F59" s="56" t="s">
        <v>244</v>
      </c>
      <c r="G59" s="56" t="s">
        <v>314</v>
      </c>
      <c r="H59" s="56">
        <v>1</v>
      </c>
      <c r="I59" s="56" t="s">
        <v>362</v>
      </c>
      <c r="J59" s="56">
        <v>2407354</v>
      </c>
      <c r="K59" s="57"/>
      <c r="L59" s="57"/>
      <c r="M59" s="58"/>
      <c r="N59" s="58"/>
      <c r="O59" s="23"/>
    </row>
    <row r="60" spans="1:15" s="54" customFormat="1" ht="13.5" customHeight="1" x14ac:dyDescent="0.2">
      <c r="A60" s="32"/>
      <c r="B60" s="49">
        <f>ROW(B60) - ROW($B$9)</f>
        <v>51</v>
      </c>
      <c r="C60" s="50"/>
      <c r="D60" s="50"/>
      <c r="E60" s="51" t="s">
        <v>170</v>
      </c>
      <c r="F60" s="51" t="s">
        <v>244</v>
      </c>
      <c r="G60" s="51" t="s">
        <v>315</v>
      </c>
      <c r="H60" s="51">
        <v>4</v>
      </c>
      <c r="I60" s="51" t="s">
        <v>363</v>
      </c>
      <c r="J60" s="51" t="s">
        <v>380</v>
      </c>
      <c r="K60" s="52"/>
      <c r="L60" s="52"/>
      <c r="M60" s="53"/>
      <c r="N60" s="53"/>
      <c r="O60" s="22"/>
    </row>
    <row r="61" spans="1:15" s="54" customFormat="1" ht="13.5" customHeight="1" x14ac:dyDescent="0.2">
      <c r="A61" s="32"/>
      <c r="B61" s="55">
        <f>ROW(B61) - ROW($B$9)</f>
        <v>52</v>
      </c>
      <c r="C61" s="56" t="s">
        <v>64</v>
      </c>
      <c r="D61" s="56" t="s">
        <v>107</v>
      </c>
      <c r="E61" s="56" t="s">
        <v>171</v>
      </c>
      <c r="F61" s="56" t="s">
        <v>244</v>
      </c>
      <c r="G61" s="56" t="s">
        <v>316</v>
      </c>
      <c r="H61" s="56">
        <v>2</v>
      </c>
      <c r="I61" s="56" t="s">
        <v>362</v>
      </c>
      <c r="J61" s="56">
        <v>1758943</v>
      </c>
      <c r="K61" s="57"/>
      <c r="L61" s="57"/>
      <c r="M61" s="58"/>
      <c r="N61" s="58"/>
      <c r="O61" s="23"/>
    </row>
    <row r="62" spans="1:15" s="54" customFormat="1" ht="13.5" customHeight="1" x14ac:dyDescent="0.2">
      <c r="A62" s="32"/>
      <c r="B62" s="49">
        <f>ROW(B62) - ROW($B$9)</f>
        <v>53</v>
      </c>
      <c r="C62" s="50"/>
      <c r="D62" s="50"/>
      <c r="E62" s="51" t="s">
        <v>172</v>
      </c>
      <c r="F62" s="51" t="s">
        <v>244</v>
      </c>
      <c r="G62" s="51" t="s">
        <v>317</v>
      </c>
      <c r="H62" s="51">
        <v>1</v>
      </c>
      <c r="I62" s="51" t="s">
        <v>362</v>
      </c>
      <c r="J62" s="51">
        <v>1515759</v>
      </c>
      <c r="K62" s="52"/>
      <c r="L62" s="52"/>
      <c r="M62" s="53"/>
      <c r="N62" s="53"/>
      <c r="O62" s="22"/>
    </row>
    <row r="63" spans="1:15" s="54" customFormat="1" ht="13.5" customHeight="1" x14ac:dyDescent="0.2">
      <c r="A63" s="32"/>
      <c r="B63" s="55">
        <f>ROW(B63) - ROW($B$9)</f>
        <v>54</v>
      </c>
      <c r="C63" s="56"/>
      <c r="D63" s="56"/>
      <c r="E63" s="56" t="s">
        <v>173</v>
      </c>
      <c r="F63" s="56" t="s">
        <v>244</v>
      </c>
      <c r="G63" s="56" t="s">
        <v>318</v>
      </c>
      <c r="H63" s="56">
        <v>1</v>
      </c>
      <c r="I63" s="56" t="s">
        <v>363</v>
      </c>
      <c r="J63" s="56" t="s">
        <v>390</v>
      </c>
      <c r="K63" s="57"/>
      <c r="L63" s="57"/>
      <c r="M63" s="58"/>
      <c r="N63" s="58"/>
      <c r="O63" s="23"/>
    </row>
    <row r="64" spans="1:15" s="54" customFormat="1" ht="13.5" customHeight="1" x14ac:dyDescent="0.2">
      <c r="A64" s="32"/>
      <c r="B64" s="49">
        <f>ROW(B64) - ROW($B$9)</f>
        <v>55</v>
      </c>
      <c r="C64" s="50"/>
      <c r="D64" s="50"/>
      <c r="E64" s="51" t="s">
        <v>174</v>
      </c>
      <c r="F64" s="51" t="s">
        <v>244</v>
      </c>
      <c r="G64" s="51" t="s">
        <v>319</v>
      </c>
      <c r="H64" s="51">
        <v>2</v>
      </c>
      <c r="I64" s="51" t="s">
        <v>363</v>
      </c>
      <c r="J64" s="51" t="s">
        <v>391</v>
      </c>
      <c r="K64" s="52"/>
      <c r="L64" s="52"/>
      <c r="M64" s="53"/>
      <c r="N64" s="53"/>
      <c r="O64" s="22"/>
    </row>
    <row r="65" spans="1:15" s="54" customFormat="1" ht="13.5" customHeight="1" x14ac:dyDescent="0.2">
      <c r="A65" s="32"/>
      <c r="B65" s="55">
        <f>ROW(B65) - ROW($B$9)</f>
        <v>56</v>
      </c>
      <c r="C65" s="56"/>
      <c r="D65" s="56"/>
      <c r="E65" s="56" t="s">
        <v>175</v>
      </c>
      <c r="F65" s="56" t="s">
        <v>244</v>
      </c>
      <c r="G65" s="56" t="s">
        <v>320</v>
      </c>
      <c r="H65" s="56">
        <v>1</v>
      </c>
      <c r="I65" s="56" t="s">
        <v>363</v>
      </c>
      <c r="J65" s="56" t="s">
        <v>392</v>
      </c>
      <c r="K65" s="57"/>
      <c r="L65" s="57"/>
      <c r="M65" s="58"/>
      <c r="N65" s="58"/>
      <c r="O65" s="23"/>
    </row>
    <row r="66" spans="1:15" s="54" customFormat="1" ht="13.5" customHeight="1" x14ac:dyDescent="0.2">
      <c r="A66" s="32"/>
      <c r="B66" s="49">
        <f>ROW(B66) - ROW($B$9)</f>
        <v>57</v>
      </c>
      <c r="C66" s="50"/>
      <c r="D66" s="50"/>
      <c r="E66" s="51" t="s">
        <v>176</v>
      </c>
      <c r="F66" s="51" t="s">
        <v>244</v>
      </c>
      <c r="G66" s="51" t="s">
        <v>321</v>
      </c>
      <c r="H66" s="51">
        <v>2</v>
      </c>
      <c r="I66" s="51" t="s">
        <v>363</v>
      </c>
      <c r="J66" s="51" t="s">
        <v>393</v>
      </c>
      <c r="K66" s="52"/>
      <c r="L66" s="52"/>
      <c r="M66" s="53"/>
      <c r="N66" s="53"/>
      <c r="O66" s="22"/>
    </row>
    <row r="67" spans="1:15" s="54" customFormat="1" ht="13.5" customHeight="1" x14ac:dyDescent="0.2">
      <c r="A67" s="32"/>
      <c r="B67" s="55">
        <f>ROW(B67) - ROW($B$9)</f>
        <v>58</v>
      </c>
      <c r="C67" s="56"/>
      <c r="D67" s="56"/>
      <c r="E67" s="56" t="s">
        <v>177</v>
      </c>
      <c r="F67" s="56" t="s">
        <v>244</v>
      </c>
      <c r="G67" s="56" t="s">
        <v>322</v>
      </c>
      <c r="H67" s="56">
        <v>1</v>
      </c>
      <c r="I67" s="56" t="s">
        <v>363</v>
      </c>
      <c r="J67" s="56" t="s">
        <v>394</v>
      </c>
      <c r="K67" s="57"/>
      <c r="L67" s="57"/>
      <c r="M67" s="58"/>
      <c r="N67" s="58"/>
      <c r="O67" s="23"/>
    </row>
    <row r="68" spans="1:15" s="54" customFormat="1" ht="13.5" customHeight="1" x14ac:dyDescent="0.2">
      <c r="A68" s="32"/>
      <c r="B68" s="49">
        <f>ROW(B68) - ROW($B$9)</f>
        <v>59</v>
      </c>
      <c r="C68" s="50"/>
      <c r="D68" s="50"/>
      <c r="E68" s="51" t="s">
        <v>178</v>
      </c>
      <c r="F68" s="51" t="s">
        <v>244</v>
      </c>
      <c r="G68" s="51" t="s">
        <v>323</v>
      </c>
      <c r="H68" s="51">
        <v>2</v>
      </c>
      <c r="I68" s="51" t="s">
        <v>363</v>
      </c>
      <c r="J68" s="51" t="s">
        <v>395</v>
      </c>
      <c r="K68" s="52"/>
      <c r="L68" s="52"/>
      <c r="M68" s="53"/>
      <c r="N68" s="53"/>
      <c r="O68" s="22"/>
    </row>
    <row r="69" spans="1:15" s="54" customFormat="1" ht="13.5" customHeight="1" x14ac:dyDescent="0.2">
      <c r="A69" s="32"/>
      <c r="B69" s="55">
        <f>ROW(B69) - ROW($B$9)</f>
        <v>60</v>
      </c>
      <c r="C69" s="56"/>
      <c r="D69" s="56"/>
      <c r="E69" s="56" t="s">
        <v>179</v>
      </c>
      <c r="F69" s="56" t="s">
        <v>244</v>
      </c>
      <c r="G69" s="56" t="s">
        <v>324</v>
      </c>
      <c r="H69" s="56">
        <v>1</v>
      </c>
      <c r="I69" s="56" t="s">
        <v>363</v>
      </c>
      <c r="J69" s="56" t="s">
        <v>396</v>
      </c>
      <c r="K69" s="57"/>
      <c r="L69" s="57"/>
      <c r="M69" s="58"/>
      <c r="N69" s="58"/>
      <c r="O69" s="23"/>
    </row>
    <row r="70" spans="1:15" s="54" customFormat="1" ht="13.5" customHeight="1" x14ac:dyDescent="0.2">
      <c r="A70" s="32"/>
      <c r="B70" s="49">
        <f>ROW(B70) - ROW($B$9)</f>
        <v>61</v>
      </c>
      <c r="C70" s="50"/>
      <c r="D70" s="50"/>
      <c r="E70" s="51" t="s">
        <v>180</v>
      </c>
      <c r="F70" s="51" t="s">
        <v>244</v>
      </c>
      <c r="G70" s="51" t="s">
        <v>325</v>
      </c>
      <c r="H70" s="51">
        <v>1</v>
      </c>
      <c r="I70" s="51" t="s">
        <v>363</v>
      </c>
      <c r="J70" s="51" t="s">
        <v>397</v>
      </c>
      <c r="K70" s="52"/>
      <c r="L70" s="52"/>
      <c r="M70" s="53"/>
      <c r="N70" s="53"/>
      <c r="O70" s="22"/>
    </row>
    <row r="71" spans="1:15" s="54" customFormat="1" ht="13.5" customHeight="1" x14ac:dyDescent="0.2">
      <c r="A71" s="32"/>
      <c r="B71" s="55">
        <f>ROW(B71) - ROW($B$9)</f>
        <v>62</v>
      </c>
      <c r="C71" s="56"/>
      <c r="D71" s="56"/>
      <c r="E71" s="56" t="s">
        <v>181</v>
      </c>
      <c r="F71" s="56" t="s">
        <v>244</v>
      </c>
      <c r="G71" s="56" t="s">
        <v>326</v>
      </c>
      <c r="H71" s="56">
        <v>3</v>
      </c>
      <c r="I71" s="56" t="s">
        <v>363</v>
      </c>
      <c r="J71" s="56" t="s">
        <v>398</v>
      </c>
      <c r="K71" s="57"/>
      <c r="L71" s="57"/>
      <c r="M71" s="58"/>
      <c r="N71" s="58"/>
      <c r="O71" s="23"/>
    </row>
    <row r="72" spans="1:15" s="54" customFormat="1" ht="13.5" customHeight="1" x14ac:dyDescent="0.2">
      <c r="A72" s="32"/>
      <c r="B72" s="49">
        <f>ROW(B72) - ROW($B$9)</f>
        <v>63</v>
      </c>
      <c r="C72" s="50" t="s">
        <v>65</v>
      </c>
      <c r="D72" s="50" t="s">
        <v>109</v>
      </c>
      <c r="E72" s="51" t="s">
        <v>182</v>
      </c>
      <c r="F72" s="51" t="s">
        <v>244</v>
      </c>
      <c r="G72" s="51" t="s">
        <v>327</v>
      </c>
      <c r="H72" s="51">
        <v>1</v>
      </c>
      <c r="I72" s="51" t="s">
        <v>362</v>
      </c>
      <c r="J72" s="51">
        <v>3263541</v>
      </c>
      <c r="K72" s="52"/>
      <c r="L72" s="52"/>
      <c r="M72" s="53"/>
      <c r="N72" s="53"/>
      <c r="O72" s="22"/>
    </row>
    <row r="73" spans="1:15" s="54" customFormat="1" ht="13.5" customHeight="1" x14ac:dyDescent="0.2">
      <c r="A73" s="32"/>
      <c r="B73" s="55">
        <f>ROW(B73) - ROW($B$9)</f>
        <v>64</v>
      </c>
      <c r="C73" s="56" t="s">
        <v>66</v>
      </c>
      <c r="D73" s="56" t="s">
        <v>93</v>
      </c>
      <c r="E73" s="56" t="s">
        <v>183</v>
      </c>
      <c r="F73" s="56" t="s">
        <v>244</v>
      </c>
      <c r="G73" s="56" t="s">
        <v>328</v>
      </c>
      <c r="H73" s="56">
        <v>1</v>
      </c>
      <c r="I73" s="56" t="s">
        <v>362</v>
      </c>
      <c r="J73" s="56">
        <v>2611888</v>
      </c>
      <c r="K73" s="57"/>
      <c r="L73" s="57"/>
      <c r="M73" s="58"/>
      <c r="N73" s="58"/>
      <c r="O73" s="23"/>
    </row>
    <row r="74" spans="1:15" s="54" customFormat="1" ht="13.5" customHeight="1" x14ac:dyDescent="0.2">
      <c r="A74" s="32"/>
      <c r="B74" s="49">
        <f>ROW(B74) - ROW($B$9)</f>
        <v>65</v>
      </c>
      <c r="C74" s="50" t="s">
        <v>58</v>
      </c>
      <c r="D74" s="50" t="s">
        <v>105</v>
      </c>
      <c r="E74" s="51" t="s">
        <v>184</v>
      </c>
      <c r="F74" s="51" t="s">
        <v>244</v>
      </c>
      <c r="G74" s="51" t="s">
        <v>329</v>
      </c>
      <c r="H74" s="51">
        <v>2</v>
      </c>
      <c r="I74" s="51" t="s">
        <v>362</v>
      </c>
      <c r="J74" s="51">
        <v>2670555</v>
      </c>
      <c r="K74" s="52"/>
      <c r="L74" s="52"/>
      <c r="M74" s="53"/>
      <c r="N74" s="53"/>
      <c r="O74" s="22"/>
    </row>
    <row r="75" spans="1:15" s="54" customFormat="1" ht="13.5" customHeight="1" x14ac:dyDescent="0.2">
      <c r="A75" s="32"/>
      <c r="B75" s="55">
        <f>ROW(B75) - ROW($B$9)</f>
        <v>66</v>
      </c>
      <c r="C75" s="56"/>
      <c r="D75" s="56" t="s">
        <v>105</v>
      </c>
      <c r="E75" s="56" t="s">
        <v>185</v>
      </c>
      <c r="F75" s="56" t="s">
        <v>244</v>
      </c>
      <c r="G75" s="56" t="s">
        <v>330</v>
      </c>
      <c r="H75" s="56">
        <v>2</v>
      </c>
      <c r="I75" s="56" t="s">
        <v>362</v>
      </c>
      <c r="J75" s="56">
        <v>2140704</v>
      </c>
      <c r="K75" s="57"/>
      <c r="L75" s="57"/>
      <c r="M75" s="58"/>
      <c r="N75" s="58"/>
      <c r="O75" s="23"/>
    </row>
    <row r="76" spans="1:15" s="54" customFormat="1" ht="13.5" customHeight="1" x14ac:dyDescent="0.2">
      <c r="A76" s="32"/>
      <c r="B76" s="49">
        <f>ROW(B76) - ROW($B$9)</f>
        <v>67</v>
      </c>
      <c r="C76" s="50"/>
      <c r="D76" s="50" t="s">
        <v>105</v>
      </c>
      <c r="E76" s="51" t="s">
        <v>186</v>
      </c>
      <c r="F76" s="51" t="s">
        <v>244</v>
      </c>
      <c r="G76" s="51" t="s">
        <v>331</v>
      </c>
      <c r="H76" s="51">
        <v>1</v>
      </c>
      <c r="I76" s="51" t="s">
        <v>362</v>
      </c>
      <c r="J76" s="51">
        <v>2447165</v>
      </c>
      <c r="K76" s="52"/>
      <c r="L76" s="52"/>
      <c r="M76" s="53"/>
      <c r="N76" s="53"/>
      <c r="O76" s="22"/>
    </row>
    <row r="77" spans="1:15" s="54" customFormat="1" ht="13.5" customHeight="1" x14ac:dyDescent="0.2">
      <c r="A77" s="32"/>
      <c r="B77" s="55">
        <f>ROW(B77) - ROW($B$9)</f>
        <v>68</v>
      </c>
      <c r="C77" s="56" t="s">
        <v>67</v>
      </c>
      <c r="D77" s="56" t="s">
        <v>110</v>
      </c>
      <c r="E77" s="56" t="s">
        <v>187</v>
      </c>
      <c r="F77" s="56" t="s">
        <v>244</v>
      </c>
      <c r="G77" s="56" t="s">
        <v>332</v>
      </c>
      <c r="H77" s="56">
        <v>1</v>
      </c>
      <c r="I77" s="56" t="s">
        <v>362</v>
      </c>
      <c r="J77" s="56">
        <v>3013336</v>
      </c>
      <c r="K77" s="57"/>
      <c r="L77" s="57"/>
      <c r="M77" s="58"/>
      <c r="N77" s="58"/>
      <c r="O77" s="23"/>
    </row>
    <row r="78" spans="1:15" s="54" customFormat="1" ht="13.5" customHeight="1" x14ac:dyDescent="0.2">
      <c r="A78" s="32"/>
      <c r="B78" s="49">
        <f>ROW(B78) - ROW($B$9)</f>
        <v>69</v>
      </c>
      <c r="C78" s="50"/>
      <c r="D78" s="50"/>
      <c r="E78" s="51" t="s">
        <v>188</v>
      </c>
      <c r="F78" s="51" t="s">
        <v>245</v>
      </c>
      <c r="G78" s="51" t="s">
        <v>333</v>
      </c>
      <c r="H78" s="51">
        <v>2</v>
      </c>
      <c r="I78" s="51" t="s">
        <v>363</v>
      </c>
      <c r="J78" s="51" t="s">
        <v>399</v>
      </c>
      <c r="K78" s="52"/>
      <c r="L78" s="52"/>
      <c r="M78" s="53"/>
      <c r="N78" s="53"/>
      <c r="O78" s="22"/>
    </row>
    <row r="79" spans="1:15" s="54" customFormat="1" ht="13.5" customHeight="1" x14ac:dyDescent="0.2">
      <c r="A79" s="32"/>
      <c r="B79" s="55">
        <f>ROW(B79) - ROW($B$9)</f>
        <v>70</v>
      </c>
      <c r="C79" s="56" t="s">
        <v>68</v>
      </c>
      <c r="D79" s="56" t="s">
        <v>93</v>
      </c>
      <c r="E79" s="56" t="s">
        <v>189</v>
      </c>
      <c r="F79" s="56" t="s">
        <v>245</v>
      </c>
      <c r="G79" s="56" t="s">
        <v>334</v>
      </c>
      <c r="H79" s="56">
        <v>8</v>
      </c>
      <c r="I79" s="56" t="s">
        <v>362</v>
      </c>
      <c r="J79" s="56" t="s">
        <v>400</v>
      </c>
      <c r="K79" s="57"/>
      <c r="L79" s="57"/>
      <c r="M79" s="58"/>
      <c r="N79" s="58"/>
      <c r="O79" s="23"/>
    </row>
    <row r="80" spans="1:15" s="54" customFormat="1" ht="13.5" customHeight="1" x14ac:dyDescent="0.2">
      <c r="A80" s="32"/>
      <c r="B80" s="49">
        <f>ROW(B80) - ROW($B$9)</f>
        <v>71</v>
      </c>
      <c r="C80" s="50" t="s">
        <v>69</v>
      </c>
      <c r="D80" s="50" t="s">
        <v>108</v>
      </c>
      <c r="E80" s="51" t="s">
        <v>190</v>
      </c>
      <c r="F80" s="51" t="s">
        <v>245</v>
      </c>
      <c r="G80" s="51" t="s">
        <v>335</v>
      </c>
      <c r="H80" s="51">
        <v>4</v>
      </c>
      <c r="I80" s="51" t="s">
        <v>363</v>
      </c>
      <c r="J80" s="51" t="s">
        <v>401</v>
      </c>
      <c r="K80" s="52"/>
      <c r="L80" s="52"/>
      <c r="M80" s="53"/>
      <c r="N80" s="53"/>
      <c r="O80" s="22"/>
    </row>
    <row r="81" spans="1:15" s="54" customFormat="1" ht="13.5" customHeight="1" x14ac:dyDescent="0.2">
      <c r="A81" s="32"/>
      <c r="B81" s="55">
        <f>ROW(B81) - ROW($B$9)</f>
        <v>72</v>
      </c>
      <c r="C81" s="56"/>
      <c r="D81" s="56"/>
      <c r="E81" s="56" t="s">
        <v>191</v>
      </c>
      <c r="F81" s="56" t="s">
        <v>246</v>
      </c>
      <c r="G81" s="56" t="s">
        <v>336</v>
      </c>
      <c r="H81" s="56">
        <v>2</v>
      </c>
      <c r="I81" s="56" t="s">
        <v>363</v>
      </c>
      <c r="J81" s="56" t="s">
        <v>402</v>
      </c>
      <c r="K81" s="57"/>
      <c r="L81" s="57"/>
      <c r="M81" s="58"/>
      <c r="N81" s="58"/>
      <c r="O81" s="23"/>
    </row>
    <row r="82" spans="1:15" s="54" customFormat="1" ht="13.5" customHeight="1" x14ac:dyDescent="0.2">
      <c r="A82" s="32"/>
      <c r="B82" s="49">
        <f>ROW(B82) - ROW($B$9)</f>
        <v>73</v>
      </c>
      <c r="C82" s="50" t="s">
        <v>70</v>
      </c>
      <c r="D82" s="50" t="s">
        <v>105</v>
      </c>
      <c r="E82" s="51" t="s">
        <v>192</v>
      </c>
      <c r="F82" s="51" t="s">
        <v>247</v>
      </c>
      <c r="G82" s="51" t="s">
        <v>337</v>
      </c>
      <c r="H82" s="51">
        <v>2</v>
      </c>
      <c r="I82" s="51" t="s">
        <v>362</v>
      </c>
      <c r="J82" s="51" t="s">
        <v>403</v>
      </c>
      <c r="K82" s="52"/>
      <c r="L82" s="52"/>
      <c r="M82" s="53"/>
      <c r="N82" s="53"/>
      <c r="O82" s="22"/>
    </row>
    <row r="83" spans="1:15" s="54" customFormat="1" ht="13.5" customHeight="1" x14ac:dyDescent="0.2">
      <c r="A83" s="32"/>
      <c r="B83" s="55">
        <f>ROW(B83) - ROW($B$9)</f>
        <v>74</v>
      </c>
      <c r="C83" s="56" t="s">
        <v>71</v>
      </c>
      <c r="D83" s="56" t="s">
        <v>107</v>
      </c>
      <c r="E83" s="56" t="s">
        <v>193</v>
      </c>
      <c r="F83" s="56" t="s">
        <v>247</v>
      </c>
      <c r="G83" s="56" t="s">
        <v>338</v>
      </c>
      <c r="H83" s="56">
        <v>6</v>
      </c>
      <c r="I83" s="56" t="s">
        <v>362</v>
      </c>
      <c r="J83" s="56">
        <v>9330410</v>
      </c>
      <c r="K83" s="57"/>
      <c r="L83" s="57"/>
      <c r="M83" s="58"/>
      <c r="N83" s="58"/>
      <c r="O83" s="23"/>
    </row>
    <row r="84" spans="1:15" s="54" customFormat="1" ht="13.5" customHeight="1" x14ac:dyDescent="0.2">
      <c r="A84" s="32"/>
      <c r="B84" s="49">
        <f>ROW(B84) - ROW($B$9)</f>
        <v>75</v>
      </c>
      <c r="C84" s="50" t="s">
        <v>72</v>
      </c>
      <c r="D84" s="50" t="s">
        <v>105</v>
      </c>
      <c r="E84" s="51" t="s">
        <v>194</v>
      </c>
      <c r="F84" s="51" t="s">
        <v>247</v>
      </c>
      <c r="G84" s="51" t="s">
        <v>339</v>
      </c>
      <c r="H84" s="51">
        <v>5</v>
      </c>
      <c r="I84" s="51" t="s">
        <v>362</v>
      </c>
      <c r="J84" s="51">
        <v>2072515</v>
      </c>
      <c r="K84" s="52"/>
      <c r="L84" s="52"/>
      <c r="M84" s="53"/>
      <c r="N84" s="53"/>
      <c r="O84" s="22"/>
    </row>
    <row r="85" spans="1:15" s="54" customFormat="1" ht="13.5" customHeight="1" x14ac:dyDescent="0.2">
      <c r="A85" s="32"/>
      <c r="B85" s="55">
        <f>ROW(B85) - ROW($B$9)</f>
        <v>76</v>
      </c>
      <c r="C85" s="56" t="s">
        <v>73</v>
      </c>
      <c r="D85" s="56" t="s">
        <v>111</v>
      </c>
      <c r="E85" s="56" t="s">
        <v>195</v>
      </c>
      <c r="F85" s="56" t="s">
        <v>248</v>
      </c>
      <c r="G85" s="56" t="s">
        <v>340</v>
      </c>
      <c r="H85" s="56">
        <v>1</v>
      </c>
      <c r="I85" s="56" t="s">
        <v>362</v>
      </c>
      <c r="J85" s="56">
        <v>2008343</v>
      </c>
      <c r="K85" s="57"/>
      <c r="L85" s="57"/>
      <c r="M85" s="58"/>
      <c r="N85" s="58"/>
      <c r="O85" s="23"/>
    </row>
    <row r="86" spans="1:15" s="54" customFormat="1" ht="13.5" customHeight="1" x14ac:dyDescent="0.2">
      <c r="A86" s="32"/>
      <c r="B86" s="49">
        <f>ROW(B86) - ROW($B$9)</f>
        <v>77</v>
      </c>
      <c r="C86" s="50" t="s">
        <v>74</v>
      </c>
      <c r="D86" s="50" t="s">
        <v>92</v>
      </c>
      <c r="E86" s="51" t="s">
        <v>196</v>
      </c>
      <c r="F86" s="51" t="s">
        <v>249</v>
      </c>
      <c r="G86" s="51" t="s">
        <v>341</v>
      </c>
      <c r="H86" s="51">
        <v>1</v>
      </c>
      <c r="I86" s="51" t="s">
        <v>365</v>
      </c>
      <c r="J86" s="51" t="s">
        <v>404</v>
      </c>
      <c r="K86" s="52"/>
      <c r="L86" s="52"/>
      <c r="M86" s="53"/>
      <c r="N86" s="53"/>
      <c r="O86" s="22"/>
    </row>
    <row r="87" spans="1:15" s="54" customFormat="1" ht="13.5" customHeight="1" x14ac:dyDescent="0.2">
      <c r="A87" s="32"/>
      <c r="B87" s="55">
        <f>ROW(B87) - ROW($B$9)</f>
        <v>78</v>
      </c>
      <c r="C87" s="56" t="s">
        <v>75</v>
      </c>
      <c r="D87" s="56" t="s">
        <v>112</v>
      </c>
      <c r="E87" s="56" t="s">
        <v>197</v>
      </c>
      <c r="F87" s="56" t="s">
        <v>250</v>
      </c>
      <c r="G87" s="56" t="s">
        <v>342</v>
      </c>
      <c r="H87" s="56">
        <v>4</v>
      </c>
      <c r="I87" s="56" t="s">
        <v>363</v>
      </c>
      <c r="J87" s="56" t="s">
        <v>405</v>
      </c>
      <c r="K87" s="57"/>
      <c r="L87" s="57"/>
      <c r="M87" s="58"/>
      <c r="N87" s="58"/>
      <c r="O87" s="23"/>
    </row>
    <row r="88" spans="1:15" s="54" customFormat="1" ht="13.5" customHeight="1" x14ac:dyDescent="0.2">
      <c r="A88" s="32"/>
      <c r="B88" s="49">
        <f>ROW(B88) - ROW($B$9)</f>
        <v>79</v>
      </c>
      <c r="C88" s="50" t="s">
        <v>76</v>
      </c>
      <c r="D88" s="50" t="s">
        <v>113</v>
      </c>
      <c r="E88" s="51" t="s">
        <v>198</v>
      </c>
      <c r="F88" s="51" t="s">
        <v>251</v>
      </c>
      <c r="G88" s="51" t="s">
        <v>343</v>
      </c>
      <c r="H88" s="51">
        <v>1</v>
      </c>
      <c r="I88" s="51" t="s">
        <v>363</v>
      </c>
      <c r="J88" s="51" t="s">
        <v>406</v>
      </c>
      <c r="K88" s="52"/>
      <c r="L88" s="52"/>
      <c r="M88" s="53"/>
      <c r="N88" s="53"/>
      <c r="O88" s="22"/>
    </row>
    <row r="89" spans="1:15" s="54" customFormat="1" ht="13.5" customHeight="1" x14ac:dyDescent="0.2">
      <c r="A89" s="32"/>
      <c r="B89" s="55">
        <f>ROW(B89) - ROW($B$9)</f>
        <v>80</v>
      </c>
      <c r="C89" s="56"/>
      <c r="D89" s="56"/>
      <c r="E89" s="56" t="s">
        <v>199</v>
      </c>
      <c r="F89" s="56" t="s">
        <v>252</v>
      </c>
      <c r="G89" s="56" t="s">
        <v>344</v>
      </c>
      <c r="H89" s="56">
        <v>1</v>
      </c>
      <c r="I89" s="56"/>
      <c r="J89" s="56"/>
      <c r="K89" s="57"/>
      <c r="L89" s="57"/>
      <c r="M89" s="58"/>
      <c r="N89" s="58"/>
      <c r="O89" s="23"/>
    </row>
    <row r="90" spans="1:15" s="54" customFormat="1" ht="13.5" customHeight="1" x14ac:dyDescent="0.2">
      <c r="A90" s="32"/>
      <c r="B90" s="49">
        <f>ROW(B90) - ROW($B$9)</f>
        <v>81</v>
      </c>
      <c r="C90" s="50" t="s">
        <v>50</v>
      </c>
      <c r="D90" s="50" t="s">
        <v>101</v>
      </c>
      <c r="E90" s="51" t="s">
        <v>200</v>
      </c>
      <c r="F90" s="51" t="s">
        <v>253</v>
      </c>
      <c r="G90" s="51" t="s">
        <v>345</v>
      </c>
      <c r="H90" s="51">
        <v>1</v>
      </c>
      <c r="I90" s="51" t="s">
        <v>362</v>
      </c>
      <c r="J90" s="51">
        <v>1776392</v>
      </c>
      <c r="K90" s="52"/>
      <c r="L90" s="52"/>
      <c r="M90" s="53"/>
      <c r="N90" s="53"/>
      <c r="O90" s="22"/>
    </row>
    <row r="91" spans="1:15" s="54" customFormat="1" ht="13.5" customHeight="1" x14ac:dyDescent="0.2">
      <c r="A91" s="32"/>
      <c r="B91" s="55">
        <f>ROW(B91) - ROW($B$9)</f>
        <v>82</v>
      </c>
      <c r="C91" s="56" t="s">
        <v>77</v>
      </c>
      <c r="D91" s="56" t="s">
        <v>114</v>
      </c>
      <c r="E91" s="56" t="s">
        <v>201</v>
      </c>
      <c r="F91" s="56" t="s">
        <v>254</v>
      </c>
      <c r="G91" s="56" t="s">
        <v>346</v>
      </c>
      <c r="H91" s="56">
        <v>1</v>
      </c>
      <c r="I91" s="56"/>
      <c r="J91" s="56"/>
      <c r="K91" s="57"/>
      <c r="L91" s="57"/>
      <c r="M91" s="58"/>
      <c r="N91" s="58"/>
      <c r="O91" s="23"/>
    </row>
    <row r="92" spans="1:15" s="54" customFormat="1" ht="13.5" customHeight="1" x14ac:dyDescent="0.2">
      <c r="A92" s="32"/>
      <c r="B92" s="49">
        <f>ROW(B92) - ROW($B$9)</f>
        <v>83</v>
      </c>
      <c r="C92" s="50" t="s">
        <v>49</v>
      </c>
      <c r="D92" s="50" t="s">
        <v>100</v>
      </c>
      <c r="E92" s="51" t="s">
        <v>202</v>
      </c>
      <c r="F92" s="51" t="s">
        <v>255</v>
      </c>
      <c r="G92" s="51" t="s">
        <v>347</v>
      </c>
      <c r="H92" s="51">
        <v>1</v>
      </c>
      <c r="I92" s="51" t="s">
        <v>365</v>
      </c>
      <c r="J92" s="51" t="s">
        <v>407</v>
      </c>
      <c r="K92" s="52"/>
      <c r="L92" s="52"/>
      <c r="M92" s="53"/>
      <c r="N92" s="53"/>
      <c r="O92" s="22"/>
    </row>
    <row r="93" spans="1:15" s="54" customFormat="1" ht="13.5" customHeight="1" x14ac:dyDescent="0.2">
      <c r="A93" s="32"/>
      <c r="B93" s="55">
        <f>ROW(B93) - ROW($B$9)</f>
        <v>84</v>
      </c>
      <c r="C93" s="56" t="s">
        <v>78</v>
      </c>
      <c r="D93" s="56"/>
      <c r="E93" s="56" t="s">
        <v>203</v>
      </c>
      <c r="F93" s="56" t="s">
        <v>255</v>
      </c>
      <c r="G93" s="56" t="s">
        <v>348</v>
      </c>
      <c r="H93" s="56">
        <v>1</v>
      </c>
      <c r="I93" s="56" t="s">
        <v>362</v>
      </c>
      <c r="J93" s="56">
        <v>3127315</v>
      </c>
      <c r="K93" s="57"/>
      <c r="L93" s="57"/>
      <c r="M93" s="58"/>
      <c r="N93" s="58"/>
      <c r="O93" s="23"/>
    </row>
    <row r="94" spans="1:15" s="54" customFormat="1" ht="13.5" customHeight="1" x14ac:dyDescent="0.2">
      <c r="A94" s="32"/>
      <c r="B94" s="49">
        <f>ROW(B94) - ROW($B$9)</f>
        <v>85</v>
      </c>
      <c r="C94" s="50" t="s">
        <v>79</v>
      </c>
      <c r="D94" s="50"/>
      <c r="E94" s="51" t="s">
        <v>204</v>
      </c>
      <c r="F94" s="51" t="s">
        <v>255</v>
      </c>
      <c r="G94" s="51" t="s">
        <v>349</v>
      </c>
      <c r="H94" s="51">
        <v>2</v>
      </c>
      <c r="I94" s="51" t="s">
        <v>362</v>
      </c>
      <c r="J94" s="51">
        <v>2646371</v>
      </c>
      <c r="K94" s="52"/>
      <c r="L94" s="52"/>
      <c r="M94" s="53"/>
      <c r="N94" s="53"/>
      <c r="O94" s="22"/>
    </row>
    <row r="95" spans="1:15" s="54" customFormat="1" ht="13.5" customHeight="1" x14ac:dyDescent="0.2">
      <c r="A95" s="32"/>
      <c r="B95" s="55">
        <f>ROW(B95) - ROW($B$9)</f>
        <v>86</v>
      </c>
      <c r="C95" s="56" t="s">
        <v>80</v>
      </c>
      <c r="D95" s="56" t="s">
        <v>115</v>
      </c>
      <c r="E95" s="56" t="s">
        <v>205</v>
      </c>
      <c r="F95" s="56" t="s">
        <v>256</v>
      </c>
      <c r="G95" s="56" t="s">
        <v>350</v>
      </c>
      <c r="H95" s="56">
        <v>1</v>
      </c>
      <c r="I95" s="56" t="s">
        <v>362</v>
      </c>
      <c r="J95" s="56">
        <v>1627187</v>
      </c>
      <c r="K95" s="57"/>
      <c r="L95" s="57"/>
      <c r="M95" s="58"/>
      <c r="N95" s="58"/>
      <c r="O95" s="23"/>
    </row>
    <row r="96" spans="1:15" s="54" customFormat="1" ht="13.5" customHeight="1" x14ac:dyDescent="0.2">
      <c r="A96" s="32"/>
      <c r="B96" s="49">
        <f>ROW(B96) - ROW($B$9)</f>
        <v>87</v>
      </c>
      <c r="C96" s="50" t="s">
        <v>81</v>
      </c>
      <c r="D96" s="50"/>
      <c r="E96" s="51" t="s">
        <v>206</v>
      </c>
      <c r="F96" s="51" t="s">
        <v>257</v>
      </c>
      <c r="G96" s="51" t="s">
        <v>351</v>
      </c>
      <c r="H96" s="51">
        <v>2</v>
      </c>
      <c r="I96" s="51" t="s">
        <v>362</v>
      </c>
      <c r="J96" s="51">
        <v>2533209</v>
      </c>
      <c r="K96" s="52"/>
      <c r="L96" s="52"/>
      <c r="M96" s="53"/>
      <c r="N96" s="53"/>
      <c r="O96" s="22"/>
    </row>
    <row r="97" spans="1:15" s="54" customFormat="1" ht="13.5" customHeight="1" x14ac:dyDescent="0.2">
      <c r="A97" s="32"/>
      <c r="B97" s="55">
        <f>ROW(B97) - ROW($B$9)</f>
        <v>88</v>
      </c>
      <c r="C97" s="56" t="s">
        <v>82</v>
      </c>
      <c r="D97" s="56" t="s">
        <v>102</v>
      </c>
      <c r="E97" s="56" t="s">
        <v>207</v>
      </c>
      <c r="F97" s="56" t="s">
        <v>82</v>
      </c>
      <c r="G97" s="56" t="s">
        <v>352</v>
      </c>
      <c r="H97" s="56">
        <v>1</v>
      </c>
      <c r="I97" s="56" t="s">
        <v>365</v>
      </c>
      <c r="J97" s="56" t="s">
        <v>408</v>
      </c>
      <c r="K97" s="57"/>
      <c r="L97" s="57"/>
      <c r="M97" s="58"/>
      <c r="N97" s="58"/>
      <c r="O97" s="23"/>
    </row>
    <row r="98" spans="1:15" s="54" customFormat="1" ht="13.5" customHeight="1" x14ac:dyDescent="0.2">
      <c r="A98" s="32"/>
      <c r="B98" s="49">
        <f>ROW(B98) - ROW($B$9)</f>
        <v>89</v>
      </c>
      <c r="C98" s="50" t="s">
        <v>83</v>
      </c>
      <c r="D98" s="50" t="s">
        <v>116</v>
      </c>
      <c r="E98" s="51" t="s">
        <v>208</v>
      </c>
      <c r="F98" s="51" t="s">
        <v>258</v>
      </c>
      <c r="G98" s="51" t="s">
        <v>353</v>
      </c>
      <c r="H98" s="51">
        <v>1</v>
      </c>
      <c r="I98" s="51" t="s">
        <v>365</v>
      </c>
      <c r="J98" s="51" t="s">
        <v>409</v>
      </c>
      <c r="K98" s="52"/>
      <c r="L98" s="52"/>
      <c r="M98" s="53"/>
      <c r="N98" s="53"/>
      <c r="O98" s="22"/>
    </row>
    <row r="99" spans="1:15" s="54" customFormat="1" ht="13.5" customHeight="1" x14ac:dyDescent="0.2">
      <c r="A99" s="32"/>
      <c r="B99" s="55">
        <f>ROW(B99) - ROW($B$9)</f>
        <v>90</v>
      </c>
      <c r="C99" s="56" t="s">
        <v>84</v>
      </c>
      <c r="D99" s="56" t="s">
        <v>117</v>
      </c>
      <c r="E99" s="56" t="s">
        <v>209</v>
      </c>
      <c r="F99" s="56" t="s">
        <v>259</v>
      </c>
      <c r="G99" s="56" t="s">
        <v>354</v>
      </c>
      <c r="H99" s="56">
        <v>1</v>
      </c>
      <c r="I99" s="56"/>
      <c r="J99" s="56"/>
      <c r="K99" s="57"/>
      <c r="L99" s="57"/>
      <c r="M99" s="58"/>
      <c r="N99" s="58"/>
      <c r="O99" s="23"/>
    </row>
    <row r="100" spans="1:15" s="54" customFormat="1" ht="13.5" customHeight="1" x14ac:dyDescent="0.2">
      <c r="A100" s="32"/>
      <c r="B100" s="49">
        <f>ROW(B100) - ROW($B$9)</f>
        <v>91</v>
      </c>
      <c r="C100" s="50" t="s">
        <v>80</v>
      </c>
      <c r="D100" s="50" t="s">
        <v>115</v>
      </c>
      <c r="E100" s="51" t="s">
        <v>210</v>
      </c>
      <c r="F100" s="51" t="s">
        <v>260</v>
      </c>
      <c r="G100" s="51" t="s">
        <v>355</v>
      </c>
      <c r="H100" s="51">
        <v>1</v>
      </c>
      <c r="I100" s="51" t="s">
        <v>362</v>
      </c>
      <c r="J100" s="51">
        <v>2857600</v>
      </c>
      <c r="K100" s="52"/>
      <c r="L100" s="52"/>
      <c r="M100" s="53"/>
      <c r="N100" s="53"/>
      <c r="O100" s="22"/>
    </row>
    <row r="101" spans="1:15" s="54" customFormat="1" ht="13.5" customHeight="1" x14ac:dyDescent="0.2">
      <c r="A101" s="32"/>
      <c r="B101" s="55">
        <f>ROW(B101) - ROW($B$9)</f>
        <v>92</v>
      </c>
      <c r="C101" s="56"/>
      <c r="D101" s="56"/>
      <c r="E101" s="56" t="s">
        <v>211</v>
      </c>
      <c r="F101" s="56" t="s">
        <v>261</v>
      </c>
      <c r="G101" s="56" t="s">
        <v>356</v>
      </c>
      <c r="H101" s="56">
        <v>3</v>
      </c>
      <c r="I101" s="56"/>
      <c r="J101" s="56"/>
      <c r="K101" s="57"/>
      <c r="L101" s="57"/>
      <c r="M101" s="58"/>
      <c r="N101" s="58"/>
      <c r="O101" s="23"/>
    </row>
    <row r="102" spans="1:15" s="54" customFormat="1" ht="13.5" customHeight="1" x14ac:dyDescent="0.2">
      <c r="A102" s="32"/>
      <c r="B102" s="49">
        <f>ROW(B102) - ROW($B$9)</f>
        <v>93</v>
      </c>
      <c r="C102" s="50" t="s">
        <v>80</v>
      </c>
      <c r="D102" s="50" t="s">
        <v>115</v>
      </c>
      <c r="E102" s="51" t="s">
        <v>212</v>
      </c>
      <c r="F102" s="51" t="s">
        <v>262</v>
      </c>
      <c r="G102" s="51" t="s">
        <v>357</v>
      </c>
      <c r="H102" s="51">
        <v>2</v>
      </c>
      <c r="I102" s="51" t="s">
        <v>365</v>
      </c>
      <c r="J102" s="51" t="s">
        <v>410</v>
      </c>
      <c r="K102" s="52"/>
      <c r="L102" s="52"/>
      <c r="M102" s="53"/>
      <c r="N102" s="53"/>
      <c r="O102" s="22"/>
    </row>
    <row r="103" spans="1:15" s="54" customFormat="1" ht="13.5" customHeight="1" x14ac:dyDescent="0.2">
      <c r="A103" s="32"/>
      <c r="B103" s="55">
        <f>ROW(B103) - ROW($B$9)</f>
        <v>94</v>
      </c>
      <c r="C103" s="56" t="s">
        <v>85</v>
      </c>
      <c r="D103" s="56" t="s">
        <v>118</v>
      </c>
      <c r="E103" s="56" t="s">
        <v>213</v>
      </c>
      <c r="F103" s="56" t="s">
        <v>263</v>
      </c>
      <c r="G103" s="56" t="s">
        <v>358</v>
      </c>
      <c r="H103" s="56">
        <v>4</v>
      </c>
      <c r="I103" s="56" t="s">
        <v>362</v>
      </c>
      <c r="J103" s="56">
        <v>1688077</v>
      </c>
      <c r="K103" s="57"/>
      <c r="L103" s="57"/>
      <c r="M103" s="58"/>
      <c r="N103" s="58"/>
      <c r="O103" s="23"/>
    </row>
    <row r="104" spans="1:15" s="54" customFormat="1" ht="13.5" customHeight="1" x14ac:dyDescent="0.2">
      <c r="A104" s="32"/>
      <c r="B104" s="49">
        <f>ROW(B104) - ROW($B$9)</f>
        <v>95</v>
      </c>
      <c r="C104" s="50" t="s">
        <v>86</v>
      </c>
      <c r="D104" s="50" t="s">
        <v>119</v>
      </c>
      <c r="E104" s="51" t="s">
        <v>214</v>
      </c>
      <c r="F104" s="51" t="s">
        <v>86</v>
      </c>
      <c r="G104" s="51" t="s">
        <v>359</v>
      </c>
      <c r="H104" s="51">
        <v>1</v>
      </c>
      <c r="I104" s="51"/>
      <c r="J104" s="51"/>
      <c r="K104" s="52"/>
      <c r="L104" s="52"/>
      <c r="M104" s="53"/>
      <c r="N104" s="53"/>
      <c r="O104" s="22"/>
    </row>
    <row r="105" spans="1:15" x14ac:dyDescent="0.2">
      <c r="A105" s="32"/>
      <c r="B105" s="59"/>
      <c r="C105" s="17"/>
      <c r="D105" s="16"/>
      <c r="E105" s="15"/>
      <c r="F105" s="60"/>
      <c r="G105" s="18"/>
      <c r="H105" s="61">
        <f>SUM(H10:H104)</f>
        <v>209</v>
      </c>
      <c r="I105" s="18"/>
      <c r="J105" s="62"/>
      <c r="K105" s="61">
        <f>SUM(K10:K104)</f>
        <v>0</v>
      </c>
      <c r="L105" s="17"/>
      <c r="M105" s="17"/>
      <c r="N105" s="17">
        <f>SUM(N10:N104)</f>
        <v>0</v>
      </c>
      <c r="O105" s="24"/>
    </row>
    <row r="106" spans="1:15" ht="13.5" thickBot="1" x14ac:dyDescent="0.25">
      <c r="A106" s="32"/>
      <c r="B106" s="68" t="s">
        <v>20</v>
      </c>
      <c r="C106" s="68"/>
      <c r="D106" s="3"/>
      <c r="E106" s="4"/>
      <c r="F106" s="28" t="s">
        <v>21</v>
      </c>
      <c r="G106" s="2"/>
      <c r="H106" s="2"/>
      <c r="I106" s="2"/>
      <c r="J106" s="18"/>
      <c r="K106" s="18"/>
      <c r="L106" s="18"/>
      <c r="M106" s="18"/>
      <c r="N106" s="18"/>
      <c r="O106" s="21"/>
    </row>
    <row r="107" spans="1:15" ht="27" thickBot="1" x14ac:dyDescent="0.25">
      <c r="A107" s="32"/>
      <c r="B107" s="3"/>
      <c r="C107" s="3"/>
      <c r="D107" s="3"/>
      <c r="E107" s="5"/>
      <c r="F107" s="26" t="s">
        <v>26</v>
      </c>
      <c r="G107" s="3"/>
      <c r="H107" s="77" t="s">
        <v>34</v>
      </c>
      <c r="I107" s="26"/>
      <c r="J107" s="63" t="s">
        <v>23</v>
      </c>
      <c r="K107" s="18"/>
      <c r="L107" s="69">
        <f>N105</f>
        <v>0</v>
      </c>
      <c r="M107" s="70"/>
      <c r="N107" s="78" t="s">
        <v>35</v>
      </c>
      <c r="O107" s="21"/>
    </row>
    <row r="108" spans="1:15" x14ac:dyDescent="0.2">
      <c r="A108" s="32"/>
      <c r="B108" s="3"/>
      <c r="C108" s="3"/>
      <c r="D108" s="3"/>
      <c r="E108" s="5"/>
      <c r="F108" s="3"/>
      <c r="G108" s="3"/>
      <c r="H108" s="3"/>
      <c r="I108" s="3"/>
      <c r="J108" s="64" t="s">
        <v>25</v>
      </c>
      <c r="K108" s="3"/>
      <c r="L108" s="71">
        <f>L107/H107</f>
        <v>0</v>
      </c>
      <c r="M108" s="71"/>
      <c r="N108" s="79" t="s">
        <v>35</v>
      </c>
      <c r="O108" s="21"/>
    </row>
    <row r="109" spans="1:15" ht="13.5" thickBot="1" x14ac:dyDescent="0.25">
      <c r="A109" s="65"/>
      <c r="B109" s="66"/>
      <c r="C109" s="7"/>
      <c r="D109" s="7"/>
      <c r="E109" s="6"/>
      <c r="F109" s="7"/>
      <c r="G109" s="7"/>
      <c r="H109" s="7"/>
      <c r="I109" s="7"/>
      <c r="J109" s="7"/>
      <c r="K109" s="7"/>
      <c r="L109" s="67"/>
      <c r="M109" s="67"/>
      <c r="N109" s="67"/>
      <c r="O109" s="25"/>
    </row>
  </sheetData>
  <mergeCells count="3">
    <mergeCell ref="B106:C106"/>
    <mergeCell ref="L107:M107"/>
    <mergeCell ref="L108:M108"/>
  </mergeCells>
  <phoneticPr fontId="0" type="noConversion"/>
  <conditionalFormatting sqref="L10:L11">
    <cfRule type="cellIs" dxfId="95" priority="97" operator="lessThan">
      <formula>1</formula>
    </cfRule>
  </conditionalFormatting>
  <conditionalFormatting sqref="N10:N11">
    <cfRule type="containsBlanks" dxfId="94" priority="96">
      <formula>LEN(TRIM(N10))=0</formula>
    </cfRule>
  </conditionalFormatting>
  <conditionalFormatting sqref="L12:L13">
    <cfRule type="cellIs" dxfId="93" priority="94" operator="lessThan">
      <formula>1</formula>
    </cfRule>
  </conditionalFormatting>
  <conditionalFormatting sqref="N12:N13">
    <cfRule type="containsBlanks" dxfId="92" priority="93">
      <formula>LEN(TRIM(N12))=0</formula>
    </cfRule>
  </conditionalFormatting>
  <conditionalFormatting sqref="L14:L15">
    <cfRule type="cellIs" dxfId="91" priority="92" operator="lessThan">
      <formula>1</formula>
    </cfRule>
  </conditionalFormatting>
  <conditionalFormatting sqref="N14:N15">
    <cfRule type="containsBlanks" dxfId="90" priority="91">
      <formula>LEN(TRIM(N14))=0</formula>
    </cfRule>
  </conditionalFormatting>
  <conditionalFormatting sqref="L16:L17">
    <cfRule type="cellIs" dxfId="89" priority="90" operator="lessThan">
      <formula>1</formula>
    </cfRule>
  </conditionalFormatting>
  <conditionalFormatting sqref="N16:N17">
    <cfRule type="containsBlanks" dxfId="88" priority="89">
      <formula>LEN(TRIM(N16))=0</formula>
    </cfRule>
  </conditionalFormatting>
  <conditionalFormatting sqref="L18:L19">
    <cfRule type="cellIs" dxfId="87" priority="88" operator="lessThan">
      <formula>1</formula>
    </cfRule>
  </conditionalFormatting>
  <conditionalFormatting sqref="N18:N19">
    <cfRule type="containsBlanks" dxfId="86" priority="87">
      <formula>LEN(TRIM(N18))=0</formula>
    </cfRule>
  </conditionalFormatting>
  <conditionalFormatting sqref="L20:L21">
    <cfRule type="cellIs" dxfId="85" priority="86" operator="lessThan">
      <formula>1</formula>
    </cfRule>
  </conditionalFormatting>
  <conditionalFormatting sqref="N20:N21">
    <cfRule type="containsBlanks" dxfId="84" priority="85">
      <formula>LEN(TRIM(N20))=0</formula>
    </cfRule>
  </conditionalFormatting>
  <conditionalFormatting sqref="L22:L23">
    <cfRule type="cellIs" dxfId="83" priority="84" operator="lessThan">
      <formula>1</formula>
    </cfRule>
  </conditionalFormatting>
  <conditionalFormatting sqref="N22:N23">
    <cfRule type="containsBlanks" dxfId="82" priority="83">
      <formula>LEN(TRIM(N22))=0</formula>
    </cfRule>
  </conditionalFormatting>
  <conditionalFormatting sqref="L24:L25">
    <cfRule type="cellIs" dxfId="81" priority="82" operator="lessThan">
      <formula>1</formula>
    </cfRule>
  </conditionalFormatting>
  <conditionalFormatting sqref="N24:N25">
    <cfRule type="containsBlanks" dxfId="80" priority="81">
      <formula>LEN(TRIM(N24))=0</formula>
    </cfRule>
  </conditionalFormatting>
  <conditionalFormatting sqref="L26:L27">
    <cfRule type="cellIs" dxfId="79" priority="80" operator="lessThan">
      <formula>1</formula>
    </cfRule>
  </conditionalFormatting>
  <conditionalFormatting sqref="N26:N27">
    <cfRule type="containsBlanks" dxfId="78" priority="79">
      <formula>LEN(TRIM(N26))=0</formula>
    </cfRule>
  </conditionalFormatting>
  <conditionalFormatting sqref="L28:L29">
    <cfRule type="cellIs" dxfId="77" priority="78" operator="lessThan">
      <formula>1</formula>
    </cfRule>
  </conditionalFormatting>
  <conditionalFormatting sqref="N28:N29">
    <cfRule type="containsBlanks" dxfId="76" priority="77">
      <formula>LEN(TRIM(N28))=0</formula>
    </cfRule>
  </conditionalFormatting>
  <conditionalFormatting sqref="L30:L31">
    <cfRule type="cellIs" dxfId="75" priority="76" operator="lessThan">
      <formula>1</formula>
    </cfRule>
  </conditionalFormatting>
  <conditionalFormatting sqref="N30:N31">
    <cfRule type="containsBlanks" dxfId="74" priority="75">
      <formula>LEN(TRIM(N30))=0</formula>
    </cfRule>
  </conditionalFormatting>
  <conditionalFormatting sqref="L32:L33">
    <cfRule type="cellIs" dxfId="73" priority="74" operator="lessThan">
      <formula>1</formula>
    </cfRule>
  </conditionalFormatting>
  <conditionalFormatting sqref="N32:N33">
    <cfRule type="containsBlanks" dxfId="72" priority="73">
      <formula>LEN(TRIM(N32))=0</formula>
    </cfRule>
  </conditionalFormatting>
  <conditionalFormatting sqref="L34:L35">
    <cfRule type="cellIs" dxfId="71" priority="72" operator="lessThan">
      <formula>1</formula>
    </cfRule>
  </conditionalFormatting>
  <conditionalFormatting sqref="N34:N35">
    <cfRule type="containsBlanks" dxfId="70" priority="71">
      <formula>LEN(TRIM(N34))=0</formula>
    </cfRule>
  </conditionalFormatting>
  <conditionalFormatting sqref="L36:L37">
    <cfRule type="cellIs" dxfId="69" priority="70" operator="lessThan">
      <formula>1</formula>
    </cfRule>
  </conditionalFormatting>
  <conditionalFormatting sqref="N36:N37">
    <cfRule type="containsBlanks" dxfId="68" priority="69">
      <formula>LEN(TRIM(N36))=0</formula>
    </cfRule>
  </conditionalFormatting>
  <conditionalFormatting sqref="L38:L39">
    <cfRule type="cellIs" dxfId="67" priority="68" operator="lessThan">
      <formula>1</formula>
    </cfRule>
  </conditionalFormatting>
  <conditionalFormatting sqref="N38:N39">
    <cfRule type="containsBlanks" dxfId="66" priority="67">
      <formula>LEN(TRIM(N38))=0</formula>
    </cfRule>
  </conditionalFormatting>
  <conditionalFormatting sqref="L40:L41">
    <cfRule type="cellIs" dxfId="65" priority="66" operator="lessThan">
      <formula>1</formula>
    </cfRule>
  </conditionalFormatting>
  <conditionalFormatting sqref="N40:N41">
    <cfRule type="containsBlanks" dxfId="64" priority="65">
      <formula>LEN(TRIM(N40))=0</formula>
    </cfRule>
  </conditionalFormatting>
  <conditionalFormatting sqref="L42:L43">
    <cfRule type="cellIs" dxfId="63" priority="64" operator="lessThan">
      <formula>1</formula>
    </cfRule>
  </conditionalFormatting>
  <conditionalFormatting sqref="N42:N43">
    <cfRule type="containsBlanks" dxfId="62" priority="63">
      <formula>LEN(TRIM(N42))=0</formula>
    </cfRule>
  </conditionalFormatting>
  <conditionalFormatting sqref="L44:L45">
    <cfRule type="cellIs" dxfId="61" priority="62" operator="lessThan">
      <formula>1</formula>
    </cfRule>
  </conditionalFormatting>
  <conditionalFormatting sqref="N44:N45">
    <cfRule type="containsBlanks" dxfId="60" priority="61">
      <formula>LEN(TRIM(N44))=0</formula>
    </cfRule>
  </conditionalFormatting>
  <conditionalFormatting sqref="L46:L47">
    <cfRule type="cellIs" dxfId="59" priority="60" operator="lessThan">
      <formula>1</formula>
    </cfRule>
  </conditionalFormatting>
  <conditionalFormatting sqref="N46:N47">
    <cfRule type="containsBlanks" dxfId="58" priority="59">
      <formula>LEN(TRIM(N46))=0</formula>
    </cfRule>
  </conditionalFormatting>
  <conditionalFormatting sqref="L48:L49">
    <cfRule type="cellIs" dxfId="57" priority="58" operator="lessThan">
      <formula>1</formula>
    </cfRule>
  </conditionalFormatting>
  <conditionalFormatting sqref="N48:N49">
    <cfRule type="containsBlanks" dxfId="56" priority="57">
      <formula>LEN(TRIM(N48))=0</formula>
    </cfRule>
  </conditionalFormatting>
  <conditionalFormatting sqref="L50:L51">
    <cfRule type="cellIs" dxfId="55" priority="56" operator="lessThan">
      <formula>1</formula>
    </cfRule>
  </conditionalFormatting>
  <conditionalFormatting sqref="N50:N51">
    <cfRule type="containsBlanks" dxfId="54" priority="55">
      <formula>LEN(TRIM(N50))=0</formula>
    </cfRule>
  </conditionalFormatting>
  <conditionalFormatting sqref="L52:L53">
    <cfRule type="cellIs" dxfId="53" priority="54" operator="lessThan">
      <formula>1</formula>
    </cfRule>
  </conditionalFormatting>
  <conditionalFormatting sqref="N52:N53">
    <cfRule type="containsBlanks" dxfId="52" priority="53">
      <formula>LEN(TRIM(N52))=0</formula>
    </cfRule>
  </conditionalFormatting>
  <conditionalFormatting sqref="L54:L55">
    <cfRule type="cellIs" dxfId="51" priority="52" operator="lessThan">
      <formula>1</formula>
    </cfRule>
  </conditionalFormatting>
  <conditionalFormatting sqref="N54:N55">
    <cfRule type="containsBlanks" dxfId="50" priority="51">
      <formula>LEN(TRIM(N54))=0</formula>
    </cfRule>
  </conditionalFormatting>
  <conditionalFormatting sqref="L56:L57">
    <cfRule type="cellIs" dxfId="49" priority="50" operator="lessThan">
      <formula>1</formula>
    </cfRule>
  </conditionalFormatting>
  <conditionalFormatting sqref="N56:N57">
    <cfRule type="containsBlanks" dxfId="48" priority="49">
      <formula>LEN(TRIM(N56))=0</formula>
    </cfRule>
  </conditionalFormatting>
  <conditionalFormatting sqref="L58:L59">
    <cfRule type="cellIs" dxfId="47" priority="48" operator="lessThan">
      <formula>1</formula>
    </cfRule>
  </conditionalFormatting>
  <conditionalFormatting sqref="N58:N59">
    <cfRule type="containsBlanks" dxfId="46" priority="47">
      <formula>LEN(TRIM(N58))=0</formula>
    </cfRule>
  </conditionalFormatting>
  <conditionalFormatting sqref="L60:L61">
    <cfRule type="cellIs" dxfId="45" priority="46" operator="lessThan">
      <formula>1</formula>
    </cfRule>
  </conditionalFormatting>
  <conditionalFormatting sqref="N60:N61">
    <cfRule type="containsBlanks" dxfId="44" priority="45">
      <formula>LEN(TRIM(N60))=0</formula>
    </cfRule>
  </conditionalFormatting>
  <conditionalFormatting sqref="L62:L63">
    <cfRule type="cellIs" dxfId="43" priority="44" operator="lessThan">
      <formula>1</formula>
    </cfRule>
  </conditionalFormatting>
  <conditionalFormatting sqref="N62:N63">
    <cfRule type="containsBlanks" dxfId="42" priority="43">
      <formula>LEN(TRIM(N62))=0</formula>
    </cfRule>
  </conditionalFormatting>
  <conditionalFormatting sqref="L64:L65">
    <cfRule type="cellIs" dxfId="41" priority="42" operator="lessThan">
      <formula>1</formula>
    </cfRule>
  </conditionalFormatting>
  <conditionalFormatting sqref="N64:N65">
    <cfRule type="containsBlanks" dxfId="40" priority="41">
      <formula>LEN(TRIM(N64))=0</formula>
    </cfRule>
  </conditionalFormatting>
  <conditionalFormatting sqref="L66:L67">
    <cfRule type="cellIs" dxfId="39" priority="40" operator="lessThan">
      <formula>1</formula>
    </cfRule>
  </conditionalFormatting>
  <conditionalFormatting sqref="N66:N67">
    <cfRule type="containsBlanks" dxfId="38" priority="39">
      <formula>LEN(TRIM(N66))=0</formula>
    </cfRule>
  </conditionalFormatting>
  <conditionalFormatting sqref="L68:L69">
    <cfRule type="cellIs" dxfId="37" priority="38" operator="lessThan">
      <formula>1</formula>
    </cfRule>
  </conditionalFormatting>
  <conditionalFormatting sqref="N68:N69">
    <cfRule type="containsBlanks" dxfId="36" priority="37">
      <formula>LEN(TRIM(N68))=0</formula>
    </cfRule>
  </conditionalFormatting>
  <conditionalFormatting sqref="L70:L71">
    <cfRule type="cellIs" dxfId="35" priority="36" operator="lessThan">
      <formula>1</formula>
    </cfRule>
  </conditionalFormatting>
  <conditionalFormatting sqref="N70:N71">
    <cfRule type="containsBlanks" dxfId="34" priority="35">
      <formula>LEN(TRIM(N70))=0</formula>
    </cfRule>
  </conditionalFormatting>
  <conditionalFormatting sqref="L72:L73">
    <cfRule type="cellIs" dxfId="33" priority="34" operator="lessThan">
      <formula>1</formula>
    </cfRule>
  </conditionalFormatting>
  <conditionalFormatting sqref="N72:N73">
    <cfRule type="containsBlanks" dxfId="32" priority="33">
      <formula>LEN(TRIM(N72))=0</formula>
    </cfRule>
  </conditionalFormatting>
  <conditionalFormatting sqref="L74:L75">
    <cfRule type="cellIs" dxfId="31" priority="32" operator="lessThan">
      <formula>1</formula>
    </cfRule>
  </conditionalFormatting>
  <conditionalFormatting sqref="N74:N75">
    <cfRule type="containsBlanks" dxfId="30" priority="31">
      <formula>LEN(TRIM(N74))=0</formula>
    </cfRule>
  </conditionalFormatting>
  <conditionalFormatting sqref="L76:L77">
    <cfRule type="cellIs" dxfId="29" priority="30" operator="lessThan">
      <formula>1</formula>
    </cfRule>
  </conditionalFormatting>
  <conditionalFormatting sqref="N76:N77">
    <cfRule type="containsBlanks" dxfId="28" priority="29">
      <formula>LEN(TRIM(N76))=0</formula>
    </cfRule>
  </conditionalFormatting>
  <conditionalFormatting sqref="L78:L79">
    <cfRule type="cellIs" dxfId="27" priority="28" operator="lessThan">
      <formula>1</formula>
    </cfRule>
  </conditionalFormatting>
  <conditionalFormatting sqref="N78:N79">
    <cfRule type="containsBlanks" dxfId="26" priority="27">
      <formula>LEN(TRIM(N78))=0</formula>
    </cfRule>
  </conditionalFormatting>
  <conditionalFormatting sqref="L80:L81">
    <cfRule type="cellIs" dxfId="25" priority="26" operator="lessThan">
      <formula>1</formula>
    </cfRule>
  </conditionalFormatting>
  <conditionalFormatting sqref="N80:N81">
    <cfRule type="containsBlanks" dxfId="24" priority="25">
      <formula>LEN(TRIM(N80))=0</formula>
    </cfRule>
  </conditionalFormatting>
  <conditionalFormatting sqref="L82:L83">
    <cfRule type="cellIs" dxfId="23" priority="24" operator="lessThan">
      <formula>1</formula>
    </cfRule>
  </conditionalFormatting>
  <conditionalFormatting sqref="N82:N83">
    <cfRule type="containsBlanks" dxfId="22" priority="23">
      <formula>LEN(TRIM(N82))=0</formula>
    </cfRule>
  </conditionalFormatting>
  <conditionalFormatting sqref="L84:L85">
    <cfRule type="cellIs" dxfId="21" priority="22" operator="lessThan">
      <formula>1</formula>
    </cfRule>
  </conditionalFormatting>
  <conditionalFormatting sqref="N84:N85">
    <cfRule type="containsBlanks" dxfId="20" priority="21">
      <formula>LEN(TRIM(N84))=0</formula>
    </cfRule>
  </conditionalFormatting>
  <conditionalFormatting sqref="L86:L87">
    <cfRule type="cellIs" dxfId="19" priority="20" operator="lessThan">
      <formula>1</formula>
    </cfRule>
  </conditionalFormatting>
  <conditionalFormatting sqref="N86:N87">
    <cfRule type="containsBlanks" dxfId="18" priority="19">
      <formula>LEN(TRIM(N86))=0</formula>
    </cfRule>
  </conditionalFormatting>
  <conditionalFormatting sqref="L88:L89">
    <cfRule type="cellIs" dxfId="17" priority="18" operator="lessThan">
      <formula>1</formula>
    </cfRule>
  </conditionalFormatting>
  <conditionalFormatting sqref="N88:N89">
    <cfRule type="containsBlanks" dxfId="16" priority="17">
      <formula>LEN(TRIM(N88))=0</formula>
    </cfRule>
  </conditionalFormatting>
  <conditionalFormatting sqref="L90:L91">
    <cfRule type="cellIs" dxfId="15" priority="16" operator="lessThan">
      <formula>1</formula>
    </cfRule>
  </conditionalFormatting>
  <conditionalFormatting sqref="N90:N91">
    <cfRule type="containsBlanks" dxfId="14" priority="15">
      <formula>LEN(TRIM(N90))=0</formula>
    </cfRule>
  </conditionalFormatting>
  <conditionalFormatting sqref="L92:L93">
    <cfRule type="cellIs" dxfId="13" priority="14" operator="lessThan">
      <formula>1</formula>
    </cfRule>
  </conditionalFormatting>
  <conditionalFormatting sqref="N92:N93">
    <cfRule type="containsBlanks" dxfId="12" priority="13">
      <formula>LEN(TRIM(N92))=0</formula>
    </cfRule>
  </conditionalFormatting>
  <conditionalFormatting sqref="L94:L95">
    <cfRule type="cellIs" dxfId="11" priority="12" operator="lessThan">
      <formula>1</formula>
    </cfRule>
  </conditionalFormatting>
  <conditionalFormatting sqref="N94:N95">
    <cfRule type="containsBlanks" dxfId="10" priority="11">
      <formula>LEN(TRIM(N94))=0</formula>
    </cfRule>
  </conditionalFormatting>
  <conditionalFormatting sqref="L96:L97">
    <cfRule type="cellIs" dxfId="9" priority="10" operator="lessThan">
      <formula>1</formula>
    </cfRule>
  </conditionalFormatting>
  <conditionalFormatting sqref="N96:N97">
    <cfRule type="containsBlanks" dxfId="8" priority="9">
      <formula>LEN(TRIM(N96))=0</formula>
    </cfRule>
  </conditionalFormatting>
  <conditionalFormatting sqref="L98:L99">
    <cfRule type="cellIs" dxfId="7" priority="8" operator="lessThan">
      <formula>1</formula>
    </cfRule>
  </conditionalFormatting>
  <conditionalFormatting sqref="N98:N99">
    <cfRule type="containsBlanks" dxfId="6" priority="7">
      <formula>LEN(TRIM(N98))=0</formula>
    </cfRule>
  </conditionalFormatting>
  <conditionalFormatting sqref="L100:L101">
    <cfRule type="cellIs" dxfId="5" priority="6" operator="lessThan">
      <formula>1</formula>
    </cfRule>
  </conditionalFormatting>
  <conditionalFormatting sqref="N100:N101">
    <cfRule type="containsBlanks" dxfId="4" priority="5">
      <formula>LEN(TRIM(N100))=0</formula>
    </cfRule>
  </conditionalFormatting>
  <conditionalFormatting sqref="L102:L103">
    <cfRule type="cellIs" dxfId="3" priority="4" operator="lessThan">
      <formula>1</formula>
    </cfRule>
  </conditionalFormatting>
  <conditionalFormatting sqref="N102:N103">
    <cfRule type="containsBlanks" dxfId="2" priority="3">
      <formula>LEN(TRIM(N102))=0</formula>
    </cfRule>
  </conditionalFormatting>
  <conditionalFormatting sqref="L104">
    <cfRule type="cellIs" dxfId="1" priority="2" operator="lessThan">
      <formula>1</formula>
    </cfRule>
  </conditionalFormatting>
  <conditionalFormatting sqref="N104">
    <cfRule type="containsBlanks" dxfId="0" priority="1">
      <formula>LEN(TRIM(N104))=0</formula>
    </cfRule>
  </conditionalFormatting>
  <hyperlinks>
    <hyperlink ref="K7" r:id="rId1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14" t="s">
        <v>0</v>
      </c>
      <c r="B1" s="80" t="s">
        <v>416</v>
      </c>
    </row>
    <row r="2" spans="1:2" x14ac:dyDescent="0.2">
      <c r="A2" s="13" t="s">
        <v>1</v>
      </c>
      <c r="B2" s="81" t="s">
        <v>30</v>
      </c>
    </row>
    <row r="3" spans="1:2" x14ac:dyDescent="0.2">
      <c r="A3" s="14" t="s">
        <v>2</v>
      </c>
      <c r="B3" s="82" t="s">
        <v>31</v>
      </c>
    </row>
    <row r="4" spans="1:2" x14ac:dyDescent="0.2">
      <c r="A4" s="13" t="s">
        <v>3</v>
      </c>
      <c r="B4" s="81" t="s">
        <v>30</v>
      </c>
    </row>
    <row r="5" spans="1:2" x14ac:dyDescent="0.2">
      <c r="A5" s="14" t="s">
        <v>4</v>
      </c>
      <c r="B5" s="82" t="s">
        <v>416</v>
      </c>
    </row>
    <row r="6" spans="1:2" x14ac:dyDescent="0.2">
      <c r="A6" s="13" t="s">
        <v>5</v>
      </c>
      <c r="B6" s="81" t="s">
        <v>417</v>
      </c>
    </row>
    <row r="7" spans="1:2" x14ac:dyDescent="0.2">
      <c r="A7" s="14" t="s">
        <v>6</v>
      </c>
      <c r="B7" s="82" t="s">
        <v>418</v>
      </c>
    </row>
    <row r="8" spans="1:2" x14ac:dyDescent="0.2">
      <c r="A8" s="13" t="s">
        <v>7</v>
      </c>
      <c r="B8" s="81" t="s">
        <v>33</v>
      </c>
    </row>
    <row r="9" spans="1:2" x14ac:dyDescent="0.2">
      <c r="A9" s="14" t="s">
        <v>8</v>
      </c>
      <c r="B9" s="82" t="s">
        <v>32</v>
      </c>
    </row>
    <row r="10" spans="1:2" x14ac:dyDescent="0.2">
      <c r="A10" s="13" t="s">
        <v>9</v>
      </c>
      <c r="B10" s="81" t="s">
        <v>419</v>
      </c>
    </row>
    <row r="11" spans="1:2" x14ac:dyDescent="0.2">
      <c r="A11" s="14" t="s">
        <v>10</v>
      </c>
      <c r="B11" s="82" t="s">
        <v>420</v>
      </c>
    </row>
    <row r="12" spans="1:2" x14ac:dyDescent="0.2">
      <c r="A12" s="13" t="s">
        <v>11</v>
      </c>
      <c r="B12" s="81" t="s">
        <v>421</v>
      </c>
    </row>
    <row r="13" spans="1:2" x14ac:dyDescent="0.2">
      <c r="A13" s="14" t="s">
        <v>12</v>
      </c>
      <c r="B13" s="82" t="s">
        <v>420</v>
      </c>
    </row>
    <row r="14" spans="1:2" x14ac:dyDescent="0.2">
      <c r="A14" s="13" t="s">
        <v>13</v>
      </c>
      <c r="B14" s="81" t="s">
        <v>422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cp:lastPrinted>2012-02-04T13:58:31Z</cp:lastPrinted>
  <dcterms:created xsi:type="dcterms:W3CDTF">2002-11-05T15:28:02Z</dcterms:created>
  <dcterms:modified xsi:type="dcterms:W3CDTF">2021-04-13T06:22:18Z</dcterms:modified>
</cp:coreProperties>
</file>