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3" i="3" l="1"/>
  <c r="L35" i="3" s="1"/>
  <c r="L36" i="3" s="1"/>
  <c r="H33" i="3"/>
  <c r="K33" i="3"/>
  <c r="D8" i="3"/>
  <c r="E8" i="3"/>
  <c r="B10" i="3"/>
  <c r="B11" i="3"/>
</calcChain>
</file>

<file path=xl/sharedStrings.xml><?xml version="1.0" encoding="utf-8"?>
<sst xmlns="http://schemas.openxmlformats.org/spreadsheetml/2006/main" count="249" uniqueCount="177">
  <si>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</si>
  <si>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</si>
  <si>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</si>
  <si>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</si>
  <si>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</si>
  <si>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</si>
  <si>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</si>
  <si>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</si>
  <si>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</si>
  <si>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</si>
  <si>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</si>
  <si>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</si>
  <si>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</si>
  <si>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</si>
  <si>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</si>
  <si>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</si>
  <si>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</si>
  <si>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</si>
  <si>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</si>
  <si>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</si>
  <si>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</si>
  <si>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</si>
  <si>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</si>
  <si>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</si>
  <si>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</si>
  <si>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</si>
  <si>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</si>
  <si>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</si>
  <si>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</si>
  <si>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pulseox-main-PCB.PrjPcb</t>
  </si>
  <si>
    <t>None</t>
  </si>
  <si>
    <t>02/24/2018</t>
  </si>
  <si>
    <t>8:23:24 PM</t>
  </si>
  <si>
    <t>GliaX - pulseox</t>
  </si>
  <si>
    <t>5</t>
  </si>
  <si>
    <t>&lt;none&gt;</t>
  </si>
  <si>
    <t>Manufacturer Part Number 1</t>
  </si>
  <si>
    <t>WR08X1002FTL</t>
  </si>
  <si>
    <t>CRCW08054K70FKEA</t>
  </si>
  <si>
    <t>WCR0805-47KFI</t>
  </si>
  <si>
    <t>1776275-2</t>
  </si>
  <si>
    <t>CGA4J1X5R1C106K125AC</t>
  </si>
  <si>
    <t>STM32F070F6P6</t>
  </si>
  <si>
    <t>AT-2440-TWT-R</t>
  </si>
  <si>
    <t>PS000036</t>
  </si>
  <si>
    <t>NX7002BK</t>
  </si>
  <si>
    <t>GRM219R71C104KA01D</t>
  </si>
  <si>
    <t>GRM21BR71C105KA01K</t>
  </si>
  <si>
    <t>MCWR08X1002FTL</t>
  </si>
  <si>
    <t>MCMR06X102JTL</t>
  </si>
  <si>
    <t>MCMR06X103JTL</t>
  </si>
  <si>
    <t>MCP1700T-3002E/TT</t>
  </si>
  <si>
    <t>MCP73831T-2ACI/OT</t>
  </si>
  <si>
    <t>Loading...</t>
  </si>
  <si>
    <t>OS102011MA1QS1</t>
  </si>
  <si>
    <t>PTS645VH58-2LFS</t>
  </si>
  <si>
    <t>HSMS-C190</t>
  </si>
  <si>
    <t/>
  </si>
  <si>
    <t>Manufacturer 1</t>
  </si>
  <si>
    <t>Walsin Technologies</t>
  </si>
  <si>
    <t>Vishay</t>
  </si>
  <si>
    <t>TT Welwyn</t>
  </si>
  <si>
    <t>TE Connectivity</t>
  </si>
  <si>
    <t>TDK</t>
  </si>
  <si>
    <t>STMicroelectronics</t>
  </si>
  <si>
    <t>Projects Unlimited</t>
  </si>
  <si>
    <t>Pro Signal</t>
  </si>
  <si>
    <t>NXP Semiconductors</t>
  </si>
  <si>
    <t>Murata</t>
  </si>
  <si>
    <t>Multicomp</t>
  </si>
  <si>
    <t>Microchip</t>
  </si>
  <si>
    <t>ITT C&amp;K</t>
  </si>
  <si>
    <t>Broadcom Avago</t>
  </si>
  <si>
    <t>Description</t>
  </si>
  <si>
    <t>WALSIN - WR08X1002FTL - RES, THICK FILM, 10K, 1%, 150V, 0805</t>
  </si>
  <si>
    <t>VISHAY - CRCW08054K70FKEA - RES, THICK FILM, 4K7, 1%, 0.125W, 0805</t>
  </si>
  <si>
    <t>WELWYN - WCR0805-47KFI - RES, THICK FILM, 47K, 1%, 0.125W, 0805</t>
  </si>
  <si>
    <t>TE CONNECTIVITY - 1776275-2 - TERMINAL BLOCK, WIRE TO BRD, 2POS, 18AWG</t>
  </si>
  <si>
    <t>TDK - CGA4J1X5R1C106K125AC - CAP, MLCC, X5R, 10UF, 16V, 0805</t>
  </si>
  <si>
    <t>STMICROELECTRONICS         STM32F070F6P6             32 Bit Microcontroller, Value Line, ARM Cortex-M0, 48 MHz, 32 KB, 6 KB, 20 Pins, TSSOP</t>
  </si>
  <si>
    <t>AUDIO PIEZO TRANSDUCER 1-30V TH</t>
  </si>
  <si>
    <t>NEXPERIA - NX7002BK - MOSFET, N-CH, 60V, 0.27A, SOT-23-3</t>
  </si>
  <si>
    <t>MURATA - GRM219R71C104KA01D - CAP, MLCC, X7R, 0.1UF, 16V, 0805</t>
  </si>
  <si>
    <t>MURATA - GRM21BR71C105KA01K - CAP, MLCC, X7R, 1UF, 16V, 0805</t>
  </si>
  <si>
    <t>MULTICOMP         MCWR08X1002FTL            Surface Mount Chip Resistor, Thick Film, MCWR Series, 10 kohm, 125 mW,  1%, 150 V</t>
  </si>
  <si>
    <t>MULTICOMP - MCMR06X102 JTL - RES, CERAMIC, 1K, 5%, 0.1W, 0603</t>
  </si>
  <si>
    <t>MULTICOMP - MCMR06X103 JTL - RES, CERAMIC, 10K, 5%, 0.1W, 0603</t>
  </si>
  <si>
    <t>MICROCHIP - MCP1700T-3002E/TT - IC, LDO REGULATOR, 0.25A, 6V, SOT23-3</t>
  </si>
  <si>
    <t>MICROCHIP - MCP73831T-2ACI/OT - LI-ION/LI-POLY CHARGE CONTROLLER</t>
  </si>
  <si>
    <t>TE CONNECTIVITY         FSMRA4JH04             Tactile Switch, Non Illuminated, 1.57 N, 24 V, 50 mA, Solder, FSMRAJ Series</t>
  </si>
  <si>
    <t>C &amp; K COMPONENTS - OS102011MA1QS1 - SWITCH SLIDE SHORTING SPDT</t>
  </si>
  <si>
    <t>SWITCH TACTILE SPST-NO 0.05A 12V</t>
  </si>
  <si>
    <t>BROADCOM LIMITED - HSMS-C190 - LED, RED, 10MCD, 626NM</t>
  </si>
  <si>
    <t>Header, 4-Pin</t>
  </si>
  <si>
    <t>Header, 8-Pin</t>
  </si>
  <si>
    <t>Footprint</t>
  </si>
  <si>
    <t>RES0805</t>
  </si>
  <si>
    <t>Block Terminal 3.5mm</t>
  </si>
  <si>
    <t>CAP0805</t>
  </si>
  <si>
    <t>SOP127P600-8N</t>
  </si>
  <si>
    <t>Buzzer</t>
  </si>
  <si>
    <t>eth con</t>
  </si>
  <si>
    <t>SOT23</t>
  </si>
  <si>
    <t>RES0603</t>
  </si>
  <si>
    <t>SOT23127P600-8N - duplicate</t>
  </si>
  <si>
    <t>SOT23127P600-8N</t>
  </si>
  <si>
    <t>SW TH ANGLE_1</t>
  </si>
  <si>
    <t>SLIDE_SW</t>
  </si>
  <si>
    <t>SW TH ANGLE_2</t>
  </si>
  <si>
    <t>LED0603</t>
  </si>
  <si>
    <t>microUSB-CHINA</t>
  </si>
  <si>
    <t>HDR1X4</t>
  </si>
  <si>
    <t>HDR1X8</t>
  </si>
  <si>
    <t>Designator</t>
  </si>
  <si>
    <t>R4, R6</t>
  </si>
  <si>
    <t>R3</t>
  </si>
  <si>
    <t>R5</t>
  </si>
  <si>
    <t>CON2</t>
  </si>
  <si>
    <t>C1</t>
  </si>
  <si>
    <t>U3</t>
  </si>
  <si>
    <t>BUZ1</t>
  </si>
  <si>
    <t>CON3</t>
  </si>
  <si>
    <t>T1</t>
  </si>
  <si>
    <t>C2, C16</t>
  </si>
  <si>
    <t>C3, C4</t>
  </si>
  <si>
    <t>R7</t>
  </si>
  <si>
    <t>R2</t>
  </si>
  <si>
    <t>R1</t>
  </si>
  <si>
    <t>U2</t>
  </si>
  <si>
    <t>U1</t>
  </si>
  <si>
    <t>SW4</t>
  </si>
  <si>
    <t>SW1</t>
  </si>
  <si>
    <t>SW2</t>
  </si>
  <si>
    <t>D1</t>
  </si>
  <si>
    <t>CON1</t>
  </si>
  <si>
    <t>P1</t>
  </si>
  <si>
    <t>P2</t>
  </si>
  <si>
    <t>Quantity</t>
  </si>
  <si>
    <t>Supplier 1</t>
  </si>
  <si>
    <t>Farnell</t>
  </si>
  <si>
    <t>Digi-Key</t>
  </si>
  <si>
    <t>Supplier Part Number 1</t>
  </si>
  <si>
    <t>2502671</t>
  </si>
  <si>
    <t>1469923</t>
  </si>
  <si>
    <t>1099812</t>
  </si>
  <si>
    <t>1098611</t>
  </si>
  <si>
    <t>2210948RL</t>
  </si>
  <si>
    <t>2488284</t>
  </si>
  <si>
    <t>668-1103-ND</t>
  </si>
  <si>
    <t>2787075</t>
  </si>
  <si>
    <t>2469640</t>
  </si>
  <si>
    <t>2611934</t>
  </si>
  <si>
    <t>2688536</t>
  </si>
  <si>
    <t>2446870</t>
  </si>
  <si>
    <t>2073354</t>
  </si>
  <si>
    <t>2073356</t>
  </si>
  <si>
    <t>1331482</t>
  </si>
  <si>
    <t>1332158</t>
  </si>
  <si>
    <t>1813692</t>
  </si>
  <si>
    <t>2435103</t>
  </si>
  <si>
    <t>2320088</t>
  </si>
  <si>
    <t>2497356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</si>
  <si>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</si>
  <si>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</si>
  <si>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</si>
  <si>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</si>
  <si>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</si>
  <si>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</si>
  <si>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USD</t>
  </si>
  <si>
    <t>GBP</t>
  </si>
  <si>
    <t>C:\Users\vojislav\Documents\Projects\pulseox-hardware\pulseox-main-PCB\pulseox-main-PCB.PrjPcb</t>
  </si>
  <si>
    <t>&lt;Parameter Title not found&gt;</t>
  </si>
  <si>
    <t>26</t>
  </si>
  <si>
    <t>02/24/2018 8:23:24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</si>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</sst>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Multicomp&amp;mpn=MCWR08X1002FTL&amp;seller=Farnell&amp;sku=2446870&amp;country=US&amp;channel=BOM%20Report&amp;ref=man&amp;" TargetMode="External"/><Relationship Id="rId18" Type="http://schemas.openxmlformats.org/officeDocument/2006/relationships/hyperlink" Target="https://octopart-clicks.com/click/altium?manufacturer=Loading...&amp;mpn=Loading...&amp;seller=Farnell&amp;sku=1813692&amp;country=US&amp;channel=BOM%20Report&amp;ref=man&amp;" TargetMode="External"/><Relationship Id="rId26" Type="http://schemas.openxmlformats.org/officeDocument/2006/relationships/hyperlink" Target="https://octopart-clicks.com/click/altium?manufacturer=TDK&amp;mpn=CGA4J1X5R1C106K125AC&amp;seller=Farnell&amp;sku=2210948RL&amp;country=US&amp;channel=BOM%20Report&amp;" TargetMode="External"/><Relationship Id="rId39" Type="http://schemas.openxmlformats.org/officeDocument/2006/relationships/hyperlink" Target="https://octopart-clicks.com/click/altium?manufacturer=ITT%20C%26K&amp;mpn=OS102011MA1QS1&amp;seller=Farnell&amp;sku=2435103&amp;country=US&amp;channel=BOM%20Report&amp;" TargetMode="External"/><Relationship Id="rId21" Type="http://schemas.openxmlformats.org/officeDocument/2006/relationships/hyperlink" Target="https://octopart-clicks.com/click/altium?manufacturer=Broadcom%20Avago&amp;mpn=HSMS-C190&amp;seller=Farnell&amp;sku=2497356&amp;country=US&amp;channel=BOM%20Report&amp;ref=man&amp;" TargetMode="External"/><Relationship Id="rId34" Type="http://schemas.openxmlformats.org/officeDocument/2006/relationships/hyperlink" Target="https://octopart-clicks.com/click/altium?manufacturer=Multicomp&amp;mpn=MCMR06X102JTL&amp;seller=Farnell&amp;sku=2073354&amp;country=US&amp;channel=BOM%20Report&amp;" TargetMode="External"/><Relationship Id="rId42" Type="http://schemas.openxmlformats.org/officeDocument/2006/relationships/hyperlink" Target="https://octopart-clicks.com/click/altium?manufacturer=Walsin%20Technologies&amp;mpn=WR08X1002FTL&amp;seller=Farnell&amp;sku=2502671&amp;country=US&amp;channel=BOM%20Report&amp;ref=supplier&amp;" TargetMode="External"/><Relationship Id="rId47" Type="http://schemas.openxmlformats.org/officeDocument/2006/relationships/hyperlink" Target="https://octopart-clicks.com/click/altium?manufacturer=STMicroelectronics&amp;mpn=STM32F070F6P6&amp;seller=Farnell&amp;sku=2488284&amp;country=US&amp;channel=BOM%20Report&amp;ref=supplier&amp;" TargetMode="External"/><Relationship Id="rId50" Type="http://schemas.openxmlformats.org/officeDocument/2006/relationships/hyperlink" Target="https://octopart-clicks.com/click/altium?manufacturer=NXP%20Semiconductors&amp;mpn=NX7002BK&amp;seller=Farnell&amp;sku=2469640&amp;country=US&amp;channel=BOM%20Report&amp;ref=supplier&amp;" TargetMode="External"/><Relationship Id="rId55" Type="http://schemas.openxmlformats.org/officeDocument/2006/relationships/hyperlink" Target="https://octopart-clicks.com/click/altium?manufacturer=Multicomp&amp;mpn=MCMR06X103JTL&amp;seller=Farnell&amp;sku=2073356&amp;country=US&amp;channel=BOM%20Report&amp;ref=supplier&amp;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STMicroelectronics&amp;mpn=STM32F070F6P6&amp;seller=Farnell&amp;sku=2488284&amp;country=US&amp;channel=BOM%20Report&amp;ref=man&amp;" TargetMode="External"/><Relationship Id="rId2" Type="http://schemas.openxmlformats.org/officeDocument/2006/relationships/hyperlink" Target="https://octopart-clicks.com/click/altium?manufacturer=Walsin%20Technologies&amp;mpn=WR08X1002FTL&amp;seller=Farnell&amp;sku=2502671&amp;country=US&amp;channel=BOM%20Report&amp;ref=man&amp;" TargetMode="External"/><Relationship Id="rId16" Type="http://schemas.openxmlformats.org/officeDocument/2006/relationships/hyperlink" Target="https://octopart-clicks.com/click/altium?manufacturer=Microchip&amp;mpn=MCP1700T-3002E%2FTT&amp;seller=Farnell&amp;sku=1331482&amp;country=US&amp;channel=BOM%20Report&amp;ref=man&amp;" TargetMode="External"/><Relationship Id="rId29" Type="http://schemas.openxmlformats.org/officeDocument/2006/relationships/hyperlink" Target="https://octopart-clicks.com/click/altium?manufacturer=Pro%20Signal&amp;mpn=PS000036&amp;seller=Farnell&amp;sku=2787075&amp;country=US&amp;channel=BOM%20Report&amp;" TargetMode="External"/><Relationship Id="rId11" Type="http://schemas.openxmlformats.org/officeDocument/2006/relationships/hyperlink" Target="https://octopart-clicks.com/click/altium?manufacturer=Murata&amp;mpn=GRM219R71C104KA01D&amp;seller=Farnell&amp;sku=2611934&amp;country=US&amp;channel=BOM%20Report&amp;ref=man&amp;" TargetMode="External"/><Relationship Id="rId24" Type="http://schemas.openxmlformats.org/officeDocument/2006/relationships/hyperlink" Target="https://octopart-clicks.com/click/altium?manufacturer=TT%20Welwyn&amp;mpn=WCR0805-47KFI&amp;seller=Farnell&amp;sku=1099812&amp;country=US&amp;channel=BOM%20Report&amp;" TargetMode="External"/><Relationship Id="rId32" Type="http://schemas.openxmlformats.org/officeDocument/2006/relationships/hyperlink" Target="https://octopart-clicks.com/click/altium?manufacturer=Murata&amp;mpn=GRM21BR71C105KA01K&amp;seller=Farnell&amp;sku=2688536&amp;country=US&amp;channel=BOM%20Report&amp;" TargetMode="External"/><Relationship Id="rId37" Type="http://schemas.openxmlformats.org/officeDocument/2006/relationships/hyperlink" Target="https://octopart-clicks.com/click/altium?manufacturer=Microchip&amp;mpn=MCP73831T-2ACI%2FOT&amp;seller=Farnell&amp;sku=1332158&amp;country=US&amp;channel=BOM%20Report&amp;" TargetMode="External"/><Relationship Id="rId40" Type="http://schemas.openxmlformats.org/officeDocument/2006/relationships/hyperlink" Target="https://octopart-clicks.com/click/altium?manufacturer=ITT%20C%26K&amp;mpn=PTS645VH58-2LFS&amp;seller=Farnell&amp;sku=2320088&amp;country=US&amp;channel=BOM%20Report&amp;" TargetMode="External"/><Relationship Id="rId45" Type="http://schemas.openxmlformats.org/officeDocument/2006/relationships/hyperlink" Target="https://octopart-clicks.com/click/altium?manufacturer=TE%20Connectivity&amp;mpn=1776275-2&amp;seller=Farnell&amp;sku=1098611&amp;country=US&amp;channel=BOM%20Report&amp;ref=supplier&amp;" TargetMode="External"/><Relationship Id="rId53" Type="http://schemas.openxmlformats.org/officeDocument/2006/relationships/hyperlink" Target="https://octopart-clicks.com/click/altium?manufacturer=Multicomp&amp;mpn=MCWR08X1002FTL&amp;seller=Farnell&amp;sku=2446870&amp;country=US&amp;channel=BOM%20Report&amp;ref=supplier&amp;" TargetMode="External"/><Relationship Id="rId58" Type="http://schemas.openxmlformats.org/officeDocument/2006/relationships/hyperlink" Target="https://octopart-clicks.com/click/altium?manufacturer=Loading...&amp;mpn=Loading...&amp;seller=Farnell&amp;sku=1813692&amp;country=US&amp;channel=BOM%20Report&amp;ref=supplier&amp;" TargetMode="External"/><Relationship Id="rId5" Type="http://schemas.openxmlformats.org/officeDocument/2006/relationships/hyperlink" Target="https://octopart-clicks.com/click/altium?manufacturer=TE%20Connectivity&amp;mpn=1776275-2&amp;seller=Farnell&amp;sku=1098611&amp;country=US&amp;channel=BOM%20Report&amp;ref=man&amp;" TargetMode="External"/><Relationship Id="rId61" Type="http://schemas.openxmlformats.org/officeDocument/2006/relationships/hyperlink" Target="https://octopart-clicks.com/click/altium?manufacturer=Broadcom%20Avago&amp;mpn=HSMS-C190&amp;seller=Farnell&amp;sku=2497356&amp;country=US&amp;channel=BOM%20Report&amp;ref=supplier&amp;" TargetMode="External"/><Relationship Id="rId19" Type="http://schemas.openxmlformats.org/officeDocument/2006/relationships/hyperlink" Target="https://octopart-clicks.com/click/altium?manufacturer=ITT%20C%26K&amp;mpn=OS102011MA1QS1&amp;seller=Farnell&amp;sku=2435103&amp;country=US&amp;channel=BOM%20Report&amp;ref=man&amp;" TargetMode="External"/><Relationship Id="rId14" Type="http://schemas.openxmlformats.org/officeDocument/2006/relationships/hyperlink" Target="https://octopart-clicks.com/click/altium?manufacturer=Multicomp&amp;mpn=MCMR06X102JTL&amp;seller=Farnell&amp;sku=2073354&amp;country=US&amp;channel=BOM%20Report&amp;ref=man&amp;" TargetMode="External"/><Relationship Id="rId22" Type="http://schemas.openxmlformats.org/officeDocument/2006/relationships/hyperlink" Target="https://octopart-clicks.com/click/altium?manufacturer=Walsin%20Technologies&amp;mpn=WR08X1002FTL&amp;seller=Farnell&amp;sku=2502671&amp;country=US&amp;channel=BOM%20Report&amp;" TargetMode="External"/><Relationship Id="rId27" Type="http://schemas.openxmlformats.org/officeDocument/2006/relationships/hyperlink" Target="https://octopart-clicks.com/click/altium?manufacturer=STMicroelectronics&amp;mpn=STM32F070F6P6&amp;seller=Farnell&amp;sku=2488284&amp;country=US&amp;channel=BOM%20Report&amp;" TargetMode="External"/><Relationship Id="rId30" Type="http://schemas.openxmlformats.org/officeDocument/2006/relationships/hyperlink" Target="https://octopart-clicks.com/click/altium?manufacturer=NXP%20Semiconductors&amp;mpn=NX7002BK&amp;seller=Farnell&amp;sku=2469640&amp;country=US&amp;channel=BOM%20Report&amp;" TargetMode="External"/><Relationship Id="rId35" Type="http://schemas.openxmlformats.org/officeDocument/2006/relationships/hyperlink" Target="https://octopart-clicks.com/click/altium?manufacturer=Multicomp&amp;mpn=MCMR06X103JTL&amp;seller=Farnell&amp;sku=2073356&amp;country=US&amp;channel=BOM%20Report&amp;" TargetMode="External"/><Relationship Id="rId43" Type="http://schemas.openxmlformats.org/officeDocument/2006/relationships/hyperlink" Target="https://octopart-clicks.com/click/altium?manufacturer=Vishay&amp;mpn=CRCW08054K70FKEA&amp;seller=Farnell&amp;sku=1469923&amp;country=US&amp;channel=BOM%20Report&amp;ref=supplier&amp;" TargetMode="External"/><Relationship Id="rId48" Type="http://schemas.openxmlformats.org/officeDocument/2006/relationships/hyperlink" Target="https://octopart-clicks.com/click/altium?manufacturer=Projects%20Unlimited&amp;mpn=AT-2440-TWT-R&amp;seller=Digi-Key&amp;sku=668-1103-ND&amp;country=US&amp;channel=BOM%20Report&amp;ref=supplier&amp;" TargetMode="External"/><Relationship Id="rId56" Type="http://schemas.openxmlformats.org/officeDocument/2006/relationships/hyperlink" Target="https://octopart-clicks.com/click/altium?manufacturer=Microchip&amp;mpn=MCP1700T-3002E%2FTT&amp;seller=Farnell&amp;sku=1331482&amp;country=US&amp;channel=BOM%20Report&amp;ref=supplier&amp;" TargetMode="External"/><Relationship Id="rId8" Type="http://schemas.openxmlformats.org/officeDocument/2006/relationships/hyperlink" Target="https://octopart-clicks.com/click/altium?manufacturer=Projects%20Unlimited&amp;mpn=AT-2440-TWT-R&amp;seller=Digi-Key&amp;sku=668-1103-ND&amp;country=US&amp;channel=BOM%20Report&amp;ref=man&amp;" TargetMode="External"/><Relationship Id="rId51" Type="http://schemas.openxmlformats.org/officeDocument/2006/relationships/hyperlink" Target="https://octopart-clicks.com/click/altium?manufacturer=Murata&amp;mpn=GRM219R71C104KA01D&amp;seller=Farnell&amp;sku=2611934&amp;country=US&amp;channel=BOM%20Report&amp;ref=supplier&amp;" TargetMode="External"/><Relationship Id="rId3" Type="http://schemas.openxmlformats.org/officeDocument/2006/relationships/hyperlink" Target="https://octopart-clicks.com/click/altium?manufacturer=Vishay&amp;mpn=CRCW08054K70FKEA&amp;seller=Farnell&amp;sku=1469923&amp;country=US&amp;channel=BOM%20Report&amp;ref=man&amp;" TargetMode="External"/><Relationship Id="rId12" Type="http://schemas.openxmlformats.org/officeDocument/2006/relationships/hyperlink" Target="https://octopart-clicks.com/click/altium?manufacturer=Murata&amp;mpn=GRM21BR71C105KA01K&amp;seller=Farnell&amp;sku=2688536&amp;country=US&amp;channel=BOM%20Report&amp;ref=man&amp;" TargetMode="External"/><Relationship Id="rId17" Type="http://schemas.openxmlformats.org/officeDocument/2006/relationships/hyperlink" Target="https://octopart-clicks.com/click/altium?manufacturer=Microchip&amp;mpn=MCP73831T-2ACI%2FOT&amp;seller=Farnell&amp;sku=1332158&amp;country=US&amp;channel=BOM%20Report&amp;ref=man&amp;" TargetMode="External"/><Relationship Id="rId25" Type="http://schemas.openxmlformats.org/officeDocument/2006/relationships/hyperlink" Target="https://octopart-clicks.com/click/altium?manufacturer=TE%20Connectivity&amp;mpn=1776275-2&amp;seller=Farnell&amp;sku=1098611&amp;country=US&amp;channel=BOM%20Report&amp;" TargetMode="External"/><Relationship Id="rId33" Type="http://schemas.openxmlformats.org/officeDocument/2006/relationships/hyperlink" Target="https://octopart-clicks.com/click/altium?manufacturer=Multicomp&amp;mpn=MCWR08X1002FTL&amp;seller=Farnell&amp;sku=2446870&amp;country=US&amp;channel=BOM%20Report&amp;" TargetMode="External"/><Relationship Id="rId38" Type="http://schemas.openxmlformats.org/officeDocument/2006/relationships/hyperlink" Target="https://octopart-clicks.com/click/altium?manufacturer=Loading...&amp;mpn=Loading...&amp;seller=Farnell&amp;sku=1813692&amp;country=US&amp;channel=BOM%20Report&amp;" TargetMode="External"/><Relationship Id="rId46" Type="http://schemas.openxmlformats.org/officeDocument/2006/relationships/hyperlink" Target="https://octopart-clicks.com/click/altium?manufacturer=TDK&amp;mpn=CGA4J1X5R1C106K125AC&amp;seller=Farnell&amp;sku=2210948RL&amp;country=US&amp;channel=BOM%20Report&amp;ref=supplier&amp;" TargetMode="External"/><Relationship Id="rId59" Type="http://schemas.openxmlformats.org/officeDocument/2006/relationships/hyperlink" Target="https://octopart-clicks.com/click/altium?manufacturer=ITT%20C%26K&amp;mpn=OS102011MA1QS1&amp;seller=Farnell&amp;sku=2435103&amp;country=US&amp;channel=BOM%20Report&amp;ref=supplier&amp;" TargetMode="External"/><Relationship Id="rId20" Type="http://schemas.openxmlformats.org/officeDocument/2006/relationships/hyperlink" Target="https://octopart-clicks.com/click/altium?manufacturer=ITT%20C%26K&amp;mpn=PTS645VH58-2LFS&amp;seller=Farnell&amp;sku=2320088&amp;country=US&amp;channel=BOM%20Report&amp;ref=man&amp;" TargetMode="External"/><Relationship Id="rId41" Type="http://schemas.openxmlformats.org/officeDocument/2006/relationships/hyperlink" Target="https://octopart-clicks.com/click/altium?manufacturer=Broadcom%20Avago&amp;mpn=HSMS-C190&amp;seller=Farnell&amp;sku=2497356&amp;country=US&amp;channel=BOM%20Report&amp;" TargetMode="External"/><Relationship Id="rId54" Type="http://schemas.openxmlformats.org/officeDocument/2006/relationships/hyperlink" Target="https://octopart-clicks.com/click/altium?manufacturer=Multicomp&amp;mpn=MCMR06X102JTL&amp;seller=Farnell&amp;sku=2073354&amp;country=US&amp;channel=BOM%20Report&amp;ref=supplier&amp;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TDK&amp;mpn=CGA4J1X5R1C106K125AC&amp;seller=Farnell&amp;sku=2210948RL&amp;country=US&amp;channel=BOM%20Report&amp;ref=man&amp;" TargetMode="External"/><Relationship Id="rId15" Type="http://schemas.openxmlformats.org/officeDocument/2006/relationships/hyperlink" Target="https://octopart-clicks.com/click/altium?manufacturer=Multicomp&amp;mpn=MCMR06X103JTL&amp;seller=Farnell&amp;sku=2073356&amp;country=US&amp;channel=BOM%20Report&amp;ref=man&amp;" TargetMode="External"/><Relationship Id="rId23" Type="http://schemas.openxmlformats.org/officeDocument/2006/relationships/hyperlink" Target="https://octopart-clicks.com/click/altium?manufacturer=Vishay&amp;mpn=CRCW08054K70FKEA&amp;seller=Farnell&amp;sku=1469923&amp;country=US&amp;channel=BOM%20Report&amp;" TargetMode="External"/><Relationship Id="rId28" Type="http://schemas.openxmlformats.org/officeDocument/2006/relationships/hyperlink" Target="https://octopart-clicks.com/click/altium?manufacturer=Projects%20Unlimited&amp;mpn=AT-2440-TWT-R&amp;seller=Digi-Key&amp;sku=668-1103-ND&amp;country=US&amp;channel=BOM%20Report&amp;" TargetMode="External"/><Relationship Id="rId36" Type="http://schemas.openxmlformats.org/officeDocument/2006/relationships/hyperlink" Target="https://octopart-clicks.com/click/altium?manufacturer=Microchip&amp;mpn=MCP1700T-3002E%2FTT&amp;seller=Farnell&amp;sku=1331482&amp;country=US&amp;channel=BOM%20Report&amp;" TargetMode="External"/><Relationship Id="rId49" Type="http://schemas.openxmlformats.org/officeDocument/2006/relationships/hyperlink" Target="https://octopart-clicks.com/click/altium?manufacturer=Pro%20Signal&amp;mpn=PS000036&amp;seller=Farnell&amp;sku=2787075&amp;country=US&amp;channel=BOM%20Report&amp;ref=supplier&amp;" TargetMode="External"/><Relationship Id="rId57" Type="http://schemas.openxmlformats.org/officeDocument/2006/relationships/hyperlink" Target="https://octopart-clicks.com/click/altium?manufacturer=Microchip&amp;mpn=MCP73831T-2ACI%2FOT&amp;seller=Farnell&amp;sku=1332158&amp;country=US&amp;channel=BOM%20Report&amp;ref=supplier&amp;" TargetMode="External"/><Relationship Id="rId10" Type="http://schemas.openxmlformats.org/officeDocument/2006/relationships/hyperlink" Target="https://octopart-clicks.com/click/altium?manufacturer=NXP%20Semiconductors&amp;mpn=NX7002BK&amp;seller=Farnell&amp;sku=2469640&amp;country=US&amp;channel=BOM%20Report&amp;ref=man&amp;" TargetMode="External"/><Relationship Id="rId31" Type="http://schemas.openxmlformats.org/officeDocument/2006/relationships/hyperlink" Target="https://octopart-clicks.com/click/altium?manufacturer=Murata&amp;mpn=GRM219R71C104KA01D&amp;seller=Farnell&amp;sku=2611934&amp;country=US&amp;channel=BOM%20Report&amp;" TargetMode="External"/><Relationship Id="rId44" Type="http://schemas.openxmlformats.org/officeDocument/2006/relationships/hyperlink" Target="https://octopart-clicks.com/click/altium?manufacturer=TT%20Welwyn&amp;mpn=WCR0805-47KFI&amp;seller=Farnell&amp;sku=1099812&amp;country=US&amp;channel=BOM%20Report&amp;ref=supplier&amp;" TargetMode="External"/><Relationship Id="rId52" Type="http://schemas.openxmlformats.org/officeDocument/2006/relationships/hyperlink" Target="https://octopart-clicks.com/click/altium?manufacturer=Murata&amp;mpn=GRM21BR71C105KA01K&amp;seller=Farnell&amp;sku=2688536&amp;country=US&amp;channel=BOM%20Report&amp;ref=supplier&amp;" TargetMode="External"/><Relationship Id="rId60" Type="http://schemas.openxmlformats.org/officeDocument/2006/relationships/hyperlink" Target="https://octopart-clicks.com/click/altium?manufacturer=ITT%20C%26K&amp;mpn=PTS645VH58-2LFS&amp;seller=Farnell&amp;sku=2320088&amp;country=US&amp;channel=BOM%20Report&amp;ref=supplier&amp;" TargetMode="External"/><Relationship Id="rId4" Type="http://schemas.openxmlformats.org/officeDocument/2006/relationships/hyperlink" Target="https://octopart-clicks.com/click/altium?manufacturer=TT%20Welwyn&amp;mpn=WCR0805-47KFI&amp;seller=Farnell&amp;sku=1099812&amp;country=US&amp;channel=BOM%20Report&amp;ref=man&amp;" TargetMode="External"/><Relationship Id="rId9" Type="http://schemas.openxmlformats.org/officeDocument/2006/relationships/hyperlink" Target="https://octopart-clicks.com/click/altium?manufacturer=Pro%20Signal&amp;mpn=PS000036&amp;seller=Farnell&amp;sku=2787075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1"/>
  <sheetViews>
    <sheetView showGridLines="0" tabSelected="1" zoomScale="55" zoomScaleNormal="55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43155</v>
      </c>
      <c r="E8" s="22">
        <f ca="1">NOW()</f>
        <v>43155.849730902781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36</v>
      </c>
      <c r="D9" s="90" t="s">
        <v>58</v>
      </c>
      <c r="E9" s="90" t="s">
        <v>73</v>
      </c>
      <c r="F9" s="90" t="s">
        <v>95</v>
      </c>
      <c r="G9" s="90" t="s">
        <v>113</v>
      </c>
      <c r="H9" s="90" t="s">
        <v>137</v>
      </c>
      <c r="I9" s="90" t="s">
        <v>138</v>
      </c>
      <c r="J9" s="90" t="s">
        <v>141</v>
      </c>
      <c r="K9" s="98" t="s">
        <v>162</v>
      </c>
      <c r="L9" s="99" t="s">
        <v>163</v>
      </c>
      <c r="M9" s="100" t="s">
        <v>164</v>
      </c>
      <c r="N9" s="100" t="s">
        <v>165</v>
      </c>
      <c r="O9" s="100" t="s">
        <v>166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37</v>
      </c>
      <c r="D10" s="91" t="s">
        <v>59</v>
      </c>
      <c r="E10" s="94" t="s">
        <v>74</v>
      </c>
      <c r="F10" s="94" t="s">
        <v>96</v>
      </c>
      <c r="G10" s="94" t="s">
        <v>114</v>
      </c>
      <c r="H10" s="29">
        <v>2</v>
      </c>
      <c r="I10" s="95" t="s">
        <v>139</v>
      </c>
      <c r="J10" s="97" t="s">
        <v>142</v>
      </c>
      <c r="K10" s="37">
        <v>10</v>
      </c>
      <c r="L10" s="37">
        <v>43713</v>
      </c>
      <c r="M10" s="76">
        <v>4.6600000000000003E-2</v>
      </c>
      <c r="N10" s="76">
        <v>0.46600000000000003</v>
      </c>
      <c r="O10" s="101" t="s">
        <v>167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38</v>
      </c>
      <c r="D11" s="93" t="s">
        <v>60</v>
      </c>
      <c r="E11" s="92" t="s">
        <v>75</v>
      </c>
      <c r="F11" s="92" t="s">
        <v>96</v>
      </c>
      <c r="G11" s="92" t="s">
        <v>115</v>
      </c>
      <c r="H11" s="31">
        <v>1</v>
      </c>
      <c r="I11" s="96" t="s">
        <v>139</v>
      </c>
      <c r="J11" s="93" t="s">
        <v>143</v>
      </c>
      <c r="K11" s="38">
        <v>5</v>
      </c>
      <c r="L11" s="38">
        <v>3420</v>
      </c>
      <c r="M11" s="77"/>
      <c r="N11" s="77"/>
      <c r="O11" s="102" t="s">
        <v>167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39</v>
      </c>
      <c r="D12" s="91" t="s">
        <v>61</v>
      </c>
      <c r="E12" s="94" t="s">
        <v>76</v>
      </c>
      <c r="F12" s="94" t="s">
        <v>96</v>
      </c>
      <c r="G12" s="94" t="s">
        <v>116</v>
      </c>
      <c r="H12" s="29">
        <v>1</v>
      </c>
      <c r="I12" s="95" t="s">
        <v>139</v>
      </c>
      <c r="J12" s="97" t="s">
        <v>144</v>
      </c>
      <c r="K12" s="37">
        <v>5</v>
      </c>
      <c r="L12" s="37">
        <v>16160</v>
      </c>
      <c r="M12" s="76"/>
      <c r="N12" s="76"/>
      <c r="O12" s="101" t="s">
        <v>167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40</v>
      </c>
      <c r="D13" s="93" t="s">
        <v>62</v>
      </c>
      <c r="E13" s="92" t="s">
        <v>77</v>
      </c>
      <c r="F13" s="92" t="s">
        <v>97</v>
      </c>
      <c r="G13" s="92" t="s">
        <v>117</v>
      </c>
      <c r="H13" s="31">
        <v>1</v>
      </c>
      <c r="I13" s="96" t="s">
        <v>139</v>
      </c>
      <c r="J13" s="93" t="s">
        <v>145</v>
      </c>
      <c r="K13" s="38">
        <v>5</v>
      </c>
      <c r="L13" s="38">
        <v>28930</v>
      </c>
      <c r="M13" s="77">
        <v>0.24</v>
      </c>
      <c r="N13" s="77">
        <v>1.2</v>
      </c>
      <c r="O13" s="102" t="s">
        <v>167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41</v>
      </c>
      <c r="D14" s="91" t="s">
        <v>63</v>
      </c>
      <c r="E14" s="94" t="s">
        <v>78</v>
      </c>
      <c r="F14" s="94" t="s">
        <v>98</v>
      </c>
      <c r="G14" s="94" t="s">
        <v>118</v>
      </c>
      <c r="H14" s="29">
        <v>1</v>
      </c>
      <c r="I14" s="95" t="s">
        <v>139</v>
      </c>
      <c r="J14" s="97" t="s">
        <v>146</v>
      </c>
      <c r="K14" s="37">
        <v>5</v>
      </c>
      <c r="L14" s="37">
        <v>0</v>
      </c>
      <c r="M14" s="76"/>
      <c r="N14" s="76"/>
      <c r="O14" s="101" t="s">
        <v>167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42</v>
      </c>
      <c r="D15" s="93" t="s">
        <v>64</v>
      </c>
      <c r="E15" s="92" t="s">
        <v>79</v>
      </c>
      <c r="F15" s="92" t="s">
        <v>99</v>
      </c>
      <c r="G15" s="92" t="s">
        <v>119</v>
      </c>
      <c r="H15" s="31">
        <v>1</v>
      </c>
      <c r="I15" s="96" t="s">
        <v>139</v>
      </c>
      <c r="J15" s="93" t="s">
        <v>147</v>
      </c>
      <c r="K15" s="38">
        <v>5</v>
      </c>
      <c r="L15" s="38">
        <v>6081</v>
      </c>
      <c r="M15" s="77">
        <v>2.11</v>
      </c>
      <c r="N15" s="77">
        <v>10.55</v>
      </c>
      <c r="O15" s="102" t="s">
        <v>167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43</v>
      </c>
      <c r="D16" s="91" t="s">
        <v>65</v>
      </c>
      <c r="E16" s="94" t="s">
        <v>80</v>
      </c>
      <c r="F16" s="94" t="s">
        <v>100</v>
      </c>
      <c r="G16" s="94" t="s">
        <v>120</v>
      </c>
      <c r="H16" s="29">
        <v>1</v>
      </c>
      <c r="I16" s="95" t="s">
        <v>140</v>
      </c>
      <c r="J16" s="97" t="s">
        <v>148</v>
      </c>
      <c r="K16" s="37">
        <v>5</v>
      </c>
      <c r="L16" s="37">
        <v>3084</v>
      </c>
      <c r="M16" s="76">
        <v>1.87</v>
      </c>
      <c r="N16" s="76">
        <v>9.35</v>
      </c>
      <c r="O16" s="101" t="s">
        <v>168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44</v>
      </c>
      <c r="D17" s="93" t="s">
        <v>66</v>
      </c>
      <c r="E17" s="92" t="s">
        <v>57</v>
      </c>
      <c r="F17" s="92" t="s">
        <v>101</v>
      </c>
      <c r="G17" s="92" t="s">
        <v>121</v>
      </c>
      <c r="H17" s="31">
        <v>1</v>
      </c>
      <c r="I17" s="96" t="s">
        <v>139</v>
      </c>
      <c r="J17" s="93" t="s">
        <v>149</v>
      </c>
      <c r="K17" s="38"/>
      <c r="L17" s="38">
        <v>0</v>
      </c>
      <c r="M17" s="77"/>
      <c r="N17" s="77"/>
      <c r="O17" s="102" t="s">
        <v>53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45</v>
      </c>
      <c r="D18" s="91" t="s">
        <v>67</v>
      </c>
      <c r="E18" s="94" t="s">
        <v>81</v>
      </c>
      <c r="F18" s="94" t="s">
        <v>102</v>
      </c>
      <c r="G18" s="94" t="s">
        <v>122</v>
      </c>
      <c r="H18" s="29">
        <v>1</v>
      </c>
      <c r="I18" s="95" t="s">
        <v>139</v>
      </c>
      <c r="J18" s="97" t="s">
        <v>150</v>
      </c>
      <c r="K18" s="37">
        <v>5</v>
      </c>
      <c r="L18" s="37">
        <v>175</v>
      </c>
      <c r="M18" s="76">
        <v>0.25900000000000001</v>
      </c>
      <c r="N18" s="76">
        <v>1.2949999999999999</v>
      </c>
      <c r="O18" s="101" t="s">
        <v>167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46</v>
      </c>
      <c r="D19" s="93" t="s">
        <v>68</v>
      </c>
      <c r="E19" s="92" t="s">
        <v>82</v>
      </c>
      <c r="F19" s="92" t="s">
        <v>98</v>
      </c>
      <c r="G19" s="92" t="s">
        <v>123</v>
      </c>
      <c r="H19" s="31">
        <v>2</v>
      </c>
      <c r="I19" s="96" t="s">
        <v>139</v>
      </c>
      <c r="J19" s="93" t="s">
        <v>151</v>
      </c>
      <c r="K19" s="38">
        <v>10</v>
      </c>
      <c r="L19" s="38">
        <v>4457</v>
      </c>
      <c r="M19" s="77">
        <v>9.8500000000000004E-2</v>
      </c>
      <c r="N19" s="77">
        <v>0.98499999999999999</v>
      </c>
      <c r="O19" s="102" t="s">
        <v>167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47</v>
      </c>
      <c r="D20" s="91" t="s">
        <v>68</v>
      </c>
      <c r="E20" s="94" t="s">
        <v>83</v>
      </c>
      <c r="F20" s="94" t="s">
        <v>98</v>
      </c>
      <c r="G20" s="94" t="s">
        <v>124</v>
      </c>
      <c r="H20" s="29">
        <v>2</v>
      </c>
      <c r="I20" s="95" t="s">
        <v>139</v>
      </c>
      <c r="J20" s="97" t="s">
        <v>152</v>
      </c>
      <c r="K20" s="37">
        <v>10</v>
      </c>
      <c r="L20" s="37">
        <v>15026</v>
      </c>
      <c r="M20" s="76">
        <v>0.10299999999999999</v>
      </c>
      <c r="N20" s="76">
        <v>1.03</v>
      </c>
      <c r="O20" s="101" t="s">
        <v>167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48</v>
      </c>
      <c r="D21" s="93" t="s">
        <v>69</v>
      </c>
      <c r="E21" s="92" t="s">
        <v>84</v>
      </c>
      <c r="F21" s="92" t="s">
        <v>96</v>
      </c>
      <c r="G21" s="92" t="s">
        <v>125</v>
      </c>
      <c r="H21" s="31">
        <v>1</v>
      </c>
      <c r="I21" s="96" t="s">
        <v>139</v>
      </c>
      <c r="J21" s="93" t="s">
        <v>153</v>
      </c>
      <c r="K21" s="38">
        <v>5</v>
      </c>
      <c r="L21" s="38">
        <v>2650000</v>
      </c>
      <c r="M21" s="77"/>
      <c r="N21" s="77"/>
      <c r="O21" s="102" t="s">
        <v>167</v>
      </c>
    </row>
    <row r="22" spans="1:15" s="2" customFormat="1" ht="13.5" customHeight="1" x14ac:dyDescent="0.25">
      <c r="A22" s="52"/>
      <c r="B22" s="28">
        <f>ROW(B22) - ROW($B$9)</f>
        <v>13</v>
      </c>
      <c r="C22" s="91" t="s">
        <v>49</v>
      </c>
      <c r="D22" s="91" t="s">
        <v>69</v>
      </c>
      <c r="E22" s="94" t="s">
        <v>85</v>
      </c>
      <c r="F22" s="94" t="s">
        <v>103</v>
      </c>
      <c r="G22" s="94" t="s">
        <v>126</v>
      </c>
      <c r="H22" s="29">
        <v>1</v>
      </c>
      <c r="I22" s="95" t="s">
        <v>139</v>
      </c>
      <c r="J22" s="97" t="s">
        <v>154</v>
      </c>
      <c r="K22" s="37">
        <v>5</v>
      </c>
      <c r="L22" s="37">
        <v>11690</v>
      </c>
      <c r="M22" s="76"/>
      <c r="N22" s="76"/>
      <c r="O22" s="101" t="s">
        <v>167</v>
      </c>
    </row>
    <row r="23" spans="1:15" s="2" customFormat="1" ht="13.5" customHeight="1" x14ac:dyDescent="0.25">
      <c r="A23" s="52"/>
      <c r="B23" s="30">
        <f>ROW(B23) - ROW($B$9)</f>
        <v>14</v>
      </c>
      <c r="C23" s="93" t="s">
        <v>50</v>
      </c>
      <c r="D23" s="93" t="s">
        <v>69</v>
      </c>
      <c r="E23" s="92" t="s">
        <v>86</v>
      </c>
      <c r="F23" s="92" t="s">
        <v>103</v>
      </c>
      <c r="G23" s="92" t="s">
        <v>127</v>
      </c>
      <c r="H23" s="31">
        <v>1</v>
      </c>
      <c r="I23" s="96" t="s">
        <v>139</v>
      </c>
      <c r="J23" s="93" t="s">
        <v>155</v>
      </c>
      <c r="K23" s="38">
        <v>5</v>
      </c>
      <c r="L23" s="38">
        <v>11369</v>
      </c>
      <c r="M23" s="77"/>
      <c r="N23" s="77"/>
      <c r="O23" s="102" t="s">
        <v>167</v>
      </c>
    </row>
    <row r="24" spans="1:15" s="2" customFormat="1" ht="13.5" customHeight="1" x14ac:dyDescent="0.25">
      <c r="A24" s="52"/>
      <c r="B24" s="28">
        <f>ROW(B24) - ROW($B$9)</f>
        <v>15</v>
      </c>
      <c r="C24" s="91" t="s">
        <v>51</v>
      </c>
      <c r="D24" s="91" t="s">
        <v>70</v>
      </c>
      <c r="E24" s="94" t="s">
        <v>87</v>
      </c>
      <c r="F24" s="94" t="s">
        <v>104</v>
      </c>
      <c r="G24" s="94" t="s">
        <v>128</v>
      </c>
      <c r="H24" s="29">
        <v>1</v>
      </c>
      <c r="I24" s="95" t="s">
        <v>139</v>
      </c>
      <c r="J24" s="97" t="s">
        <v>156</v>
      </c>
      <c r="K24" s="37">
        <v>5</v>
      </c>
      <c r="L24" s="37">
        <v>25139</v>
      </c>
      <c r="M24" s="76">
        <v>0.34</v>
      </c>
      <c r="N24" s="76">
        <v>1.7</v>
      </c>
      <c r="O24" s="101" t="s">
        <v>167</v>
      </c>
    </row>
    <row r="25" spans="1:15" s="2" customFormat="1" ht="13.5" customHeight="1" x14ac:dyDescent="0.25">
      <c r="A25" s="52"/>
      <c r="B25" s="30">
        <f>ROW(B25) - ROW($B$9)</f>
        <v>16</v>
      </c>
      <c r="C25" s="93" t="s">
        <v>52</v>
      </c>
      <c r="D25" s="93" t="s">
        <v>70</v>
      </c>
      <c r="E25" s="92" t="s">
        <v>88</v>
      </c>
      <c r="F25" s="92" t="s">
        <v>105</v>
      </c>
      <c r="G25" s="92" t="s">
        <v>129</v>
      </c>
      <c r="H25" s="31">
        <v>1</v>
      </c>
      <c r="I25" s="96" t="s">
        <v>139</v>
      </c>
      <c r="J25" s="93" t="s">
        <v>157</v>
      </c>
      <c r="K25" s="38">
        <v>5</v>
      </c>
      <c r="L25" s="38">
        <v>41449</v>
      </c>
      <c r="M25" s="77">
        <v>0.52</v>
      </c>
      <c r="N25" s="77">
        <v>2.6</v>
      </c>
      <c r="O25" s="102" t="s">
        <v>167</v>
      </c>
    </row>
    <row r="26" spans="1:15" s="2" customFormat="1" ht="13.5" customHeight="1" x14ac:dyDescent="0.25">
      <c r="A26" s="52"/>
      <c r="B26" s="28">
        <f>ROW(B26) - ROW($B$9)</f>
        <v>17</v>
      </c>
      <c r="C26" s="91" t="s">
        <v>53</v>
      </c>
      <c r="D26" s="91" t="s">
        <v>53</v>
      </c>
      <c r="E26" s="94" t="s">
        <v>89</v>
      </c>
      <c r="F26" s="94" t="s">
        <v>106</v>
      </c>
      <c r="G26" s="94" t="s">
        <v>130</v>
      </c>
      <c r="H26" s="29">
        <v>1</v>
      </c>
      <c r="I26" s="95" t="s">
        <v>139</v>
      </c>
      <c r="J26" s="97" t="s">
        <v>158</v>
      </c>
      <c r="K26" s="37"/>
      <c r="L26" s="37"/>
      <c r="M26" s="76"/>
      <c r="N26" s="76"/>
      <c r="O26" s="101" t="s">
        <v>53</v>
      </c>
    </row>
    <row r="27" spans="1:15" s="2" customFormat="1" ht="13.5" customHeight="1" x14ac:dyDescent="0.25">
      <c r="A27" s="52"/>
      <c r="B27" s="30">
        <f>ROW(B27) - ROW($B$9)</f>
        <v>18</v>
      </c>
      <c r="C27" s="93" t="s">
        <v>54</v>
      </c>
      <c r="D27" s="93" t="s">
        <v>71</v>
      </c>
      <c r="E27" s="92" t="s">
        <v>90</v>
      </c>
      <c r="F27" s="92" t="s">
        <v>107</v>
      </c>
      <c r="G27" s="92" t="s">
        <v>131</v>
      </c>
      <c r="H27" s="31">
        <v>1</v>
      </c>
      <c r="I27" s="96" t="s">
        <v>139</v>
      </c>
      <c r="J27" s="93" t="s">
        <v>159</v>
      </c>
      <c r="K27" s="38">
        <v>5</v>
      </c>
      <c r="L27" s="38">
        <v>1441</v>
      </c>
      <c r="M27" s="77">
        <v>0.249</v>
      </c>
      <c r="N27" s="77">
        <v>1.2450000000000001</v>
      </c>
      <c r="O27" s="102" t="s">
        <v>167</v>
      </c>
    </row>
    <row r="28" spans="1:15" s="2" customFormat="1" ht="13.5" customHeight="1" x14ac:dyDescent="0.25">
      <c r="A28" s="52"/>
      <c r="B28" s="28">
        <f>ROW(B28) - ROW($B$9)</f>
        <v>19</v>
      </c>
      <c r="C28" s="91" t="s">
        <v>55</v>
      </c>
      <c r="D28" s="91" t="s">
        <v>71</v>
      </c>
      <c r="E28" s="94" t="s">
        <v>91</v>
      </c>
      <c r="F28" s="94" t="s">
        <v>108</v>
      </c>
      <c r="G28" s="94" t="s">
        <v>132</v>
      </c>
      <c r="H28" s="29">
        <v>1</v>
      </c>
      <c r="I28" s="95" t="s">
        <v>139</v>
      </c>
      <c r="J28" s="97" t="s">
        <v>160</v>
      </c>
      <c r="K28" s="37">
        <v>5</v>
      </c>
      <c r="L28" s="37">
        <v>7080</v>
      </c>
      <c r="M28" s="76">
        <v>0.189</v>
      </c>
      <c r="N28" s="76">
        <v>0.94499999999999995</v>
      </c>
      <c r="O28" s="101" t="s">
        <v>169</v>
      </c>
    </row>
    <row r="29" spans="1:15" s="2" customFormat="1" ht="13.5" customHeight="1" x14ac:dyDescent="0.25">
      <c r="A29" s="52"/>
      <c r="B29" s="30">
        <f>ROW(B29) - ROW($B$9)</f>
        <v>20</v>
      </c>
      <c r="C29" s="93" t="s">
        <v>56</v>
      </c>
      <c r="D29" s="93" t="s">
        <v>72</v>
      </c>
      <c r="E29" s="92" t="s">
        <v>92</v>
      </c>
      <c r="F29" s="92" t="s">
        <v>109</v>
      </c>
      <c r="G29" s="92" t="s">
        <v>133</v>
      </c>
      <c r="H29" s="31">
        <v>1</v>
      </c>
      <c r="I29" s="96" t="s">
        <v>139</v>
      </c>
      <c r="J29" s="93" t="s">
        <v>161</v>
      </c>
      <c r="K29" s="38"/>
      <c r="L29" s="38">
        <v>11495</v>
      </c>
      <c r="M29" s="77"/>
      <c r="N29" s="77"/>
      <c r="O29" s="102" t="s">
        <v>53</v>
      </c>
    </row>
    <row r="30" spans="1:15" s="2" customFormat="1" ht="13.5" customHeight="1" x14ac:dyDescent="0.25">
      <c r="A30" s="52"/>
      <c r="B30" s="28">
        <f>ROW(B30) - ROW($B$9)</f>
        <v>21</v>
      </c>
      <c r="C30" s="91" t="s">
        <v>57</v>
      </c>
      <c r="D30" s="91" t="s">
        <v>57</v>
      </c>
      <c r="E30" s="94" t="s">
        <v>57</v>
      </c>
      <c r="F30" s="94" t="s">
        <v>110</v>
      </c>
      <c r="G30" s="94" t="s">
        <v>134</v>
      </c>
      <c r="H30" s="29">
        <v>1</v>
      </c>
      <c r="I30" s="95" t="s">
        <v>57</v>
      </c>
      <c r="J30" s="97" t="s">
        <v>57</v>
      </c>
      <c r="K30" s="37"/>
      <c r="L30" s="37"/>
      <c r="M30" s="76"/>
      <c r="N30" s="76"/>
      <c r="O30" s="101" t="s">
        <v>57</v>
      </c>
    </row>
    <row r="31" spans="1:15" s="2" customFormat="1" ht="13.5" customHeight="1" x14ac:dyDescent="0.25">
      <c r="A31" s="52"/>
      <c r="B31" s="30">
        <f>ROW(B31) - ROW($B$9)</f>
        <v>22</v>
      </c>
      <c r="C31" s="93" t="s">
        <v>57</v>
      </c>
      <c r="D31" s="93" t="s">
        <v>57</v>
      </c>
      <c r="E31" s="92" t="s">
        <v>93</v>
      </c>
      <c r="F31" s="92" t="s">
        <v>111</v>
      </c>
      <c r="G31" s="92" t="s">
        <v>135</v>
      </c>
      <c r="H31" s="31">
        <v>1</v>
      </c>
      <c r="I31" s="96" t="s">
        <v>57</v>
      </c>
      <c r="J31" s="93" t="s">
        <v>57</v>
      </c>
      <c r="K31" s="38"/>
      <c r="L31" s="38"/>
      <c r="M31" s="77"/>
      <c r="N31" s="77"/>
      <c r="O31" s="102" t="s">
        <v>57</v>
      </c>
    </row>
    <row r="32" spans="1:15" s="2" customFormat="1" ht="13.5" customHeight="1" x14ac:dyDescent="0.25">
      <c r="A32" s="52"/>
      <c r="B32" s="28">
        <f>ROW(B32) - ROW($B$9)</f>
        <v>23</v>
      </c>
      <c r="C32" s="91" t="s">
        <v>57</v>
      </c>
      <c r="D32" s="91" t="s">
        <v>57</v>
      </c>
      <c r="E32" s="94" t="s">
        <v>94</v>
      </c>
      <c r="F32" s="94" t="s">
        <v>112</v>
      </c>
      <c r="G32" s="94" t="s">
        <v>136</v>
      </c>
      <c r="H32" s="29">
        <v>1</v>
      </c>
      <c r="I32" s="95" t="s">
        <v>57</v>
      </c>
      <c r="J32" s="97" t="s">
        <v>57</v>
      </c>
      <c r="K32" s="37"/>
      <c r="L32" s="37"/>
      <c r="M32" s="76"/>
      <c r="N32" s="76"/>
      <c r="O32" s="101" t="s">
        <v>57</v>
      </c>
    </row>
    <row r="33" spans="1:15" x14ac:dyDescent="0.25">
      <c r="A33" s="52"/>
      <c r="B33" s="48"/>
      <c r="C33" s="47"/>
      <c r="D33" s="33"/>
      <c r="E33" s="32"/>
      <c r="F33" s="44"/>
      <c r="G33" s="36"/>
      <c r="H33" s="43">
        <f>SUM(H10:H32)</f>
        <v>26</v>
      </c>
      <c r="I33" s="70"/>
      <c r="J33" s="39"/>
      <c r="K33" s="43">
        <f>SUM(K10:K32)</f>
        <v>100</v>
      </c>
      <c r="L33" s="42"/>
      <c r="M33" s="42"/>
      <c r="N33" s="42">
        <f>SUM(N10:N32)</f>
        <v>31.366000000000007</v>
      </c>
      <c r="O33" s="63"/>
    </row>
    <row r="34" spans="1:15" ht="13.8" thickBot="1" x14ac:dyDescent="0.3">
      <c r="A34" s="52"/>
      <c r="B34" s="78" t="s">
        <v>20</v>
      </c>
      <c r="C34" s="78"/>
      <c r="D34" s="5"/>
      <c r="E34" s="7"/>
      <c r="F34" s="46" t="s">
        <v>21</v>
      </c>
      <c r="G34" s="4"/>
      <c r="H34" s="4"/>
      <c r="I34" s="71"/>
      <c r="J34" s="36"/>
      <c r="K34" s="36"/>
      <c r="L34" s="36"/>
      <c r="M34" s="36"/>
      <c r="N34" s="36"/>
      <c r="O34" s="62"/>
    </row>
    <row r="35" spans="1:15" ht="25.2" thickBot="1" x14ac:dyDescent="0.3">
      <c r="A35" s="52"/>
      <c r="B35" s="6"/>
      <c r="C35" s="6"/>
      <c r="D35" s="6"/>
      <c r="E35" s="8"/>
      <c r="F35" s="75" t="s">
        <v>26</v>
      </c>
      <c r="G35" s="5"/>
      <c r="H35" s="87" t="s">
        <v>34</v>
      </c>
      <c r="I35" s="75"/>
      <c r="J35" s="41" t="s">
        <v>23</v>
      </c>
      <c r="K35" s="36"/>
      <c r="L35" s="79">
        <f>N33</f>
        <v>31.366000000000007</v>
      </c>
      <c r="M35" s="80"/>
      <c r="N35" s="88" t="s">
        <v>35</v>
      </c>
      <c r="O35" s="62"/>
    </row>
    <row r="36" spans="1:15" x14ac:dyDescent="0.25">
      <c r="A36" s="52"/>
      <c r="B36" s="6"/>
      <c r="C36" s="6"/>
      <c r="D36" s="6"/>
      <c r="E36" s="8"/>
      <c r="F36" s="5"/>
      <c r="G36" s="5"/>
      <c r="H36" s="5"/>
      <c r="I36" s="72"/>
      <c r="J36" s="45" t="s">
        <v>25</v>
      </c>
      <c r="K36" s="6"/>
      <c r="L36" s="81">
        <f>L35/H35</f>
        <v>6.273200000000001</v>
      </c>
      <c r="M36" s="81"/>
      <c r="N36" s="89" t="s">
        <v>35</v>
      </c>
      <c r="O36" s="62"/>
    </row>
    <row r="37" spans="1:15" ht="13.8" thickBot="1" x14ac:dyDescent="0.3">
      <c r="A37" s="55"/>
      <c r="B37" s="27"/>
      <c r="C37" s="11"/>
      <c r="D37" s="11"/>
      <c r="E37" s="9"/>
      <c r="F37" s="10"/>
      <c r="G37" s="10"/>
      <c r="H37" s="10"/>
      <c r="I37" s="73"/>
      <c r="J37" s="10"/>
      <c r="K37" s="11"/>
      <c r="L37" s="56"/>
      <c r="M37" s="56"/>
      <c r="N37" s="56"/>
      <c r="O37" s="64"/>
    </row>
    <row r="39" spans="1:15" x14ac:dyDescent="0.25">
      <c r="C39" s="1"/>
      <c r="D39" s="1"/>
      <c r="E39" s="1"/>
    </row>
    <row r="40" spans="1:15" x14ac:dyDescent="0.25">
      <c r="C40" s="1"/>
      <c r="D40" s="1"/>
      <c r="E40" s="1"/>
    </row>
    <row r="41" spans="1:15" x14ac:dyDescent="0.25">
      <c r="C41" s="1"/>
      <c r="D41" s="1"/>
      <c r="E41" s="1"/>
    </row>
  </sheetData>
  <mergeCells count="3">
    <mergeCell ref="B34:C34"/>
    <mergeCell ref="L35:M35"/>
    <mergeCell ref="L36:M36"/>
  </mergeCells>
  <phoneticPr fontId="0" type="noConversion"/>
  <conditionalFormatting sqref="L10:L11">
    <cfRule type="cellIs" dxfId="43" priority="45" operator="lessThan">
      <formula>1</formula>
    </cfRule>
  </conditionalFormatting>
  <conditionalFormatting sqref="N10:N11">
    <cfRule type="containsBlanks" dxfId="42" priority="44">
      <formula>LEN(TRIM(N10))=0</formula>
    </cfRule>
  </conditionalFormatting>
  <conditionalFormatting sqref="L12">
    <cfRule type="cellIs" dxfId="41" priority="42" operator="lessThan">
      <formula>1</formula>
    </cfRule>
  </conditionalFormatting>
  <conditionalFormatting sqref="N12">
    <cfRule type="containsBlanks" dxfId="40" priority="41">
      <formula>LEN(TRIM(N12))=0</formula>
    </cfRule>
  </conditionalFormatting>
  <conditionalFormatting sqref="L13">
    <cfRule type="cellIs" dxfId="39" priority="40" operator="lessThan">
      <formula>1</formula>
    </cfRule>
  </conditionalFormatting>
  <conditionalFormatting sqref="N13">
    <cfRule type="containsBlanks" dxfId="38" priority="39">
      <formula>LEN(TRIM(N13))=0</formula>
    </cfRule>
  </conditionalFormatting>
  <conditionalFormatting sqref="L14">
    <cfRule type="cellIs" dxfId="37" priority="38" operator="lessThan">
      <formula>1</formula>
    </cfRule>
  </conditionalFormatting>
  <conditionalFormatting sqref="N14">
    <cfRule type="containsBlanks" dxfId="36" priority="37">
      <formula>LEN(TRIM(N14))=0</formula>
    </cfRule>
  </conditionalFormatting>
  <conditionalFormatting sqref="L15">
    <cfRule type="cellIs" dxfId="35" priority="36" operator="lessThan">
      <formula>1</formula>
    </cfRule>
  </conditionalFormatting>
  <conditionalFormatting sqref="N15">
    <cfRule type="containsBlanks" dxfId="34" priority="35">
      <formula>LEN(TRIM(N15))=0</formula>
    </cfRule>
  </conditionalFormatting>
  <conditionalFormatting sqref="L16">
    <cfRule type="cellIs" dxfId="33" priority="34" operator="lessThan">
      <formula>1</formula>
    </cfRule>
  </conditionalFormatting>
  <conditionalFormatting sqref="N16">
    <cfRule type="containsBlanks" dxfId="32" priority="33">
      <formula>LEN(TRIM(N16))=0</formula>
    </cfRule>
  </conditionalFormatting>
  <conditionalFormatting sqref="L17">
    <cfRule type="cellIs" dxfId="31" priority="32" operator="lessThan">
      <formula>1</formula>
    </cfRule>
  </conditionalFormatting>
  <conditionalFormatting sqref="N17">
    <cfRule type="containsBlanks" dxfId="30" priority="31">
      <formula>LEN(TRIM(N17))=0</formula>
    </cfRule>
  </conditionalFormatting>
  <conditionalFormatting sqref="L18">
    <cfRule type="cellIs" dxfId="29" priority="30" operator="lessThan">
      <formula>1</formula>
    </cfRule>
  </conditionalFormatting>
  <conditionalFormatting sqref="N18">
    <cfRule type="containsBlanks" dxfId="28" priority="29">
      <formula>LEN(TRIM(N18))=0</formula>
    </cfRule>
  </conditionalFormatting>
  <conditionalFormatting sqref="L19">
    <cfRule type="cellIs" dxfId="27" priority="28" operator="lessThan">
      <formula>1</formula>
    </cfRule>
  </conditionalFormatting>
  <conditionalFormatting sqref="N19">
    <cfRule type="containsBlanks" dxfId="26" priority="27">
      <formula>LEN(TRIM(N19))=0</formula>
    </cfRule>
  </conditionalFormatting>
  <conditionalFormatting sqref="L20">
    <cfRule type="cellIs" dxfId="25" priority="26" operator="lessThan">
      <formula>1</formula>
    </cfRule>
  </conditionalFormatting>
  <conditionalFormatting sqref="N20">
    <cfRule type="containsBlanks" dxfId="24" priority="25">
      <formula>LEN(TRIM(N20))=0</formula>
    </cfRule>
  </conditionalFormatting>
  <conditionalFormatting sqref="L21">
    <cfRule type="cellIs" dxfId="23" priority="24" operator="lessThan">
      <formula>1</formula>
    </cfRule>
  </conditionalFormatting>
  <conditionalFormatting sqref="N21">
    <cfRule type="containsBlanks" dxfId="22" priority="23">
      <formula>LEN(TRIM(N21))=0</formula>
    </cfRule>
  </conditionalFormatting>
  <conditionalFormatting sqref="L22">
    <cfRule type="cellIs" dxfId="21" priority="22" operator="lessThan">
      <formula>1</formula>
    </cfRule>
  </conditionalFormatting>
  <conditionalFormatting sqref="N22">
    <cfRule type="containsBlanks" dxfId="20" priority="21">
      <formula>LEN(TRIM(N22))=0</formula>
    </cfRule>
  </conditionalFormatting>
  <conditionalFormatting sqref="L23">
    <cfRule type="cellIs" dxfId="19" priority="20" operator="lessThan">
      <formula>1</formula>
    </cfRule>
  </conditionalFormatting>
  <conditionalFormatting sqref="N23">
    <cfRule type="containsBlanks" dxfId="18" priority="19">
      <formula>LEN(TRIM(N23))=0</formula>
    </cfRule>
  </conditionalFormatting>
  <conditionalFormatting sqref="L24">
    <cfRule type="cellIs" dxfId="17" priority="18" operator="lessThan">
      <formula>1</formula>
    </cfRule>
  </conditionalFormatting>
  <conditionalFormatting sqref="N24">
    <cfRule type="containsBlanks" dxfId="16" priority="17">
      <formula>LEN(TRIM(N24))=0</formula>
    </cfRule>
  </conditionalFormatting>
  <conditionalFormatting sqref="L25">
    <cfRule type="cellIs" dxfId="15" priority="16" operator="lessThan">
      <formula>1</formula>
    </cfRule>
  </conditionalFormatting>
  <conditionalFormatting sqref="N25">
    <cfRule type="containsBlanks" dxfId="14" priority="15">
      <formula>LEN(TRIM(N25))=0</formula>
    </cfRule>
  </conditionalFormatting>
  <conditionalFormatting sqref="L26">
    <cfRule type="cellIs" dxfId="13" priority="14" operator="lessThan">
      <formula>1</formula>
    </cfRule>
  </conditionalFormatting>
  <conditionalFormatting sqref="N26">
    <cfRule type="containsBlanks" dxfId="12" priority="13">
      <formula>LEN(TRIM(N26))=0</formula>
    </cfRule>
  </conditionalFormatting>
  <conditionalFormatting sqref="L27">
    <cfRule type="cellIs" dxfId="11" priority="12" operator="lessThan">
      <formula>1</formula>
    </cfRule>
  </conditionalFormatting>
  <conditionalFormatting sqref="N27">
    <cfRule type="containsBlanks" dxfId="10" priority="11">
      <formula>LEN(TRIM(N27))=0</formula>
    </cfRule>
  </conditionalFormatting>
  <conditionalFormatting sqref="L28">
    <cfRule type="cellIs" dxfId="9" priority="10" operator="lessThan">
      <formula>1</formula>
    </cfRule>
  </conditionalFormatting>
  <conditionalFormatting sqref="N28">
    <cfRule type="containsBlanks" dxfId="8" priority="9">
      <formula>LEN(TRIM(N28))=0</formula>
    </cfRule>
  </conditionalFormatting>
  <conditionalFormatting sqref="L29">
    <cfRule type="cellIs" dxfId="7" priority="8" operator="lessThan">
      <formula>1</formula>
    </cfRule>
  </conditionalFormatting>
  <conditionalFormatting sqref="N29">
    <cfRule type="containsBlanks" dxfId="6" priority="7">
      <formula>LEN(TRIM(N29))=0</formula>
    </cfRule>
  </conditionalFormatting>
  <conditionalFormatting sqref="L30">
    <cfRule type="cellIs" dxfId="5" priority="6" operator="lessThan">
      <formula>1</formula>
    </cfRule>
  </conditionalFormatting>
  <conditionalFormatting sqref="N30">
    <cfRule type="containsBlanks" dxfId="4" priority="5">
      <formula>LEN(TRIM(N30))=0</formula>
    </cfRule>
  </conditionalFormatting>
  <conditionalFormatting sqref="L31">
    <cfRule type="cellIs" dxfId="3" priority="4" operator="lessThan">
      <formula>1</formula>
    </cfRule>
  </conditionalFormatting>
  <conditionalFormatting sqref="N31">
    <cfRule type="containsBlanks" dxfId="2" priority="3">
      <formula>LEN(TRIM(N31))=0</formula>
    </cfRule>
  </conditionalFormatting>
  <conditionalFormatting sqref="L32">
    <cfRule type="cellIs" dxfId="1" priority="2" operator="lessThan">
      <formula>1</formula>
    </cfRule>
  </conditionalFormatting>
  <conditionalFormatting sqref="N32">
    <cfRule type="containsBlanks" dxfId="0" priority="1">
      <formula>LEN(TRIM(N32))=0</formula>
    </cfRule>
  </conditionalFormatting>
  <hyperlinks>
    <hyperlink ref="K7" r:id="rId1"/>
    <hyperlink ref="C10" r:id="rId2" tooltip="Manufacturer" display="'WR08X1002FTL"/>
    <hyperlink ref="C11" r:id="rId3" tooltip="Manufacturer" display="'CRCW08054K70FKEA"/>
    <hyperlink ref="C12" r:id="rId4" tooltip="Manufacturer" display="'WCR0805-47KFI"/>
    <hyperlink ref="C13" r:id="rId5" tooltip="Manufacturer" display="'1776275-2"/>
    <hyperlink ref="C14" r:id="rId6" tooltip="Manufacturer" display="'CGA4J1X5R1C106K125AC"/>
    <hyperlink ref="C15" r:id="rId7" tooltip="Manufacturer" display="'STM32F070F6P6"/>
    <hyperlink ref="C16" r:id="rId8" tooltip="Manufacturer" display="'AT-2440-TWT-R"/>
    <hyperlink ref="C17" r:id="rId9" tooltip="Manufacturer" display="'PS000036"/>
    <hyperlink ref="C18" r:id="rId10" tooltip="Manufacturer" display="'NX7002BK"/>
    <hyperlink ref="C19" r:id="rId11" tooltip="Manufacturer" display="'GRM219R71C104KA01D"/>
    <hyperlink ref="C20" r:id="rId12" tooltip="Manufacturer" display="'GRM21BR71C105KA01K"/>
    <hyperlink ref="C21" r:id="rId13" tooltip="Manufacturer" display="'MCWR08X1002FTL"/>
    <hyperlink ref="C22" r:id="rId14" tooltip="Manufacturer" display="'MCMR06X102JTL"/>
    <hyperlink ref="C23" r:id="rId15" tooltip="Manufacturer" display="'MCMR06X103JTL"/>
    <hyperlink ref="C24" r:id="rId16" tooltip="Manufacturer" display="'MCP1700T-3002E/TT"/>
    <hyperlink ref="C25" r:id="rId17" tooltip="Manufacturer" display="'MCP73831T-2ACI/OT"/>
    <hyperlink ref="C26" r:id="rId18" tooltip="Manufacturer" display="'Loading..."/>
    <hyperlink ref="C27" r:id="rId19" tooltip="Manufacturer" display="'OS102011MA1QS1"/>
    <hyperlink ref="C28" r:id="rId20" tooltip="Manufacturer" display="'PTS645VH58-2LFS"/>
    <hyperlink ref="C29" r:id="rId21" tooltip="Manufacturer" display="'HSMS-C190"/>
    <hyperlink ref="C30" tooltip="Manufacturer" display="'"/>
    <hyperlink ref="C31" tooltip="Manufacturer" display="'"/>
    <hyperlink ref="C32" tooltip="Manufacturer" display="'"/>
    <hyperlink ref="D10" r:id="rId22" tooltip="Component" display="'Walsin Technologies"/>
    <hyperlink ref="D11" r:id="rId23" tooltip="Component" display="'Vishay"/>
    <hyperlink ref="D12" r:id="rId24" tooltip="Component" display="'TT Welwyn"/>
    <hyperlink ref="D13" r:id="rId25" tooltip="Component" display="'TE Connectivity"/>
    <hyperlink ref="D14" r:id="rId26" tooltip="Component" display="'TDK"/>
    <hyperlink ref="D15" r:id="rId27" tooltip="Component" display="'STMicroelectronics"/>
    <hyperlink ref="D16" r:id="rId28" tooltip="Component" display="'Projects Unlimited"/>
    <hyperlink ref="D17" r:id="rId29" tooltip="Component" display="'Pro Signal"/>
    <hyperlink ref="D18" r:id="rId30" tooltip="Component" display="'NXP Semiconductors"/>
    <hyperlink ref="D19" r:id="rId31" tooltip="Component" display="'Murata"/>
    <hyperlink ref="D20" r:id="rId32" tooltip="Component" display="'Murata"/>
    <hyperlink ref="D21" r:id="rId33" tooltip="Component" display="'Multicomp"/>
    <hyperlink ref="D22" r:id="rId34" tooltip="Component" display="'Multicomp"/>
    <hyperlink ref="D23" r:id="rId35" tooltip="Component" display="'Multicomp"/>
    <hyperlink ref="D24" r:id="rId36" tooltip="Component" display="'Microchip"/>
    <hyperlink ref="D25" r:id="rId37" tooltip="Component" display="'Microchip"/>
    <hyperlink ref="D26" r:id="rId38" tooltip="Component" display="'Loading..."/>
    <hyperlink ref="D27" r:id="rId39" tooltip="Component" display="'ITT C&amp;K"/>
    <hyperlink ref="D28" r:id="rId40" tooltip="Component" display="'ITT C&amp;K"/>
    <hyperlink ref="D29" r:id="rId41" tooltip="Component" display="'Broadcom Avago"/>
    <hyperlink ref="D30" tooltip="Component" display="'"/>
    <hyperlink ref="D31" tooltip="Component" display="'"/>
    <hyperlink ref="D32" tooltip="Component" display="'"/>
    <hyperlink ref="J10" r:id="rId42" tooltip="Supplier" display="'2502671"/>
    <hyperlink ref="J11" r:id="rId43" tooltip="Supplier" display="'1469923"/>
    <hyperlink ref="J12" r:id="rId44" tooltip="Supplier" display="'1099812"/>
    <hyperlink ref="J13" r:id="rId45" tooltip="Supplier" display="'1098611"/>
    <hyperlink ref="J14" r:id="rId46" tooltip="Supplier" display="'2210948RL"/>
    <hyperlink ref="J15" r:id="rId47" tooltip="Supplier" display="'2488284"/>
    <hyperlink ref="J16" r:id="rId48" tooltip="Supplier" display="'668-1103-ND"/>
    <hyperlink ref="J17" r:id="rId49" tooltip="Supplier" display="'2787075"/>
    <hyperlink ref="J18" r:id="rId50" tooltip="Supplier" display="'2469640"/>
    <hyperlink ref="J19" r:id="rId51" tooltip="Supplier" display="'2611934"/>
    <hyperlink ref="J20" r:id="rId52" tooltip="Supplier" display="'2688536"/>
    <hyperlink ref="J21" r:id="rId53" tooltip="Supplier" display="'2446870"/>
    <hyperlink ref="J22" r:id="rId54" tooltip="Supplier" display="'2073354"/>
    <hyperlink ref="J23" r:id="rId55" tooltip="Supplier" display="'2073356"/>
    <hyperlink ref="J24" r:id="rId56" tooltip="Supplier" display="'1331482"/>
    <hyperlink ref="J25" r:id="rId57" tooltip="Supplier" display="'1332158"/>
    <hyperlink ref="J26" r:id="rId58" tooltip="Supplier" display="'1813692"/>
    <hyperlink ref="J27" r:id="rId59" tooltip="Supplier" display="'2435103"/>
    <hyperlink ref="J28" r:id="rId60" tooltip="Supplier" display="'2320088"/>
    <hyperlink ref="J29" r:id="rId61" tooltip="Supplier" display="'2497356"/>
    <hyperlink ref="J30" tooltip="Supplier" display="'"/>
    <hyperlink ref="J31" tooltip="Supplier" display="'"/>
    <hyperlink ref="J32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6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3" t="s">
        <v>170</v>
      </c>
    </row>
    <row r="2" spans="1:2" x14ac:dyDescent="0.25">
      <c r="A2" s="25" t="s">
        <v>1</v>
      </c>
      <c r="B2" s="104" t="s">
        <v>29</v>
      </c>
    </row>
    <row r="3" spans="1:2" x14ac:dyDescent="0.25">
      <c r="A3" s="26" t="s">
        <v>2</v>
      </c>
      <c r="B3" s="105" t="s">
        <v>30</v>
      </c>
    </row>
    <row r="4" spans="1:2" x14ac:dyDescent="0.25">
      <c r="A4" s="25" t="s">
        <v>3</v>
      </c>
      <c r="B4" s="104" t="s">
        <v>29</v>
      </c>
    </row>
    <row r="5" spans="1:2" x14ac:dyDescent="0.25">
      <c r="A5" s="26" t="s">
        <v>4</v>
      </c>
      <c r="B5" s="105" t="s">
        <v>170</v>
      </c>
    </row>
    <row r="6" spans="1:2" x14ac:dyDescent="0.25">
      <c r="A6" s="25" t="s">
        <v>5</v>
      </c>
      <c r="B6" s="104" t="s">
        <v>171</v>
      </c>
    </row>
    <row r="7" spans="1:2" x14ac:dyDescent="0.25">
      <c r="A7" s="26" t="s">
        <v>6</v>
      </c>
      <c r="B7" s="105" t="s">
        <v>172</v>
      </c>
    </row>
    <row r="8" spans="1:2" x14ac:dyDescent="0.25">
      <c r="A8" s="25" t="s">
        <v>7</v>
      </c>
      <c r="B8" s="104" t="s">
        <v>32</v>
      </c>
    </row>
    <row r="9" spans="1:2" x14ac:dyDescent="0.25">
      <c r="A9" s="26" t="s">
        <v>8</v>
      </c>
      <c r="B9" s="105" t="s">
        <v>31</v>
      </c>
    </row>
    <row r="10" spans="1:2" x14ac:dyDescent="0.25">
      <c r="A10" s="25" t="s">
        <v>9</v>
      </c>
      <c r="B10" s="104" t="s">
        <v>173</v>
      </c>
    </row>
    <row r="11" spans="1:2" x14ac:dyDescent="0.25">
      <c r="A11" s="26" t="s">
        <v>10</v>
      </c>
      <c r="B11" s="105" t="s">
        <v>174</v>
      </c>
    </row>
    <row r="12" spans="1:2" x14ac:dyDescent="0.25">
      <c r="A12" s="25" t="s">
        <v>11</v>
      </c>
      <c r="B12" s="104" t="s">
        <v>175</v>
      </c>
    </row>
    <row r="13" spans="1:2" x14ac:dyDescent="0.25">
      <c r="A13" s="26" t="s">
        <v>12</v>
      </c>
      <c r="B13" s="105" t="s">
        <v>176</v>
      </c>
    </row>
    <row r="14" spans="1:2" x14ac:dyDescent="0.25">
      <c r="A14" s="25" t="s">
        <v>13</v>
      </c>
      <c r="B14" s="104" t="s">
        <v>174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2018-02-24T19:23:37Z</dcterms:modified>
</cp:coreProperties>
</file>