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Lion tracker\Electronics\LION\04_OUTPUT_FILES\Lion_Tracker_V1.1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/>
  <fileRecoveryPr repairLoad="1"/>
</workbook>
</file>

<file path=xl/calcChain.xml><?xml version="1.0" encoding="utf-8"?>
<calcChain xmlns="http://schemas.openxmlformats.org/spreadsheetml/2006/main">
  <c r="D100" i="3" l="1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3" i="1"/>
  <c r="I32" i="1"/>
  <c r="I31" i="1"/>
  <c r="I28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<sst xmlns="http://schemas.openxmlformats.org/spreadsheetml/2006/main" count="304" uniqueCount="189">
  <si>
    <t>Quantity</t>
  </si>
  <si>
    <t>No. PCBs</t>
  </si>
  <si>
    <t>Material in stock</t>
  </si>
  <si>
    <t>Designator</t>
  </si>
  <si>
    <t>Supplier 1</t>
  </si>
  <si>
    <t>IRNAS Part No.</t>
  </si>
  <si>
    <t>No PCB</t>
  </si>
  <si>
    <t>Projekt</t>
  </si>
  <si>
    <t>Farnell</t>
  </si>
  <si>
    <t xml:space="preserve"> </t>
  </si>
  <si>
    <t>Supplier Part Number 1</t>
  </si>
  <si>
    <t>931-1408-ND</t>
  </si>
  <si>
    <t>237-SR42I010-R</t>
  </si>
  <si>
    <t>1759384</t>
  </si>
  <si>
    <t>2672128</t>
  </si>
  <si>
    <t>1740588</t>
  </si>
  <si>
    <t>2627419</t>
  </si>
  <si>
    <t>1414594</t>
  </si>
  <si>
    <t>2426953</t>
  </si>
  <si>
    <t>1828864</t>
  </si>
  <si>
    <t>2456110</t>
  </si>
  <si>
    <t>1907502</t>
  </si>
  <si>
    <t>2611937</t>
  </si>
  <si>
    <t>2611943</t>
  </si>
  <si>
    <t>2611924</t>
  </si>
  <si>
    <t>2362088</t>
  </si>
  <si>
    <t>2101835</t>
  </si>
  <si>
    <t>2497356</t>
  </si>
  <si>
    <t>1467483</t>
  </si>
  <si>
    <t>3127459</t>
  </si>
  <si>
    <t>2786561</t>
  </si>
  <si>
    <t>1711736</t>
  </si>
  <si>
    <t>1711735</t>
  </si>
  <si>
    <t>2808272</t>
  </si>
  <si>
    <t>2932119</t>
  </si>
  <si>
    <t>2072513</t>
  </si>
  <si>
    <t>2072515</t>
  </si>
  <si>
    <t>2447094</t>
  </si>
  <si>
    <t>2447096</t>
  </si>
  <si>
    <t>2140704</t>
  </si>
  <si>
    <t>2447165</t>
  </si>
  <si>
    <t>2309101</t>
  </si>
  <si>
    <t>9330410</t>
  </si>
  <si>
    <t>2670555</t>
  </si>
  <si>
    <t>2073114</t>
  </si>
  <si>
    <t>2447147</t>
  </si>
  <si>
    <t>2072686</t>
  </si>
  <si>
    <t>2692084</t>
  </si>
  <si>
    <t>2447148</t>
  </si>
  <si>
    <t>2533209</t>
  </si>
  <si>
    <t>2706721</t>
  </si>
  <si>
    <t>3127315</t>
  </si>
  <si>
    <t>2646371</t>
  </si>
  <si>
    <t>2405986</t>
  </si>
  <si>
    <t>2748948</t>
  </si>
  <si>
    <t>672-1063-1-ND</t>
  </si>
  <si>
    <t>2800966</t>
  </si>
  <si>
    <t>1046-1066-1-ND</t>
  </si>
  <si>
    <t>81-CMWX1ZZABZ-091</t>
  </si>
  <si>
    <t>810-HHM22106C1</t>
  </si>
  <si>
    <t>926-LMH2110TMX/NOPB</t>
  </si>
  <si>
    <t>700-MAX38640AENT+</t>
  </si>
  <si>
    <t>2678432</t>
  </si>
  <si>
    <t>595-DRV5032FBDBZR</t>
  </si>
  <si>
    <t>2849615</t>
  </si>
  <si>
    <t>2857600</t>
  </si>
  <si>
    <t>3123826</t>
  </si>
  <si>
    <t>2819312</t>
  </si>
  <si>
    <t>Description</t>
  </si>
  <si>
    <t>Antennas Passive GPS/GLONASS Patch Antenna</t>
  </si>
  <si>
    <t>Antenna SMD -4dBi Gain 870MHz/928MHz Automotive 7-Pin SMD T/R</t>
  </si>
  <si>
    <t>MULTICOMP         MC0402N330J160CT             SMD Multilayer Ceramic Capacitor, 0402 [1005 Metric], 33 pF, 16 V,  5%, C0G / NP0, MC Series                          New</t>
  </si>
  <si>
    <t>CAP CER 1UF 10V 20% X5R 0402</t>
  </si>
  <si>
    <t>MULTICOMP         MC0402X104J160CT             SMD Multilayer Ceramic Capacitor, 0402 [1005 Metric], 0.1 F, 16 V,  5%, X5R, MC Series                          New</t>
  </si>
  <si>
    <t>CAP CER 4700PF 50V X7R 0402</t>
  </si>
  <si>
    <t>CAP CER 10000PF 16V X7R 0402</t>
  </si>
  <si>
    <t>10uf/0603/20%, Cap Ceramic 10uF 10V X5R 10% SMD 0603 85C Paper T/R</t>
  </si>
  <si>
    <t>SMD Multilayer Ceramic Capacitor, 22 µF, 4 V, 0603 [1608 Metric], ± 20%, X5R, GRM Series</t>
  </si>
  <si>
    <t>Multilayer Ceramic Capacitors MLCC - SMD/SMT 0805 100uF 4volts *Derate Voltage/Temp</t>
  </si>
  <si>
    <t>MURATA - GRM31CR61H106KA12L - CAP, MLCC, X5R, 10UF, 50V, 1206</t>
  </si>
  <si>
    <t>MURATA - GRM188R61C475KAAJD - CAP, MLCC, X5R, 4.7UF, 16V, 0603</t>
  </si>
  <si>
    <t>CAP CER 2.2UF 6.3V 20% X5R 0402</t>
  </si>
  <si>
    <t>Cap Ceramic 10uF 10V X5R 10% SMD 0603 85C Paper T/R</t>
  </si>
  <si>
    <t>TVS Diode, ESD9R Series, Unidirectional, 3.3 V, 7.8 V</t>
  </si>
  <si>
    <t>BROADCOM LIMITED - HSMS-C190 - LED, RED, 10MCD, 626NM</t>
  </si>
  <si>
    <t>Bridge Rectifier Diode, Single Phase, 100 V, 500 mA, SOIC, 1 V, 4 Pins</t>
  </si>
  <si>
    <t>TVS Diode, SMAJ Series, Unidirectional, 28 V, 50 V, DO-214AC, 2 Pins</t>
  </si>
  <si>
    <t>LITTELFUSE - 0603L035YR - RESETTABLE FUSE, PTC, 40A, 6V, 0605</t>
  </si>
  <si>
    <t>FIXED IND 33NH 200MA 580 MOHM</t>
  </si>
  <si>
    <t>Inductor RF Chip Multi-Layer 4.3nH 0.3nH 100MHz 8Q-Factor Air 300mA 210mOhm DCR 0402 Paper T/R</t>
  </si>
  <si>
    <t>Power Inductor (SMD), 22 µH, 1.1 A, Semishielded, 1.1 A, SRN5020TA Series, 5mm x 5mm x 1.8mm</t>
  </si>
  <si>
    <t>RESISTOR, 0402, 0R, ANTI SULFURATION</t>
  </si>
  <si>
    <t>MULTICOMP         MCMR04X1000FTL            SMD Chip Resistor, Ceramic, MCMR Series, 100 ohm, 50 V, 0402 [1005 Metric], 62.5 mW,  1%</t>
  </si>
  <si>
    <t>MULTICOMP   MCWR04X1003FTL   RES, THICK FILM, 100KOHM, 1%, 0.0625W</t>
  </si>
  <si>
    <t>MULTICOMP         MCWR04X1002FTL             SMD Chip Resistor, Thick Film, 10 kohm, 50 V, 0402 [1005 Metric], 62.5 mW,  1%, MCWR Series</t>
  </si>
  <si>
    <t>SMD Chip Resistor, 0402 [1005 Metric], 220 ohm, CRCW e3 Series, 50 V, Thick Film, 63 mW</t>
  </si>
  <si>
    <t>SMD Chip Resistor, 0402 [1005 Metric], 390 ohm, MCWR Series, 50 V, Thick Film, 62.5 mW</t>
  </si>
  <si>
    <t>SMD Chip Resistor, 0402 [1005 Metric], 50 ohm, FC Series, 30 V, Thin Film, 50 mW</t>
  </si>
  <si>
    <t>MCMR04X1004FTL RES, 1M, 1%, 0.0625W, 0402, THICK FILM</t>
  </si>
  <si>
    <t>RESISTOR, 0402, 768k, ANTI SULFURATION</t>
  </si>
  <si>
    <t>MULTICOMP         MCWR04X1002FTL             SMD Chip Resistor, Thick Film, 52.3 kohm, 50 V, 0402 [1005 Metric], 62.5 mW,  1%, MCWR Series</t>
  </si>
  <si>
    <t>MULTICOMP         MCWR04X2001FTL            Surface Mount Chip Resistor, Thick Film, MCWR Series, 2 kohm, 62.5 mW,  1%, 50 V</t>
  </si>
  <si>
    <t>RES SMD 165K OHM 1% 1/16W 0402</t>
  </si>
  <si>
    <t>MULTICOMP   MCMR04X3300FTL   Surface Mount Chip Resistor, Ceramic, MCMR Series, 330 ohm, 62.5 mW,  1%, 50 V, 0402 [1005 Metric]</t>
  </si>
  <si>
    <t>MULTICOMP         MCWR04X2001FTL            Surface Mount Chip Resistor, Thick Film, MCWR Series, 2.2 kohm, 62.5 mW,  1%, 50 V</t>
  </si>
  <si>
    <t>Dual MOSFET, Dual N Channel, 540 mA, 20 V, 0.4 ohm, 4.5 V, 1 V</t>
  </si>
  <si>
    <t>Dual MOSFET, N and P Channel, 100 mA, 20 V, 2.5 ohm, 4.5 V, 1 V</t>
  </si>
  <si>
    <t>MOSFET Transistor, N Channel, 2.8 A, 20 V, 0.061 ohm, 4.5 V, 600 mV</t>
  </si>
  <si>
    <t>MOSFET Transistor, N Channel, 5.9 A, 20 V, 0.025 ohm, 4.5 V, 1 V</t>
  </si>
  <si>
    <t>WP-SMBU SMD Internal blind-hole thread w. Pins</t>
  </si>
  <si>
    <t>WP-THRBU REDCUBE THR with internal blind-hole thread</t>
  </si>
  <si>
    <t>ZOE-M8 RF Receiver BeiDou, Galileo, GLONASS, GNSS, GPS -160dBm</t>
  </si>
  <si>
    <t>RF Amplifier, GPS / GNSS, 20.5 dB Gain / 0.8 dB Noise, 1575.42 MHz, 1.6 V to 3.3 V Supply</t>
  </si>
  <si>
    <t>RF IC Digitally Tunable Capacitor General Purpose 100MHz ~ 3GHz SPI Interface 12-QFN (2x2)</t>
  </si>
  <si>
    <t>RF Module, FSK, OOK, LoRa, 4.8Kbps, 915MHz, -135.5dBm, 2.2V to 3.6V, I2C, SPI, UART, USB</t>
  </si>
  <si>
    <t>Signal Conditioning DIRECTIONAL COUPLER 700-2700MHz</t>
  </si>
  <si>
    <t>RF Detector IC GSM, EDGE, CDMA 50MHz ~ 8GHz -40dBm ~ 5dBm ±0,5dB</t>
  </si>
  <si>
    <t>Switching Voltage Regulators Tiny 300nA nanoPower Buck converters in uDFN and WLP pacakges</t>
  </si>
  <si>
    <t>LDO Voltage Regulator, Fixed, 2.5 V to 5.5 V in, 2.5 V/150 mA out, 380 mV drop</t>
  </si>
  <si>
    <t>Board Mount Hall Effect/Magnetic Sensors LP HALL 32FBDBZR</t>
  </si>
  <si>
    <t>MEMS Accelerometer, Digital, X, Y, Z, ± 2g, ± 4g, ± 8g, ± 16g, 1.62 V, 3.6 V</t>
  </si>
  <si>
    <t>DC-DC Synchronous Buck Regulator, Adjustable, 4.4V to 30V In, 2V to 24V/1A Out, 500kHz, Battery Charger for 1 Cell of Li-Ion, Li-Pol battery, 6V input, 4.2V / 500mA charge</t>
  </si>
  <si>
    <t>Li-Ion Battery, Li-Pol Voltage &amp; Current Protector, Single Cell, 1.5 V to 8 V supply,</t>
  </si>
  <si>
    <t>Crystal, 32.768 kHz, SMD, 2mm x 1.2mm, 9 pF, 10 ppm, 9HT11 Series</t>
  </si>
  <si>
    <t>A1</t>
  </si>
  <si>
    <t>A2</t>
  </si>
  <si>
    <t>C1</t>
  </si>
  <si>
    <t>C2</t>
  </si>
  <si>
    <t>C3, C13, C15, C36</t>
  </si>
  <si>
    <t>C4, C8, C11, C14, C16, C21, C22, C38, C39, C44, C45</t>
  </si>
  <si>
    <t>C7</t>
  </si>
  <si>
    <t>C9, C40, C43</t>
  </si>
  <si>
    <t>C10, C17</t>
  </si>
  <si>
    <t>C12, C18, C19, C20, C24, C25, C26, C27, C37</t>
  </si>
  <si>
    <t>C23</t>
  </si>
  <si>
    <t>C28, C29, C30</t>
  </si>
  <si>
    <t>C31, C32</t>
  </si>
  <si>
    <t>C33</t>
  </si>
  <si>
    <t>C34</t>
  </si>
  <si>
    <t>C41, C42</t>
  </si>
  <si>
    <t>D1</t>
  </si>
  <si>
    <t>D2</t>
  </si>
  <si>
    <t>D3</t>
  </si>
  <si>
    <t>D4</t>
  </si>
  <si>
    <t>F1</t>
  </si>
  <si>
    <t>L1</t>
  </si>
  <si>
    <t>L3, L4</t>
  </si>
  <si>
    <t>L5</t>
  </si>
  <si>
    <t>L6</t>
  </si>
  <si>
    <t>R1</t>
  </si>
  <si>
    <t>R2, R9, R14, R21, R23, R31</t>
  </si>
  <si>
    <t>R3, R4, R5, R6, R7, R8, R13, R16, R20, R22, R32</t>
  </si>
  <si>
    <t>R10, R11, R17, R18, R27, R30, R34</t>
  </si>
  <si>
    <t>R12</t>
  </si>
  <si>
    <t>R15</t>
  </si>
  <si>
    <t>R19</t>
  </si>
  <si>
    <t>R24</t>
  </si>
  <si>
    <t>R25</t>
  </si>
  <si>
    <t>R28</t>
  </si>
  <si>
    <t>R29</t>
  </si>
  <si>
    <t>R33</t>
  </si>
  <si>
    <t>R35</t>
  </si>
  <si>
    <t>R36</t>
  </si>
  <si>
    <t>T1</t>
  </si>
  <si>
    <t>T2, T3</t>
  </si>
  <si>
    <t>T4</t>
  </si>
  <si>
    <t>T5, T6</t>
  </si>
  <si>
    <t>TAB1, TAB3</t>
  </si>
  <si>
    <t>TAB2, TAB4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</si>
  <si>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</si>
  <si>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</si>
  <si>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</si>
  <si>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</si>
  <si>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</si>
  <si>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</si>
  <si>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</si>
  <si>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</si>
  <si>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</si>
  <si>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U11</t>
  </si>
  <si>
    <t>U12, U13</t>
  </si>
  <si>
    <t>U14</t>
  </si>
  <si>
    <t>X1</t>
  </si>
  <si>
    <t>Digi-Key</t>
  </si>
  <si>
    <t>Mouser</t>
  </si>
  <si>
    <t>I-200001</t>
  </si>
  <si>
    <t>I-100016</t>
  </si>
  <si>
    <t>I-100013</t>
  </si>
  <si>
    <t>I-100014</t>
  </si>
  <si>
    <t>I-100012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</si>
</sst>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3" x14ac:knownFonts="1">
    <font>
      <sz val="10"/>
      <color theme="1"/>
      <name val="Tahoma"/>
    </font>
    <font>
      <b/>
      <sz val="10"/>
      <color theme="1"/>
      <name val="Tahoma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topLeftCell="A31" workbookViewId="0">
      <selection activeCell="A47" sqref="A47"/>
    </sheetView>
  </sheetViews>
  <sheetFormatPr defaultColWidth="8.88671875" defaultRowHeight="13.2" x14ac:dyDescent="0.25"/>
  <cols>
    <col min="1" max="1" width="37.5546875" bestFit="1" customWidth="1"/>
    <col min="2" max="2" width="9.5546875" customWidth="1"/>
    <col min="3" max="3" width="47.6640625" customWidth="1"/>
    <col min="4" max="4" width="20.88671875" bestFit="1" customWidth="1"/>
    <col min="5" max="5" width="16.6640625" bestFit="1" customWidth="1"/>
    <col min="6" max="6" width="21.33203125" bestFit="1" customWidth="1"/>
    <col min="7" max="7" width="8" bestFit="1" customWidth="1"/>
    <col min="8" max="8" width="7.88671875" bestFit="1" customWidth="1"/>
    <col min="9" max="9" width="7.44140625" bestFit="1" customWidth="1"/>
    <col min="10" max="10" width="8.88671875" customWidth="1"/>
  </cols>
  <sheetData>
    <row r="1" spans="1:9" x14ac:dyDescent="0.25">
      <c r="A1" t="s">
        <v>10</v>
      </c>
      <c r="B1" t="s">
        <v>0</v>
      </c>
      <c r="C1" t="s">
        <v>68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t="s">
        <v>11</v>
      </c>
      <c r="B2">
        <v>1</v>
      </c>
      <c r="C2" t="s">
        <v>69</v>
      </c>
      <c r="D2" t="s">
        <v>124</v>
      </c>
      <c r="E2" t="s">
        <v>182</v>
      </c>
      <c r="G2" s="4">
        <v>10</v>
      </c>
      <c r="H2" s="4" t="s">
        <v>9</v>
      </c>
      <c r="I2" s="6" t="str">
        <f>A2&amp;", "&amp;B2*G2&amp;", "&amp;H2</f>
        <v xml:space="preserve">931-1408-ND, 10,  </v>
      </c>
    </row>
    <row r="3" spans="1:9" x14ac:dyDescent="0.25">
      <c r="A3" t="s">
        <v>12</v>
      </c>
      <c r="B3">
        <v>1</v>
      </c>
      <c r="C3" t="s">
        <v>70</v>
      </c>
      <c r="D3" t="s">
        <v>125</v>
      </c>
      <c r="E3" t="s">
        <v>183</v>
      </c>
      <c r="G3" s="4">
        <v>10</v>
      </c>
      <c r="H3" s="4" t="s">
        <v>9</v>
      </c>
      <c r="I3" s="6" t="str">
        <f t="shared" ref="I3:I121" si="0">A3&amp;", "&amp;B3*G3&amp;", "&amp;H3</f>
        <v xml:space="preserve">237-SR42I010-R, 10,  </v>
      </c>
    </row>
    <row r="4" spans="1:9" x14ac:dyDescent="0.25">
      <c r="A4" t="s">
        <v>13</v>
      </c>
      <c r="B4">
        <v>1</v>
      </c>
      <c r="C4" t="s">
        <v>71</v>
      </c>
      <c r="D4" t="s">
        <v>126</v>
      </c>
      <c r="E4" t="s">
        <v>8</v>
      </c>
      <c r="G4" s="4">
        <v>10</v>
      </c>
      <c r="H4" s="4" t="s">
        <v>9</v>
      </c>
      <c r="I4" s="4" t="str">
        <f t="shared" ref="I4:I33" si="1">A4&amp;", "&amp;B4*G4&amp;", "&amp;H4</f>
        <v xml:space="preserve">1759384, 10,  </v>
      </c>
    </row>
    <row r="5" spans="1:9" x14ac:dyDescent="0.25">
      <c r="A5" t="s">
        <v>14</v>
      </c>
      <c r="B5">
        <v>1</v>
      </c>
      <c r="D5" t="s">
        <v>127</v>
      </c>
      <c r="E5" t="s">
        <v>8</v>
      </c>
      <c r="G5" s="4">
        <v>10</v>
      </c>
      <c r="H5" s="4" t="s">
        <v>9</v>
      </c>
      <c r="I5" s="4" t="str">
        <f t="shared" si="1"/>
        <v xml:space="preserve">2672128, 10,  </v>
      </c>
    </row>
    <row r="6" spans="1:9" x14ac:dyDescent="0.25">
      <c r="A6" t="s">
        <v>15</v>
      </c>
      <c r="B6">
        <v>4</v>
      </c>
      <c r="C6" t="s">
        <v>72</v>
      </c>
      <c r="D6" t="s">
        <v>128</v>
      </c>
      <c r="E6" t="s">
        <v>8</v>
      </c>
      <c r="G6" s="4">
        <v>10</v>
      </c>
      <c r="H6" s="4" t="s">
        <v>9</v>
      </c>
      <c r="I6" s="4" t="str">
        <f t="shared" si="1"/>
        <v xml:space="preserve">1740588, 40,  </v>
      </c>
    </row>
    <row r="7" spans="1:9" x14ac:dyDescent="0.25">
      <c r="A7" t="s">
        <v>16</v>
      </c>
      <c r="B7">
        <v>11</v>
      </c>
      <c r="C7" t="s">
        <v>73</v>
      </c>
      <c r="D7" t="s">
        <v>129</v>
      </c>
      <c r="E7" t="s">
        <v>8</v>
      </c>
      <c r="G7" s="4">
        <v>10</v>
      </c>
      <c r="H7" s="4" t="s">
        <v>9</v>
      </c>
      <c r="I7" s="4" t="str">
        <f t="shared" si="1"/>
        <v xml:space="preserve">2627419, 110,  </v>
      </c>
    </row>
    <row r="8" spans="1:9" x14ac:dyDescent="0.25">
      <c r="A8" t="s">
        <v>17</v>
      </c>
      <c r="B8">
        <v>1</v>
      </c>
      <c r="C8" t="s">
        <v>74</v>
      </c>
      <c r="D8" t="s">
        <v>130</v>
      </c>
      <c r="E8" t="s">
        <v>8</v>
      </c>
      <c r="G8" s="4">
        <v>10</v>
      </c>
      <c r="H8" s="4" t="s">
        <v>9</v>
      </c>
      <c r="I8" s="4" t="str">
        <f t="shared" si="1"/>
        <v xml:space="preserve">1414594, 10,  </v>
      </c>
    </row>
    <row r="9" spans="1:9" x14ac:dyDescent="0.25">
      <c r="A9" t="s">
        <v>18</v>
      </c>
      <c r="B9">
        <v>3</v>
      </c>
      <c r="C9" t="s">
        <v>72</v>
      </c>
      <c r="D9" t="s">
        <v>131</v>
      </c>
      <c r="E9" t="s">
        <v>8</v>
      </c>
      <c r="G9" s="4">
        <v>10</v>
      </c>
      <c r="H9" s="4" t="s">
        <v>9</v>
      </c>
      <c r="I9" s="4" t="str">
        <f t="shared" si="1"/>
        <v xml:space="preserve">2426953, 30,  </v>
      </c>
    </row>
    <row r="10" spans="1:9" x14ac:dyDescent="0.25">
      <c r="A10" t="s">
        <v>19</v>
      </c>
      <c r="B10">
        <v>2</v>
      </c>
      <c r="C10" t="s">
        <v>75</v>
      </c>
      <c r="D10" t="s">
        <v>132</v>
      </c>
      <c r="E10" t="s">
        <v>8</v>
      </c>
      <c r="G10" s="4">
        <v>10</v>
      </c>
      <c r="H10" s="4" t="s">
        <v>9</v>
      </c>
      <c r="I10" s="4" t="str">
        <f t="shared" si="1"/>
        <v xml:space="preserve">1828864, 20,  </v>
      </c>
    </row>
    <row r="11" spans="1:9" x14ac:dyDescent="0.25">
      <c r="A11" t="s">
        <v>20</v>
      </c>
      <c r="B11">
        <v>9</v>
      </c>
      <c r="C11" t="s">
        <v>76</v>
      </c>
      <c r="D11" t="s">
        <v>133</v>
      </c>
      <c r="E11" t="s">
        <v>8</v>
      </c>
      <c r="G11" s="4">
        <v>10</v>
      </c>
      <c r="H11" s="4" t="s">
        <v>9</v>
      </c>
      <c r="I11" s="4" t="str">
        <f t="shared" si="1"/>
        <v xml:space="preserve">2456110, 90,  </v>
      </c>
    </row>
    <row r="12" spans="1:9" x14ac:dyDescent="0.25">
      <c r="A12" t="s">
        <v>21</v>
      </c>
      <c r="B12">
        <v>1</v>
      </c>
      <c r="C12" t="s">
        <v>77</v>
      </c>
      <c r="D12" t="s">
        <v>134</v>
      </c>
      <c r="E12" t="s">
        <v>8</v>
      </c>
      <c r="G12" s="4">
        <v>10</v>
      </c>
      <c r="H12" s="4" t="s">
        <v>9</v>
      </c>
      <c r="I12" s="4" t="str">
        <f t="shared" si="1"/>
        <v xml:space="preserve">1907502, 10,  </v>
      </c>
    </row>
    <row r="13" spans="1:9" x14ac:dyDescent="0.25">
      <c r="A13" t="s">
        <v>22</v>
      </c>
      <c r="B13">
        <v>3</v>
      </c>
      <c r="C13" t="s">
        <v>78</v>
      </c>
      <c r="D13" t="s">
        <v>135</v>
      </c>
      <c r="E13" t="s">
        <v>8</v>
      </c>
      <c r="G13" s="4">
        <v>10</v>
      </c>
      <c r="H13" s="4" t="s">
        <v>9</v>
      </c>
      <c r="I13" s="4" t="str">
        <f t="shared" si="1"/>
        <v xml:space="preserve">2611937, 30,  </v>
      </c>
    </row>
    <row r="14" spans="1:9" x14ac:dyDescent="0.25">
      <c r="A14" t="s">
        <v>23</v>
      </c>
      <c r="B14">
        <v>2</v>
      </c>
      <c r="C14" t="s">
        <v>79</v>
      </c>
      <c r="D14" t="s">
        <v>136</v>
      </c>
      <c r="E14" t="s">
        <v>8</v>
      </c>
      <c r="G14" s="4">
        <v>10</v>
      </c>
      <c r="H14" s="4" t="s">
        <v>9</v>
      </c>
      <c r="I14" s="4" t="str">
        <f t="shared" si="1"/>
        <v xml:space="preserve">2611943, 20,  </v>
      </c>
    </row>
    <row r="15" spans="1:9" x14ac:dyDescent="0.25">
      <c r="A15" t="s">
        <v>24</v>
      </c>
      <c r="B15">
        <v>1</v>
      </c>
      <c r="C15" t="s">
        <v>80</v>
      </c>
      <c r="D15" t="s">
        <v>137</v>
      </c>
      <c r="E15" t="s">
        <v>8</v>
      </c>
      <c r="F15" t="s">
        <v>184</v>
      </c>
      <c r="G15" s="4">
        <v>10</v>
      </c>
      <c r="H15" s="4" t="s">
        <v>9</v>
      </c>
      <c r="I15" s="4"/>
    </row>
    <row r="16" spans="1:9" x14ac:dyDescent="0.25">
      <c r="A16" t="s">
        <v>25</v>
      </c>
      <c r="B16">
        <v>1</v>
      </c>
      <c r="C16" t="s">
        <v>81</v>
      </c>
      <c r="D16" t="s">
        <v>138</v>
      </c>
      <c r="E16" t="s">
        <v>8</v>
      </c>
      <c r="G16" s="4">
        <v>10</v>
      </c>
      <c r="H16" s="4" t="s">
        <v>9</v>
      </c>
      <c r="I16" s="4" t="str">
        <f t="shared" si="1"/>
        <v xml:space="preserve">2362088, 10,  </v>
      </c>
    </row>
    <row r="17" spans="1:9" x14ac:dyDescent="0.25">
      <c r="A17" s="5">
        <v>2456110</v>
      </c>
      <c r="B17">
        <v>2</v>
      </c>
      <c r="C17" t="s">
        <v>82</v>
      </c>
      <c r="D17" t="s">
        <v>139</v>
      </c>
      <c r="E17" t="s">
        <v>182</v>
      </c>
      <c r="G17" s="4">
        <v>10</v>
      </c>
      <c r="H17" s="4" t="s">
        <v>9</v>
      </c>
      <c r="I17" s="4" t="str">
        <f t="shared" si="1"/>
        <v xml:space="preserve">2456110, 20,  </v>
      </c>
    </row>
    <row r="18" spans="1:9" x14ac:dyDescent="0.25">
      <c r="A18" t="s">
        <v>26</v>
      </c>
      <c r="B18">
        <v>1</v>
      </c>
      <c r="C18" t="s">
        <v>83</v>
      </c>
      <c r="D18" t="s">
        <v>140</v>
      </c>
      <c r="E18" t="s">
        <v>8</v>
      </c>
      <c r="G18" s="4">
        <v>10</v>
      </c>
      <c r="H18" s="4" t="s">
        <v>9</v>
      </c>
      <c r="I18" s="4" t="str">
        <f t="shared" si="1"/>
        <v xml:space="preserve">2101835, 10,  </v>
      </c>
    </row>
    <row r="19" spans="1:9" x14ac:dyDescent="0.25">
      <c r="A19" t="s">
        <v>27</v>
      </c>
      <c r="B19">
        <v>1</v>
      </c>
      <c r="C19" t="s">
        <v>84</v>
      </c>
      <c r="D19" t="s">
        <v>141</v>
      </c>
      <c r="E19" t="s">
        <v>8</v>
      </c>
      <c r="G19" s="4">
        <v>10</v>
      </c>
      <c r="H19" s="4" t="s">
        <v>9</v>
      </c>
      <c r="I19" s="4" t="str">
        <f t="shared" si="1"/>
        <v xml:space="preserve">2497356, 10,  </v>
      </c>
    </row>
    <row r="20" spans="1:9" x14ac:dyDescent="0.25">
      <c r="A20" t="s">
        <v>28</v>
      </c>
      <c r="B20">
        <v>1</v>
      </c>
      <c r="C20" t="s">
        <v>85</v>
      </c>
      <c r="D20" t="s">
        <v>142</v>
      </c>
      <c r="E20" t="s">
        <v>8</v>
      </c>
      <c r="G20" s="4">
        <v>10</v>
      </c>
      <c r="H20" s="4" t="s">
        <v>9</v>
      </c>
      <c r="I20" s="4" t="str">
        <f t="shared" si="1"/>
        <v xml:space="preserve">1467483, 10,  </v>
      </c>
    </row>
    <row r="21" spans="1:9" x14ac:dyDescent="0.25">
      <c r="A21" t="s">
        <v>29</v>
      </c>
      <c r="B21">
        <v>1</v>
      </c>
      <c r="C21" t="s">
        <v>86</v>
      </c>
      <c r="D21" t="s">
        <v>143</v>
      </c>
      <c r="E21" t="s">
        <v>8</v>
      </c>
      <c r="G21" s="4">
        <v>10</v>
      </c>
      <c r="H21" s="4" t="s">
        <v>9</v>
      </c>
      <c r="I21" s="4" t="str">
        <f t="shared" si="1"/>
        <v xml:space="preserve">3127459, 10,  </v>
      </c>
    </row>
    <row r="22" spans="1:9" x14ac:dyDescent="0.25">
      <c r="A22" t="s">
        <v>30</v>
      </c>
      <c r="B22">
        <v>1</v>
      </c>
      <c r="C22" t="s">
        <v>87</v>
      </c>
      <c r="D22" t="s">
        <v>144</v>
      </c>
      <c r="E22" t="s">
        <v>8</v>
      </c>
      <c r="G22" s="4">
        <v>10</v>
      </c>
      <c r="H22" s="4" t="s">
        <v>9</v>
      </c>
      <c r="I22" s="4" t="str">
        <f t="shared" si="1"/>
        <v xml:space="preserve">2786561, 10,  </v>
      </c>
    </row>
    <row r="23" spans="1:9" x14ac:dyDescent="0.25">
      <c r="A23" t="s">
        <v>31</v>
      </c>
      <c r="B23">
        <v>1</v>
      </c>
      <c r="C23" t="s">
        <v>88</v>
      </c>
      <c r="D23" t="s">
        <v>145</v>
      </c>
      <c r="E23" t="s">
        <v>8</v>
      </c>
      <c r="G23" s="4">
        <v>10</v>
      </c>
      <c r="H23" s="4" t="s">
        <v>9</v>
      </c>
      <c r="I23" s="4" t="str">
        <f t="shared" si="1"/>
        <v xml:space="preserve">1711736, 10,  </v>
      </c>
    </row>
    <row r="24" spans="1:9" x14ac:dyDescent="0.25">
      <c r="A24" t="s">
        <v>32</v>
      </c>
      <c r="B24">
        <v>2</v>
      </c>
      <c r="C24" t="s">
        <v>89</v>
      </c>
      <c r="D24" t="s">
        <v>146</v>
      </c>
      <c r="E24" t="s">
        <v>8</v>
      </c>
      <c r="G24" s="4">
        <v>10</v>
      </c>
      <c r="H24" s="4" t="s">
        <v>9</v>
      </c>
      <c r="I24" s="4" t="str">
        <f t="shared" si="1"/>
        <v xml:space="preserve">1711735, 20,  </v>
      </c>
    </row>
    <row r="25" spans="1:9" x14ac:dyDescent="0.25">
      <c r="A25" t="s">
        <v>33</v>
      </c>
      <c r="B25">
        <v>1</v>
      </c>
      <c r="D25" t="s">
        <v>147</v>
      </c>
      <c r="E25" t="s">
        <v>8</v>
      </c>
      <c r="G25" s="4">
        <v>10</v>
      </c>
      <c r="H25" s="4" t="s">
        <v>9</v>
      </c>
      <c r="I25" s="4" t="str">
        <f t="shared" si="1"/>
        <v xml:space="preserve">2808272, 10,  </v>
      </c>
    </row>
    <row r="26" spans="1:9" x14ac:dyDescent="0.25">
      <c r="A26" t="s">
        <v>34</v>
      </c>
      <c r="B26">
        <v>1</v>
      </c>
      <c r="C26" t="s">
        <v>90</v>
      </c>
      <c r="D26" t="s">
        <v>148</v>
      </c>
      <c r="E26" t="s">
        <v>8</v>
      </c>
      <c r="G26" s="4">
        <v>10</v>
      </c>
      <c r="H26" s="4" t="s">
        <v>9</v>
      </c>
      <c r="I26" s="4" t="str">
        <f t="shared" si="1"/>
        <v xml:space="preserve">2932119, 10,  </v>
      </c>
    </row>
    <row r="27" spans="1:9" x14ac:dyDescent="0.25">
      <c r="A27" t="s">
        <v>35</v>
      </c>
      <c r="B27">
        <v>1</v>
      </c>
      <c r="C27" t="s">
        <v>91</v>
      </c>
      <c r="D27" t="s">
        <v>149</v>
      </c>
      <c r="E27" t="s">
        <v>8</v>
      </c>
      <c r="F27" t="s">
        <v>185</v>
      </c>
      <c r="G27" s="4">
        <v>10</v>
      </c>
      <c r="H27" s="4" t="s">
        <v>9</v>
      </c>
      <c r="I27" s="4"/>
    </row>
    <row r="28" spans="1:9" x14ac:dyDescent="0.25">
      <c r="A28" t="s">
        <v>36</v>
      </c>
      <c r="B28">
        <v>6</v>
      </c>
      <c r="C28" t="s">
        <v>92</v>
      </c>
      <c r="D28" t="s">
        <v>150</v>
      </c>
      <c r="E28" t="s">
        <v>8</v>
      </c>
      <c r="G28" s="4">
        <v>10</v>
      </c>
      <c r="H28" s="4" t="s">
        <v>9</v>
      </c>
      <c r="I28" s="4" t="str">
        <f t="shared" si="1"/>
        <v xml:space="preserve">2072515, 60,  </v>
      </c>
    </row>
    <row r="29" spans="1:9" x14ac:dyDescent="0.25">
      <c r="A29" t="s">
        <v>37</v>
      </c>
      <c r="B29">
        <v>11</v>
      </c>
      <c r="C29" t="s">
        <v>93</v>
      </c>
      <c r="D29" t="s">
        <v>151</v>
      </c>
      <c r="E29" t="s">
        <v>8</v>
      </c>
      <c r="F29" t="s">
        <v>186</v>
      </c>
      <c r="G29" s="4">
        <v>10</v>
      </c>
      <c r="H29" s="4" t="s">
        <v>9</v>
      </c>
      <c r="I29" s="4"/>
    </row>
    <row r="30" spans="1:9" x14ac:dyDescent="0.25">
      <c r="A30" t="s">
        <v>38</v>
      </c>
      <c r="B30">
        <v>7</v>
      </c>
      <c r="C30" t="s">
        <v>94</v>
      </c>
      <c r="D30" t="s">
        <v>152</v>
      </c>
      <c r="E30" t="s">
        <v>8</v>
      </c>
      <c r="F30" t="s">
        <v>187</v>
      </c>
      <c r="G30" s="4">
        <v>10</v>
      </c>
      <c r="H30" s="4" t="s">
        <v>9</v>
      </c>
      <c r="I30" s="4"/>
    </row>
    <row r="31" spans="1:9" x14ac:dyDescent="0.25">
      <c r="A31" t="s">
        <v>39</v>
      </c>
      <c r="B31">
        <v>1</v>
      </c>
      <c r="C31" t="s">
        <v>95</v>
      </c>
      <c r="D31" t="s">
        <v>153</v>
      </c>
      <c r="E31" t="s">
        <v>8</v>
      </c>
      <c r="G31" s="4">
        <v>10</v>
      </c>
      <c r="H31" s="4" t="s">
        <v>9</v>
      </c>
      <c r="I31" s="4" t="str">
        <f t="shared" si="1"/>
        <v xml:space="preserve">2140704, 10,  </v>
      </c>
    </row>
    <row r="32" spans="1:9" x14ac:dyDescent="0.25">
      <c r="A32" t="s">
        <v>40</v>
      </c>
      <c r="B32">
        <v>1</v>
      </c>
      <c r="C32" t="s">
        <v>96</v>
      </c>
      <c r="D32" t="s">
        <v>154</v>
      </c>
      <c r="E32" t="s">
        <v>8</v>
      </c>
      <c r="G32" s="4">
        <v>10</v>
      </c>
      <c r="H32" s="4" t="s">
        <v>9</v>
      </c>
      <c r="I32" s="4" t="str">
        <f t="shared" si="1"/>
        <v xml:space="preserve">2447165, 10,  </v>
      </c>
    </row>
    <row r="33" spans="1:9" x14ac:dyDescent="0.25">
      <c r="A33" t="s">
        <v>41</v>
      </c>
      <c r="B33">
        <v>1</v>
      </c>
      <c r="C33" t="s">
        <v>97</v>
      </c>
      <c r="D33" t="s">
        <v>155</v>
      </c>
      <c r="E33" t="s">
        <v>8</v>
      </c>
      <c r="G33" s="4">
        <v>10</v>
      </c>
      <c r="H33" s="4" t="s">
        <v>9</v>
      </c>
      <c r="I33" s="4" t="str">
        <f t="shared" si="1"/>
        <v xml:space="preserve">2309101, 10,  </v>
      </c>
    </row>
    <row r="34" spans="1:9" x14ac:dyDescent="0.25">
      <c r="A34" t="s">
        <v>42</v>
      </c>
      <c r="B34">
        <v>1</v>
      </c>
      <c r="C34" t="s">
        <v>98</v>
      </c>
      <c r="D34" t="s">
        <v>156</v>
      </c>
      <c r="E34" t="s">
        <v>8</v>
      </c>
      <c r="F34" t="s">
        <v>188</v>
      </c>
      <c r="G34" s="4">
        <v>10</v>
      </c>
      <c r="H34" s="4" t="s">
        <v>9</v>
      </c>
      <c r="I34" s="4"/>
    </row>
    <row r="35" spans="1:9" x14ac:dyDescent="0.25">
      <c r="A35" t="s">
        <v>43</v>
      </c>
      <c r="B35">
        <v>1</v>
      </c>
      <c r="C35" t="s">
        <v>99</v>
      </c>
      <c r="D35" t="s">
        <v>157</v>
      </c>
      <c r="E35" t="s">
        <v>8</v>
      </c>
      <c r="F35" t="s">
        <v>185</v>
      </c>
      <c r="G35" s="4">
        <v>10</v>
      </c>
      <c r="H35" s="4" t="s">
        <v>9</v>
      </c>
      <c r="I35" s="4"/>
    </row>
    <row r="36" spans="1:9" x14ac:dyDescent="0.25">
      <c r="A36" t="s">
        <v>44</v>
      </c>
      <c r="B36">
        <v>1</v>
      </c>
      <c r="C36" t="s">
        <v>100</v>
      </c>
      <c r="D36" t="s">
        <v>158</v>
      </c>
      <c r="E36" t="s">
        <v>8</v>
      </c>
      <c r="G36" s="4">
        <v>10</v>
      </c>
      <c r="H36" s="4" t="s">
        <v>9</v>
      </c>
      <c r="I36" s="4" t="str">
        <f t="shared" ref="I36:I59" si="2">A36&amp;", "&amp;B36*G36&amp;", "&amp;H36</f>
        <v xml:space="preserve">2073114, 10,  </v>
      </c>
    </row>
    <row r="37" spans="1:9" x14ac:dyDescent="0.25">
      <c r="A37" t="s">
        <v>45</v>
      </c>
      <c r="B37">
        <v>1</v>
      </c>
      <c r="C37" t="s">
        <v>101</v>
      </c>
      <c r="D37" t="s">
        <v>159</v>
      </c>
      <c r="E37" t="s">
        <v>8</v>
      </c>
      <c r="G37" s="4">
        <v>10</v>
      </c>
      <c r="H37" s="4" t="s">
        <v>9</v>
      </c>
      <c r="I37" s="4" t="str">
        <f t="shared" si="2"/>
        <v xml:space="preserve">2447147, 10,  </v>
      </c>
    </row>
    <row r="38" spans="1:9" x14ac:dyDescent="0.25">
      <c r="A38" t="s">
        <v>46</v>
      </c>
      <c r="B38">
        <v>1</v>
      </c>
      <c r="C38" t="s">
        <v>102</v>
      </c>
      <c r="D38" t="s">
        <v>160</v>
      </c>
      <c r="E38" t="s">
        <v>8</v>
      </c>
      <c r="G38" s="4">
        <v>10</v>
      </c>
      <c r="H38" s="4" t="s">
        <v>9</v>
      </c>
      <c r="I38" s="4" t="str">
        <f t="shared" si="2"/>
        <v xml:space="preserve">2072686, 10,  </v>
      </c>
    </row>
    <row r="39" spans="1:9" x14ac:dyDescent="0.25">
      <c r="A39" t="s">
        <v>47</v>
      </c>
      <c r="B39">
        <v>1</v>
      </c>
      <c r="C39" t="s">
        <v>103</v>
      </c>
      <c r="D39" t="s">
        <v>161</v>
      </c>
      <c r="E39" t="s">
        <v>8</v>
      </c>
      <c r="G39" s="4">
        <v>10</v>
      </c>
      <c r="H39" s="4" t="s">
        <v>9</v>
      </c>
      <c r="I39" s="4" t="str">
        <f t="shared" si="2"/>
        <v xml:space="preserve">2692084, 10,  </v>
      </c>
    </row>
    <row r="40" spans="1:9" x14ac:dyDescent="0.25">
      <c r="A40" t="s">
        <v>48</v>
      </c>
      <c r="B40">
        <v>1</v>
      </c>
      <c r="C40" t="s">
        <v>104</v>
      </c>
      <c r="D40" t="s">
        <v>162</v>
      </c>
      <c r="E40" t="s">
        <v>8</v>
      </c>
      <c r="G40" s="4">
        <v>10</v>
      </c>
      <c r="H40" s="4" t="s">
        <v>9</v>
      </c>
      <c r="I40" s="4" t="str">
        <f t="shared" si="2"/>
        <v xml:space="preserve">2447148, 10,  </v>
      </c>
    </row>
    <row r="41" spans="1:9" x14ac:dyDescent="0.25">
      <c r="A41" t="s">
        <v>49</v>
      </c>
      <c r="B41">
        <v>1</v>
      </c>
      <c r="C41" t="s">
        <v>105</v>
      </c>
      <c r="D41" t="s">
        <v>163</v>
      </c>
      <c r="E41" t="s">
        <v>8</v>
      </c>
      <c r="G41" s="4">
        <v>10</v>
      </c>
      <c r="H41" s="4" t="s">
        <v>9</v>
      </c>
      <c r="I41" s="4" t="str">
        <f t="shared" si="2"/>
        <v xml:space="preserve">2533209, 10,  </v>
      </c>
    </row>
    <row r="42" spans="1:9" x14ac:dyDescent="0.25">
      <c r="A42" t="s">
        <v>50</v>
      </c>
      <c r="B42">
        <v>2</v>
      </c>
      <c r="C42" t="s">
        <v>106</v>
      </c>
      <c r="D42" t="s">
        <v>164</v>
      </c>
      <c r="E42" t="s">
        <v>8</v>
      </c>
      <c r="G42" s="4">
        <v>10</v>
      </c>
      <c r="H42" s="4" t="s">
        <v>9</v>
      </c>
      <c r="I42" s="4" t="str">
        <f t="shared" si="2"/>
        <v xml:space="preserve">2706721, 20,  </v>
      </c>
    </row>
    <row r="43" spans="1:9" x14ac:dyDescent="0.25">
      <c r="A43" t="s">
        <v>51</v>
      </c>
      <c r="B43">
        <v>1</v>
      </c>
      <c r="C43" t="s">
        <v>107</v>
      </c>
      <c r="D43" t="s">
        <v>165</v>
      </c>
      <c r="E43" t="s">
        <v>8</v>
      </c>
      <c r="G43" s="4">
        <v>10</v>
      </c>
      <c r="H43" s="4" t="s">
        <v>9</v>
      </c>
      <c r="I43" s="4" t="str">
        <f t="shared" si="2"/>
        <v xml:space="preserve">3127315, 10,  </v>
      </c>
    </row>
    <row r="44" spans="1:9" x14ac:dyDescent="0.25">
      <c r="A44" t="s">
        <v>52</v>
      </c>
      <c r="B44">
        <v>2</v>
      </c>
      <c r="C44" t="s">
        <v>108</v>
      </c>
      <c r="D44" t="s">
        <v>166</v>
      </c>
      <c r="E44" t="s">
        <v>8</v>
      </c>
      <c r="G44" s="4">
        <v>10</v>
      </c>
      <c r="H44" s="4" t="s">
        <v>9</v>
      </c>
      <c r="I44" s="4" t="str">
        <f t="shared" si="2"/>
        <v xml:space="preserve">2646371, 20,  </v>
      </c>
    </row>
    <row r="45" spans="1:9" x14ac:dyDescent="0.25">
      <c r="A45" t="s">
        <v>53</v>
      </c>
      <c r="B45">
        <v>2</v>
      </c>
      <c r="C45" t="s">
        <v>109</v>
      </c>
      <c r="D45" t="s">
        <v>167</v>
      </c>
      <c r="E45" t="s">
        <v>8</v>
      </c>
      <c r="G45" s="4">
        <v>10</v>
      </c>
      <c r="H45" s="4" t="s">
        <v>9</v>
      </c>
      <c r="I45" s="4" t="str">
        <f t="shared" si="2"/>
        <v xml:space="preserve">2405986, 20,  </v>
      </c>
    </row>
    <row r="46" spans="1:9" x14ac:dyDescent="0.25">
      <c r="A46" t="s">
        <v>54</v>
      </c>
      <c r="B46">
        <v>2</v>
      </c>
      <c r="C46" t="s">
        <v>110</v>
      </c>
      <c r="D46" t="s">
        <v>168</v>
      </c>
      <c r="E46" t="s">
        <v>8</v>
      </c>
      <c r="G46" s="4">
        <v>10</v>
      </c>
      <c r="H46" s="4" t="s">
        <v>9</v>
      </c>
      <c r="I46" s="4" t="str">
        <f t="shared" si="2"/>
        <v xml:space="preserve">2748948, 20,  </v>
      </c>
    </row>
    <row r="47" spans="1:9" x14ac:dyDescent="0.25">
      <c r="A47" t="s">
        <v>55</v>
      </c>
      <c r="B47">
        <v>1</v>
      </c>
      <c r="C47" t="s">
        <v>111</v>
      </c>
      <c r="D47" t="s">
        <v>169</v>
      </c>
      <c r="E47" t="s">
        <v>182</v>
      </c>
      <c r="G47" s="4">
        <v>10</v>
      </c>
      <c r="H47" s="4" t="s">
        <v>9</v>
      </c>
      <c r="I47" s="7" t="str">
        <f t="shared" si="2"/>
        <v xml:space="preserve">672-1063-1-ND, 10,  </v>
      </c>
    </row>
    <row r="48" spans="1:9" x14ac:dyDescent="0.25">
      <c r="A48" t="s">
        <v>56</v>
      </c>
      <c r="B48">
        <v>1</v>
      </c>
      <c r="C48" t="s">
        <v>112</v>
      </c>
      <c r="D48" t="s">
        <v>170</v>
      </c>
      <c r="E48" t="s">
        <v>8</v>
      </c>
      <c r="G48" s="4">
        <v>10</v>
      </c>
      <c r="H48" s="4" t="s">
        <v>9</v>
      </c>
      <c r="I48" s="4" t="str">
        <f t="shared" si="2"/>
        <v xml:space="preserve">2800966, 10,  </v>
      </c>
    </row>
    <row r="49" spans="1:9" x14ac:dyDescent="0.25">
      <c r="A49" t="s">
        <v>57</v>
      </c>
      <c r="B49">
        <v>1</v>
      </c>
      <c r="C49" t="s">
        <v>113</v>
      </c>
      <c r="D49" t="s">
        <v>171</v>
      </c>
      <c r="E49" t="s">
        <v>182</v>
      </c>
      <c r="G49" s="4">
        <v>10</v>
      </c>
      <c r="H49" s="4" t="s">
        <v>9</v>
      </c>
      <c r="I49" s="6" t="str">
        <f t="shared" si="2"/>
        <v xml:space="preserve">1046-1066-1-ND, 10,  </v>
      </c>
    </row>
    <row r="50" spans="1:9" x14ac:dyDescent="0.25">
      <c r="A50" t="s">
        <v>58</v>
      </c>
      <c r="B50">
        <v>1</v>
      </c>
      <c r="C50" t="s">
        <v>114</v>
      </c>
      <c r="D50" t="s">
        <v>172</v>
      </c>
      <c r="E50" t="s">
        <v>183</v>
      </c>
      <c r="G50" s="4">
        <v>10</v>
      </c>
      <c r="H50" s="4" t="s">
        <v>9</v>
      </c>
      <c r="I50" s="6" t="str">
        <f t="shared" si="2"/>
        <v xml:space="preserve">81-CMWX1ZZABZ-091, 10,  </v>
      </c>
    </row>
    <row r="51" spans="1:9" x14ac:dyDescent="0.25">
      <c r="A51" t="s">
        <v>59</v>
      </c>
      <c r="B51">
        <v>1</v>
      </c>
      <c r="C51" t="s">
        <v>115</v>
      </c>
      <c r="D51" t="s">
        <v>173</v>
      </c>
      <c r="E51" t="s">
        <v>183</v>
      </c>
      <c r="G51" s="4">
        <v>10</v>
      </c>
      <c r="H51" s="4" t="s">
        <v>9</v>
      </c>
      <c r="I51" s="6" t="str">
        <f t="shared" si="2"/>
        <v xml:space="preserve">810-HHM22106C1, 10,  </v>
      </c>
    </row>
    <row r="52" spans="1:9" x14ac:dyDescent="0.25">
      <c r="A52" t="s">
        <v>60</v>
      </c>
      <c r="B52">
        <v>1</v>
      </c>
      <c r="C52" t="s">
        <v>116</v>
      </c>
      <c r="D52" t="s">
        <v>174</v>
      </c>
      <c r="E52" t="s">
        <v>183</v>
      </c>
      <c r="G52" s="4">
        <v>10</v>
      </c>
      <c r="H52" s="4" t="s">
        <v>9</v>
      </c>
      <c r="I52" s="6" t="str">
        <f t="shared" si="2"/>
        <v xml:space="preserve">926-LMH2110TMX/NOPB, 10,  </v>
      </c>
    </row>
    <row r="53" spans="1:9" x14ac:dyDescent="0.25">
      <c r="A53" t="s">
        <v>61</v>
      </c>
      <c r="B53">
        <v>1</v>
      </c>
      <c r="C53" t="s">
        <v>117</v>
      </c>
      <c r="D53" t="s">
        <v>175</v>
      </c>
      <c r="E53" t="s">
        <v>183</v>
      </c>
      <c r="G53" s="4">
        <v>10</v>
      </c>
      <c r="H53" s="4" t="s">
        <v>9</v>
      </c>
      <c r="I53" s="6" t="str">
        <f t="shared" si="2"/>
        <v xml:space="preserve">700-MAX38640AENT+, 10,  </v>
      </c>
    </row>
    <row r="54" spans="1:9" x14ac:dyDescent="0.25">
      <c r="A54" t="s">
        <v>62</v>
      </c>
      <c r="B54">
        <v>1</v>
      </c>
      <c r="C54" t="s">
        <v>118</v>
      </c>
      <c r="D54" t="s">
        <v>176</v>
      </c>
      <c r="E54" t="s">
        <v>8</v>
      </c>
      <c r="G54" s="4">
        <v>10</v>
      </c>
      <c r="H54" s="4" t="s">
        <v>9</v>
      </c>
      <c r="I54" s="4" t="str">
        <f t="shared" si="2"/>
        <v xml:space="preserve">2678432, 10,  </v>
      </c>
    </row>
    <row r="55" spans="1:9" x14ac:dyDescent="0.25">
      <c r="A55" t="s">
        <v>63</v>
      </c>
      <c r="B55">
        <v>1</v>
      </c>
      <c r="C55" t="s">
        <v>119</v>
      </c>
      <c r="D55" t="s">
        <v>177</v>
      </c>
      <c r="E55" t="s">
        <v>183</v>
      </c>
      <c r="G55" s="4">
        <v>10</v>
      </c>
      <c r="H55" s="4" t="s">
        <v>9</v>
      </c>
      <c r="I55" s="6" t="str">
        <f t="shared" si="2"/>
        <v xml:space="preserve">595-DRV5032FBDBZR, 10,  </v>
      </c>
    </row>
    <row r="56" spans="1:9" x14ac:dyDescent="0.25">
      <c r="A56" t="s">
        <v>64</v>
      </c>
      <c r="B56">
        <v>1</v>
      </c>
      <c r="C56" t="s">
        <v>120</v>
      </c>
      <c r="D56" t="s">
        <v>178</v>
      </c>
      <c r="E56" t="s">
        <v>8</v>
      </c>
      <c r="G56" s="4">
        <v>10</v>
      </c>
      <c r="H56" s="4" t="s">
        <v>9</v>
      </c>
      <c r="I56" s="4" t="str">
        <f t="shared" si="2"/>
        <v xml:space="preserve">2849615, 10,  </v>
      </c>
    </row>
    <row r="57" spans="1:9" x14ac:dyDescent="0.25">
      <c r="A57" t="s">
        <v>65</v>
      </c>
      <c r="B57">
        <v>2</v>
      </c>
      <c r="C57" t="s">
        <v>121</v>
      </c>
      <c r="D57" t="s">
        <v>179</v>
      </c>
      <c r="E57" t="s">
        <v>8</v>
      </c>
      <c r="G57" s="4">
        <v>10</v>
      </c>
      <c r="H57" s="4" t="s">
        <v>9</v>
      </c>
      <c r="I57" s="4" t="str">
        <f t="shared" si="2"/>
        <v xml:space="preserve">2857600, 20,  </v>
      </c>
    </row>
    <row r="58" spans="1:9" x14ac:dyDescent="0.25">
      <c r="A58" t="s">
        <v>66</v>
      </c>
      <c r="B58">
        <v>1</v>
      </c>
      <c r="C58" t="s">
        <v>122</v>
      </c>
      <c r="D58" t="s">
        <v>180</v>
      </c>
      <c r="E58" t="s">
        <v>8</v>
      </c>
      <c r="G58" s="4">
        <v>10</v>
      </c>
      <c r="H58" s="4" t="s">
        <v>9</v>
      </c>
      <c r="I58" s="4" t="str">
        <f t="shared" si="2"/>
        <v xml:space="preserve">3123826, 10,  </v>
      </c>
    </row>
    <row r="59" spans="1:9" x14ac:dyDescent="0.25">
      <c r="A59" t="s">
        <v>67</v>
      </c>
      <c r="B59">
        <v>1</v>
      </c>
      <c r="C59" t="s">
        <v>123</v>
      </c>
      <c r="D59" t="s">
        <v>181</v>
      </c>
      <c r="E59" t="s">
        <v>8</v>
      </c>
      <c r="G59" s="4">
        <v>10</v>
      </c>
      <c r="H59" s="4" t="s">
        <v>9</v>
      </c>
      <c r="I59" s="4" t="str">
        <f t="shared" si="2"/>
        <v xml:space="preserve">2819312, 10,  </v>
      </c>
    </row>
    <row r="60" spans="1:9" x14ac:dyDescent="0.25">
      <c r="G60" s="4"/>
      <c r="H60" s="4"/>
      <c r="I60" s="4"/>
    </row>
    <row r="61" spans="1:9" x14ac:dyDescent="0.25">
      <c r="G61" s="4"/>
      <c r="H61" s="4"/>
      <c r="I61" s="4"/>
    </row>
    <row r="62" spans="1:9" x14ac:dyDescent="0.25">
      <c r="G62" s="4"/>
      <c r="H62" s="4"/>
      <c r="I62" s="4"/>
    </row>
    <row r="63" spans="1:9" x14ac:dyDescent="0.25">
      <c r="G63" s="4"/>
      <c r="H63" s="4"/>
      <c r="I63" s="4"/>
    </row>
    <row r="64" spans="1:9" x14ac:dyDescent="0.25">
      <c r="G64" s="4"/>
      <c r="H64" s="4"/>
      <c r="I64" s="4"/>
    </row>
    <row r="65" spans="7:9" x14ac:dyDescent="0.25">
      <c r="G65" s="4"/>
      <c r="H65" s="4"/>
      <c r="I65" s="4"/>
    </row>
    <row r="66" spans="7:9" x14ac:dyDescent="0.25">
      <c r="G66" s="4"/>
      <c r="I66" s="4"/>
    </row>
    <row r="67" spans="7:9" x14ac:dyDescent="0.25">
      <c r="G67" s="4"/>
      <c r="I67" s="4"/>
    </row>
    <row r="68" spans="7:9" x14ac:dyDescent="0.25">
      <c r="G68" s="4"/>
      <c r="I68" s="4"/>
    </row>
    <row r="69" spans="7:9" x14ac:dyDescent="0.25">
      <c r="G69" s="4"/>
      <c r="I69" s="4"/>
    </row>
    <row r="70" spans="7:9" x14ac:dyDescent="0.25">
      <c r="G70" s="4"/>
      <c r="I70" s="4"/>
    </row>
    <row r="71" spans="7:9" x14ac:dyDescent="0.25">
      <c r="G71" s="4"/>
      <c r="I71" s="4"/>
    </row>
    <row r="72" spans="7:9" x14ac:dyDescent="0.25">
      <c r="G72" s="4"/>
      <c r="I72" s="4"/>
    </row>
    <row r="73" spans="7:9" x14ac:dyDescent="0.25">
      <c r="G73" s="4"/>
      <c r="I73" s="4"/>
    </row>
    <row r="74" spans="7:9" x14ac:dyDescent="0.25">
      <c r="G74" s="4"/>
      <c r="I74" s="4"/>
    </row>
    <row r="75" spans="7:9" x14ac:dyDescent="0.25">
      <c r="G75" s="4"/>
      <c r="I75" s="4"/>
    </row>
    <row r="76" spans="7:9" x14ac:dyDescent="0.25">
      <c r="G76" s="4"/>
      <c r="I76" s="4"/>
    </row>
    <row r="77" spans="7:9" x14ac:dyDescent="0.25">
      <c r="G77" s="4"/>
      <c r="I77" s="4"/>
    </row>
    <row r="78" spans="7:9" x14ac:dyDescent="0.25">
      <c r="G78" s="4"/>
      <c r="I78" s="4"/>
    </row>
    <row r="79" spans="7:9" x14ac:dyDescent="0.25">
      <c r="G79" s="4"/>
      <c r="I79" s="4"/>
    </row>
    <row r="80" spans="7:9" x14ac:dyDescent="0.25">
      <c r="G80" s="4"/>
      <c r="I80" s="4"/>
    </row>
    <row r="81" spans="7:9" x14ac:dyDescent="0.25">
      <c r="G81" s="4"/>
      <c r="I81" s="4"/>
    </row>
    <row r="82" spans="7:9" x14ac:dyDescent="0.25">
      <c r="G82" s="4"/>
      <c r="I82" s="4"/>
    </row>
    <row r="83" spans="7:9" x14ac:dyDescent="0.25">
      <c r="G83" s="4"/>
      <c r="I83" s="4"/>
    </row>
    <row r="84" spans="7:9" x14ac:dyDescent="0.25">
      <c r="G84" s="4"/>
      <c r="I84" s="4"/>
    </row>
    <row r="85" spans="7:9" x14ac:dyDescent="0.25">
      <c r="G85" s="4"/>
      <c r="I85" s="4"/>
    </row>
    <row r="86" spans="7:9" x14ac:dyDescent="0.25">
      <c r="G86" s="4"/>
      <c r="I86" s="4"/>
    </row>
    <row r="87" spans="7:9" x14ac:dyDescent="0.25">
      <c r="G87" s="4"/>
      <c r="I87" s="4"/>
    </row>
    <row r="88" spans="7:9" x14ac:dyDescent="0.25">
      <c r="G88" s="4"/>
      <c r="I88" s="4"/>
    </row>
    <row r="89" spans="7:9" x14ac:dyDescent="0.25">
      <c r="G89" s="4"/>
      <c r="I89" s="4"/>
    </row>
    <row r="90" spans="7:9" x14ac:dyDescent="0.25">
      <c r="G90" s="4"/>
      <c r="I90" s="4"/>
    </row>
    <row r="91" spans="7:9" x14ac:dyDescent="0.25">
      <c r="G91" s="4"/>
      <c r="I91" s="4"/>
    </row>
    <row r="92" spans="7:9" x14ac:dyDescent="0.25">
      <c r="G92" s="4"/>
      <c r="I92" s="4"/>
    </row>
    <row r="93" spans="7:9" x14ac:dyDescent="0.25">
      <c r="G93" s="4"/>
      <c r="I93" s="4"/>
    </row>
    <row r="94" spans="7:9" x14ac:dyDescent="0.25">
      <c r="G94" s="4"/>
      <c r="I94" s="4"/>
    </row>
    <row r="95" spans="7:9" x14ac:dyDescent="0.25">
      <c r="G95" s="4"/>
      <c r="I95" s="4"/>
    </row>
    <row r="96" spans="7:9" x14ac:dyDescent="0.25">
      <c r="G96" s="4"/>
      <c r="I96" s="4"/>
    </row>
    <row r="97" spans="7:9" x14ac:dyDescent="0.25">
      <c r="G97" s="4"/>
      <c r="I97" s="4"/>
    </row>
    <row r="98" spans="7:9" x14ac:dyDescent="0.25">
      <c r="G98" s="4"/>
      <c r="I98" s="4"/>
    </row>
    <row r="99" spans="7:9" x14ac:dyDescent="0.25">
      <c r="G99" s="4"/>
      <c r="I99" s="4"/>
    </row>
    <row r="100" spans="7:9" x14ac:dyDescent="0.25">
      <c r="G100" s="4"/>
      <c r="I100" s="4"/>
    </row>
    <row r="101" spans="7:9" x14ac:dyDescent="0.25">
      <c r="G101" s="4"/>
      <c r="I101" s="4"/>
    </row>
    <row r="102" spans="7:9" x14ac:dyDescent="0.25">
      <c r="G102" s="4"/>
      <c r="I102" s="4"/>
    </row>
    <row r="103" spans="7:9" x14ac:dyDescent="0.25">
      <c r="G103" s="4"/>
      <c r="I103" s="4"/>
    </row>
    <row r="104" spans="7:9" x14ac:dyDescent="0.25">
      <c r="G104" s="4"/>
      <c r="I104" s="4"/>
    </row>
    <row r="105" spans="7:9" x14ac:dyDescent="0.25">
      <c r="G105" s="4"/>
      <c r="I105" s="4"/>
    </row>
    <row r="106" spans="7:9" x14ac:dyDescent="0.25">
      <c r="G106" s="4"/>
      <c r="I106" s="4"/>
    </row>
    <row r="107" spans="7:9" x14ac:dyDescent="0.25">
      <c r="G107" s="4"/>
      <c r="I107" s="4"/>
    </row>
    <row r="108" spans="7:9" x14ac:dyDescent="0.25">
      <c r="G108" s="4"/>
      <c r="I108" s="4"/>
    </row>
    <row r="109" spans="7:9" x14ac:dyDescent="0.25">
      <c r="G109" s="4"/>
      <c r="I109" s="4"/>
    </row>
    <row r="110" spans="7:9" x14ac:dyDescent="0.25">
      <c r="G110" s="4"/>
      <c r="I110" s="4"/>
    </row>
    <row r="111" spans="7:9" x14ac:dyDescent="0.25">
      <c r="G111" s="4"/>
      <c r="I111" s="4"/>
    </row>
    <row r="112" spans="7:9" x14ac:dyDescent="0.25">
      <c r="G112" s="4"/>
      <c r="I112" s="4"/>
    </row>
    <row r="113" spans="7:9" x14ac:dyDescent="0.25">
      <c r="G113" s="4"/>
      <c r="I113" s="4"/>
    </row>
    <row r="114" spans="7:9" x14ac:dyDescent="0.25">
      <c r="G114" s="4"/>
      <c r="I114" s="4"/>
    </row>
    <row r="115" spans="7:9" x14ac:dyDescent="0.25">
      <c r="G115" s="4"/>
      <c r="I115" s="4"/>
    </row>
    <row r="116" spans="7:9" x14ac:dyDescent="0.25">
      <c r="G116" s="4"/>
      <c r="I116" s="4"/>
    </row>
    <row r="117" spans="7:9" x14ac:dyDescent="0.25">
      <c r="G117" s="4"/>
      <c r="I117" s="4"/>
    </row>
    <row r="118" spans="7:9" x14ac:dyDescent="0.25">
      <c r="G118" s="4"/>
      <c r="I118" s="4"/>
    </row>
    <row r="119" spans="7:9" x14ac:dyDescent="0.25">
      <c r="G119" s="4"/>
      <c r="I119" s="4"/>
    </row>
    <row r="120" spans="7:9" x14ac:dyDescent="0.25">
      <c r="G120" s="4"/>
      <c r="I120" s="4"/>
    </row>
    <row r="121" spans="7:9" x14ac:dyDescent="0.25">
      <c r="G121" s="4"/>
      <c r="I121" s="4"/>
    </row>
    <row r="122" spans="7:9" x14ac:dyDescent="0.25">
      <c r="G122" s="4"/>
      <c r="I122" s="4"/>
    </row>
    <row r="123" spans="7:9" x14ac:dyDescent="0.25">
      <c r="G123" s="4"/>
      <c r="I123" s="4"/>
    </row>
    <row r="124" spans="7:9" x14ac:dyDescent="0.25">
      <c r="G124" s="4"/>
      <c r="I124" s="4"/>
    </row>
    <row r="125" spans="7:9" x14ac:dyDescent="0.25">
      <c r="G125" s="4"/>
      <c r="I125" s="4"/>
    </row>
    <row r="126" spans="7:9" x14ac:dyDescent="0.25">
      <c r="G126" s="4"/>
      <c r="I126" s="4"/>
    </row>
    <row r="127" spans="7:9" x14ac:dyDescent="0.25">
      <c r="G127" s="4"/>
      <c r="I127" s="4"/>
    </row>
    <row r="128" spans="7:9" x14ac:dyDescent="0.25">
      <c r="G128" s="4"/>
      <c r="I128" s="4"/>
    </row>
    <row r="129" spans="7:9" x14ac:dyDescent="0.25">
      <c r="G129" s="4"/>
      <c r="I129" s="4"/>
    </row>
    <row r="130" spans="7:9" x14ac:dyDescent="0.25">
      <c r="G130" s="4"/>
      <c r="I130" s="4"/>
    </row>
    <row r="131" spans="7:9" x14ac:dyDescent="0.25">
      <c r="G131" s="4"/>
      <c r="I131" s="4"/>
    </row>
    <row r="132" spans="7:9" x14ac:dyDescent="0.25">
      <c r="G132" s="4"/>
      <c r="I132" s="4"/>
    </row>
    <row r="133" spans="7:9" x14ac:dyDescent="0.25">
      <c r="G133" s="4"/>
      <c r="I133" s="4"/>
    </row>
    <row r="134" spans="7:9" x14ac:dyDescent="0.25">
      <c r="G134" s="4"/>
      <c r="I134" s="4"/>
    </row>
    <row r="135" spans="7:9" x14ac:dyDescent="0.25">
      <c r="G135" s="4"/>
      <c r="I135" s="4"/>
    </row>
    <row r="136" spans="7:9" x14ac:dyDescent="0.25">
      <c r="G136" s="4"/>
      <c r="I136" s="4"/>
    </row>
    <row r="137" spans="7:9" x14ac:dyDescent="0.25">
      <c r="G137" s="4"/>
      <c r="I137" s="4"/>
    </row>
    <row r="138" spans="7:9" x14ac:dyDescent="0.25">
      <c r="G138" s="4"/>
      <c r="I138" s="4"/>
    </row>
    <row r="139" spans="7:9" x14ac:dyDescent="0.25">
      <c r="G139" s="4"/>
      <c r="I139" s="4"/>
    </row>
    <row r="140" spans="7:9" x14ac:dyDescent="0.25">
      <c r="G140" s="4"/>
      <c r="I140" s="4"/>
    </row>
    <row r="141" spans="7:9" x14ac:dyDescent="0.25">
      <c r="G141" s="4"/>
      <c r="I141" s="4"/>
    </row>
    <row r="142" spans="7:9" x14ac:dyDescent="0.25">
      <c r="G142" s="4"/>
      <c r="I142" s="4"/>
    </row>
    <row r="143" spans="7:9" x14ac:dyDescent="0.25">
      <c r="G143" s="4"/>
      <c r="I143" s="4"/>
    </row>
    <row r="144" spans="7:9" x14ac:dyDescent="0.25">
      <c r="G144" s="4"/>
      <c r="I144" s="4"/>
    </row>
    <row r="145" spans="7:9" x14ac:dyDescent="0.25">
      <c r="G145" s="4"/>
      <c r="I145" s="4"/>
    </row>
    <row r="146" spans="7:9" x14ac:dyDescent="0.25">
      <c r="G146" s="4"/>
      <c r="I146" s="4"/>
    </row>
    <row r="147" spans="7:9" x14ac:dyDescent="0.25">
      <c r="G147" s="4"/>
      <c r="I147" s="4"/>
    </row>
    <row r="148" spans="7:9" x14ac:dyDescent="0.25">
      <c r="G148" s="4"/>
      <c r="I148" s="4"/>
    </row>
    <row r="149" spans="7:9" x14ac:dyDescent="0.25">
      <c r="G149" s="4"/>
      <c r="I149" s="4"/>
    </row>
    <row r="150" spans="7:9" x14ac:dyDescent="0.25">
      <c r="G150" s="4"/>
      <c r="I150" s="4"/>
    </row>
    <row r="151" spans="7:9" x14ac:dyDescent="0.25">
      <c r="G151" s="4"/>
      <c r="I151" s="4"/>
    </row>
    <row r="152" spans="7:9" x14ac:dyDescent="0.25">
      <c r="G152" s="4"/>
      <c r="I152" s="4"/>
    </row>
    <row r="153" spans="7:9" x14ac:dyDescent="0.25">
      <c r="G153" s="4"/>
      <c r="I153" s="4"/>
    </row>
    <row r="154" spans="7:9" x14ac:dyDescent="0.25">
      <c r="G154" s="4"/>
      <c r="I154" s="4"/>
    </row>
  </sheetData>
  <pageMargins left="0.7" right="0.7" top="0.75" bottom="0.75" header="0.3" footer="0.3"/>
  <pageSetup paperSize="9" orientation="portrait" horizontalDpi="6553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84" sqref="F84"/>
    </sheetView>
  </sheetViews>
  <sheetFormatPr defaultColWidth="8.88671875" defaultRowHeight="13.2" x14ac:dyDescent="0.25"/>
  <cols>
    <col min="1" max="1" width="37.5546875" style="1" bestFit="1" customWidth="1"/>
    <col min="2" max="2" width="18.21875" style="1" bestFit="1" customWidth="1"/>
    <col min="3" max="4" width="32.109375" style="1" bestFit="1" customWidth="1"/>
    <col min="5" max="5" width="9.5546875" style="2" bestFit="1" customWidth="1"/>
    <col min="6" max="6" width="16.77734375" style="2" bestFit="1" customWidth="1"/>
    <col min="7" max="7" width="8.88671875" style="2" customWidth="1"/>
    <col min="8" max="16384" width="8.88671875" style="2"/>
  </cols>
  <sheetData>
    <row r="1" spans="1:6" s="3" customFormat="1" x14ac:dyDescent="0.25">
      <c r="A1" s="1" t="str">
        <f>'Altium Output'!A1</f>
        <v>Supplier Part Number 1</v>
      </c>
      <c r="B1" s="1" t="str">
        <f>'Altium Output'!B1</f>
        <v>Quantity</v>
      </c>
      <c r="C1" s="1" t="str">
        <f>'Altium Output'!C1</f>
        <v>Description</v>
      </c>
      <c r="D1" s="1" t="str">
        <f>'Altium Output'!D1</f>
        <v>Designator</v>
      </c>
      <c r="E1" s="2" t="s">
        <v>1</v>
      </c>
      <c r="F1" s="2" t="s">
        <v>2</v>
      </c>
    </row>
    <row r="2" spans="1:6" x14ac:dyDescent="0.25">
      <c r="A2" s="1" t="str">
        <f>'Altium Output'!A2</f>
        <v>931-1408-ND</v>
      </c>
      <c r="B2" s="1">
        <f>MAX(0,'Altium Output'!B2*'Farnell Order'!$E$2-'Farnell Order'!F2)</f>
        <v>0</v>
      </c>
      <c r="C2" s="1" t="str">
        <f>'Altium Output'!C2</f>
        <v>Antennas Passive GPS/GLONASS Patch Antenna</v>
      </c>
      <c r="D2" s="1" t="str">
        <f>'Altium Output'!D2</f>
        <v>A1</v>
      </c>
    </row>
    <row r="3" spans="1:6" x14ac:dyDescent="0.25">
      <c r="A3" s="1" t="str">
        <f>'Altium Output'!A3</f>
        <v>237-SR42I010-R</v>
      </c>
      <c r="B3" s="1">
        <f>MAX(0,'Altium Output'!B3*'Farnell Order'!$E$2-'Farnell Order'!F3)</f>
        <v>0</v>
      </c>
      <c r="C3" s="1" t="str">
        <f>'Altium Output'!C3</f>
        <v>Antenna SMD -4dBi Gain 870MHz/928MHz Automotive 7-Pin SMD T/R</v>
      </c>
      <c r="D3" s="1" t="str">
        <f>'Altium Output'!D3</f>
        <v>A2</v>
      </c>
    </row>
    <row r="4" spans="1:6" x14ac:dyDescent="0.25">
      <c r="A4" s="1" t="str">
        <f>'Altium Output'!A59</f>
        <v>2819312</v>
      </c>
      <c r="B4" s="1">
        <f>MAX(0,'Altium Output'!B59*'Farnell Order'!$E$2-'Farnell Order'!F4)</f>
        <v>0</v>
      </c>
      <c r="C4" s="1" t="str">
        <f>'Altium Output'!C59</f>
        <v>Crystal, 32.768 kHz, SMD, 2mm x 1.2mm, 9 pF, 10 ppm, 9HT11 Series</v>
      </c>
      <c r="D4" s="1" t="str">
        <f>'Altium Output'!D59</f>
        <v>X1</v>
      </c>
    </row>
    <row r="5" spans="1:6" x14ac:dyDescent="0.25">
      <c r="A5" s="1">
        <f>'Altium Output'!A60</f>
        <v>0</v>
      </c>
      <c r="B5" s="1">
        <f>MAX(0,'Altium Output'!B60*'Farnell Order'!$E$2-'Farnell Order'!F5)</f>
        <v>0</v>
      </c>
      <c r="C5" s="1">
        <f>'Altium Output'!C60</f>
        <v>0</v>
      </c>
      <c r="D5" s="1">
        <f>'Altium Output'!D60</f>
        <v>0</v>
      </c>
    </row>
    <row r="6" spans="1:6" x14ac:dyDescent="0.25">
      <c r="A6" s="1">
        <f>'Altium Output'!A61</f>
        <v>0</v>
      </c>
      <c r="B6" s="1">
        <f>MAX(0,'Altium Output'!B61*'Farnell Order'!$E$2-'Farnell Order'!F6)</f>
        <v>0</v>
      </c>
      <c r="C6" s="1">
        <f>'Altium Output'!C61</f>
        <v>0</v>
      </c>
      <c r="D6" s="1">
        <f>'Altium Output'!D61</f>
        <v>0</v>
      </c>
    </row>
    <row r="7" spans="1:6" x14ac:dyDescent="0.25">
      <c r="A7" s="1">
        <f>'Altium Output'!A62</f>
        <v>0</v>
      </c>
      <c r="B7" s="1">
        <f>MAX(0,'Altium Output'!B62*'Farnell Order'!$E$2-'Farnell Order'!F7)</f>
        <v>0</v>
      </c>
      <c r="C7" s="1">
        <f>'Altium Output'!C62</f>
        <v>0</v>
      </c>
      <c r="D7" s="1">
        <f>'Altium Output'!D62</f>
        <v>0</v>
      </c>
    </row>
    <row r="8" spans="1:6" x14ac:dyDescent="0.25">
      <c r="A8" s="1">
        <f>'Altium Output'!A63</f>
        <v>0</v>
      </c>
      <c r="B8" s="1">
        <f>MAX(0,'Altium Output'!B63*'Farnell Order'!$E$2-'Farnell Order'!F8)</f>
        <v>0</v>
      </c>
      <c r="C8" s="1">
        <f>'Altium Output'!C63</f>
        <v>0</v>
      </c>
      <c r="D8" s="1">
        <f>'Altium Output'!D63</f>
        <v>0</v>
      </c>
    </row>
    <row r="9" spans="1:6" x14ac:dyDescent="0.25">
      <c r="A9" s="1">
        <f>'Altium Output'!A64</f>
        <v>0</v>
      </c>
      <c r="B9" s="1">
        <f>MAX(0,'Altium Output'!B64*'Farnell Order'!$E$2-'Farnell Order'!F9)</f>
        <v>0</v>
      </c>
      <c r="C9" s="1">
        <f>'Altium Output'!C64</f>
        <v>0</v>
      </c>
      <c r="D9" s="1">
        <f>'Altium Output'!D64</f>
        <v>0</v>
      </c>
    </row>
    <row r="10" spans="1:6" x14ac:dyDescent="0.25">
      <c r="A10" s="1">
        <f>'Altium Output'!A65</f>
        <v>0</v>
      </c>
      <c r="B10" s="1">
        <f>MAX(0,'Altium Output'!B65*'Farnell Order'!$E$2-'Farnell Order'!F10)</f>
        <v>0</v>
      </c>
      <c r="C10" s="1">
        <f>'Altium Output'!C65</f>
        <v>0</v>
      </c>
      <c r="D10" s="1">
        <f>'Altium Output'!D65</f>
        <v>0</v>
      </c>
    </row>
    <row r="11" spans="1:6" x14ac:dyDescent="0.25">
      <c r="A11" s="1">
        <f>'Altium Output'!A66</f>
        <v>0</v>
      </c>
      <c r="B11" s="1">
        <f>MAX(0,'Altium Output'!B66*'Farnell Order'!$E$2-'Farnell Order'!F11)</f>
        <v>0</v>
      </c>
      <c r="C11" s="1">
        <f>'Altium Output'!C66</f>
        <v>0</v>
      </c>
      <c r="D11" s="1">
        <f>'Altium Output'!D66</f>
        <v>0</v>
      </c>
    </row>
    <row r="12" spans="1:6" x14ac:dyDescent="0.25">
      <c r="A12" s="1">
        <f>'Altium Output'!A67</f>
        <v>0</v>
      </c>
      <c r="B12" s="1">
        <f>MAX(0,'Altium Output'!B67*'Farnell Order'!$E$2-'Farnell Order'!F12)</f>
        <v>0</v>
      </c>
      <c r="C12" s="1">
        <f>'Altium Output'!C67</f>
        <v>0</v>
      </c>
      <c r="D12" s="1">
        <f>'Altium Output'!D67</f>
        <v>0</v>
      </c>
    </row>
    <row r="13" spans="1:6" x14ac:dyDescent="0.25">
      <c r="A13" s="1">
        <f>'Altium Output'!A68</f>
        <v>0</v>
      </c>
      <c r="B13" s="1">
        <f>MAX(0,'Altium Output'!B68*'Farnell Order'!$E$2-'Farnell Order'!F13)</f>
        <v>0</v>
      </c>
      <c r="C13" s="1">
        <f>'Altium Output'!C68</f>
        <v>0</v>
      </c>
      <c r="D13" s="1">
        <f>'Altium Output'!D68</f>
        <v>0</v>
      </c>
    </row>
    <row r="14" spans="1:6" x14ac:dyDescent="0.25">
      <c r="A14" s="1">
        <f>'Altium Output'!A69</f>
        <v>0</v>
      </c>
      <c r="B14" s="1">
        <f>MAX(0,'Altium Output'!B69*'Farnell Order'!$E$2-'Farnell Order'!F14)</f>
        <v>0</v>
      </c>
      <c r="C14" s="1">
        <f>'Altium Output'!C69</f>
        <v>0</v>
      </c>
      <c r="D14" s="1">
        <f>'Altium Output'!D69</f>
        <v>0</v>
      </c>
    </row>
    <row r="15" spans="1:6" x14ac:dyDescent="0.25">
      <c r="A15" s="1">
        <f>'Altium Output'!A70</f>
        <v>0</v>
      </c>
      <c r="B15" s="1">
        <f>MAX(0,'Altium Output'!B70*'Farnell Order'!$E$2-'Farnell Order'!F15)</f>
        <v>0</v>
      </c>
      <c r="C15" s="1">
        <f>'Altium Output'!C70</f>
        <v>0</v>
      </c>
      <c r="D15" s="1">
        <f>'Altium Output'!D70</f>
        <v>0</v>
      </c>
    </row>
    <row r="16" spans="1:6" x14ac:dyDescent="0.25">
      <c r="A16" s="1">
        <f>'Altium Output'!A71</f>
        <v>0</v>
      </c>
      <c r="B16" s="1">
        <f>MAX(0,'Altium Output'!B71*'Farnell Order'!$E$2-'Farnell Order'!F16)</f>
        <v>0</v>
      </c>
      <c r="C16" s="1">
        <f>'Altium Output'!C71</f>
        <v>0</v>
      </c>
      <c r="D16" s="1">
        <f>'Altium Output'!D71</f>
        <v>0</v>
      </c>
    </row>
    <row r="17" spans="1:4" x14ac:dyDescent="0.25">
      <c r="A17" s="1">
        <f>'Altium Output'!A72</f>
        <v>0</v>
      </c>
      <c r="B17" s="1">
        <f>MAX(0,'Altium Output'!B72*'Farnell Order'!$E$2-'Farnell Order'!F17)</f>
        <v>0</v>
      </c>
      <c r="C17" s="1">
        <f>'Altium Output'!C72</f>
        <v>0</v>
      </c>
      <c r="D17" s="1">
        <f>'Altium Output'!D72</f>
        <v>0</v>
      </c>
    </row>
    <row r="18" spans="1:4" x14ac:dyDescent="0.25">
      <c r="A18" s="1">
        <f>'Altium Output'!A73</f>
        <v>0</v>
      </c>
      <c r="B18" s="1">
        <f>MAX(0,'Altium Output'!B73*'Farnell Order'!$E$2-'Farnell Order'!F18)</f>
        <v>0</v>
      </c>
      <c r="C18" s="1">
        <f>'Altium Output'!C73</f>
        <v>0</v>
      </c>
      <c r="D18" s="1">
        <f>'Altium Output'!D73</f>
        <v>0</v>
      </c>
    </row>
    <row r="19" spans="1:4" x14ac:dyDescent="0.25">
      <c r="A19" s="1">
        <f>'Altium Output'!A74</f>
        <v>0</v>
      </c>
      <c r="B19" s="1">
        <f>MAX(0,'Altium Output'!B74*'Farnell Order'!$E$2-'Farnell Order'!F19)</f>
        <v>0</v>
      </c>
      <c r="C19" s="1">
        <f>'Altium Output'!C74</f>
        <v>0</v>
      </c>
      <c r="D19" s="1">
        <f>'Altium Output'!D74</f>
        <v>0</v>
      </c>
    </row>
    <row r="20" spans="1:4" x14ac:dyDescent="0.25">
      <c r="A20" s="1">
        <f>'Altium Output'!A75</f>
        <v>0</v>
      </c>
      <c r="B20" s="1">
        <f>MAX(0,'Altium Output'!B75*'Farnell Order'!$E$2-'Farnell Order'!F20)</f>
        <v>0</v>
      </c>
      <c r="C20" s="1">
        <f>'Altium Output'!C75</f>
        <v>0</v>
      </c>
      <c r="D20" s="1">
        <f>'Altium Output'!D75</f>
        <v>0</v>
      </c>
    </row>
    <row r="21" spans="1:4" x14ac:dyDescent="0.25">
      <c r="A21" s="1">
        <f>'Altium Output'!A76</f>
        <v>0</v>
      </c>
      <c r="B21" s="1">
        <f>MAX(0,'Altium Output'!B76*'Farnell Order'!$E$2-'Farnell Order'!F21)</f>
        <v>0</v>
      </c>
      <c r="C21" s="1">
        <f>'Altium Output'!C76</f>
        <v>0</v>
      </c>
      <c r="D21" s="1">
        <f>'Altium Output'!D76</f>
        <v>0</v>
      </c>
    </row>
    <row r="22" spans="1:4" x14ac:dyDescent="0.25">
      <c r="A22" s="1">
        <f>'Altium Output'!A77</f>
        <v>0</v>
      </c>
      <c r="B22" s="1">
        <f>MAX(0,'Altium Output'!B77*'Farnell Order'!$E$2-'Farnell Order'!F22)</f>
        <v>0</v>
      </c>
      <c r="C22" s="1">
        <f>'Altium Output'!C77</f>
        <v>0</v>
      </c>
      <c r="D22" s="1">
        <f>'Altium Output'!D77</f>
        <v>0</v>
      </c>
    </row>
    <row r="23" spans="1:4" x14ac:dyDescent="0.25">
      <c r="A23" s="1">
        <f>'Altium Output'!A78</f>
        <v>0</v>
      </c>
      <c r="B23" s="1">
        <f>MAX(0,'Altium Output'!B78*'Farnell Order'!$E$2-'Farnell Order'!F23)</f>
        <v>0</v>
      </c>
      <c r="C23" s="1">
        <f>'Altium Output'!C78</f>
        <v>0</v>
      </c>
      <c r="D23" s="1">
        <f>'Altium Output'!D78</f>
        <v>0</v>
      </c>
    </row>
    <row r="24" spans="1:4" x14ac:dyDescent="0.25">
      <c r="A24" s="1">
        <f>'Altium Output'!A79</f>
        <v>0</v>
      </c>
      <c r="B24" s="1">
        <f>MAX(0,'Altium Output'!B79*'Farnell Order'!$E$2-'Farnell Order'!F24)</f>
        <v>0</v>
      </c>
      <c r="C24" s="1">
        <f>'Altium Output'!C79</f>
        <v>0</v>
      </c>
      <c r="D24" s="1">
        <f>'Altium Output'!D79</f>
        <v>0</v>
      </c>
    </row>
    <row r="25" spans="1:4" x14ac:dyDescent="0.25">
      <c r="A25" s="1">
        <f>'Altium Output'!A80</f>
        <v>0</v>
      </c>
      <c r="B25" s="1">
        <f>MAX(0,'Altium Output'!B80*'Farnell Order'!$E$2-'Farnell Order'!F25)</f>
        <v>0</v>
      </c>
      <c r="C25" s="1">
        <f>'Altium Output'!C80</f>
        <v>0</v>
      </c>
      <c r="D25" s="1">
        <f>'Altium Output'!D80</f>
        <v>0</v>
      </c>
    </row>
    <row r="26" spans="1:4" x14ac:dyDescent="0.25">
      <c r="A26" s="1">
        <f>'Altium Output'!A81</f>
        <v>0</v>
      </c>
      <c r="B26" s="1">
        <f>MAX(0,'Altium Output'!B81*'Farnell Order'!$E$2-'Farnell Order'!F26)</f>
        <v>0</v>
      </c>
      <c r="C26" s="1">
        <f>'Altium Output'!C81</f>
        <v>0</v>
      </c>
      <c r="D26" s="1">
        <f>'Altium Output'!D81</f>
        <v>0</v>
      </c>
    </row>
    <row r="27" spans="1:4" x14ac:dyDescent="0.25">
      <c r="A27" s="1">
        <f>'Altium Output'!A82</f>
        <v>0</v>
      </c>
      <c r="B27" s="1">
        <f>MAX(0,'Altium Output'!B82*'Farnell Order'!$E$2-'Farnell Order'!F27)</f>
        <v>0</v>
      </c>
      <c r="C27" s="1">
        <f>'Altium Output'!C82</f>
        <v>0</v>
      </c>
      <c r="D27" s="1">
        <f>'Altium Output'!D82</f>
        <v>0</v>
      </c>
    </row>
    <row r="28" spans="1:4" x14ac:dyDescent="0.25">
      <c r="A28" s="1">
        <f>'Altium Output'!A83</f>
        <v>0</v>
      </c>
      <c r="B28" s="1">
        <f>MAX(0,'Altium Output'!B83*'Farnell Order'!$E$2-'Farnell Order'!F28)</f>
        <v>0</v>
      </c>
      <c r="C28" s="1">
        <f>'Altium Output'!C83</f>
        <v>0</v>
      </c>
      <c r="D28" s="1">
        <f>'Altium Output'!D83</f>
        <v>0</v>
      </c>
    </row>
    <row r="29" spans="1:4" x14ac:dyDescent="0.25">
      <c r="A29" s="1">
        <f>'Altium Output'!A84</f>
        <v>0</v>
      </c>
      <c r="B29" s="1">
        <f>MAX(0,'Altium Output'!B84*'Farnell Order'!$E$2-'Farnell Order'!F29)</f>
        <v>0</v>
      </c>
      <c r="C29" s="1">
        <f>'Altium Output'!C84</f>
        <v>0</v>
      </c>
      <c r="D29" s="1">
        <f>'Altium Output'!D84</f>
        <v>0</v>
      </c>
    </row>
    <row r="30" spans="1:4" x14ac:dyDescent="0.25">
      <c r="A30" s="1">
        <f>'Altium Output'!A85</f>
        <v>0</v>
      </c>
      <c r="B30" s="1">
        <f>MAX(0,'Altium Output'!B85*'Farnell Order'!$E$2-'Farnell Order'!F30)</f>
        <v>0</v>
      </c>
      <c r="C30" s="1">
        <f>'Altium Output'!C85</f>
        <v>0</v>
      </c>
      <c r="D30" s="1">
        <f>'Altium Output'!D85</f>
        <v>0</v>
      </c>
    </row>
    <row r="31" spans="1:4" x14ac:dyDescent="0.25">
      <c r="A31" s="1">
        <f>'Altium Output'!A86</f>
        <v>0</v>
      </c>
      <c r="B31" s="1">
        <f>MAX(0,'Altium Output'!B86*'Farnell Order'!$E$2-'Farnell Order'!F31)</f>
        <v>0</v>
      </c>
      <c r="C31" s="1">
        <f>'Altium Output'!C86</f>
        <v>0</v>
      </c>
      <c r="D31" s="1">
        <f>'Altium Output'!D86</f>
        <v>0</v>
      </c>
    </row>
    <row r="32" spans="1:4" x14ac:dyDescent="0.25">
      <c r="A32" s="1">
        <f>'Altium Output'!A87</f>
        <v>0</v>
      </c>
      <c r="B32" s="1">
        <f>MAX(0,'Altium Output'!B87*'Farnell Order'!$E$2-'Farnell Order'!F32)</f>
        <v>0</v>
      </c>
      <c r="C32" s="1">
        <f>'Altium Output'!C87</f>
        <v>0</v>
      </c>
      <c r="D32" s="1">
        <f>'Altium Output'!D87</f>
        <v>0</v>
      </c>
    </row>
    <row r="33" spans="1:4" x14ac:dyDescent="0.25">
      <c r="A33" s="1">
        <f>'Altium Output'!A88</f>
        <v>0</v>
      </c>
      <c r="B33" s="1">
        <f>MAX(0,'Altium Output'!B88*'Farnell Order'!$E$2-'Farnell Order'!F33)</f>
        <v>0</v>
      </c>
      <c r="C33" s="1">
        <f>'Altium Output'!C88</f>
        <v>0</v>
      </c>
      <c r="D33" s="1">
        <f>'Altium Output'!D88</f>
        <v>0</v>
      </c>
    </row>
    <row r="34" spans="1:4" x14ac:dyDescent="0.25">
      <c r="A34" s="1">
        <f>'Altium Output'!A89</f>
        <v>0</v>
      </c>
      <c r="B34" s="1">
        <f>MAX(0,'Altium Output'!B89*'Farnell Order'!$E$2-'Farnell Order'!F34)</f>
        <v>0</v>
      </c>
      <c r="C34" s="1">
        <f>'Altium Output'!C89</f>
        <v>0</v>
      </c>
      <c r="D34" s="1">
        <f>'Altium Output'!D89</f>
        <v>0</v>
      </c>
    </row>
    <row r="35" spans="1:4" x14ac:dyDescent="0.25">
      <c r="A35" s="1">
        <f>'Altium Output'!A90</f>
        <v>0</v>
      </c>
      <c r="B35" s="1">
        <f>MAX(0,'Altium Output'!B90*'Farnell Order'!$E$2-'Farnell Order'!F35)</f>
        <v>0</v>
      </c>
      <c r="C35" s="1">
        <f>'Altium Output'!C90</f>
        <v>0</v>
      </c>
      <c r="D35" s="1">
        <f>'Altium Output'!D90</f>
        <v>0</v>
      </c>
    </row>
    <row r="36" spans="1:4" x14ac:dyDescent="0.25">
      <c r="A36" s="1">
        <f>'Altium Output'!A91</f>
        <v>0</v>
      </c>
      <c r="B36" s="1">
        <f>MAX(0,'Altium Output'!B91*'Farnell Order'!$E$2-'Farnell Order'!F36)</f>
        <v>0</v>
      </c>
      <c r="C36" s="1">
        <f>'Altium Output'!C91</f>
        <v>0</v>
      </c>
      <c r="D36" s="1">
        <f>'Altium Output'!D91</f>
        <v>0</v>
      </c>
    </row>
    <row r="37" spans="1:4" x14ac:dyDescent="0.25">
      <c r="A37" s="1">
        <f>'Altium Output'!A92</f>
        <v>0</v>
      </c>
      <c r="B37" s="1">
        <f>MAX(0,'Altium Output'!B92*'Farnell Order'!$E$2-'Farnell Order'!F37)</f>
        <v>0</v>
      </c>
      <c r="C37" s="1">
        <f>'Altium Output'!C92</f>
        <v>0</v>
      </c>
      <c r="D37" s="1">
        <f>'Altium Output'!D92</f>
        <v>0</v>
      </c>
    </row>
    <row r="38" spans="1:4" x14ac:dyDescent="0.25">
      <c r="A38" s="1">
        <f>'Altium Output'!A93</f>
        <v>0</v>
      </c>
      <c r="B38" s="1">
        <f>MAX(0,'Altium Output'!B93*'Farnell Order'!$E$2-'Farnell Order'!F38)</f>
        <v>0</v>
      </c>
      <c r="C38" s="1">
        <f>'Altium Output'!C93</f>
        <v>0</v>
      </c>
      <c r="D38" s="1">
        <f>'Altium Output'!D93</f>
        <v>0</v>
      </c>
    </row>
    <row r="39" spans="1:4" x14ac:dyDescent="0.25">
      <c r="A39" s="1">
        <f>'Altium Output'!A94</f>
        <v>0</v>
      </c>
      <c r="B39" s="1">
        <f>MAX(0,'Altium Output'!B94*'Farnell Order'!$E$2-'Farnell Order'!F39)</f>
        <v>0</v>
      </c>
      <c r="C39" s="1">
        <f>'Altium Output'!C94</f>
        <v>0</v>
      </c>
      <c r="D39" s="1">
        <f>'Altium Output'!D94</f>
        <v>0</v>
      </c>
    </row>
    <row r="40" spans="1:4" x14ac:dyDescent="0.25">
      <c r="A40" s="1">
        <f>'Altium Output'!A95</f>
        <v>0</v>
      </c>
      <c r="B40" s="1">
        <f>MAX(0,'Altium Output'!B95*'Farnell Order'!$E$2-'Farnell Order'!F40)</f>
        <v>0</v>
      </c>
      <c r="C40" s="1">
        <f>'Altium Output'!C95</f>
        <v>0</v>
      </c>
      <c r="D40" s="1">
        <f>'Altium Output'!D95</f>
        <v>0</v>
      </c>
    </row>
    <row r="41" spans="1:4" x14ac:dyDescent="0.25">
      <c r="A41" s="1">
        <f>'Altium Output'!A96</f>
        <v>0</v>
      </c>
      <c r="B41" s="1">
        <f>MAX(0,'Altium Output'!B96*'Farnell Order'!$E$2-'Farnell Order'!F41)</f>
        <v>0</v>
      </c>
      <c r="C41" s="1">
        <f>'Altium Output'!C96</f>
        <v>0</v>
      </c>
      <c r="D41" s="1">
        <f>'Altium Output'!D96</f>
        <v>0</v>
      </c>
    </row>
    <row r="42" spans="1:4" x14ac:dyDescent="0.25">
      <c r="A42" s="1">
        <f>'Altium Output'!A97</f>
        <v>0</v>
      </c>
      <c r="B42" s="1">
        <f>MAX(0,'Altium Output'!B97*'Farnell Order'!$E$2-'Farnell Order'!F42)</f>
        <v>0</v>
      </c>
      <c r="C42" s="1">
        <f>'Altium Output'!C97</f>
        <v>0</v>
      </c>
      <c r="D42" s="1">
        <f>'Altium Output'!D97</f>
        <v>0</v>
      </c>
    </row>
    <row r="43" spans="1:4" x14ac:dyDescent="0.25">
      <c r="A43" s="1">
        <f>'Altium Output'!A98</f>
        <v>0</v>
      </c>
      <c r="B43" s="1">
        <f>MAX(0,'Altium Output'!B98*'Farnell Order'!$E$2-'Farnell Order'!F43)</f>
        <v>0</v>
      </c>
      <c r="C43" s="1">
        <f>'Altium Output'!C98</f>
        <v>0</v>
      </c>
      <c r="D43" s="1">
        <f>'Altium Output'!D98</f>
        <v>0</v>
      </c>
    </row>
    <row r="44" spans="1:4" x14ac:dyDescent="0.25">
      <c r="A44" s="1">
        <f>'Altium Output'!A99</f>
        <v>0</v>
      </c>
      <c r="B44" s="1">
        <f>MAX(0,'Altium Output'!B99*'Farnell Order'!$E$2-'Farnell Order'!F44)</f>
        <v>0</v>
      </c>
      <c r="C44" s="1">
        <f>'Altium Output'!C99</f>
        <v>0</v>
      </c>
      <c r="D44" s="1">
        <f>'Altium Output'!D99</f>
        <v>0</v>
      </c>
    </row>
    <row r="45" spans="1:4" x14ac:dyDescent="0.25">
      <c r="A45" s="1">
        <f>'Altium Output'!A100</f>
        <v>0</v>
      </c>
      <c r="B45" s="1">
        <f>MAX(0,'Altium Output'!B100*'Farnell Order'!$E$2-'Farnell Order'!F45)</f>
        <v>0</v>
      </c>
      <c r="C45" s="1">
        <f>'Altium Output'!C100</f>
        <v>0</v>
      </c>
      <c r="D45" s="1">
        <f>'Altium Output'!D100</f>
        <v>0</v>
      </c>
    </row>
    <row r="46" spans="1:4" x14ac:dyDescent="0.25">
      <c r="A46" s="1">
        <f>'Altium Output'!A101</f>
        <v>0</v>
      </c>
      <c r="B46" s="1">
        <f>MAX(0,'Altium Output'!B101*'Farnell Order'!$E$2-'Farnell Order'!F46)</f>
        <v>0</v>
      </c>
      <c r="C46" s="1">
        <f>'Altium Output'!C101</f>
        <v>0</v>
      </c>
      <c r="D46" s="1">
        <f>'Altium Output'!D101</f>
        <v>0</v>
      </c>
    </row>
    <row r="47" spans="1:4" x14ac:dyDescent="0.25">
      <c r="A47" s="1">
        <f>'Altium Output'!A102</f>
        <v>0</v>
      </c>
      <c r="B47" s="1">
        <f>MAX(0,'Altium Output'!B102*'Farnell Order'!$E$2-'Farnell Order'!F47)</f>
        <v>0</v>
      </c>
      <c r="C47" s="1">
        <f>'Altium Output'!C102</f>
        <v>0</v>
      </c>
      <c r="D47" s="1">
        <f>'Altium Output'!D102</f>
        <v>0</v>
      </c>
    </row>
    <row r="48" spans="1:4" x14ac:dyDescent="0.25">
      <c r="A48" s="1">
        <f>'Altium Output'!A103</f>
        <v>0</v>
      </c>
      <c r="B48" s="1">
        <f>MAX(0,'Altium Output'!B103*'Farnell Order'!$E$2-'Farnell Order'!F48)</f>
        <v>0</v>
      </c>
      <c r="C48" s="1">
        <f>'Altium Output'!C103</f>
        <v>0</v>
      </c>
      <c r="D48" s="1">
        <f>'Altium Output'!D103</f>
        <v>0</v>
      </c>
    </row>
    <row r="49" spans="1:4" x14ac:dyDescent="0.25">
      <c r="A49" s="1">
        <f>'Altium Output'!A104</f>
        <v>0</v>
      </c>
      <c r="B49" s="1">
        <f>MAX(0,'Altium Output'!B104*'Farnell Order'!$E$2-'Farnell Order'!F49)</f>
        <v>0</v>
      </c>
      <c r="C49" s="1">
        <f>'Altium Output'!C104</f>
        <v>0</v>
      </c>
      <c r="D49" s="1">
        <f>'Altium Output'!D104</f>
        <v>0</v>
      </c>
    </row>
    <row r="50" spans="1:4" x14ac:dyDescent="0.25">
      <c r="A50" s="1">
        <f>'Altium Output'!A105</f>
        <v>0</v>
      </c>
      <c r="B50" s="1">
        <f>MAX(0,'Altium Output'!B105*'Farnell Order'!$E$2-'Farnell Order'!F50)</f>
        <v>0</v>
      </c>
      <c r="C50" s="1">
        <f>'Altium Output'!C105</f>
        <v>0</v>
      </c>
      <c r="D50" s="1">
        <f>'Altium Output'!D105</f>
        <v>0</v>
      </c>
    </row>
    <row r="51" spans="1:4" x14ac:dyDescent="0.25">
      <c r="A51" s="1">
        <f>'Altium Output'!A106</f>
        <v>0</v>
      </c>
      <c r="B51" s="1">
        <f>MAX(0,'Altium Output'!B106*'Farnell Order'!$E$2-'Farnell Order'!F51)</f>
        <v>0</v>
      </c>
      <c r="C51" s="1">
        <f>'Altium Output'!C106</f>
        <v>0</v>
      </c>
      <c r="D51" s="1">
        <f>'Altium Output'!D106</f>
        <v>0</v>
      </c>
    </row>
    <row r="52" spans="1:4" x14ac:dyDescent="0.25">
      <c r="A52" s="1">
        <f>'Altium Output'!A107</f>
        <v>0</v>
      </c>
      <c r="B52" s="1">
        <f>MAX(0,'Altium Output'!B107*'Farnell Order'!$E$2-'Farnell Order'!F52)</f>
        <v>0</v>
      </c>
      <c r="C52" s="1">
        <f>'Altium Output'!C107</f>
        <v>0</v>
      </c>
      <c r="D52" s="1">
        <f>'Altium Output'!D107</f>
        <v>0</v>
      </c>
    </row>
    <row r="53" spans="1:4" x14ac:dyDescent="0.25">
      <c r="A53" s="1">
        <f>'Altium Output'!A108</f>
        <v>0</v>
      </c>
      <c r="B53" s="1">
        <f>MAX(0,'Altium Output'!B108*'Farnell Order'!$E$2-'Farnell Order'!F53)</f>
        <v>0</v>
      </c>
      <c r="C53" s="1">
        <f>'Altium Output'!C108</f>
        <v>0</v>
      </c>
      <c r="D53" s="1">
        <f>'Altium Output'!D108</f>
        <v>0</v>
      </c>
    </row>
    <row r="54" spans="1:4" x14ac:dyDescent="0.25">
      <c r="A54" s="1">
        <f>'Altium Output'!A109</f>
        <v>0</v>
      </c>
      <c r="B54" s="1">
        <f>MAX(0,'Altium Output'!B109*'Farnell Order'!$E$2-'Farnell Order'!F54)</f>
        <v>0</v>
      </c>
      <c r="C54" s="1">
        <f>'Altium Output'!C109</f>
        <v>0</v>
      </c>
      <c r="D54" s="1">
        <f>'Altium Output'!D109</f>
        <v>0</v>
      </c>
    </row>
    <row r="55" spans="1:4" x14ac:dyDescent="0.25">
      <c r="A55" s="1">
        <f>'Altium Output'!A110</f>
        <v>0</v>
      </c>
      <c r="B55" s="1">
        <f>MAX(0,'Altium Output'!B110*'Farnell Order'!$E$2-'Farnell Order'!F55)</f>
        <v>0</v>
      </c>
      <c r="C55" s="1">
        <f>'Altium Output'!C110</f>
        <v>0</v>
      </c>
      <c r="D55" s="1">
        <f>'Altium Output'!D110</f>
        <v>0</v>
      </c>
    </row>
    <row r="56" spans="1:4" x14ac:dyDescent="0.25">
      <c r="A56" s="1">
        <f>'Altium Output'!A111</f>
        <v>0</v>
      </c>
      <c r="B56" s="1">
        <f>MAX(0,'Altium Output'!B111*'Farnell Order'!$E$2-'Farnell Order'!F56)</f>
        <v>0</v>
      </c>
      <c r="C56" s="1">
        <f>'Altium Output'!C111</f>
        <v>0</v>
      </c>
      <c r="D56" s="1">
        <f>'Altium Output'!D111</f>
        <v>0</v>
      </c>
    </row>
    <row r="57" spans="1:4" x14ac:dyDescent="0.25">
      <c r="A57" s="1">
        <f>'Altium Output'!A112</f>
        <v>0</v>
      </c>
      <c r="B57" s="1">
        <f>MAX(0,'Altium Output'!B112*'Farnell Order'!$E$2-'Farnell Order'!F57)</f>
        <v>0</v>
      </c>
      <c r="C57" s="1">
        <f>'Altium Output'!C112</f>
        <v>0</v>
      </c>
      <c r="D57" s="1">
        <f>'Altium Output'!D112</f>
        <v>0</v>
      </c>
    </row>
    <row r="58" spans="1:4" x14ac:dyDescent="0.25">
      <c r="A58" s="1">
        <f>'Altium Output'!A113</f>
        <v>0</v>
      </c>
      <c r="B58" s="1">
        <f>MAX(0,'Altium Output'!B113*'Farnell Order'!$E$2-'Farnell Order'!F58)</f>
        <v>0</v>
      </c>
      <c r="C58" s="1">
        <f>'Altium Output'!C113</f>
        <v>0</v>
      </c>
      <c r="D58" s="1">
        <f>'Altium Output'!D113</f>
        <v>0</v>
      </c>
    </row>
    <row r="59" spans="1:4" x14ac:dyDescent="0.25">
      <c r="A59" s="1">
        <f>'Altium Output'!A114</f>
        <v>0</v>
      </c>
      <c r="B59" s="1">
        <f>MAX(0,'Altium Output'!B114*'Farnell Order'!$E$2-'Farnell Order'!F59)</f>
        <v>0</v>
      </c>
      <c r="C59" s="1">
        <f>'Altium Output'!C114</f>
        <v>0</v>
      </c>
      <c r="D59" s="1">
        <f>'Altium Output'!D114</f>
        <v>0</v>
      </c>
    </row>
    <row r="60" spans="1:4" x14ac:dyDescent="0.25">
      <c r="A60" s="1">
        <f>'Altium Output'!A115</f>
        <v>0</v>
      </c>
      <c r="B60" s="1">
        <f>MAX(0,'Altium Output'!B115*'Farnell Order'!$E$2-'Farnell Order'!F60)</f>
        <v>0</v>
      </c>
      <c r="C60" s="1">
        <f>'Altium Output'!C115</f>
        <v>0</v>
      </c>
      <c r="D60" s="1">
        <f>'Altium Output'!D115</f>
        <v>0</v>
      </c>
    </row>
    <row r="61" spans="1:4" x14ac:dyDescent="0.25">
      <c r="A61" s="1">
        <f>'Altium Output'!A116</f>
        <v>0</v>
      </c>
      <c r="B61" s="1">
        <f>MAX(0,'Altium Output'!B116*'Farnell Order'!$E$2-'Farnell Order'!F61)</f>
        <v>0</v>
      </c>
      <c r="C61" s="1">
        <f>'Altium Output'!C116</f>
        <v>0</v>
      </c>
      <c r="D61" s="1">
        <f>'Altium Output'!D116</f>
        <v>0</v>
      </c>
    </row>
    <row r="62" spans="1:4" x14ac:dyDescent="0.25">
      <c r="A62" s="1">
        <f>'Altium Output'!A117</f>
        <v>0</v>
      </c>
      <c r="B62" s="1">
        <f>MAX(0,'Altium Output'!B117*'Farnell Order'!$E$2-'Farnell Order'!F62)</f>
        <v>0</v>
      </c>
      <c r="C62" s="1">
        <f>'Altium Output'!C117</f>
        <v>0</v>
      </c>
      <c r="D62" s="1">
        <f>'Altium Output'!D117</f>
        <v>0</v>
      </c>
    </row>
    <row r="63" spans="1:4" x14ac:dyDescent="0.25">
      <c r="A63" s="1">
        <f>'Altium Output'!A118</f>
        <v>0</v>
      </c>
      <c r="B63" s="1">
        <f>MAX(0,'Altium Output'!B118*'Farnell Order'!$E$2-'Farnell Order'!F63)</f>
        <v>0</v>
      </c>
      <c r="C63" s="1">
        <f>'Altium Output'!C118</f>
        <v>0</v>
      </c>
      <c r="D63" s="1">
        <f>'Altium Output'!D118</f>
        <v>0</v>
      </c>
    </row>
    <row r="64" spans="1:4" x14ac:dyDescent="0.25">
      <c r="A64" s="1">
        <f>'Altium Output'!A119</f>
        <v>0</v>
      </c>
      <c r="B64" s="1">
        <f>MAX(0,'Altium Output'!B119*'Farnell Order'!$E$2-'Farnell Order'!F64)</f>
        <v>0</v>
      </c>
      <c r="C64" s="1">
        <f>'Altium Output'!C119</f>
        <v>0</v>
      </c>
      <c r="D64" s="1">
        <f>'Altium Output'!D119</f>
        <v>0</v>
      </c>
    </row>
    <row r="65" spans="1:4" x14ac:dyDescent="0.25">
      <c r="A65" s="1">
        <f>'Altium Output'!A120</f>
        <v>0</v>
      </c>
      <c r="B65" s="1">
        <f>MAX(0,'Altium Output'!B120*'Farnell Order'!$E$2-'Farnell Order'!F65)</f>
        <v>0</v>
      </c>
      <c r="C65" s="1">
        <f>'Altium Output'!C120</f>
        <v>0</v>
      </c>
      <c r="D65" s="1">
        <f>'Altium Output'!D120</f>
        <v>0</v>
      </c>
    </row>
    <row r="66" spans="1:4" x14ac:dyDescent="0.25">
      <c r="A66" s="1">
        <f>'Altium Output'!A121</f>
        <v>0</v>
      </c>
      <c r="B66" s="1">
        <f>MAX(0,'Altium Output'!B121*'Farnell Order'!$E$2-'Farnell Order'!F66)</f>
        <v>0</v>
      </c>
      <c r="C66" s="1">
        <f>'Altium Output'!C121</f>
        <v>0</v>
      </c>
      <c r="D66" s="1">
        <f>'Altium Output'!D121</f>
        <v>0</v>
      </c>
    </row>
    <row r="67" spans="1:4" x14ac:dyDescent="0.25">
      <c r="A67" s="1">
        <f>'Altium Output'!A122</f>
        <v>0</v>
      </c>
      <c r="B67" s="1">
        <f>MAX(0,'Altium Output'!B122*'Farnell Order'!$E$2-'Farnell Order'!F67)</f>
        <v>0</v>
      </c>
      <c r="C67" s="1">
        <f>'Altium Output'!C122</f>
        <v>0</v>
      </c>
      <c r="D67" s="1">
        <f>'Altium Output'!D122</f>
        <v>0</v>
      </c>
    </row>
    <row r="68" spans="1:4" x14ac:dyDescent="0.25">
      <c r="A68" s="1">
        <f>'Altium Output'!A123</f>
        <v>0</v>
      </c>
      <c r="B68" s="1">
        <f>MAX(0,'Altium Output'!B123*'Farnell Order'!$E$2-'Farnell Order'!F68)</f>
        <v>0</v>
      </c>
      <c r="C68" s="1">
        <f>'Altium Output'!C123</f>
        <v>0</v>
      </c>
      <c r="D68" s="1">
        <f>'Altium Output'!D123</f>
        <v>0</v>
      </c>
    </row>
    <row r="69" spans="1:4" x14ac:dyDescent="0.25">
      <c r="A69" s="1">
        <f>'Altium Output'!A124</f>
        <v>0</v>
      </c>
      <c r="B69" s="1">
        <f>MAX(0,'Altium Output'!B124*'Farnell Order'!$E$2-'Farnell Order'!F69)</f>
        <v>0</v>
      </c>
      <c r="C69" s="1">
        <f>'Altium Output'!C124</f>
        <v>0</v>
      </c>
      <c r="D69" s="1">
        <f>'Altium Output'!D124</f>
        <v>0</v>
      </c>
    </row>
    <row r="70" spans="1:4" x14ac:dyDescent="0.25">
      <c r="A70" s="1">
        <f>'Altium Output'!A125</f>
        <v>0</v>
      </c>
      <c r="B70" s="1">
        <f>MAX(0,'Altium Output'!B125*'Farnell Order'!$E$2-'Farnell Order'!F70)</f>
        <v>0</v>
      </c>
      <c r="C70" s="1">
        <f>'Altium Output'!C125</f>
        <v>0</v>
      </c>
      <c r="D70" s="1">
        <f>'Altium Output'!D125</f>
        <v>0</v>
      </c>
    </row>
    <row r="71" spans="1:4" x14ac:dyDescent="0.25">
      <c r="A71" s="1">
        <f>'Altium Output'!A126</f>
        <v>0</v>
      </c>
      <c r="B71" s="1">
        <f>MAX(0,'Altium Output'!B126*'Farnell Order'!$E$2-'Farnell Order'!F71)</f>
        <v>0</v>
      </c>
      <c r="C71" s="1">
        <f>'Altium Output'!C126</f>
        <v>0</v>
      </c>
      <c r="D71" s="1">
        <f>'Altium Output'!D126</f>
        <v>0</v>
      </c>
    </row>
    <row r="72" spans="1:4" x14ac:dyDescent="0.25">
      <c r="A72" s="1">
        <f>'Altium Output'!A127</f>
        <v>0</v>
      </c>
      <c r="B72" s="1">
        <f>MAX(0,'Altium Output'!B127*'Farnell Order'!$E$2-'Farnell Order'!F72)</f>
        <v>0</v>
      </c>
      <c r="C72" s="1">
        <f>'Altium Output'!C127</f>
        <v>0</v>
      </c>
      <c r="D72" s="1">
        <f>'Altium Output'!D127</f>
        <v>0</v>
      </c>
    </row>
    <row r="73" spans="1:4" x14ac:dyDescent="0.25">
      <c r="A73" s="1">
        <f>'Altium Output'!A128</f>
        <v>0</v>
      </c>
      <c r="B73" s="1">
        <f>MAX(0,'Altium Output'!B128*'Farnell Order'!$E$2-'Farnell Order'!F73)</f>
        <v>0</v>
      </c>
      <c r="C73" s="1">
        <f>'Altium Output'!C128</f>
        <v>0</v>
      </c>
      <c r="D73" s="1">
        <f>'Altium Output'!D128</f>
        <v>0</v>
      </c>
    </row>
    <row r="74" spans="1:4" x14ac:dyDescent="0.25">
      <c r="A74" s="1">
        <f>'Altium Output'!A129</f>
        <v>0</v>
      </c>
      <c r="B74" s="1">
        <f>MAX(0,'Altium Output'!B129*'Farnell Order'!$E$2-'Farnell Order'!F74)</f>
        <v>0</v>
      </c>
      <c r="C74" s="1">
        <f>'Altium Output'!C129</f>
        <v>0</v>
      </c>
      <c r="D74" s="1">
        <f>'Altium Output'!D129</f>
        <v>0</v>
      </c>
    </row>
    <row r="75" spans="1:4" x14ac:dyDescent="0.25">
      <c r="A75" s="1">
        <f>'Altium Output'!A130</f>
        <v>0</v>
      </c>
      <c r="B75" s="1">
        <f>MAX(0,'Altium Output'!B130*'Farnell Order'!$E$2-'Farnell Order'!F75)</f>
        <v>0</v>
      </c>
      <c r="C75" s="1">
        <f>'Altium Output'!C130</f>
        <v>0</v>
      </c>
      <c r="D75" s="1">
        <f>'Altium Output'!D130</f>
        <v>0</v>
      </c>
    </row>
    <row r="76" spans="1:4" x14ac:dyDescent="0.25">
      <c r="A76" s="1">
        <f>'Altium Output'!A131</f>
        <v>0</v>
      </c>
      <c r="B76" s="1">
        <f>MAX(0,'Altium Output'!B131*'Farnell Order'!$E$2-'Farnell Order'!F76)</f>
        <v>0</v>
      </c>
      <c r="C76" s="1">
        <f>'Altium Output'!C131</f>
        <v>0</v>
      </c>
      <c r="D76" s="1">
        <f>'Altium Output'!D131</f>
        <v>0</v>
      </c>
    </row>
    <row r="77" spans="1:4" x14ac:dyDescent="0.25">
      <c r="A77" s="1">
        <f>'Altium Output'!A132</f>
        <v>0</v>
      </c>
      <c r="B77" s="1">
        <f>MAX(0,'Altium Output'!B132*'Farnell Order'!$E$2-'Farnell Order'!F77)</f>
        <v>0</v>
      </c>
      <c r="C77" s="1">
        <f>'Altium Output'!C132</f>
        <v>0</v>
      </c>
      <c r="D77" s="1">
        <f>'Altium Output'!D132</f>
        <v>0</v>
      </c>
    </row>
    <row r="78" spans="1:4" x14ac:dyDescent="0.25">
      <c r="A78" s="1">
        <f>'Altium Output'!A133</f>
        <v>0</v>
      </c>
      <c r="B78" s="1">
        <f>MAX(0,'Altium Output'!B133*'Farnell Order'!$E$2-'Farnell Order'!F78)</f>
        <v>0</v>
      </c>
      <c r="C78" s="1">
        <f>'Altium Output'!C133</f>
        <v>0</v>
      </c>
      <c r="D78" s="1">
        <f>'Altium Output'!D133</f>
        <v>0</v>
      </c>
    </row>
    <row r="79" spans="1:4" x14ac:dyDescent="0.25">
      <c r="A79" s="1">
        <f>'Altium Output'!A134</f>
        <v>0</v>
      </c>
      <c r="B79" s="1">
        <f>MAX(0,'Altium Output'!B134*'Farnell Order'!$E$2-'Farnell Order'!F79)</f>
        <v>0</v>
      </c>
      <c r="C79" s="1">
        <f>'Altium Output'!C134</f>
        <v>0</v>
      </c>
      <c r="D79" s="1">
        <f>'Altium Output'!D134</f>
        <v>0</v>
      </c>
    </row>
    <row r="80" spans="1:4" x14ac:dyDescent="0.25">
      <c r="A80" s="1">
        <f>'Altium Output'!A135</f>
        <v>0</v>
      </c>
      <c r="B80" s="1">
        <f>MAX(0,'Altium Output'!B135*'Farnell Order'!$E$2-'Farnell Order'!F80)</f>
        <v>0</v>
      </c>
      <c r="C80" s="1">
        <f>'Altium Output'!C135</f>
        <v>0</v>
      </c>
      <c r="D80" s="1">
        <f>'Altium Output'!D135</f>
        <v>0</v>
      </c>
    </row>
    <row r="81" spans="1:4" x14ac:dyDescent="0.25">
      <c r="A81" s="1">
        <f>'Altium Output'!A136</f>
        <v>0</v>
      </c>
      <c r="B81" s="1">
        <f>MAX(0,'Altium Output'!B136*'Farnell Order'!$E$2-'Farnell Order'!F81)</f>
        <v>0</v>
      </c>
      <c r="C81" s="1">
        <f>'Altium Output'!C136</f>
        <v>0</v>
      </c>
      <c r="D81" s="1">
        <f>'Altium Output'!D136</f>
        <v>0</v>
      </c>
    </row>
    <row r="82" spans="1:4" x14ac:dyDescent="0.25">
      <c r="A82" s="1">
        <f>'Altium Output'!A137</f>
        <v>0</v>
      </c>
      <c r="B82" s="1">
        <f>MAX(0,'Altium Output'!B137*'Farnell Order'!$E$2-'Farnell Order'!F82)</f>
        <v>0</v>
      </c>
      <c r="C82" s="1">
        <f>'Altium Output'!C137</f>
        <v>0</v>
      </c>
      <c r="D82" s="1">
        <f>'Altium Output'!D137</f>
        <v>0</v>
      </c>
    </row>
    <row r="83" spans="1:4" x14ac:dyDescent="0.25">
      <c r="A83" s="1">
        <f>'Altium Output'!A138</f>
        <v>0</v>
      </c>
      <c r="B83" s="1">
        <f>MAX(0,'Altium Output'!B138*'Farnell Order'!$E$2-'Farnell Order'!F83)</f>
        <v>0</v>
      </c>
      <c r="C83" s="1">
        <f>'Altium Output'!C138</f>
        <v>0</v>
      </c>
      <c r="D83" s="1">
        <f>'Altium Output'!D138</f>
        <v>0</v>
      </c>
    </row>
    <row r="84" spans="1:4" x14ac:dyDescent="0.25">
      <c r="A84" s="1">
        <f>'Altium Output'!A139</f>
        <v>0</v>
      </c>
      <c r="B84" s="1">
        <f>MAX(0,'Altium Output'!B139*'Farnell Order'!$E$2-'Farnell Order'!F84)</f>
        <v>0</v>
      </c>
      <c r="C84" s="1">
        <f>'Altium Output'!C139</f>
        <v>0</v>
      </c>
      <c r="D84" s="1">
        <f>'Altium Output'!D139</f>
        <v>0</v>
      </c>
    </row>
    <row r="85" spans="1:4" x14ac:dyDescent="0.25">
      <c r="A85" s="1">
        <f>'Altium Output'!A140</f>
        <v>0</v>
      </c>
      <c r="B85" s="1">
        <f>MAX(0,'Altium Output'!B140*'Farnell Order'!$E$2-'Farnell Order'!F85)</f>
        <v>0</v>
      </c>
      <c r="C85" s="1">
        <f>'Altium Output'!C140</f>
        <v>0</v>
      </c>
      <c r="D85" s="1">
        <f>'Altium Output'!D140</f>
        <v>0</v>
      </c>
    </row>
    <row r="86" spans="1:4" x14ac:dyDescent="0.25">
      <c r="A86" s="1">
        <f>'Altium Output'!A141</f>
        <v>0</v>
      </c>
      <c r="B86" s="1">
        <f>MAX(0,'Altium Output'!B141*'Farnell Order'!$E$2-'Farnell Order'!F86)</f>
        <v>0</v>
      </c>
      <c r="C86" s="1">
        <f>'Altium Output'!C141</f>
        <v>0</v>
      </c>
      <c r="D86" s="1">
        <f>'Altium Output'!D141</f>
        <v>0</v>
      </c>
    </row>
    <row r="87" spans="1:4" x14ac:dyDescent="0.25">
      <c r="A87" s="1">
        <f>'Altium Output'!A142</f>
        <v>0</v>
      </c>
      <c r="B87" s="1">
        <f>MAX(0,'Altium Output'!B142*'Farnell Order'!$E$2-'Farnell Order'!F87)</f>
        <v>0</v>
      </c>
      <c r="C87" s="1">
        <f>'Altium Output'!C142</f>
        <v>0</v>
      </c>
      <c r="D87" s="1">
        <f>'Altium Output'!D142</f>
        <v>0</v>
      </c>
    </row>
    <row r="88" spans="1:4" x14ac:dyDescent="0.25">
      <c r="A88" s="1">
        <f>'Altium Output'!A143</f>
        <v>0</v>
      </c>
      <c r="B88" s="1">
        <f>MAX(0,'Altium Output'!B143*'Farnell Order'!$E$2-'Farnell Order'!F88)</f>
        <v>0</v>
      </c>
      <c r="C88" s="1">
        <f>'Altium Output'!C143</f>
        <v>0</v>
      </c>
      <c r="D88" s="1">
        <f>'Altium Output'!D143</f>
        <v>0</v>
      </c>
    </row>
    <row r="89" spans="1:4" x14ac:dyDescent="0.25">
      <c r="A89" s="1">
        <f>'Altium Output'!A144</f>
        <v>0</v>
      </c>
      <c r="B89" s="1">
        <f>MAX(0,'Altium Output'!B144*'Farnell Order'!$E$2-'Farnell Order'!F89)</f>
        <v>0</v>
      </c>
      <c r="C89" s="1">
        <f>'Altium Output'!C144</f>
        <v>0</v>
      </c>
      <c r="D89" s="1">
        <f>'Altium Output'!D144</f>
        <v>0</v>
      </c>
    </row>
    <row r="90" spans="1:4" x14ac:dyDescent="0.25">
      <c r="A90" s="1">
        <f>'Altium Output'!A145</f>
        <v>0</v>
      </c>
      <c r="B90" s="1">
        <f>MAX(0,'Altium Output'!B145*'Farnell Order'!$E$2-'Farnell Order'!F90)</f>
        <v>0</v>
      </c>
      <c r="C90" s="1">
        <f>'Altium Output'!C145</f>
        <v>0</v>
      </c>
      <c r="D90" s="1">
        <f>'Altium Output'!D145</f>
        <v>0</v>
      </c>
    </row>
    <row r="91" spans="1:4" x14ac:dyDescent="0.25">
      <c r="A91" s="1">
        <f>'Altium Output'!A146</f>
        <v>0</v>
      </c>
      <c r="B91" s="1">
        <f>MAX(0,'Altium Output'!B146*'Farnell Order'!$E$2-'Farnell Order'!F91)</f>
        <v>0</v>
      </c>
      <c r="C91" s="1">
        <f>'Altium Output'!C146</f>
        <v>0</v>
      </c>
      <c r="D91" s="1">
        <f>'Altium Output'!D146</f>
        <v>0</v>
      </c>
    </row>
    <row r="92" spans="1:4" x14ac:dyDescent="0.25">
      <c r="A92" s="1">
        <f>'Altium Output'!A147</f>
        <v>0</v>
      </c>
      <c r="B92" s="1">
        <f>MAX(0,'Altium Output'!B147*'Farnell Order'!$E$2-'Farnell Order'!F92)</f>
        <v>0</v>
      </c>
      <c r="C92" s="1">
        <f>'Altium Output'!C147</f>
        <v>0</v>
      </c>
      <c r="D92" s="1">
        <f>'Altium Output'!D147</f>
        <v>0</v>
      </c>
    </row>
    <row r="93" spans="1:4" x14ac:dyDescent="0.25">
      <c r="A93" s="1">
        <f>'Altium Output'!A148</f>
        <v>0</v>
      </c>
      <c r="B93" s="1">
        <f>MAX(0,'Altium Output'!B148*'Farnell Order'!$E$2-'Farnell Order'!F93)</f>
        <v>0</v>
      </c>
      <c r="C93" s="1">
        <f>'Altium Output'!C148</f>
        <v>0</v>
      </c>
      <c r="D93" s="1">
        <f>'Altium Output'!D148</f>
        <v>0</v>
      </c>
    </row>
    <row r="94" spans="1:4" x14ac:dyDescent="0.25">
      <c r="A94" s="1">
        <f>'Altium Output'!A149</f>
        <v>0</v>
      </c>
      <c r="B94" s="1">
        <f>MAX(0,'Altium Output'!B149*'Farnell Order'!$E$2-'Farnell Order'!F94)</f>
        <v>0</v>
      </c>
      <c r="C94" s="1">
        <f>'Altium Output'!C149</f>
        <v>0</v>
      </c>
      <c r="D94" s="1">
        <f>'Altium Output'!D149</f>
        <v>0</v>
      </c>
    </row>
    <row r="95" spans="1:4" x14ac:dyDescent="0.25">
      <c r="A95" s="1">
        <f>'Altium Output'!A150</f>
        <v>0</v>
      </c>
      <c r="B95" s="1">
        <f>MAX(0,'Altium Output'!B150*'Farnell Order'!$E$2-'Farnell Order'!F95)</f>
        <v>0</v>
      </c>
      <c r="C95" s="1">
        <f>'Altium Output'!C150</f>
        <v>0</v>
      </c>
      <c r="D95" s="1">
        <f>'Altium Output'!D150</f>
        <v>0</v>
      </c>
    </row>
    <row r="96" spans="1:4" x14ac:dyDescent="0.25">
      <c r="A96" s="1">
        <f>'Altium Output'!A151</f>
        <v>0</v>
      </c>
      <c r="B96" s="1">
        <f>MAX(0,'Altium Output'!B151*'Farnell Order'!$E$2-'Farnell Order'!F96)</f>
        <v>0</v>
      </c>
      <c r="C96" s="1">
        <f>'Altium Output'!C151</f>
        <v>0</v>
      </c>
      <c r="D96" s="1">
        <f>'Altium Output'!D151</f>
        <v>0</v>
      </c>
    </row>
    <row r="97" spans="1:4" x14ac:dyDescent="0.25">
      <c r="A97" s="1">
        <f>'Altium Output'!A152</f>
        <v>0</v>
      </c>
      <c r="B97" s="1">
        <f>MAX(0,'Altium Output'!B152*'Farnell Order'!$E$2-'Farnell Order'!F97)</f>
        <v>0</v>
      </c>
      <c r="C97" s="1">
        <f>'Altium Output'!C152</f>
        <v>0</v>
      </c>
      <c r="D97" s="1">
        <f>'Altium Output'!D152</f>
        <v>0</v>
      </c>
    </row>
    <row r="98" spans="1:4" x14ac:dyDescent="0.25">
      <c r="A98" s="1">
        <f>'Altium Output'!A153</f>
        <v>0</v>
      </c>
      <c r="B98" s="1">
        <f>MAX(0,'Altium Output'!B153*'Farnell Order'!$E$2-'Farnell Order'!F98)</f>
        <v>0</v>
      </c>
      <c r="C98" s="1">
        <f>'Altium Output'!C153</f>
        <v>0</v>
      </c>
      <c r="D98" s="1">
        <f>'Altium Output'!D153</f>
        <v>0</v>
      </c>
    </row>
    <row r="99" spans="1:4" x14ac:dyDescent="0.25">
      <c r="A99" s="1">
        <f>'Altium Output'!A154</f>
        <v>0</v>
      </c>
      <c r="B99" s="1">
        <f>MAX(0,'Altium Output'!B154*'Farnell Order'!$E$2-'Farnell Order'!F99)</f>
        <v>0</v>
      </c>
      <c r="C99" s="1">
        <f>'Altium Output'!C154</f>
        <v>0</v>
      </c>
      <c r="D99" s="1">
        <f>'Altium Output'!D154</f>
        <v>0</v>
      </c>
    </row>
    <row r="100" spans="1:4" x14ac:dyDescent="0.25">
      <c r="A100" s="1" t="e">
        <f>'Altium Output'!#REF!</f>
        <v>#REF!</v>
      </c>
      <c r="B100" s="1" t="e">
        <f>MAX(0,'Altium Output'!#REF!*'Farnell Order'!$E$2-'Farnell Order'!F100)</f>
        <v>#REF!</v>
      </c>
      <c r="C100" s="1" t="e">
        <f>'Altium Output'!#REF!</f>
        <v>#REF!</v>
      </c>
      <c r="D100" s="1" t="e">
        <f>'Altium Output'!#REF!</f>
        <v>#REF!</v>
      </c>
    </row>
  </sheetData>
  <pageMargins left="0.7" right="0.7" top="0.75" bottom="0.75" header="0.3" footer="0.3"/>
  <pageSetup paperSize="9" orientation="portrait" horizontalDpi="6553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2019-10-18T13:40:25Z</dcterms:modified>
</cp:coreProperties>
</file>