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IRNAS-Common\_NEW-IRNAS-COMMON\SmartParks\SmartParks - Lion tracker\Electronics\LION\04_OUTPUT_FILES\Lion_Tracker_V1.2_BOM\"/>
    </mc:Choice>
  </mc:AlternateContent>
  <bookViews>
    <workbookView xWindow="2616" yWindow="108" windowWidth="18996" windowHeight="11760"/>
  </bookViews>
  <sheets>
    <sheet name="Part List Report" sheetId="3" r:id="rId1"/>
    <sheet name="Project Information" sheetId="4" r:id="rId2"/>
  </sheets>
  <definedNames>
    <definedName name="_xlnm._FilterDatabase" localSheetId="0" hidden="1">'Part List Report'!$B$9:$K$65</definedName>
  </definedNames>
  <calcPr calcId="162913"/>
</workbook>
</file>

<file path=xl/calcChain.xml><?xml version="1.0" encoding="utf-8"?>
<calcChain xmlns="http://schemas.openxmlformats.org/spreadsheetml/2006/main">
  <c r="B44" i="3" l="1"/>
  <c r="B24" i="3" l="1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23" i="3" l="1"/>
  <c r="B22" i="3"/>
  <c r="B21" i="3"/>
  <c r="B20" i="3"/>
  <c r="B19" i="3"/>
  <c r="B18" i="3"/>
  <c r="B17" i="3"/>
  <c r="B16" i="3"/>
  <c r="B15" i="3"/>
  <c r="B14" i="3"/>
  <c r="B13" i="3"/>
  <c r="B12" i="3"/>
  <c r="H65" i="3" l="1"/>
  <c r="D8" i="3"/>
  <c r="E8" i="3"/>
  <c r="B10" i="3"/>
  <c r="B11" i="3"/>
</calcChain>
</file>

<file path=xl/sharedStrings.xml><?xml version="1.0" encoding="utf-8"?>
<sst xmlns="http://schemas.openxmlformats.org/spreadsheetml/2006/main" count="450" uniqueCount="282">
  <si>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</si>
  <si>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</si>
  <si>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</si>
  <si>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</si>
  <si>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</si>
  <si>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</si>
  <si>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</si>
  <si>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</si>
  <si>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</si>
  <si>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</si>
  <si>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</si>
  <si>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</si>
  <si>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</si>
  <si>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</si>
  <si>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Project:</t>
  </si>
  <si>
    <t>Variant:</t>
  </si>
  <si>
    <t>Print Date:</t>
  </si>
  <si>
    <t>Report Date:</t>
  </si>
  <si>
    <t>Component list</t>
  </si>
  <si>
    <t>#</t>
  </si>
  <si>
    <t>Contact:</t>
  </si>
  <si>
    <t>IRNAS</t>
  </si>
  <si>
    <t>www.irnas.eu</t>
  </si>
  <si>
    <t>Lion_Tracker</t>
  </si>
  <si>
    <t>Lion tracker.BomDoc</t>
  </si>
  <si>
    <t>Lion tracker.PrjPCB</t>
  </si>
  <si>
    <t>BOM</t>
  </si>
  <si>
    <t>11. 11. 2019</t>
  </si>
  <si>
    <t>13:05</t>
  </si>
  <si>
    <t>Manufacturer Part Number</t>
  </si>
  <si>
    <t>LM2596DSADJG</t>
  </si>
  <si>
    <t>CMWX1ZZABZ-091</t>
  </si>
  <si>
    <t>SI2374DS-T1-GE3</t>
  </si>
  <si>
    <t>DMG2302UK-7</t>
  </si>
  <si>
    <t>VT6M1T2CR</t>
  </si>
  <si>
    <t>NTZD3154NT1G</t>
  </si>
  <si>
    <t>MCWR04X2001FTL</t>
  </si>
  <si>
    <t>MCMR04X3300FTL</t>
  </si>
  <si>
    <t>CRCW0402165KFKED</t>
  </si>
  <si>
    <t>MCWR04X1002FTL</t>
  </si>
  <si>
    <t>MCMR04X000PTL</t>
  </si>
  <si>
    <t>MC0063W060311M</t>
  </si>
  <si>
    <t>390/0402</t>
  </si>
  <si>
    <t>MCWR04X1003FTL</t>
  </si>
  <si>
    <t>220R/0402</t>
  </si>
  <si>
    <t>MCMR04X1000FTL</t>
  </si>
  <si>
    <t>SRN2009T-2R2M</t>
  </si>
  <si>
    <t>LQG15HS33NJ02D</t>
  </si>
  <si>
    <t>SMAJ33A-13-F</t>
  </si>
  <si>
    <t>HSMS-C190</t>
  </si>
  <si>
    <t>GRM155R60J225ME15D</t>
  </si>
  <si>
    <t>GRM188R61C475KAAJD</t>
  </si>
  <si>
    <t>CGA4J1X5R1C106K125AC</t>
  </si>
  <si>
    <t>GRM188R60G226MEA0D</t>
  </si>
  <si>
    <t>CL10A106KP8NNNC</t>
  </si>
  <si>
    <t>MC0402X104J160CT</t>
  </si>
  <si>
    <t>GRM155R61A105ME15D</t>
  </si>
  <si>
    <t>GRT155R71H471KE01D</t>
  </si>
  <si>
    <t>MC0402N330J160CT</t>
  </si>
  <si>
    <t>Manufacturer</t>
  </si>
  <si>
    <t>ON SEMICONDUCTOR</t>
  </si>
  <si>
    <t>ROHM</t>
  </si>
  <si>
    <t>u-blox</t>
  </si>
  <si>
    <t>Murata</t>
  </si>
  <si>
    <t>Multicomp</t>
  </si>
  <si>
    <t>Vishay</t>
  </si>
  <si>
    <t>MULTICOMP</t>
  </si>
  <si>
    <t>Bourns</t>
  </si>
  <si>
    <t>LITTELFUSE</t>
  </si>
  <si>
    <t>DIODES INC.</t>
  </si>
  <si>
    <t>BROADCOM LIMITED</t>
  </si>
  <si>
    <t>MURATA</t>
  </si>
  <si>
    <t>TDK</t>
  </si>
  <si>
    <t>Samsung</t>
  </si>
  <si>
    <t>Antenova</t>
  </si>
  <si>
    <t>Description</t>
  </si>
  <si>
    <t>MEMS Accelerometer, Digital, X, Y, Z, ± 2g, ± 4g, ± 8g, ± 16g, 1.62 V, 3.6 V</t>
  </si>
  <si>
    <t>Board Mount Hall Effect/Magnetic Sensors LP HALL 32FBDBZR</t>
  </si>
  <si>
    <t>LDO Voltage Regulator, Fixed, 2.5 V to 5.5 V in, 2.5 V/150 mA out, 380 mV drop</t>
  </si>
  <si>
    <t>RF Detector IC GSM, EDGE, CDMA 50MHz ~ 8GHz -40dBm ~ 5dBm ±0,5dB</t>
  </si>
  <si>
    <t>Signal Conditioning DIRECTIONAL COUPLER 700-2700MHz</t>
  </si>
  <si>
    <t>ZOE-M8 RF Receiver BeiDou, Galileo, GLONASS, GNSS, GPS -160dBm</t>
  </si>
  <si>
    <t>MOSFET Transistor, N Channel, 5.9 A, 20 V, 0.025 ohm, 4.5 V, 1 V</t>
  </si>
  <si>
    <t>MOSFET Transistor, N Channel, 2.8 A, 20 V, 0.061 ohm, 4.5 V, 600 mV</t>
  </si>
  <si>
    <t>Dual MOSFET, N and P Channel, 100 mA, 20 V, 2.5 ohm, 4.5 V, 1 V</t>
  </si>
  <si>
    <t>Dual MOSFET, Dual N Channel, 540 mA, 20 V, 0.4 ohm, 4.5 V, 1 V</t>
  </si>
  <si>
    <t>LITTELFUSE - 0603L035YR - RESETTABLE FUSE, PTC, 40A, 6V, 0605</t>
  </si>
  <si>
    <t>TVS Diode, SMAJ Series, Unidirectional, 28 V, 50 V, DO-214AC, 2 Pins</t>
  </si>
  <si>
    <t>Bridge Rectifier Diode, Single Phase, 100 V, 500 mA, SOIC, 1 V, 4 Pins</t>
  </si>
  <si>
    <t>TVS Diode, ESD9R Series, Unidirectional, 3.3 V, 7.8 V</t>
  </si>
  <si>
    <t>Antenna SMD -4dBi Gain 870MHz/928MHz Automotive 7-Pin SMD T/R</t>
  </si>
  <si>
    <t>Footprint</t>
  </si>
  <si>
    <t>9HT11</t>
  </si>
  <si>
    <t>PWSON-6</t>
  </si>
  <si>
    <t>SOT23-5</t>
  </si>
  <si>
    <t>TDFN-8</t>
  </si>
  <si>
    <t>LGA-12</t>
  </si>
  <si>
    <t>SOT23-3AL</t>
  </si>
  <si>
    <t>VDFN_2x2</t>
  </si>
  <si>
    <t>WLP-6</t>
  </si>
  <si>
    <t>DSBGA-6</t>
  </si>
  <si>
    <t>HHM22106C1</t>
  </si>
  <si>
    <t>Lora Module ES0</t>
  </si>
  <si>
    <t>QFN-12</t>
  </si>
  <si>
    <t>uDFN-6</t>
  </si>
  <si>
    <t>S-LGA51</t>
  </si>
  <si>
    <t>VMT6</t>
  </si>
  <si>
    <t>SOT-563</t>
  </si>
  <si>
    <t>RES0402</t>
  </si>
  <si>
    <t>SRN5020TA</t>
  </si>
  <si>
    <t>IND2.3X1.7</t>
  </si>
  <si>
    <t>IND0402</t>
  </si>
  <si>
    <t>FUSE0603</t>
  </si>
  <si>
    <t>DO-214AC (SMA)</t>
  </si>
  <si>
    <t>MB1S</t>
  </si>
  <si>
    <t>LED0603</t>
  </si>
  <si>
    <t>SOD-923</t>
  </si>
  <si>
    <t>CAP0402</t>
  </si>
  <si>
    <t>CAP0603</t>
  </si>
  <si>
    <t>CAP0805</t>
  </si>
  <si>
    <t>SR42I010-L</t>
  </si>
  <si>
    <t>Designator</t>
  </si>
  <si>
    <t>X1</t>
  </si>
  <si>
    <t>U14</t>
  </si>
  <si>
    <t>U13</t>
  </si>
  <si>
    <t>U12</t>
  </si>
  <si>
    <t>U10</t>
  </si>
  <si>
    <t>U9</t>
  </si>
  <si>
    <t>U8</t>
  </si>
  <si>
    <t>U7</t>
  </si>
  <si>
    <t>U6</t>
  </si>
  <si>
    <t>U5</t>
  </si>
  <si>
    <t>U4</t>
  </si>
  <si>
    <t>U3</t>
  </si>
  <si>
    <t>U2</t>
  </si>
  <si>
    <t>U1</t>
  </si>
  <si>
    <t>T5, T6</t>
  </si>
  <si>
    <t>T4</t>
  </si>
  <si>
    <t>T2, T3</t>
  </si>
  <si>
    <t>T1</t>
  </si>
  <si>
    <t>R36</t>
  </si>
  <si>
    <t>R35</t>
  </si>
  <si>
    <t>R33</t>
  </si>
  <si>
    <t>R29</t>
  </si>
  <si>
    <t>R28</t>
  </si>
  <si>
    <t>R25</t>
  </si>
  <si>
    <t>R24</t>
  </si>
  <si>
    <t>R19</t>
  </si>
  <si>
    <t>R15</t>
  </si>
  <si>
    <t>R3...R8, R13, R16, R20, R22, R32</t>
  </si>
  <si>
    <t>R12</t>
  </si>
  <si>
    <t>R10, R11, R17, R18, R27, R30, R34</t>
  </si>
  <si>
    <t>R2, R9, R14, R21, R23, R31</t>
  </si>
  <si>
    <t>R1</t>
  </si>
  <si>
    <t>L6</t>
  </si>
  <si>
    <t>L5</t>
  </si>
  <si>
    <t>L3</t>
  </si>
  <si>
    <t>L1</t>
  </si>
  <si>
    <t>F1</t>
  </si>
  <si>
    <t>D4</t>
  </si>
  <si>
    <t>D3</t>
  </si>
  <si>
    <t>D2</t>
  </si>
  <si>
    <t>D1</t>
  </si>
  <si>
    <t>C34</t>
  </si>
  <si>
    <t>C33</t>
  </si>
  <si>
    <t>C31, C32</t>
  </si>
  <si>
    <t>C28...C30</t>
  </si>
  <si>
    <t>C23</t>
  </si>
  <si>
    <t>C10, C17</t>
  </si>
  <si>
    <t>C7</t>
  </si>
  <si>
    <t>C5, C12, C18...C20, C24, C41, C42</t>
  </si>
  <si>
    <t>C4, C6, C8, C11, C14, C16, C21, C22, C39, C44, C45</t>
  </si>
  <si>
    <t>C3, C9, C13, C15, C36, C40, C43</t>
  </si>
  <si>
    <t>C2</t>
  </si>
  <si>
    <t>C1</t>
  </si>
  <si>
    <t>A2</t>
  </si>
  <si>
    <t>Quantity</t>
  </si>
  <si>
    <t>Supplier 1</t>
  </si>
  <si>
    <t>Farnell</t>
  </si>
  <si>
    <t>Mouser</t>
  </si>
  <si>
    <t>Digi-Key</t>
  </si>
  <si>
    <t>Supplier Part Number 1</t>
  </si>
  <si>
    <t>595-DRV5032FBDBZR</t>
  </si>
  <si>
    <t>700-MAX38640AENT+</t>
  </si>
  <si>
    <t>926-LMH2110TMX/NOPB</t>
  </si>
  <si>
    <t>810-HHM22106C1</t>
  </si>
  <si>
    <t>81-CMWX1ZZABZ-091</t>
  </si>
  <si>
    <t>1046-1066-1-ND</t>
  </si>
  <si>
    <t>700-MAX2659ELT+T</t>
  </si>
  <si>
    <t>672-1063-1-ND</t>
  </si>
  <si>
    <t>652-SRN5020TA-220M</t>
  </si>
  <si>
    <t>237-SR42I010-L</t>
  </si>
  <si>
    <t>D:\OneDrive\IRNAS-Common\_NEW-IRNAS-COMMON\SmartParks\SmartParks - Lion tracker\Electronics\LION\Lion tracker.PrjPCB</t>
  </si>
  <si>
    <t>D:\OneDrive\IRNAS-Common\_NEW-IRNAS-COMMON\SmartParks\SmartParks - Lion tracker\Electronics\LION\04_OUTPUT_FILES\Lion tracker.BomDoc</t>
  </si>
  <si>
    <t>Bill of Materials for Variant [BOM] of BOM Document [Lion tracker.BomDoc]</t>
  </si>
  <si>
    <t>107</t>
  </si>
  <si>
    <t>11. 11. 2019 13:05</t>
  </si>
  <si>
    <t>Bill of Materials</t>
  </si>
  <si>
    <t>BOM_PartType</t>
  </si>
  <si>
    <t>Diodes Incorporated</t>
  </si>
  <si>
    <t>ON Semiconductor</t>
  </si>
  <si>
    <t>2.2 µH, 900 mA, Semishielded, 900 mA, 2mm x 1.6mm x 0.95mm</t>
  </si>
  <si>
    <t>22 µH, 1.1 A, Semishielded, 1.1 A, SRN5020TA Series, 5mm x 5mm x 1.8mm</t>
  </si>
  <si>
    <t>100KOHM, 1%, 0.0625W</t>
  </si>
  <si>
    <t>RF Module, FSK, OOK, LoRa, 4.8Kbps, 915MHz, -135.5dBm, 2.2V to 3.6V</t>
  </si>
  <si>
    <t>Digitally Tunable Capacitor 100MHz ~ 3GHz SPI Interface 12-QFN (2x2)</t>
  </si>
  <si>
    <t>RF Amplifier, GPS / GNSS, 1575.42 MHz, 1.6 V to 3.3 V Supply</t>
  </si>
  <si>
    <t>DC-DC Synchronous Buck Regulator, 4.4V to 30V In, 2V to 24V/1A Out, 500kHz</t>
  </si>
  <si>
    <t>Supplied by IRNAS</t>
  </si>
  <si>
    <t>YES</t>
  </si>
  <si>
    <t>9HT11-32.768KEZC-T</t>
  </si>
  <si>
    <t>TXC</t>
  </si>
  <si>
    <t>32.768 kHz, SMD, 2mm x 1.2mm, 9 pF, 10 ppm</t>
  </si>
  <si>
    <t>BQ29700DSET</t>
  </si>
  <si>
    <t>Li-Pol Voltage &amp; Current Protector, Single Cell</t>
  </si>
  <si>
    <t>TEXAS INSTRUMENTS</t>
  </si>
  <si>
    <t>MCP73812T-420I/OT</t>
  </si>
  <si>
    <t>Battery Charger for 1 Cell of Li-Ion</t>
  </si>
  <si>
    <t>MCP16311T-E/MNY</t>
  </si>
  <si>
    <t>MICROCHIP</t>
  </si>
  <si>
    <t xml:space="preserve">LIS2DW12TR </t>
  </si>
  <si>
    <t>STMICROELECTRONICS</t>
  </si>
  <si>
    <t>DRV5032FBDBZR</t>
  </si>
  <si>
    <t xml:space="preserve"> Texas Instruments</t>
  </si>
  <si>
    <t xml:space="preserve"> MAX38640AENT+</t>
  </si>
  <si>
    <t>MAXIM INTEGRATED PRODUCTS</t>
  </si>
  <si>
    <t>DC/DC Buck (Step Down) Regulator, Adjustable, 1.8V to 5.5V</t>
  </si>
  <si>
    <t>LMH2110TMX/NOPB</t>
  </si>
  <si>
    <t xml:space="preserve"> PE64102B-Z</t>
  </si>
  <si>
    <t xml:space="preserve"> pSemi</t>
  </si>
  <si>
    <t>MAX2659ELT+T</t>
  </si>
  <si>
    <t>Maxim Integrated</t>
  </si>
  <si>
    <t>ZOE-M8G-0-10</t>
  </si>
  <si>
    <t>SRN5020TA-220M</t>
  </si>
  <si>
    <t xml:space="preserve"> BOURNS</t>
  </si>
  <si>
    <t>ESD9R3.3ST5G</t>
  </si>
  <si>
    <t>NO</t>
  </si>
  <si>
    <t>165K OHM 1%</t>
  </si>
  <si>
    <t>330 ohm, 1%</t>
  </si>
  <si>
    <t>2.2 kohm, 1%</t>
  </si>
  <si>
    <t>2 kohm, 1%</t>
  </si>
  <si>
    <t>52.3 kohm, 1%</t>
  </si>
  <si>
    <t>768k, 1%</t>
  </si>
  <si>
    <t>1M, 1%</t>
  </si>
  <si>
    <t>49,9 ohm, 0.1%</t>
  </si>
  <si>
    <t>ERA2AEB49R9X</t>
  </si>
  <si>
    <t>PANASONIC</t>
  </si>
  <si>
    <t>390 ohm, 1%</t>
  </si>
  <si>
    <t>220 ohm, 1%</t>
  </si>
  <si>
    <t>10 kohm, 1%</t>
  </si>
  <si>
    <t>100 ohm, 15</t>
  </si>
  <si>
    <t>0R, 1%</t>
  </si>
  <si>
    <t>HSMS-C190 - LED, RED</t>
  </si>
  <si>
    <t>2.2UF 6.3V X5R</t>
  </si>
  <si>
    <t>4.7UF, 16V, X5R</t>
  </si>
  <si>
    <t>10UF, 16V, X5R</t>
  </si>
  <si>
    <t>47 µF, 6.3 V, X5R</t>
  </si>
  <si>
    <t xml:space="preserve"> GRM21BR60J476ME15L</t>
  </si>
  <si>
    <t>22 µF, 4 V, X5R</t>
  </si>
  <si>
    <t>10nF, 16V, X7R</t>
  </si>
  <si>
    <t>10uF, 10V, X5R</t>
  </si>
  <si>
    <t>100nF, 16 V, X5R</t>
  </si>
  <si>
    <t>1UF, 10V, X5R</t>
  </si>
  <si>
    <t>470pF, 50 V, X7R</t>
  </si>
  <si>
    <t>33 pF, 16 V, NP0</t>
  </si>
  <si>
    <t>YAGEO</t>
  </si>
  <si>
    <t>CC0402KRX7R7BB103</t>
  </si>
  <si>
    <t>ON</t>
  </si>
  <si>
    <t>579-MCP1810T-25I/J8A</t>
  </si>
  <si>
    <t>0603L075SLYESR</t>
  </si>
  <si>
    <t>Lion tracker</t>
  </si>
  <si>
    <t>Version:</t>
  </si>
  <si>
    <t>V1.2</t>
  </si>
  <si>
    <t>512-MB1S</t>
  </si>
  <si>
    <t>L4</t>
  </si>
  <si>
    <t>4.7nH, 300mA, 0,22Ohm</t>
  </si>
  <si>
    <t>8.2nH, 300mA, 0,33Ohm</t>
  </si>
  <si>
    <t>MCFT000028</t>
  </si>
  <si>
    <t>1.5nH, 1A, 0,07Ohm</t>
  </si>
  <si>
    <t>LQG15HS1N5S02D</t>
  </si>
  <si>
    <t>1.5pF, 50V, NP0</t>
  </si>
  <si>
    <t>MC0402N1R5C500CT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</si>
</sst>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19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6"/>
      <color indexed="10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7" fillId="4" borderId="2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3" xfId="0" applyFont="1" applyFill="1" applyBorder="1" applyAlignment="1"/>
    <xf numFmtId="0" fontId="9" fillId="5" borderId="4" xfId="0" applyFont="1" applyFill="1" applyBorder="1" applyAlignment="1">
      <alignment horizontal="left"/>
    </xf>
    <xf numFmtId="0" fontId="10" fillId="5" borderId="4" xfId="0" applyFont="1" applyFill="1" applyBorder="1" applyAlignment="1"/>
    <xf numFmtId="0" fontId="9" fillId="5" borderId="4" xfId="0" applyFont="1" applyFill="1" applyBorder="1" applyAlignment="1"/>
    <xf numFmtId="0" fontId="11" fillId="5" borderId="0" xfId="0" applyFont="1" applyFill="1" applyBorder="1" applyAlignment="1"/>
    <xf numFmtId="164" fontId="10" fillId="5" borderId="4" xfId="0" applyNumberFormat="1" applyFont="1" applyFill="1" applyBorder="1" applyAlignment="1">
      <alignment horizontal="left"/>
    </xf>
    <xf numFmtId="165" fontId="10" fillId="5" borderId="4" xfId="0" applyNumberFormat="1" applyFont="1" applyFill="1" applyBorder="1" applyAlignment="1">
      <alignment horizontal="left"/>
    </xf>
    <xf numFmtId="0" fontId="12" fillId="5" borderId="5" xfId="0" applyFont="1" applyFill="1" applyBorder="1" applyAlignment="1">
      <alignment vertical="center"/>
    </xf>
    <xf numFmtId="0" fontId="12" fillId="5" borderId="6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vertical="top" wrapText="1"/>
    </xf>
    <xf numFmtId="0" fontId="8" fillId="2" borderId="9" xfId="0" applyFont="1" applyFill="1" applyBorder="1" applyAlignment="1">
      <alignment vertical="top" wrapText="1"/>
    </xf>
    <xf numFmtId="0" fontId="8" fillId="2" borderId="10" xfId="0" applyFont="1" applyFill="1" applyBorder="1" applyAlignment="1">
      <alignment vertical="top" wrapText="1"/>
    </xf>
    <xf numFmtId="0" fontId="8" fillId="6" borderId="11" xfId="0" applyFont="1" applyFill="1" applyBorder="1" applyAlignment="1">
      <alignment vertical="top" wrapText="1"/>
    </xf>
    <xf numFmtId="0" fontId="8" fillId="6" borderId="12" xfId="0" applyFont="1" applyFill="1" applyBorder="1" applyAlignment="1">
      <alignment vertical="top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15" fillId="5" borderId="15" xfId="0" applyFont="1" applyFill="1" applyBorder="1" applyAlignment="1">
      <alignment vertical="top" wrapText="1"/>
    </xf>
    <xf numFmtId="0" fontId="0" fillId="0" borderId="13" xfId="0" applyBorder="1" applyAlignment="1">
      <alignment vertical="top"/>
    </xf>
    <xf numFmtId="0" fontId="6" fillId="4" borderId="16" xfId="0" applyFont="1" applyFill="1" applyBorder="1" applyAlignment="1"/>
    <xf numFmtId="0" fontId="6" fillId="4" borderId="7" xfId="0" applyFont="1" applyFill="1" applyBorder="1" applyAlignment="1"/>
    <xf numFmtId="0" fontId="6" fillId="4" borderId="17" xfId="0" applyFont="1" applyFill="1" applyBorder="1" applyAlignment="1"/>
    <xf numFmtId="0" fontId="6" fillId="4" borderId="18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18" xfId="0" applyFont="1" applyFill="1" applyBorder="1" applyAlignment="1">
      <alignment wrapText="1"/>
    </xf>
    <xf numFmtId="0" fontId="2" fillId="5" borderId="0" xfId="1" applyFill="1" applyBorder="1" applyAlignment="1" applyProtection="1"/>
    <xf numFmtId="0" fontId="17" fillId="5" borderId="0" xfId="0" applyFont="1" applyFill="1" applyBorder="1" applyAlignment="1"/>
    <xf numFmtId="0" fontId="16" fillId="0" borderId="0" xfId="0" applyFont="1" applyBorder="1" applyAlignment="1">
      <alignment vertical="top"/>
    </xf>
    <xf numFmtId="0" fontId="6" fillId="4" borderId="7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top" wrapText="1"/>
    </xf>
    <xf numFmtId="0" fontId="8" fillId="6" borderId="12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7" fillId="4" borderId="2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3" xfId="0" quotePrefix="1" applyFont="1" applyFill="1" applyBorder="1" applyAlignment="1">
      <alignment horizontal="left"/>
    </xf>
    <xf numFmtId="0" fontId="9" fillId="5" borderId="4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14" fillId="6" borderId="7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top" wrapText="1"/>
    </xf>
    <xf numFmtId="0" fontId="8" fillId="7" borderId="10" xfId="0" applyFont="1" applyFill="1" applyBorder="1" applyAlignment="1">
      <alignment horizontal="right" vertical="top" wrapText="1"/>
    </xf>
    <xf numFmtId="0" fontId="8" fillId="7" borderId="12" xfId="0" applyFont="1" applyFill="1" applyBorder="1" applyAlignment="1">
      <alignment horizontal="right" vertical="top" wrapText="1"/>
    </xf>
    <xf numFmtId="0" fontId="8" fillId="2" borderId="10" xfId="0" applyFont="1" applyFill="1" applyBorder="1" applyAlignment="1">
      <alignment horizontal="left" vertical="top" wrapText="1"/>
    </xf>
    <xf numFmtId="0" fontId="8" fillId="6" borderId="12" xfId="0" applyFont="1" applyFill="1" applyBorder="1" applyAlignment="1">
      <alignment horizontal="left" vertical="top" wrapText="1"/>
    </xf>
    <xf numFmtId="0" fontId="8" fillId="7" borderId="19" xfId="0" applyFont="1" applyFill="1" applyBorder="1" applyAlignment="1">
      <alignment horizontal="right" vertical="top" wrapText="1"/>
    </xf>
    <xf numFmtId="0" fontId="0" fillId="0" borderId="15" xfId="0" applyBorder="1" applyAlignment="1">
      <alignment horizontal="left" vertical="top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0" fillId="0" borderId="15" xfId="0" applyBorder="1" applyAlignment="1">
      <alignment vertical="top"/>
    </xf>
    <xf numFmtId="0" fontId="15" fillId="5" borderId="15" xfId="0" applyFont="1" applyFill="1" applyBorder="1" applyAlignment="1">
      <alignment horizontal="center" vertical="top" wrapText="1"/>
    </xf>
    <xf numFmtId="0" fontId="0" fillId="0" borderId="15" xfId="0" applyBorder="1" applyAlignment="1">
      <alignment horizontal="center" vertical="top"/>
    </xf>
    <xf numFmtId="0" fontId="18" fillId="7" borderId="12" xfId="0" applyFont="1" applyFill="1" applyBorder="1" applyAlignment="1">
      <alignment horizontal="right" vertical="top" wrapText="1"/>
    </xf>
    <xf numFmtId="0" fontId="8" fillId="8" borderId="9" xfId="0" applyFont="1" applyFill="1" applyBorder="1" applyAlignment="1">
      <alignment vertical="top" wrapText="1"/>
    </xf>
    <xf numFmtId="0" fontId="8" fillId="8" borderId="8" xfId="0" applyFont="1" applyFill="1" applyBorder="1" applyAlignment="1">
      <alignment vertical="top" wrapText="1"/>
    </xf>
    <xf numFmtId="0" fontId="8" fillId="8" borderId="10" xfId="0" applyFont="1" applyFill="1" applyBorder="1" applyAlignment="1">
      <alignment vertical="top" wrapText="1"/>
    </xf>
    <xf numFmtId="0" fontId="8" fillId="8" borderId="10" xfId="0" applyFont="1" applyFill="1" applyBorder="1" applyAlignment="1">
      <alignment horizontal="left" vertical="top" wrapText="1"/>
    </xf>
    <xf numFmtId="0" fontId="8" fillId="8" borderId="10" xfId="0" applyFont="1" applyFill="1" applyBorder="1" applyAlignment="1">
      <alignment horizontal="center" vertical="top" wrapText="1"/>
    </xf>
    <xf numFmtId="0" fontId="8" fillId="9" borderId="11" xfId="0" applyFont="1" applyFill="1" applyBorder="1" applyAlignment="1">
      <alignment vertical="top" wrapText="1"/>
    </xf>
    <xf numFmtId="0" fontId="8" fillId="9" borderId="12" xfId="0" applyFont="1" applyFill="1" applyBorder="1" applyAlignment="1">
      <alignment vertical="top" wrapText="1"/>
    </xf>
    <xf numFmtId="0" fontId="8" fillId="9" borderId="12" xfId="0" applyFont="1" applyFill="1" applyBorder="1" applyAlignment="1">
      <alignment horizontal="left" vertical="top" wrapText="1"/>
    </xf>
    <xf numFmtId="0" fontId="8" fillId="9" borderId="12" xfId="0" applyFont="1" applyFill="1" applyBorder="1" applyAlignment="1">
      <alignment horizontal="center" vertical="top" wrapText="1"/>
    </xf>
    <xf numFmtId="0" fontId="8" fillId="9" borderId="19" xfId="0" applyFont="1" applyFill="1" applyBorder="1" applyAlignment="1">
      <alignment vertical="top" wrapText="1"/>
    </xf>
    <xf numFmtId="0" fontId="8" fillId="9" borderId="19" xfId="0" applyFont="1" applyFill="1" applyBorder="1" applyAlignment="1">
      <alignment horizontal="left" vertical="top" wrapText="1"/>
    </xf>
    <xf numFmtId="0" fontId="8" fillId="9" borderId="19" xfId="0" applyFont="1" applyFill="1" applyBorder="1" applyAlignment="1">
      <alignment horizontal="center" vertical="top" wrapText="1"/>
    </xf>
    <xf numFmtId="0" fontId="8" fillId="2" borderId="8" xfId="0" applyFont="1" applyFill="1" applyBorder="1" applyAlignment="1">
      <alignment horizontal="left" vertical="center" wrapText="1"/>
    </xf>
    <xf numFmtId="0" fontId="18" fillId="7" borderId="10" xfId="0" applyFont="1" applyFill="1" applyBorder="1" applyAlignment="1">
      <alignment horizontal="right" vertical="top" wrapText="1"/>
    </xf>
  </cellXfs>
  <cellStyles count="2">
    <cellStyle name="Hiperpovezava" xfId="1" builtinId="8"/>
    <cellStyle name="Navadno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484095</xdr:colOff>
      <xdr:row>3</xdr:row>
      <xdr:rowOff>89647</xdr:rowOff>
    </xdr:from>
    <xdr:to>
      <xdr:col>10</xdr:col>
      <xdr:colOff>1032747</xdr:colOff>
      <xdr:row>7</xdr:row>
      <xdr:rowOff>63668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6542" y="10309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69"/>
  <sheetViews>
    <sheetView showGridLines="0" tabSelected="1" zoomScaleNormal="100" workbookViewId="0">
      <selection activeCell="K55" sqref="K55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17.88671875" style="3" customWidth="1"/>
    <col min="4" max="4" width="23.44140625" style="3" bestFit="1" customWidth="1"/>
    <col min="5" max="5" width="54.88671875" style="3" bestFit="1" customWidth="1"/>
    <col min="6" max="6" width="15" style="1" bestFit="1" customWidth="1"/>
    <col min="7" max="7" width="20.109375" style="1" customWidth="1"/>
    <col min="8" max="8" width="8.5546875" style="1" customWidth="1"/>
    <col min="9" max="9" width="8.5546875" style="48" customWidth="1"/>
    <col min="10" max="10" width="8.109375" style="48" bestFit="1" customWidth="1"/>
    <col min="11" max="11" width="18.109375" style="1" customWidth="1"/>
    <col min="12" max="16384" width="9.109375" style="1"/>
  </cols>
  <sheetData>
    <row r="1" spans="1:11" ht="13.8" thickBot="1" x14ac:dyDescent="0.3">
      <c r="A1" s="31"/>
      <c r="B1" s="32"/>
      <c r="C1" s="33"/>
      <c r="D1" s="33"/>
      <c r="E1" s="33"/>
      <c r="F1" s="32"/>
      <c r="G1" s="32"/>
      <c r="H1" s="32"/>
      <c r="I1" s="40"/>
      <c r="J1" s="40"/>
      <c r="K1" s="32"/>
    </row>
    <row r="2" spans="1:11" ht="37.5" customHeight="1" thickBot="1" x14ac:dyDescent="0.3">
      <c r="A2" s="34"/>
      <c r="B2" s="15"/>
      <c r="C2" s="15" t="s">
        <v>18</v>
      </c>
      <c r="D2" s="35"/>
      <c r="E2" s="16"/>
      <c r="F2" s="49" t="s">
        <v>23</v>
      </c>
      <c r="G2" s="4"/>
      <c r="H2" s="4"/>
      <c r="I2" s="41"/>
      <c r="J2" s="41"/>
      <c r="K2" s="4"/>
    </row>
    <row r="3" spans="1:11" ht="23.25" customHeight="1" x14ac:dyDescent="0.25">
      <c r="A3" s="34"/>
      <c r="B3" s="5"/>
      <c r="C3" s="5" t="s">
        <v>14</v>
      </c>
      <c r="D3" s="50" t="s">
        <v>270</v>
      </c>
      <c r="E3" s="5"/>
      <c r="F3" s="27"/>
      <c r="G3" s="5" t="s">
        <v>20</v>
      </c>
      <c r="H3" s="27"/>
      <c r="I3" s="47"/>
      <c r="J3" s="42"/>
      <c r="K3" s="5"/>
    </row>
    <row r="4" spans="1:11" ht="17.25" customHeight="1" x14ac:dyDescent="0.25">
      <c r="A4" s="34"/>
      <c r="B4" s="5"/>
      <c r="C4" s="5" t="s">
        <v>271</v>
      </c>
      <c r="D4" s="51" t="s">
        <v>272</v>
      </c>
      <c r="E4" s="8"/>
      <c r="F4" s="27"/>
      <c r="G4" s="39"/>
      <c r="H4" s="27"/>
      <c r="I4" s="43"/>
      <c r="J4" s="43"/>
      <c r="K4" s="7"/>
    </row>
    <row r="5" spans="1:11" ht="17.25" customHeight="1" x14ac:dyDescent="0.4">
      <c r="A5" s="34"/>
      <c r="B5" s="5"/>
      <c r="C5" s="5" t="s">
        <v>15</v>
      </c>
      <c r="D5" s="52" t="s">
        <v>26</v>
      </c>
      <c r="E5" s="10"/>
      <c r="F5" s="27"/>
      <c r="G5" s="28"/>
      <c r="H5" s="38" t="s">
        <v>21</v>
      </c>
      <c r="I5" s="43"/>
      <c r="J5" s="43"/>
      <c r="K5" s="7"/>
    </row>
    <row r="6" spans="1:11" x14ac:dyDescent="0.25">
      <c r="A6" s="34"/>
      <c r="B6" s="11"/>
      <c r="C6" s="11"/>
      <c r="D6" s="11"/>
      <c r="E6" s="9"/>
      <c r="F6" s="6"/>
      <c r="G6" s="28"/>
      <c r="H6" s="5"/>
      <c r="I6" s="43"/>
      <c r="J6" s="43"/>
      <c r="K6" s="7"/>
    </row>
    <row r="7" spans="1:11" ht="15.75" customHeight="1" x14ac:dyDescent="0.25">
      <c r="A7" s="34"/>
      <c r="B7" s="12"/>
      <c r="C7" s="12" t="s">
        <v>17</v>
      </c>
      <c r="D7" s="53" t="s">
        <v>27</v>
      </c>
      <c r="E7" s="53" t="s">
        <v>28</v>
      </c>
      <c r="F7" s="27"/>
      <c r="G7" s="28"/>
      <c r="H7" s="37" t="s">
        <v>22</v>
      </c>
      <c r="I7" s="44"/>
      <c r="J7" s="44"/>
      <c r="K7" s="12"/>
    </row>
    <row r="8" spans="1:11" ht="15.75" customHeight="1" x14ac:dyDescent="0.25">
      <c r="A8" s="34"/>
      <c r="B8" s="10"/>
      <c r="C8" s="10" t="s">
        <v>16</v>
      </c>
      <c r="D8" s="13">
        <f ca="1">TODAY()</f>
        <v>43787</v>
      </c>
      <c r="E8" s="14">
        <f ca="1">NOW()</f>
        <v>43787.477407754632</v>
      </c>
      <c r="F8" s="27"/>
      <c r="G8" s="12"/>
      <c r="H8" s="7"/>
      <c r="I8" s="44"/>
      <c r="J8" s="44"/>
      <c r="K8" s="12"/>
    </row>
    <row r="9" spans="1:11" s="26" customFormat="1" ht="40.5" customHeight="1" x14ac:dyDescent="0.25">
      <c r="A9" s="36"/>
      <c r="B9" s="24" t="s">
        <v>19</v>
      </c>
      <c r="C9" s="25" t="s">
        <v>29</v>
      </c>
      <c r="D9" s="25" t="s">
        <v>59</v>
      </c>
      <c r="E9" s="25" t="s">
        <v>75</v>
      </c>
      <c r="F9" s="25" t="s">
        <v>91</v>
      </c>
      <c r="G9" s="25" t="s">
        <v>121</v>
      </c>
      <c r="H9" s="25" t="s">
        <v>176</v>
      </c>
      <c r="I9" s="25" t="s">
        <v>208</v>
      </c>
      <c r="J9" s="25" t="s">
        <v>177</v>
      </c>
      <c r="K9" s="25" t="s">
        <v>181</v>
      </c>
    </row>
    <row r="10" spans="1:11" s="2" customFormat="1" ht="13.5" customHeight="1" x14ac:dyDescent="0.25">
      <c r="A10" s="34"/>
      <c r="B10" s="20">
        <f t="shared" ref="B10:B64" si="0">ROW(B10) - ROW($B$9)</f>
        <v>1</v>
      </c>
      <c r="C10" s="19" t="s">
        <v>210</v>
      </c>
      <c r="D10" s="19" t="s">
        <v>211</v>
      </c>
      <c r="E10" s="21" t="s">
        <v>212</v>
      </c>
      <c r="F10" s="21" t="s">
        <v>92</v>
      </c>
      <c r="G10" s="21" t="s">
        <v>122</v>
      </c>
      <c r="H10" s="21">
        <v>1</v>
      </c>
      <c r="I10" s="60" t="s">
        <v>236</v>
      </c>
      <c r="J10" s="45" t="s">
        <v>178</v>
      </c>
      <c r="K10" s="58">
        <v>2819312</v>
      </c>
    </row>
    <row r="11" spans="1:11" s="2" customFormat="1" ht="13.5" customHeight="1" x14ac:dyDescent="0.25">
      <c r="A11" s="34"/>
      <c r="B11" s="22">
        <f t="shared" si="0"/>
        <v>2</v>
      </c>
      <c r="C11" s="23" t="s">
        <v>213</v>
      </c>
      <c r="D11" s="23" t="s">
        <v>215</v>
      </c>
      <c r="E11" s="23" t="s">
        <v>214</v>
      </c>
      <c r="F11" s="23" t="s">
        <v>93</v>
      </c>
      <c r="G11" s="23" t="s">
        <v>123</v>
      </c>
      <c r="H11" s="23">
        <v>1</v>
      </c>
      <c r="I11" s="61" t="s">
        <v>236</v>
      </c>
      <c r="J11" s="46" t="s">
        <v>178</v>
      </c>
      <c r="K11" s="59">
        <v>3123826</v>
      </c>
    </row>
    <row r="12" spans="1:11" s="2" customFormat="1" ht="13.5" customHeight="1" x14ac:dyDescent="0.25">
      <c r="A12" s="34"/>
      <c r="B12" s="20">
        <f t="shared" si="0"/>
        <v>3</v>
      </c>
      <c r="C12" s="19" t="s">
        <v>216</v>
      </c>
      <c r="D12" s="19" t="s">
        <v>219</v>
      </c>
      <c r="E12" s="21" t="s">
        <v>217</v>
      </c>
      <c r="F12" s="21" t="s">
        <v>94</v>
      </c>
      <c r="G12" s="21" t="s">
        <v>124</v>
      </c>
      <c r="H12" s="21">
        <v>1</v>
      </c>
      <c r="I12" s="60" t="s">
        <v>236</v>
      </c>
      <c r="J12" s="45" t="s">
        <v>178</v>
      </c>
      <c r="K12" s="58">
        <v>1627187</v>
      </c>
    </row>
    <row r="13" spans="1:11" s="2" customFormat="1" ht="13.5" customHeight="1" x14ac:dyDescent="0.25">
      <c r="A13" s="34"/>
      <c r="B13" s="22">
        <f t="shared" si="0"/>
        <v>4</v>
      </c>
      <c r="C13" s="23" t="s">
        <v>218</v>
      </c>
      <c r="D13" s="23" t="s">
        <v>219</v>
      </c>
      <c r="E13" s="23" t="s">
        <v>207</v>
      </c>
      <c r="F13" s="23" t="s">
        <v>95</v>
      </c>
      <c r="G13" s="23" t="s">
        <v>125</v>
      </c>
      <c r="H13" s="23">
        <v>1</v>
      </c>
      <c r="I13" s="61" t="s">
        <v>236</v>
      </c>
      <c r="J13" s="46" t="s">
        <v>178</v>
      </c>
      <c r="K13" s="59">
        <v>2857600</v>
      </c>
    </row>
    <row r="14" spans="1:11" s="2" customFormat="1" ht="13.5" customHeight="1" x14ac:dyDescent="0.25">
      <c r="A14" s="34"/>
      <c r="B14" s="20">
        <f t="shared" si="0"/>
        <v>5</v>
      </c>
      <c r="C14" s="19" t="s">
        <v>220</v>
      </c>
      <c r="D14" s="19" t="s">
        <v>221</v>
      </c>
      <c r="E14" s="21" t="s">
        <v>76</v>
      </c>
      <c r="F14" s="21" t="s">
        <v>96</v>
      </c>
      <c r="G14" s="21" t="s">
        <v>126</v>
      </c>
      <c r="H14" s="21">
        <v>1</v>
      </c>
      <c r="I14" s="60" t="s">
        <v>236</v>
      </c>
      <c r="J14" s="45" t="s">
        <v>178</v>
      </c>
      <c r="K14" s="58">
        <v>2849615</v>
      </c>
    </row>
    <row r="15" spans="1:11" s="2" customFormat="1" ht="13.5" customHeight="1" x14ac:dyDescent="0.25">
      <c r="A15" s="34"/>
      <c r="B15" s="22">
        <f t="shared" si="0"/>
        <v>6</v>
      </c>
      <c r="C15" s="23" t="s">
        <v>222</v>
      </c>
      <c r="D15" s="23" t="s">
        <v>223</v>
      </c>
      <c r="E15" s="23" t="s">
        <v>77</v>
      </c>
      <c r="F15" s="23" t="s">
        <v>97</v>
      </c>
      <c r="G15" s="23" t="s">
        <v>127</v>
      </c>
      <c r="H15" s="23">
        <v>1</v>
      </c>
      <c r="I15" s="61" t="s">
        <v>236</v>
      </c>
      <c r="J15" s="46" t="s">
        <v>179</v>
      </c>
      <c r="K15" s="59" t="s">
        <v>182</v>
      </c>
    </row>
    <row r="16" spans="1:11" s="2" customFormat="1" ht="13.5" customHeight="1" x14ac:dyDescent="0.25">
      <c r="A16" s="34"/>
      <c r="B16" s="20">
        <f t="shared" si="0"/>
        <v>7</v>
      </c>
      <c r="C16" s="19" t="s">
        <v>30</v>
      </c>
      <c r="D16" s="19" t="s">
        <v>60</v>
      </c>
      <c r="E16" s="21" t="s">
        <v>78</v>
      </c>
      <c r="F16" s="21" t="s">
        <v>98</v>
      </c>
      <c r="G16" s="21" t="s">
        <v>128</v>
      </c>
      <c r="H16" s="21">
        <v>1</v>
      </c>
      <c r="I16" s="60" t="s">
        <v>236</v>
      </c>
      <c r="J16" s="45" t="s">
        <v>179</v>
      </c>
      <c r="K16" s="58" t="s">
        <v>268</v>
      </c>
    </row>
    <row r="17" spans="1:11" s="2" customFormat="1" ht="13.5" customHeight="1" x14ac:dyDescent="0.25">
      <c r="A17" s="34"/>
      <c r="B17" s="22">
        <f t="shared" si="0"/>
        <v>8</v>
      </c>
      <c r="C17" s="23" t="s">
        <v>224</v>
      </c>
      <c r="D17" s="23" t="s">
        <v>225</v>
      </c>
      <c r="E17" s="23" t="s">
        <v>226</v>
      </c>
      <c r="F17" s="23" t="s">
        <v>99</v>
      </c>
      <c r="G17" s="23" t="s">
        <v>129</v>
      </c>
      <c r="H17" s="23">
        <v>1</v>
      </c>
      <c r="I17" s="61" t="s">
        <v>236</v>
      </c>
      <c r="J17" s="46" t="s">
        <v>179</v>
      </c>
      <c r="K17" s="59" t="s">
        <v>183</v>
      </c>
    </row>
    <row r="18" spans="1:11" s="2" customFormat="1" ht="13.5" customHeight="1" x14ac:dyDescent="0.25">
      <c r="A18" s="34"/>
      <c r="B18" s="20">
        <f t="shared" si="0"/>
        <v>9</v>
      </c>
      <c r="C18" s="19" t="s">
        <v>227</v>
      </c>
      <c r="D18" s="19" t="s">
        <v>223</v>
      </c>
      <c r="E18" s="21" t="s">
        <v>79</v>
      </c>
      <c r="F18" s="21" t="s">
        <v>100</v>
      </c>
      <c r="G18" s="21" t="s">
        <v>130</v>
      </c>
      <c r="H18" s="21">
        <v>1</v>
      </c>
      <c r="I18" s="60" t="s">
        <v>236</v>
      </c>
      <c r="J18" s="45" t="s">
        <v>179</v>
      </c>
      <c r="K18" s="58" t="s">
        <v>184</v>
      </c>
    </row>
    <row r="19" spans="1:11" s="2" customFormat="1" ht="13.5" customHeight="1" x14ac:dyDescent="0.25">
      <c r="A19" s="34"/>
      <c r="B19" s="22">
        <f t="shared" si="0"/>
        <v>10</v>
      </c>
      <c r="C19" s="23" t="s">
        <v>101</v>
      </c>
      <c r="D19" s="23" t="s">
        <v>72</v>
      </c>
      <c r="E19" s="23" t="s">
        <v>80</v>
      </c>
      <c r="F19" s="23" t="s">
        <v>101</v>
      </c>
      <c r="G19" s="23" t="s">
        <v>131</v>
      </c>
      <c r="H19" s="23">
        <v>1</v>
      </c>
      <c r="I19" s="61" t="s">
        <v>267</v>
      </c>
      <c r="J19" s="46" t="s">
        <v>179</v>
      </c>
      <c r="K19" s="59" t="s">
        <v>185</v>
      </c>
    </row>
    <row r="20" spans="1:11" s="2" customFormat="1" ht="13.5" customHeight="1" x14ac:dyDescent="0.25">
      <c r="A20" s="34"/>
      <c r="B20" s="20">
        <f t="shared" si="0"/>
        <v>11</v>
      </c>
      <c r="C20" s="19" t="s">
        <v>31</v>
      </c>
      <c r="D20" s="19" t="s">
        <v>63</v>
      </c>
      <c r="E20" s="21" t="s">
        <v>204</v>
      </c>
      <c r="F20" s="21" t="s">
        <v>102</v>
      </c>
      <c r="G20" s="21" t="s">
        <v>132</v>
      </c>
      <c r="H20" s="21">
        <v>1</v>
      </c>
      <c r="I20" s="60" t="s">
        <v>209</v>
      </c>
      <c r="J20" s="45" t="s">
        <v>179</v>
      </c>
      <c r="K20" s="58" t="s">
        <v>186</v>
      </c>
    </row>
    <row r="21" spans="1:11" s="2" customFormat="1" ht="13.5" customHeight="1" x14ac:dyDescent="0.25">
      <c r="A21" s="34"/>
      <c r="B21" s="22">
        <f t="shared" si="0"/>
        <v>12</v>
      </c>
      <c r="C21" s="23" t="s">
        <v>228</v>
      </c>
      <c r="D21" s="23" t="s">
        <v>229</v>
      </c>
      <c r="E21" s="23" t="s">
        <v>205</v>
      </c>
      <c r="F21" s="23" t="s">
        <v>103</v>
      </c>
      <c r="G21" s="23" t="s">
        <v>133</v>
      </c>
      <c r="H21" s="23">
        <v>1</v>
      </c>
      <c r="I21" s="61" t="s">
        <v>209</v>
      </c>
      <c r="J21" s="46" t="s">
        <v>180</v>
      </c>
      <c r="K21" s="59" t="s">
        <v>187</v>
      </c>
    </row>
    <row r="22" spans="1:11" s="2" customFormat="1" ht="13.5" customHeight="1" x14ac:dyDescent="0.25">
      <c r="A22" s="34"/>
      <c r="B22" s="20">
        <f t="shared" si="0"/>
        <v>13</v>
      </c>
      <c r="C22" s="19" t="s">
        <v>230</v>
      </c>
      <c r="D22" s="19" t="s">
        <v>231</v>
      </c>
      <c r="E22" s="21" t="s">
        <v>206</v>
      </c>
      <c r="F22" s="21" t="s">
        <v>104</v>
      </c>
      <c r="G22" s="21" t="s">
        <v>134</v>
      </c>
      <c r="H22" s="21">
        <v>1</v>
      </c>
      <c r="I22" s="60" t="s">
        <v>236</v>
      </c>
      <c r="J22" s="45" t="s">
        <v>179</v>
      </c>
      <c r="K22" s="58" t="s">
        <v>188</v>
      </c>
    </row>
    <row r="23" spans="1:11" s="2" customFormat="1" ht="13.5" customHeight="1" x14ac:dyDescent="0.25">
      <c r="A23" s="34"/>
      <c r="B23" s="22">
        <f t="shared" si="0"/>
        <v>14</v>
      </c>
      <c r="C23" s="23" t="s">
        <v>232</v>
      </c>
      <c r="D23" s="23" t="s">
        <v>62</v>
      </c>
      <c r="E23" s="23" t="s">
        <v>81</v>
      </c>
      <c r="F23" s="23" t="s">
        <v>105</v>
      </c>
      <c r="G23" s="23" t="s">
        <v>135</v>
      </c>
      <c r="H23" s="23">
        <v>1</v>
      </c>
      <c r="I23" s="61" t="s">
        <v>209</v>
      </c>
      <c r="J23" s="46" t="s">
        <v>180</v>
      </c>
      <c r="K23" s="59" t="s">
        <v>189</v>
      </c>
    </row>
    <row r="24" spans="1:11" s="2" customFormat="1" ht="13.5" customHeight="1" x14ac:dyDescent="0.25">
      <c r="A24" s="34"/>
      <c r="B24" s="20">
        <f t="shared" si="0"/>
        <v>15</v>
      </c>
      <c r="C24" s="57" t="s">
        <v>32</v>
      </c>
      <c r="D24" s="19" t="s">
        <v>65</v>
      </c>
      <c r="E24" s="21" t="s">
        <v>82</v>
      </c>
      <c r="F24" s="21" t="s">
        <v>97</v>
      </c>
      <c r="G24" s="21" t="s">
        <v>136</v>
      </c>
      <c r="H24" s="21">
        <v>2</v>
      </c>
      <c r="I24" s="60" t="s">
        <v>236</v>
      </c>
      <c r="J24" s="45" t="s">
        <v>178</v>
      </c>
      <c r="K24" s="58">
        <v>2646371</v>
      </c>
    </row>
    <row r="25" spans="1:11" s="2" customFormat="1" ht="13.5" customHeight="1" x14ac:dyDescent="0.25">
      <c r="A25" s="34"/>
      <c r="B25" s="22">
        <f t="shared" si="0"/>
        <v>16</v>
      </c>
      <c r="C25" s="23" t="s">
        <v>33</v>
      </c>
      <c r="D25" s="23" t="s">
        <v>199</v>
      </c>
      <c r="E25" s="23" t="s">
        <v>83</v>
      </c>
      <c r="F25" s="23" t="s">
        <v>97</v>
      </c>
      <c r="G25" s="23" t="s">
        <v>137</v>
      </c>
      <c r="H25" s="23">
        <v>1</v>
      </c>
      <c r="I25" s="61" t="s">
        <v>236</v>
      </c>
      <c r="J25" s="46" t="s">
        <v>178</v>
      </c>
      <c r="K25" s="59">
        <v>3127315</v>
      </c>
    </row>
    <row r="26" spans="1:11" s="2" customFormat="1" ht="13.5" customHeight="1" x14ac:dyDescent="0.25">
      <c r="A26" s="34"/>
      <c r="B26" s="20">
        <f t="shared" si="0"/>
        <v>17</v>
      </c>
      <c r="C26" s="19" t="s">
        <v>34</v>
      </c>
      <c r="D26" s="19" t="s">
        <v>61</v>
      </c>
      <c r="E26" s="21" t="s">
        <v>84</v>
      </c>
      <c r="F26" s="21" t="s">
        <v>106</v>
      </c>
      <c r="G26" s="21" t="s">
        <v>138</v>
      </c>
      <c r="H26" s="21">
        <v>2</v>
      </c>
      <c r="I26" s="60" t="s">
        <v>236</v>
      </c>
      <c r="J26" s="45" t="s">
        <v>178</v>
      </c>
      <c r="K26" s="58">
        <v>2706721</v>
      </c>
    </row>
    <row r="27" spans="1:11" s="2" customFormat="1" ht="13.5" customHeight="1" x14ac:dyDescent="0.25">
      <c r="A27" s="34"/>
      <c r="B27" s="22">
        <f t="shared" si="0"/>
        <v>18</v>
      </c>
      <c r="C27" s="23" t="s">
        <v>35</v>
      </c>
      <c r="D27" s="23" t="s">
        <v>200</v>
      </c>
      <c r="E27" s="23" t="s">
        <v>85</v>
      </c>
      <c r="F27" s="23" t="s">
        <v>107</v>
      </c>
      <c r="G27" s="23" t="s">
        <v>139</v>
      </c>
      <c r="H27" s="23">
        <v>1</v>
      </c>
      <c r="I27" s="61" t="s">
        <v>236</v>
      </c>
      <c r="J27" s="46" t="s">
        <v>178</v>
      </c>
      <c r="K27" s="59">
        <v>2533209</v>
      </c>
    </row>
    <row r="28" spans="1:11" s="2" customFormat="1" ht="13.5" customHeight="1" x14ac:dyDescent="0.25">
      <c r="A28" s="34"/>
      <c r="B28" s="20">
        <f t="shared" si="0"/>
        <v>19</v>
      </c>
      <c r="C28" s="19" t="s">
        <v>36</v>
      </c>
      <c r="D28" s="19" t="s">
        <v>64</v>
      </c>
      <c r="E28" s="21" t="s">
        <v>239</v>
      </c>
      <c r="F28" s="21" t="s">
        <v>108</v>
      </c>
      <c r="G28" s="21" t="s">
        <v>140</v>
      </c>
      <c r="H28" s="21">
        <v>1</v>
      </c>
      <c r="I28" s="60" t="s">
        <v>236</v>
      </c>
      <c r="J28" s="45" t="s">
        <v>178</v>
      </c>
      <c r="K28" s="58">
        <v>2447148</v>
      </c>
    </row>
    <row r="29" spans="1:11" s="2" customFormat="1" ht="13.5" customHeight="1" x14ac:dyDescent="0.25">
      <c r="A29" s="34"/>
      <c r="B29" s="22">
        <f t="shared" si="0"/>
        <v>20</v>
      </c>
      <c r="C29" s="23" t="s">
        <v>37</v>
      </c>
      <c r="D29" s="23" t="s">
        <v>64</v>
      </c>
      <c r="E29" s="23" t="s">
        <v>238</v>
      </c>
      <c r="F29" s="23" t="s">
        <v>108</v>
      </c>
      <c r="G29" s="23" t="s">
        <v>141</v>
      </c>
      <c r="H29" s="23">
        <v>1</v>
      </c>
      <c r="I29" s="61" t="s">
        <v>236</v>
      </c>
      <c r="J29" s="46" t="s">
        <v>178</v>
      </c>
      <c r="K29" s="59">
        <v>2072927</v>
      </c>
    </row>
    <row r="30" spans="1:11" s="2" customFormat="1" ht="13.5" customHeight="1" x14ac:dyDescent="0.25">
      <c r="A30" s="34"/>
      <c r="B30" s="20">
        <f t="shared" si="0"/>
        <v>21</v>
      </c>
      <c r="C30" s="19" t="s">
        <v>38</v>
      </c>
      <c r="D30" s="19" t="s">
        <v>65</v>
      </c>
      <c r="E30" s="21" t="s">
        <v>237</v>
      </c>
      <c r="F30" s="21" t="s">
        <v>108</v>
      </c>
      <c r="G30" s="21" t="s">
        <v>142</v>
      </c>
      <c r="H30" s="21">
        <v>1</v>
      </c>
      <c r="I30" s="60" t="s">
        <v>236</v>
      </c>
      <c r="J30" s="45" t="s">
        <v>178</v>
      </c>
      <c r="K30" s="58">
        <v>2072686</v>
      </c>
    </row>
    <row r="31" spans="1:11" s="2" customFormat="1" ht="13.5" customHeight="1" x14ac:dyDescent="0.25">
      <c r="A31" s="34"/>
      <c r="B31" s="22">
        <f t="shared" si="0"/>
        <v>22</v>
      </c>
      <c r="C31" s="23" t="s">
        <v>36</v>
      </c>
      <c r="D31" s="23" t="s">
        <v>64</v>
      </c>
      <c r="E31" s="23" t="s">
        <v>240</v>
      </c>
      <c r="F31" s="23" t="s">
        <v>108</v>
      </c>
      <c r="G31" s="23" t="s">
        <v>143</v>
      </c>
      <c r="H31" s="23">
        <v>1</v>
      </c>
      <c r="I31" s="61" t="s">
        <v>236</v>
      </c>
      <c r="J31" s="46" t="s">
        <v>178</v>
      </c>
      <c r="K31" s="59">
        <v>2447147</v>
      </c>
    </row>
    <row r="32" spans="1:11" s="2" customFormat="1" ht="13.5" customHeight="1" x14ac:dyDescent="0.25">
      <c r="A32" s="34"/>
      <c r="B32" s="20">
        <f t="shared" si="0"/>
        <v>23</v>
      </c>
      <c r="C32" s="19" t="s">
        <v>39</v>
      </c>
      <c r="D32" s="19" t="s">
        <v>64</v>
      </c>
      <c r="E32" s="21" t="s">
        <v>241</v>
      </c>
      <c r="F32" s="21" t="s">
        <v>108</v>
      </c>
      <c r="G32" s="21" t="s">
        <v>144</v>
      </c>
      <c r="H32" s="21">
        <v>1</v>
      </c>
      <c r="I32" s="60" t="s">
        <v>236</v>
      </c>
      <c r="J32" s="45" t="s">
        <v>178</v>
      </c>
      <c r="K32" s="58">
        <v>2073114</v>
      </c>
    </row>
    <row r="33" spans="1:11" s="2" customFormat="1" ht="13.5" customHeight="1" x14ac:dyDescent="0.25">
      <c r="A33" s="34"/>
      <c r="B33" s="22">
        <f t="shared" si="0"/>
        <v>24</v>
      </c>
      <c r="C33" s="23" t="s">
        <v>40</v>
      </c>
      <c r="D33" s="23" t="s">
        <v>64</v>
      </c>
      <c r="E33" s="23" t="s">
        <v>242</v>
      </c>
      <c r="F33" s="23" t="s">
        <v>108</v>
      </c>
      <c r="G33" s="23" t="s">
        <v>145</v>
      </c>
      <c r="H33" s="23">
        <v>1</v>
      </c>
      <c r="I33" s="61" t="s">
        <v>236</v>
      </c>
      <c r="J33" s="46" t="s">
        <v>178</v>
      </c>
      <c r="K33" s="59">
        <v>2670555</v>
      </c>
    </row>
    <row r="34" spans="1:11" s="2" customFormat="1" ht="13.5" customHeight="1" x14ac:dyDescent="0.25">
      <c r="A34" s="34"/>
      <c r="B34" s="20">
        <f t="shared" si="0"/>
        <v>25</v>
      </c>
      <c r="C34" s="19" t="s">
        <v>41</v>
      </c>
      <c r="D34" s="19" t="s">
        <v>66</v>
      </c>
      <c r="E34" s="21" t="s">
        <v>243</v>
      </c>
      <c r="F34" s="21" t="s">
        <v>108</v>
      </c>
      <c r="G34" s="21" t="s">
        <v>146</v>
      </c>
      <c r="H34" s="21">
        <v>1</v>
      </c>
      <c r="I34" s="60" t="s">
        <v>236</v>
      </c>
      <c r="J34" s="45" t="s">
        <v>178</v>
      </c>
      <c r="K34" s="58">
        <v>9330410</v>
      </c>
    </row>
    <row r="35" spans="1:11" s="2" customFormat="1" ht="13.5" customHeight="1" x14ac:dyDescent="0.25">
      <c r="A35" s="34"/>
      <c r="B35" s="22">
        <f t="shared" si="0"/>
        <v>26</v>
      </c>
      <c r="C35" s="23" t="s">
        <v>245</v>
      </c>
      <c r="D35" s="23" t="s">
        <v>246</v>
      </c>
      <c r="E35" s="23" t="s">
        <v>244</v>
      </c>
      <c r="F35" s="23" t="s">
        <v>108</v>
      </c>
      <c r="G35" s="23" t="s">
        <v>147</v>
      </c>
      <c r="H35" s="23">
        <v>1</v>
      </c>
      <c r="I35" s="61" t="s">
        <v>236</v>
      </c>
      <c r="J35" s="46" t="s">
        <v>178</v>
      </c>
      <c r="K35" s="59">
        <v>2563608</v>
      </c>
    </row>
    <row r="36" spans="1:11" s="2" customFormat="1" ht="13.5" customHeight="1" x14ac:dyDescent="0.25">
      <c r="A36" s="34"/>
      <c r="B36" s="20">
        <f t="shared" si="0"/>
        <v>27</v>
      </c>
      <c r="C36" s="19" t="s">
        <v>42</v>
      </c>
      <c r="D36" s="19" t="s">
        <v>64</v>
      </c>
      <c r="E36" s="21" t="s">
        <v>247</v>
      </c>
      <c r="F36" s="21" t="s">
        <v>108</v>
      </c>
      <c r="G36" s="21" t="s">
        <v>148</v>
      </c>
      <c r="H36" s="21">
        <v>1</v>
      </c>
      <c r="I36" s="60" t="s">
        <v>236</v>
      </c>
      <c r="J36" s="45" t="s">
        <v>178</v>
      </c>
      <c r="K36" s="58">
        <v>2447165</v>
      </c>
    </row>
    <row r="37" spans="1:11" s="2" customFormat="1" ht="20.399999999999999" x14ac:dyDescent="0.25">
      <c r="A37" s="34"/>
      <c r="B37" s="22">
        <f t="shared" si="0"/>
        <v>28</v>
      </c>
      <c r="C37" s="23" t="s">
        <v>43</v>
      </c>
      <c r="D37" s="23" t="s">
        <v>64</v>
      </c>
      <c r="E37" s="23" t="s">
        <v>203</v>
      </c>
      <c r="F37" s="23" t="s">
        <v>108</v>
      </c>
      <c r="G37" s="23" t="s">
        <v>149</v>
      </c>
      <c r="H37" s="23">
        <v>11</v>
      </c>
      <c r="I37" s="61" t="s">
        <v>236</v>
      </c>
      <c r="J37" s="46" t="s">
        <v>178</v>
      </c>
      <c r="K37" s="59">
        <v>2447094</v>
      </c>
    </row>
    <row r="38" spans="1:11" s="2" customFormat="1" ht="13.5" customHeight="1" x14ac:dyDescent="0.25">
      <c r="A38" s="34"/>
      <c r="B38" s="20">
        <f t="shared" si="0"/>
        <v>29</v>
      </c>
      <c r="C38" s="19" t="s">
        <v>44</v>
      </c>
      <c r="D38" s="19" t="s">
        <v>64</v>
      </c>
      <c r="E38" s="21" t="s">
        <v>248</v>
      </c>
      <c r="F38" s="21" t="s">
        <v>108</v>
      </c>
      <c r="G38" s="21" t="s">
        <v>150</v>
      </c>
      <c r="H38" s="21">
        <v>1</v>
      </c>
      <c r="I38" s="60" t="s">
        <v>236</v>
      </c>
      <c r="J38" s="45" t="s">
        <v>178</v>
      </c>
      <c r="K38" s="58">
        <v>2140704</v>
      </c>
    </row>
    <row r="39" spans="1:11" s="2" customFormat="1" ht="20.399999999999999" x14ac:dyDescent="0.25">
      <c r="A39" s="34"/>
      <c r="B39" s="22">
        <f t="shared" si="0"/>
        <v>30</v>
      </c>
      <c r="C39" s="23" t="s">
        <v>39</v>
      </c>
      <c r="D39" s="23" t="s">
        <v>64</v>
      </c>
      <c r="E39" s="23" t="s">
        <v>249</v>
      </c>
      <c r="F39" s="23" t="s">
        <v>108</v>
      </c>
      <c r="G39" s="23" t="s">
        <v>151</v>
      </c>
      <c r="H39" s="23">
        <v>7</v>
      </c>
      <c r="I39" s="61" t="s">
        <v>236</v>
      </c>
      <c r="J39" s="46" t="s">
        <v>178</v>
      </c>
      <c r="K39" s="59">
        <v>2447096</v>
      </c>
    </row>
    <row r="40" spans="1:11" s="2" customFormat="1" ht="13.5" customHeight="1" x14ac:dyDescent="0.25">
      <c r="A40" s="34"/>
      <c r="B40" s="20">
        <f t="shared" si="0"/>
        <v>31</v>
      </c>
      <c r="C40" s="19" t="s">
        <v>45</v>
      </c>
      <c r="D40" s="19" t="s">
        <v>64</v>
      </c>
      <c r="E40" s="21" t="s">
        <v>250</v>
      </c>
      <c r="F40" s="21" t="s">
        <v>108</v>
      </c>
      <c r="G40" s="21" t="s">
        <v>152</v>
      </c>
      <c r="H40" s="21">
        <v>6</v>
      </c>
      <c r="I40" s="60" t="s">
        <v>236</v>
      </c>
      <c r="J40" s="45" t="s">
        <v>178</v>
      </c>
      <c r="K40" s="58">
        <v>2072515</v>
      </c>
    </row>
    <row r="41" spans="1:11" s="2" customFormat="1" ht="13.5" customHeight="1" x14ac:dyDescent="0.25">
      <c r="A41" s="34"/>
      <c r="B41" s="22">
        <f t="shared" si="0"/>
        <v>32</v>
      </c>
      <c r="C41" s="23" t="s">
        <v>40</v>
      </c>
      <c r="D41" s="23" t="s">
        <v>64</v>
      </c>
      <c r="E41" s="23" t="s">
        <v>251</v>
      </c>
      <c r="F41" s="23" t="s">
        <v>108</v>
      </c>
      <c r="G41" s="23" t="s">
        <v>153</v>
      </c>
      <c r="H41" s="23">
        <v>1</v>
      </c>
      <c r="I41" s="61" t="s">
        <v>236</v>
      </c>
      <c r="J41" s="46" t="s">
        <v>178</v>
      </c>
      <c r="K41" s="59">
        <v>2072513</v>
      </c>
    </row>
    <row r="42" spans="1:11" s="2" customFormat="1" ht="13.5" customHeight="1" x14ac:dyDescent="0.25">
      <c r="A42" s="34"/>
      <c r="B42" s="20">
        <f t="shared" si="0"/>
        <v>33</v>
      </c>
      <c r="C42" s="19" t="s">
        <v>233</v>
      </c>
      <c r="D42" s="19" t="s">
        <v>234</v>
      </c>
      <c r="E42" s="21" t="s">
        <v>202</v>
      </c>
      <c r="F42" s="21" t="s">
        <v>109</v>
      </c>
      <c r="G42" s="21" t="s">
        <v>154</v>
      </c>
      <c r="H42" s="21">
        <v>1</v>
      </c>
      <c r="I42" s="60" t="s">
        <v>236</v>
      </c>
      <c r="J42" s="45" t="s">
        <v>179</v>
      </c>
      <c r="K42" s="82" t="s">
        <v>190</v>
      </c>
    </row>
    <row r="43" spans="1:11" s="2" customFormat="1" ht="13.5" customHeight="1" x14ac:dyDescent="0.25">
      <c r="A43" s="34"/>
      <c r="B43" s="22">
        <f t="shared" si="0"/>
        <v>34</v>
      </c>
      <c r="C43" s="23" t="s">
        <v>46</v>
      </c>
      <c r="D43" s="23" t="s">
        <v>67</v>
      </c>
      <c r="E43" s="23" t="s">
        <v>201</v>
      </c>
      <c r="F43" s="23" t="s">
        <v>110</v>
      </c>
      <c r="G43" s="23" t="s">
        <v>155</v>
      </c>
      <c r="H43" s="23">
        <v>1</v>
      </c>
      <c r="I43" s="61" t="s">
        <v>236</v>
      </c>
      <c r="J43" s="46" t="s">
        <v>178</v>
      </c>
      <c r="K43" s="68">
        <v>2808272</v>
      </c>
    </row>
    <row r="44" spans="1:11" s="2" customFormat="1" ht="13.5" customHeight="1" x14ac:dyDescent="0.25">
      <c r="A44" s="34"/>
      <c r="B44" s="20">
        <f t="shared" si="0"/>
        <v>35</v>
      </c>
      <c r="C44" s="81" t="s">
        <v>279</v>
      </c>
      <c r="D44" s="19" t="s">
        <v>63</v>
      </c>
      <c r="E44" s="21" t="s">
        <v>278</v>
      </c>
      <c r="F44" s="21" t="s">
        <v>111</v>
      </c>
      <c r="G44" s="21" t="s">
        <v>156</v>
      </c>
      <c r="H44" s="21">
        <v>1</v>
      </c>
      <c r="I44" s="60" t="s">
        <v>236</v>
      </c>
      <c r="J44" s="45" t="s">
        <v>178</v>
      </c>
      <c r="K44" s="82">
        <v>2840113</v>
      </c>
    </row>
    <row r="45" spans="1:11" s="2" customFormat="1" ht="13.5" customHeight="1" x14ac:dyDescent="0.25">
      <c r="A45" s="34"/>
      <c r="B45" s="69">
        <f t="shared" si="0"/>
        <v>36</v>
      </c>
      <c r="C45" s="70" t="s">
        <v>277</v>
      </c>
      <c r="D45" s="70" t="s">
        <v>64</v>
      </c>
      <c r="E45" s="71" t="s">
        <v>275</v>
      </c>
      <c r="F45" s="71" t="s">
        <v>111</v>
      </c>
      <c r="G45" s="71" t="s">
        <v>274</v>
      </c>
      <c r="H45" s="71">
        <v>1</v>
      </c>
      <c r="I45" s="72" t="s">
        <v>236</v>
      </c>
      <c r="J45" s="73" t="s">
        <v>178</v>
      </c>
      <c r="K45" s="82">
        <v>1711735</v>
      </c>
    </row>
    <row r="46" spans="1:11" s="2" customFormat="1" ht="13.5" customHeight="1" x14ac:dyDescent="0.25">
      <c r="A46" s="34"/>
      <c r="B46" s="74">
        <f t="shared" si="0"/>
        <v>37</v>
      </c>
      <c r="C46" s="75" t="s">
        <v>47</v>
      </c>
      <c r="D46" s="75" t="s">
        <v>63</v>
      </c>
      <c r="E46" s="75" t="s">
        <v>276</v>
      </c>
      <c r="F46" s="75" t="s">
        <v>111</v>
      </c>
      <c r="G46" s="75" t="s">
        <v>157</v>
      </c>
      <c r="H46" s="75">
        <v>1</v>
      </c>
      <c r="I46" s="76" t="s">
        <v>236</v>
      </c>
      <c r="J46" s="77" t="s">
        <v>178</v>
      </c>
      <c r="K46" s="68">
        <v>1343079</v>
      </c>
    </row>
    <row r="47" spans="1:11" s="2" customFormat="1" ht="13.5" customHeight="1" x14ac:dyDescent="0.25">
      <c r="A47" s="34"/>
      <c r="B47" s="69">
        <f t="shared" si="0"/>
        <v>38</v>
      </c>
      <c r="C47" s="70" t="s">
        <v>269</v>
      </c>
      <c r="D47" s="70" t="s">
        <v>68</v>
      </c>
      <c r="E47" s="71" t="s">
        <v>86</v>
      </c>
      <c r="F47" s="71" t="s">
        <v>112</v>
      </c>
      <c r="G47" s="71" t="s">
        <v>158</v>
      </c>
      <c r="H47" s="71">
        <v>1</v>
      </c>
      <c r="I47" s="72" t="s">
        <v>236</v>
      </c>
      <c r="J47" s="73" t="s">
        <v>178</v>
      </c>
      <c r="K47" s="58">
        <v>2786561</v>
      </c>
    </row>
    <row r="48" spans="1:11" s="2" customFormat="1" ht="13.5" customHeight="1" x14ac:dyDescent="0.25">
      <c r="A48" s="34"/>
      <c r="B48" s="74">
        <f t="shared" si="0"/>
        <v>39</v>
      </c>
      <c r="C48" s="75" t="s">
        <v>48</v>
      </c>
      <c r="D48" s="75" t="s">
        <v>69</v>
      </c>
      <c r="E48" s="75" t="s">
        <v>87</v>
      </c>
      <c r="F48" s="75" t="s">
        <v>113</v>
      </c>
      <c r="G48" s="75" t="s">
        <v>159</v>
      </c>
      <c r="H48" s="75">
        <v>1</v>
      </c>
      <c r="I48" s="76" t="s">
        <v>236</v>
      </c>
      <c r="J48" s="77" t="s">
        <v>178</v>
      </c>
      <c r="K48" s="59">
        <v>3127459</v>
      </c>
    </row>
    <row r="49" spans="1:11" s="2" customFormat="1" ht="13.5" customHeight="1" x14ac:dyDescent="0.25">
      <c r="A49" s="34"/>
      <c r="B49" s="69">
        <f t="shared" si="0"/>
        <v>40</v>
      </c>
      <c r="C49" s="70" t="s">
        <v>114</v>
      </c>
      <c r="D49" s="70" t="s">
        <v>60</v>
      </c>
      <c r="E49" s="71" t="s">
        <v>88</v>
      </c>
      <c r="F49" s="71" t="s">
        <v>114</v>
      </c>
      <c r="G49" s="71" t="s">
        <v>160</v>
      </c>
      <c r="H49" s="71">
        <v>1</v>
      </c>
      <c r="I49" s="72" t="s">
        <v>236</v>
      </c>
      <c r="J49" s="73" t="s">
        <v>179</v>
      </c>
      <c r="K49" s="58" t="s">
        <v>273</v>
      </c>
    </row>
    <row r="50" spans="1:11" s="2" customFormat="1" ht="13.5" customHeight="1" x14ac:dyDescent="0.25">
      <c r="A50" s="34"/>
      <c r="B50" s="74">
        <f t="shared" si="0"/>
        <v>41</v>
      </c>
      <c r="C50" s="75" t="s">
        <v>49</v>
      </c>
      <c r="D50" s="75" t="s">
        <v>70</v>
      </c>
      <c r="E50" s="75" t="s">
        <v>252</v>
      </c>
      <c r="F50" s="75" t="s">
        <v>115</v>
      </c>
      <c r="G50" s="75" t="s">
        <v>161</v>
      </c>
      <c r="H50" s="75">
        <v>1</v>
      </c>
      <c r="I50" s="76" t="s">
        <v>236</v>
      </c>
      <c r="J50" s="77" t="s">
        <v>178</v>
      </c>
      <c r="K50" s="59">
        <v>8554765</v>
      </c>
    </row>
    <row r="51" spans="1:11" s="2" customFormat="1" ht="13.5" customHeight="1" x14ac:dyDescent="0.25">
      <c r="A51" s="34"/>
      <c r="B51" s="69">
        <f t="shared" si="0"/>
        <v>42</v>
      </c>
      <c r="C51" s="70" t="s">
        <v>235</v>
      </c>
      <c r="D51" s="70" t="s">
        <v>60</v>
      </c>
      <c r="E51" s="71" t="s">
        <v>89</v>
      </c>
      <c r="F51" s="71" t="s">
        <v>116</v>
      </c>
      <c r="G51" s="71" t="s">
        <v>162</v>
      </c>
      <c r="H51" s="71">
        <v>1</v>
      </c>
      <c r="I51" s="72" t="s">
        <v>236</v>
      </c>
      <c r="J51" s="73" t="s">
        <v>178</v>
      </c>
      <c r="K51" s="58">
        <v>2101835</v>
      </c>
    </row>
    <row r="52" spans="1:11" s="2" customFormat="1" ht="13.5" customHeight="1" x14ac:dyDescent="0.25">
      <c r="A52" s="34"/>
      <c r="B52" s="74">
        <f t="shared" si="0"/>
        <v>43</v>
      </c>
      <c r="C52" s="75" t="s">
        <v>50</v>
      </c>
      <c r="D52" s="75" t="s">
        <v>63</v>
      </c>
      <c r="E52" s="75" t="s">
        <v>253</v>
      </c>
      <c r="F52" s="75" t="s">
        <v>117</v>
      </c>
      <c r="G52" s="75" t="s">
        <v>163</v>
      </c>
      <c r="H52" s="75">
        <v>1</v>
      </c>
      <c r="I52" s="76" t="s">
        <v>236</v>
      </c>
      <c r="J52" s="77" t="s">
        <v>178</v>
      </c>
      <c r="K52" s="59">
        <v>2362088</v>
      </c>
    </row>
    <row r="53" spans="1:11" s="2" customFormat="1" ht="13.5" customHeight="1" x14ac:dyDescent="0.25">
      <c r="A53" s="34"/>
      <c r="B53" s="69">
        <f t="shared" si="0"/>
        <v>44</v>
      </c>
      <c r="C53" s="70" t="s">
        <v>51</v>
      </c>
      <c r="D53" s="70" t="s">
        <v>71</v>
      </c>
      <c r="E53" s="71" t="s">
        <v>254</v>
      </c>
      <c r="F53" s="71" t="s">
        <v>118</v>
      </c>
      <c r="G53" s="71" t="s">
        <v>164</v>
      </c>
      <c r="H53" s="71">
        <v>1</v>
      </c>
      <c r="I53" s="72" t="s">
        <v>236</v>
      </c>
      <c r="J53" s="73" t="s">
        <v>178</v>
      </c>
      <c r="K53" s="58">
        <v>2611924</v>
      </c>
    </row>
    <row r="54" spans="1:11" s="2" customFormat="1" ht="13.5" customHeight="1" x14ac:dyDescent="0.25">
      <c r="A54" s="34"/>
      <c r="B54" s="74">
        <f t="shared" si="0"/>
        <v>45</v>
      </c>
      <c r="C54" s="75" t="s">
        <v>52</v>
      </c>
      <c r="D54" s="75" t="s">
        <v>72</v>
      </c>
      <c r="E54" s="75" t="s">
        <v>255</v>
      </c>
      <c r="F54" s="75" t="s">
        <v>119</v>
      </c>
      <c r="G54" s="75" t="s">
        <v>165</v>
      </c>
      <c r="H54" s="75">
        <v>2</v>
      </c>
      <c r="I54" s="76" t="s">
        <v>236</v>
      </c>
      <c r="J54" s="77" t="s">
        <v>178</v>
      </c>
      <c r="K54" s="59">
        <v>2611943</v>
      </c>
    </row>
    <row r="55" spans="1:11" s="2" customFormat="1" ht="13.5" customHeight="1" x14ac:dyDescent="0.25">
      <c r="A55" s="34"/>
      <c r="B55" s="69">
        <f t="shared" si="0"/>
        <v>46</v>
      </c>
      <c r="C55" s="70" t="s">
        <v>257</v>
      </c>
      <c r="D55" s="70" t="s">
        <v>63</v>
      </c>
      <c r="E55" s="71" t="s">
        <v>256</v>
      </c>
      <c r="F55" s="71" t="s">
        <v>119</v>
      </c>
      <c r="G55" s="71" t="s">
        <v>166</v>
      </c>
      <c r="H55" s="71">
        <v>3</v>
      </c>
      <c r="I55" s="72" t="s">
        <v>236</v>
      </c>
      <c r="J55" s="73" t="s">
        <v>178</v>
      </c>
      <c r="K55" s="58">
        <v>2362109</v>
      </c>
    </row>
    <row r="56" spans="1:11" s="2" customFormat="1" ht="13.5" customHeight="1" x14ac:dyDescent="0.25">
      <c r="A56" s="34"/>
      <c r="B56" s="74">
        <f t="shared" si="0"/>
        <v>47</v>
      </c>
      <c r="C56" s="75" t="s">
        <v>53</v>
      </c>
      <c r="D56" s="75" t="s">
        <v>73</v>
      </c>
      <c r="E56" s="75" t="s">
        <v>258</v>
      </c>
      <c r="F56" s="75" t="s">
        <v>118</v>
      </c>
      <c r="G56" s="75" t="s">
        <v>167</v>
      </c>
      <c r="H56" s="75">
        <v>1</v>
      </c>
      <c r="I56" s="76" t="s">
        <v>236</v>
      </c>
      <c r="J56" s="77" t="s">
        <v>178</v>
      </c>
      <c r="K56" s="59">
        <v>1907502</v>
      </c>
    </row>
    <row r="57" spans="1:11" s="2" customFormat="1" ht="13.5" customHeight="1" x14ac:dyDescent="0.25">
      <c r="A57" s="34"/>
      <c r="B57" s="69">
        <f t="shared" si="0"/>
        <v>48</v>
      </c>
      <c r="C57" s="70" t="s">
        <v>266</v>
      </c>
      <c r="D57" s="70" t="s">
        <v>265</v>
      </c>
      <c r="E57" s="71" t="s">
        <v>259</v>
      </c>
      <c r="F57" s="71" t="s">
        <v>117</v>
      </c>
      <c r="G57" s="71" t="s">
        <v>168</v>
      </c>
      <c r="H57" s="71">
        <v>2</v>
      </c>
      <c r="I57" s="72" t="s">
        <v>236</v>
      </c>
      <c r="J57" s="73" t="s">
        <v>178</v>
      </c>
      <c r="K57" s="58">
        <v>3019275</v>
      </c>
    </row>
    <row r="58" spans="1:11" s="2" customFormat="1" x14ac:dyDescent="0.25">
      <c r="A58" s="34"/>
      <c r="B58" s="74">
        <f t="shared" si="0"/>
        <v>49</v>
      </c>
      <c r="C58" s="75" t="s">
        <v>281</v>
      </c>
      <c r="D58" s="75" t="s">
        <v>64</v>
      </c>
      <c r="E58" s="75" t="s">
        <v>280</v>
      </c>
      <c r="F58" s="75" t="s">
        <v>117</v>
      </c>
      <c r="G58" s="75" t="s">
        <v>169</v>
      </c>
      <c r="H58" s="75">
        <v>1</v>
      </c>
      <c r="I58" s="76" t="s">
        <v>236</v>
      </c>
      <c r="J58" s="77" t="s">
        <v>178</v>
      </c>
      <c r="K58" s="59">
        <v>1758931</v>
      </c>
    </row>
    <row r="59" spans="1:11" s="2" customFormat="1" ht="20.399999999999999" x14ac:dyDescent="0.25">
      <c r="A59" s="34"/>
      <c r="B59" s="69">
        <f t="shared" si="0"/>
        <v>50</v>
      </c>
      <c r="C59" s="70" t="s">
        <v>54</v>
      </c>
      <c r="D59" s="70" t="s">
        <v>73</v>
      </c>
      <c r="E59" s="71" t="s">
        <v>260</v>
      </c>
      <c r="F59" s="71" t="s">
        <v>118</v>
      </c>
      <c r="G59" s="71" t="s">
        <v>170</v>
      </c>
      <c r="H59" s="71">
        <v>8</v>
      </c>
      <c r="I59" s="72" t="s">
        <v>236</v>
      </c>
      <c r="J59" s="73" t="s">
        <v>178</v>
      </c>
      <c r="K59" s="58">
        <v>2456110</v>
      </c>
    </row>
    <row r="60" spans="1:11" s="2" customFormat="1" ht="20.399999999999999" x14ac:dyDescent="0.25">
      <c r="A60" s="34"/>
      <c r="B60" s="74">
        <f t="shared" si="0"/>
        <v>51</v>
      </c>
      <c r="C60" s="75" t="s">
        <v>55</v>
      </c>
      <c r="D60" s="75" t="s">
        <v>64</v>
      </c>
      <c r="E60" s="75" t="s">
        <v>261</v>
      </c>
      <c r="F60" s="75" t="s">
        <v>117</v>
      </c>
      <c r="G60" s="75" t="s">
        <v>171</v>
      </c>
      <c r="H60" s="75">
        <v>11</v>
      </c>
      <c r="I60" s="76" t="s">
        <v>236</v>
      </c>
      <c r="J60" s="77" t="s">
        <v>178</v>
      </c>
      <c r="K60" s="59">
        <v>2627419</v>
      </c>
    </row>
    <row r="61" spans="1:11" s="2" customFormat="1" ht="13.5" customHeight="1" x14ac:dyDescent="0.25">
      <c r="A61" s="34"/>
      <c r="B61" s="69">
        <f t="shared" si="0"/>
        <v>52</v>
      </c>
      <c r="C61" s="70" t="s">
        <v>56</v>
      </c>
      <c r="D61" s="70" t="s">
        <v>63</v>
      </c>
      <c r="E61" s="71" t="s">
        <v>262</v>
      </c>
      <c r="F61" s="71" t="s">
        <v>117</v>
      </c>
      <c r="G61" s="71" t="s">
        <v>172</v>
      </c>
      <c r="H61" s="71">
        <v>7</v>
      </c>
      <c r="I61" s="72" t="s">
        <v>236</v>
      </c>
      <c r="J61" s="73" t="s">
        <v>178</v>
      </c>
      <c r="K61" s="58">
        <v>1740588</v>
      </c>
    </row>
    <row r="62" spans="1:11" s="2" customFormat="1" ht="13.5" customHeight="1" x14ac:dyDescent="0.25">
      <c r="A62" s="34"/>
      <c r="B62" s="74">
        <f t="shared" si="0"/>
        <v>53</v>
      </c>
      <c r="C62" s="75" t="s">
        <v>57</v>
      </c>
      <c r="D62" s="75" t="s">
        <v>63</v>
      </c>
      <c r="E62" s="75" t="s">
        <v>263</v>
      </c>
      <c r="F62" s="75" t="s">
        <v>117</v>
      </c>
      <c r="G62" s="75" t="s">
        <v>173</v>
      </c>
      <c r="H62" s="75">
        <v>1</v>
      </c>
      <c r="I62" s="76" t="s">
        <v>236</v>
      </c>
      <c r="J62" s="77" t="s">
        <v>178</v>
      </c>
      <c r="K62" s="59">
        <v>2672128</v>
      </c>
    </row>
    <row r="63" spans="1:11" s="2" customFormat="1" ht="13.5" customHeight="1" x14ac:dyDescent="0.25">
      <c r="A63" s="34"/>
      <c r="B63" s="69">
        <f t="shared" si="0"/>
        <v>54</v>
      </c>
      <c r="C63" s="70" t="s">
        <v>58</v>
      </c>
      <c r="D63" s="70" t="s">
        <v>64</v>
      </c>
      <c r="E63" s="71" t="s">
        <v>264</v>
      </c>
      <c r="F63" s="71" t="s">
        <v>117</v>
      </c>
      <c r="G63" s="71" t="s">
        <v>174</v>
      </c>
      <c r="H63" s="71">
        <v>1</v>
      </c>
      <c r="I63" s="72" t="s">
        <v>236</v>
      </c>
      <c r="J63" s="73" t="s">
        <v>178</v>
      </c>
      <c r="K63" s="58">
        <v>1759384</v>
      </c>
    </row>
    <row r="64" spans="1:11" x14ac:dyDescent="0.25">
      <c r="A64" s="34"/>
      <c r="B64" s="74">
        <f t="shared" si="0"/>
        <v>55</v>
      </c>
      <c r="C64" s="78" t="s">
        <v>120</v>
      </c>
      <c r="D64" s="78" t="s">
        <v>74</v>
      </c>
      <c r="E64" s="78" t="s">
        <v>90</v>
      </c>
      <c r="F64" s="78" t="s">
        <v>120</v>
      </c>
      <c r="G64" s="78" t="s">
        <v>175</v>
      </c>
      <c r="H64" s="78">
        <v>1</v>
      </c>
      <c r="I64" s="79" t="s">
        <v>236</v>
      </c>
      <c r="J64" s="80" t="s">
        <v>179</v>
      </c>
      <c r="K64" s="62" t="s">
        <v>191</v>
      </c>
    </row>
    <row r="65" spans="1:11" x14ac:dyDescent="0.25">
      <c r="A65" s="34"/>
      <c r="B65" s="30"/>
      <c r="C65" s="63"/>
      <c r="D65" s="64"/>
      <c r="E65" s="64"/>
      <c r="F65" s="65"/>
      <c r="G65" s="65"/>
      <c r="H65" s="29">
        <f>SUM(H10:H64)</f>
        <v>105</v>
      </c>
      <c r="I65" s="66"/>
      <c r="J65" s="67"/>
      <c r="K65" s="29"/>
    </row>
    <row r="67" spans="1:11" x14ac:dyDescent="0.25">
      <c r="C67" s="1"/>
      <c r="D67" s="1"/>
      <c r="E67" s="1"/>
    </row>
    <row r="68" spans="1:11" x14ac:dyDescent="0.25">
      <c r="C68" s="1"/>
      <c r="D68" s="1"/>
      <c r="E68" s="1"/>
    </row>
    <row r="69" spans="1:11" x14ac:dyDescent="0.25">
      <c r="C69" s="1"/>
      <c r="D69" s="1"/>
      <c r="E69" s="1"/>
    </row>
  </sheetData>
  <autoFilter ref="B9:K65"/>
  <phoneticPr fontId="0" type="noConversion"/>
  <hyperlinks>
    <hyperlink ref="H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18" t="s">
        <v>0</v>
      </c>
      <c r="B1" s="54" t="s">
        <v>192</v>
      </c>
    </row>
    <row r="2" spans="1:2" x14ac:dyDescent="0.25">
      <c r="A2" s="17" t="s">
        <v>1</v>
      </c>
      <c r="B2" s="55" t="s">
        <v>25</v>
      </c>
    </row>
    <row r="3" spans="1:2" x14ac:dyDescent="0.25">
      <c r="A3" s="18" t="s">
        <v>2</v>
      </c>
      <c r="B3" s="56" t="s">
        <v>26</v>
      </c>
    </row>
    <row r="4" spans="1:2" x14ac:dyDescent="0.25">
      <c r="A4" s="17" t="s">
        <v>3</v>
      </c>
      <c r="B4" s="55" t="s">
        <v>24</v>
      </c>
    </row>
    <row r="5" spans="1:2" x14ac:dyDescent="0.25">
      <c r="A5" s="18" t="s">
        <v>4</v>
      </c>
      <c r="B5" s="56" t="s">
        <v>193</v>
      </c>
    </row>
    <row r="6" spans="1:2" x14ac:dyDescent="0.25">
      <c r="A6" s="17" t="s">
        <v>5</v>
      </c>
      <c r="B6" s="55" t="s">
        <v>194</v>
      </c>
    </row>
    <row r="7" spans="1:2" x14ac:dyDescent="0.25">
      <c r="A7" s="18" t="s">
        <v>6</v>
      </c>
      <c r="B7" s="56" t="s">
        <v>195</v>
      </c>
    </row>
    <row r="8" spans="1:2" x14ac:dyDescent="0.25">
      <c r="A8" s="17" t="s">
        <v>7</v>
      </c>
      <c r="B8" s="55" t="s">
        <v>28</v>
      </c>
    </row>
    <row r="9" spans="1:2" x14ac:dyDescent="0.25">
      <c r="A9" s="18" t="s">
        <v>8</v>
      </c>
      <c r="B9" s="56" t="s">
        <v>27</v>
      </c>
    </row>
    <row r="10" spans="1:2" x14ac:dyDescent="0.25">
      <c r="A10" s="17" t="s">
        <v>9</v>
      </c>
      <c r="B10" s="55" t="s">
        <v>196</v>
      </c>
    </row>
    <row r="11" spans="1:2" x14ac:dyDescent="0.25">
      <c r="A11" s="18" t="s">
        <v>10</v>
      </c>
      <c r="B11" s="56" t="s">
        <v>197</v>
      </c>
    </row>
    <row r="12" spans="1:2" x14ac:dyDescent="0.25">
      <c r="A12" s="17" t="s">
        <v>11</v>
      </c>
      <c r="B12" s="55" t="s">
        <v>198</v>
      </c>
    </row>
    <row r="13" spans="1:2" x14ac:dyDescent="0.25">
      <c r="A13" s="18" t="s">
        <v>12</v>
      </c>
      <c r="B13" s="56" t="s">
        <v>26</v>
      </c>
    </row>
    <row r="14" spans="1:2" x14ac:dyDescent="0.25">
      <c r="A14" s="17" t="s">
        <v>13</v>
      </c>
      <c r="B14" s="55" t="s">
        <v>197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2012-02-04T13:58:31Z</cp:lastPrinted>
  <dcterms:created xsi:type="dcterms:W3CDTF">2002-11-05T15:28:02Z</dcterms:created>
  <dcterms:modified xsi:type="dcterms:W3CDTF">2019-11-18T10:27:40Z</dcterms:modified>
</cp:coreProperties>
</file>