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6_LORA_ANT\04_OUTPUT_FILES\Rhino - LORA ANT_V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N17" i="3" l="1"/>
  <c r="L19" i="3" s="1"/>
  <c r="L20" i="3" s="1"/>
  <c r="H17" i="3"/>
  <c r="K17" i="3"/>
  <c r="D8" i="3"/>
  <c r="E8" i="3"/>
  <c r="B10" i="3"/>
  <c r="B11" i="3"/>
</calcChain>
</file>

<file path=xl/sharedStrings.xml><?xml version="1.0" encoding="utf-8"?>
<sst xmlns="http://schemas.openxmlformats.org/spreadsheetml/2006/main" count="101" uniqueCount="88">
  <si>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</si>
  <si>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</si>
  <si>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</si>
  <si>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</si>
  <si>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</si>
  <si>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</si>
  <si>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</si>
  <si>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</si>
  <si>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</si>
  <si>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</si>
  <si>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</si>
  <si>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</si>
  <si>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</si>
  <si>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</si>
  <si>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</si>
  <si>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</si>
  <si>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</si>
  <si>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</si>
  <si>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</si>
  <si>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</si>
  <si>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</si>
  <si>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</si>
  <si>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</si>
  <si>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</si>
  <si>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</si>
  <si>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</si>
  <si>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</si>
  <si>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</si>
  <si>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</si>
  <si>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LORA ANT</t>
  </si>
  <si>
    <t>06_LORA_ANT.PrjPCB</t>
  </si>
  <si>
    <t>None</t>
  </si>
  <si>
    <t>22. 05. 2019</t>
  </si>
  <si>
    <t>&lt;none&gt;</t>
  </si>
  <si>
    <t>Manufacturer Part Number</t>
  </si>
  <si>
    <t>C0402C189B5GACTU</t>
  </si>
  <si>
    <t>LQG15HN4N3S02D</t>
  </si>
  <si>
    <t>SR42I010-R</t>
  </si>
  <si>
    <t>MCWR04X1003FTL</t>
  </si>
  <si>
    <t>U.FL-R-SMT-1(10)</t>
  </si>
  <si>
    <t>Manufacturer</t>
  </si>
  <si>
    <t>KEMET</t>
  </si>
  <si>
    <t>Murata</t>
  </si>
  <si>
    <t>Antenova</t>
  </si>
  <si>
    <t>Multicomp</t>
  </si>
  <si>
    <t>Hirose</t>
  </si>
  <si>
    <t>Description</t>
  </si>
  <si>
    <t>Multilayer Ceramic Capacitors MLCC - SMD/SMT 50volts 1.8pF C0G</t>
  </si>
  <si>
    <t>Inductor RF Chip Multi-Layer 4.3nH 0.3nH 100MHz 8Q-Factor Air 300mA 210mOhm DCR 0402 Paper T/R</t>
  </si>
  <si>
    <t>Antenna SMD -4dBi Gain 870MHz/928MHz Automotive 7-Pin SMD T/R</t>
  </si>
  <si>
    <t>MULTICOMP   MCWR04X1003FTL   RES, THICK FILM, 100KOHM, 1%, 0.0625W</t>
  </si>
  <si>
    <t>RI-70GP0715</t>
  </si>
  <si>
    <t>Between PCB connection</t>
  </si>
  <si>
    <t>RF / Coaxial Connector, U.FL Coaxial, Straight Jack, Surface Mount Vertical, 50 ohm, Brass</t>
  </si>
  <si>
    <t>Footprint</t>
  </si>
  <si>
    <t>CAP0402</t>
  </si>
  <si>
    <t>IND0402</t>
  </si>
  <si>
    <t>LORA_PCB_ANTENNA</t>
  </si>
  <si>
    <t>RES0402</t>
  </si>
  <si>
    <t>SmartParks_Rhino</t>
  </si>
  <si>
    <t>ufl connector smd</t>
  </si>
  <si>
    <t>Designator</t>
  </si>
  <si>
    <t>C1, C2</t>
  </si>
  <si>
    <t>L2, L3</t>
  </si>
  <si>
    <t>A1</t>
  </si>
  <si>
    <t>R1</t>
  </si>
  <si>
    <t>S1</t>
  </si>
  <si>
    <t>CON1</t>
  </si>
  <si>
    <t>CON2</t>
  </si>
  <si>
    <t>Quantity</t>
  </si>
  <si>
    <t>Supplier 1</t>
  </si>
  <si>
    <t>Farnell</t>
  </si>
  <si>
    <t>Mouser</t>
  </si>
  <si>
    <t>Supplier Part Number 1</t>
  </si>
  <si>
    <t>1414651, 2496789</t>
  </si>
  <si>
    <t>1711735, 1669627</t>
  </si>
  <si>
    <t>237-SR42I010-R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</si>
  <si>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</si>
  <si>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</si>
  <si>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</si>
  <si>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</si>
  <si>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</si>
  <si>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tracker\06_LORA_ANT\06_LORA_ANT.PrjPCB</t>
  </si>
  <si>
    <t>Bill of Materials for Project [06_LORA_ANT.PrjPCB] (No PCB Document Selected)</t>
  </si>
  <si>
    <t>22. 05. 2019 14:38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</si>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</sst>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5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0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</row>
    <row r="2" spans="1:15" ht="37.5" customHeight="1" thickBot="1" x14ac:dyDescent="0.3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</row>
    <row r="3" spans="1:15" ht="23.25" customHeight="1" x14ac:dyDescent="0.25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</row>
    <row r="4" spans="1:15" ht="17.25" customHeight="1" x14ac:dyDescent="0.25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</row>
    <row r="5" spans="1:15" ht="17.25" customHeight="1" x14ac:dyDescent="0.4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</row>
    <row r="6" spans="1:15" x14ac:dyDescent="0.25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</row>
    <row r="7" spans="1:15" ht="15.75" customHeight="1" x14ac:dyDescent="0.25">
      <c r="A7" s="64"/>
      <c r="B7" s="23"/>
      <c r="C7" s="23" t="s">
        <v>18</v>
      </c>
      <c r="D7" s="24" t="s">
        <v>32</v>
      </c>
      <c r="E7" s="100">
        <v>0.60972222222222217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</row>
    <row r="8" spans="1:15" ht="15.75" customHeight="1" x14ac:dyDescent="0.25">
      <c r="A8" s="64"/>
      <c r="B8" s="21"/>
      <c r="C8" s="21" t="s">
        <v>17</v>
      </c>
      <c r="D8" s="25">
        <f ca="1">TODAY()</f>
        <v>43607</v>
      </c>
      <c r="E8" s="26">
        <f ca="1">NOW()</f>
        <v>43607.609847337961</v>
      </c>
      <c r="F8" s="45"/>
      <c r="G8" s="23"/>
      <c r="H8" s="23"/>
      <c r="I8" s="83"/>
      <c r="J8" s="23"/>
      <c r="K8" s="17"/>
      <c r="L8" s="45"/>
      <c r="M8" s="45"/>
      <c r="N8" s="45"/>
      <c r="O8" s="74"/>
    </row>
    <row r="9" spans="1:15" s="44" customFormat="1" ht="40.5" customHeight="1" x14ac:dyDescent="0.25">
      <c r="A9" s="66"/>
      <c r="B9" s="41" t="s">
        <v>22</v>
      </c>
      <c r="C9" s="42" t="s">
        <v>34</v>
      </c>
      <c r="D9" s="42" t="s">
        <v>40</v>
      </c>
      <c r="E9" s="42" t="s">
        <v>46</v>
      </c>
      <c r="F9" s="42" t="s">
        <v>54</v>
      </c>
      <c r="G9" s="42" t="s">
        <v>61</v>
      </c>
      <c r="H9" s="42" t="s">
        <v>69</v>
      </c>
      <c r="I9" s="42" t="s">
        <v>70</v>
      </c>
      <c r="J9" s="42" t="s">
        <v>73</v>
      </c>
      <c r="K9" s="46" t="s">
        <v>77</v>
      </c>
      <c r="L9" s="50" t="s">
        <v>78</v>
      </c>
      <c r="M9" s="43" t="s">
        <v>79</v>
      </c>
      <c r="N9" s="43" t="s">
        <v>80</v>
      </c>
      <c r="O9" s="43" t="s">
        <v>81</v>
      </c>
    </row>
    <row r="10" spans="1:15" s="2" customFormat="1" ht="13.5" customHeight="1" x14ac:dyDescent="0.25">
      <c r="A10" s="64"/>
      <c r="B10" s="35">
        <f>ROW(B10) - ROW($B$9)</f>
        <v>1</v>
      </c>
      <c r="C10" s="34" t="s">
        <v>35</v>
      </c>
      <c r="D10" s="34" t="s">
        <v>41</v>
      </c>
      <c r="E10" s="36" t="s">
        <v>47</v>
      </c>
      <c r="F10" s="36" t="s">
        <v>55</v>
      </c>
      <c r="G10" s="36" t="s">
        <v>62</v>
      </c>
      <c r="H10" s="36">
        <v>2</v>
      </c>
      <c r="I10" s="84" t="s">
        <v>71</v>
      </c>
      <c r="J10" s="36" t="s">
        <v>74</v>
      </c>
      <c r="K10" s="47"/>
      <c r="L10" s="47"/>
      <c r="M10" s="94"/>
      <c r="N10" s="94"/>
      <c r="O10" s="75"/>
    </row>
    <row r="11" spans="1:15" s="2" customFormat="1" ht="13.5" customHeight="1" x14ac:dyDescent="0.25">
      <c r="A11" s="64"/>
      <c r="B11" s="37">
        <f>ROW(B11) - ROW($B$9)</f>
        <v>2</v>
      </c>
      <c r="C11" s="38" t="s">
        <v>36</v>
      </c>
      <c r="D11" s="38" t="s">
        <v>42</v>
      </c>
      <c r="E11" s="38" t="s">
        <v>48</v>
      </c>
      <c r="F11" s="38" t="s">
        <v>56</v>
      </c>
      <c r="G11" s="38" t="s">
        <v>63</v>
      </c>
      <c r="H11" s="38">
        <v>2</v>
      </c>
      <c r="I11" s="85" t="s">
        <v>71</v>
      </c>
      <c r="J11" s="38" t="s">
        <v>75</v>
      </c>
      <c r="K11" s="48"/>
      <c r="L11" s="48"/>
      <c r="M11" s="95"/>
      <c r="N11" s="95"/>
      <c r="O11" s="76"/>
    </row>
    <row r="12" spans="1:15" s="2" customFormat="1" ht="13.5" customHeight="1" x14ac:dyDescent="0.25">
      <c r="A12" s="64"/>
      <c r="B12" s="35">
        <f>ROW(B12) - ROW($B$9)</f>
        <v>3</v>
      </c>
      <c r="C12" s="34" t="s">
        <v>37</v>
      </c>
      <c r="D12" s="34" t="s">
        <v>43</v>
      </c>
      <c r="E12" s="36" t="s">
        <v>49</v>
      </c>
      <c r="F12" s="36" t="s">
        <v>57</v>
      </c>
      <c r="G12" s="36" t="s">
        <v>64</v>
      </c>
      <c r="H12" s="36">
        <v>1</v>
      </c>
      <c r="I12" s="84" t="s">
        <v>72</v>
      </c>
      <c r="J12" s="36" t="s">
        <v>76</v>
      </c>
      <c r="K12" s="47"/>
      <c r="L12" s="47"/>
      <c r="M12" s="94"/>
      <c r="N12" s="94"/>
      <c r="O12" s="75"/>
    </row>
    <row r="13" spans="1:15" s="2" customFormat="1" ht="13.5" customHeight="1" x14ac:dyDescent="0.25">
      <c r="A13" s="64"/>
      <c r="B13" s="37">
        <f>ROW(B13) - ROW($B$9)</f>
        <v>4</v>
      </c>
      <c r="C13" s="38" t="s">
        <v>38</v>
      </c>
      <c r="D13" s="38" t="s">
        <v>44</v>
      </c>
      <c r="E13" s="38" t="s">
        <v>50</v>
      </c>
      <c r="F13" s="38" t="s">
        <v>58</v>
      </c>
      <c r="G13" s="38" t="s">
        <v>65</v>
      </c>
      <c r="H13" s="38">
        <v>1</v>
      </c>
      <c r="I13" s="85" t="s">
        <v>71</v>
      </c>
      <c r="J13" s="38">
        <v>2447094</v>
      </c>
      <c r="K13" s="48"/>
      <c r="L13" s="48"/>
      <c r="M13" s="95"/>
      <c r="N13" s="95"/>
      <c r="O13" s="76"/>
    </row>
    <row r="14" spans="1:15" s="2" customFormat="1" ht="13.5" customHeight="1" x14ac:dyDescent="0.25">
      <c r="A14" s="64"/>
      <c r="B14" s="35">
        <f>ROW(B14) - ROW($B$9)</f>
        <v>5</v>
      </c>
      <c r="C14" s="34"/>
      <c r="D14" s="34"/>
      <c r="E14" s="36" t="s">
        <v>51</v>
      </c>
      <c r="F14" s="36" t="s">
        <v>51</v>
      </c>
      <c r="G14" s="36" t="s">
        <v>66</v>
      </c>
      <c r="H14" s="36">
        <v>1</v>
      </c>
      <c r="I14" s="84" t="s">
        <v>71</v>
      </c>
      <c r="J14" s="36">
        <v>1081702</v>
      </c>
      <c r="K14" s="47"/>
      <c r="L14" s="47"/>
      <c r="M14" s="94"/>
      <c r="N14" s="94"/>
      <c r="O14" s="75"/>
    </row>
    <row r="15" spans="1:15" s="2" customFormat="1" ht="13.5" customHeight="1" x14ac:dyDescent="0.25">
      <c r="A15" s="64"/>
      <c r="B15" s="37">
        <f>ROW(B15) - ROW($B$9)</f>
        <v>6</v>
      </c>
      <c r="C15" s="38"/>
      <c r="D15" s="38"/>
      <c r="E15" s="38" t="s">
        <v>52</v>
      </c>
      <c r="F15" s="38" t="s">
        <v>59</v>
      </c>
      <c r="G15" s="38" t="s">
        <v>67</v>
      </c>
      <c r="H15" s="38">
        <v>1</v>
      </c>
      <c r="I15" s="85"/>
      <c r="J15" s="38"/>
      <c r="K15" s="48"/>
      <c r="L15" s="48"/>
      <c r="M15" s="95"/>
      <c r="N15" s="95"/>
      <c r="O15" s="76"/>
    </row>
    <row r="16" spans="1:15" s="2" customFormat="1" ht="13.5" customHeight="1" x14ac:dyDescent="0.25">
      <c r="A16" s="64"/>
      <c r="B16" s="35">
        <f>ROW(B16) - ROW($B$9)</f>
        <v>7</v>
      </c>
      <c r="C16" s="34" t="s">
        <v>39</v>
      </c>
      <c r="D16" s="34" t="s">
        <v>45</v>
      </c>
      <c r="E16" s="36" t="s">
        <v>53</v>
      </c>
      <c r="F16" s="36" t="s">
        <v>60</v>
      </c>
      <c r="G16" s="36" t="s">
        <v>68</v>
      </c>
      <c r="H16" s="36">
        <v>1</v>
      </c>
      <c r="I16" s="84" t="s">
        <v>71</v>
      </c>
      <c r="J16" s="36">
        <v>1688077</v>
      </c>
      <c r="K16" s="47"/>
      <c r="L16" s="47"/>
      <c r="M16" s="94"/>
      <c r="N16" s="94"/>
      <c r="O16" s="75"/>
    </row>
    <row r="17" spans="1:15" x14ac:dyDescent="0.25">
      <c r="A17" s="64"/>
      <c r="B17" s="60"/>
      <c r="C17" s="59"/>
      <c r="D17" s="40"/>
      <c r="E17" s="39"/>
      <c r="F17" s="56"/>
      <c r="G17" s="45"/>
      <c r="H17" s="55">
        <f>SUM(H10:H16)</f>
        <v>9</v>
      </c>
      <c r="I17" s="86"/>
      <c r="J17" s="49"/>
      <c r="K17" s="55">
        <f>SUM(K10:K16)</f>
        <v>0</v>
      </c>
      <c r="L17" s="54"/>
      <c r="M17" s="54"/>
      <c r="N17" s="54">
        <f>SUM(N10:N16)</f>
        <v>0</v>
      </c>
      <c r="O17" s="77"/>
    </row>
    <row r="18" spans="1:15" ht="13.8" thickBot="1" x14ac:dyDescent="0.3">
      <c r="A18" s="64"/>
      <c r="B18" s="96" t="s">
        <v>20</v>
      </c>
      <c r="C18" s="96"/>
      <c r="D18" s="6"/>
      <c r="E18" s="8"/>
      <c r="F18" s="58" t="s">
        <v>21</v>
      </c>
      <c r="G18" s="5"/>
      <c r="H18" s="5"/>
      <c r="I18" s="87"/>
      <c r="J18" s="45"/>
      <c r="K18" s="45"/>
      <c r="L18" s="45"/>
      <c r="M18" s="45"/>
      <c r="N18" s="45"/>
      <c r="O18" s="74"/>
    </row>
    <row r="19" spans="1:15" ht="25.2" thickBot="1" x14ac:dyDescent="0.3">
      <c r="A19" s="64"/>
      <c r="B19" s="7"/>
      <c r="C19" s="7"/>
      <c r="D19" s="7"/>
      <c r="E19" s="9"/>
      <c r="F19" s="91" t="s">
        <v>26</v>
      </c>
      <c r="G19" s="6"/>
      <c r="H19" s="92">
        <v>20</v>
      </c>
      <c r="I19" s="91"/>
      <c r="J19" s="53" t="s">
        <v>23</v>
      </c>
      <c r="K19" s="45"/>
      <c r="L19" s="97">
        <f>N17</f>
        <v>0</v>
      </c>
      <c r="M19" s="98"/>
      <c r="N19" s="52" t="s">
        <v>33</v>
      </c>
      <c r="O19" s="74"/>
    </row>
    <row r="20" spans="1:15" x14ac:dyDescent="0.25">
      <c r="A20" s="64"/>
      <c r="B20" s="7"/>
      <c r="C20" s="7"/>
      <c r="D20" s="7"/>
      <c r="E20" s="9"/>
      <c r="F20" s="6"/>
      <c r="G20" s="6"/>
      <c r="H20" s="6"/>
      <c r="I20" s="88"/>
      <c r="J20" s="57" t="s">
        <v>25</v>
      </c>
      <c r="K20" s="7"/>
      <c r="L20" s="99">
        <f>L19/H19</f>
        <v>0</v>
      </c>
      <c r="M20" s="99"/>
      <c r="N20" s="93" t="s">
        <v>33</v>
      </c>
      <c r="O20" s="74"/>
    </row>
    <row r="21" spans="1:15" ht="13.8" thickBot="1" x14ac:dyDescent="0.3">
      <c r="A21" s="67"/>
      <c r="B21" s="33"/>
      <c r="C21" s="12"/>
      <c r="D21" s="12"/>
      <c r="E21" s="10"/>
      <c r="F21" s="11"/>
      <c r="G21" s="11"/>
      <c r="H21" s="11"/>
      <c r="I21" s="89"/>
      <c r="J21" s="11"/>
      <c r="K21" s="12"/>
      <c r="L21" s="68"/>
      <c r="M21" s="68"/>
      <c r="N21" s="68"/>
      <c r="O21" s="78"/>
    </row>
    <row r="23" spans="1:15" x14ac:dyDescent="0.25">
      <c r="C23" s="1"/>
      <c r="D23" s="1"/>
      <c r="E23" s="1"/>
    </row>
    <row r="24" spans="1:15" x14ac:dyDescent="0.25">
      <c r="C24" s="1"/>
      <c r="D24" s="1"/>
      <c r="E24" s="1"/>
    </row>
    <row r="25" spans="1:15" x14ac:dyDescent="0.25">
      <c r="C25" s="1"/>
      <c r="D25" s="1"/>
      <c r="E25" s="1"/>
    </row>
  </sheetData>
  <mergeCells count="3">
    <mergeCell ref="B18:C18"/>
    <mergeCell ref="L19:M19"/>
    <mergeCell ref="L20:M20"/>
  </mergeCells>
  <phoneticPr fontId="0" type="noConversion"/>
  <conditionalFormatting sqref="L10:L11">
    <cfRule type="cellIs" dxfId="7" priority="9" operator="lessThan">
      <formula>1</formula>
    </cfRule>
  </conditionalFormatting>
  <conditionalFormatting sqref="N10:N11">
    <cfRule type="containsBlanks" dxfId="6" priority="8">
      <formula>LEN(TRIM(N10))=0</formula>
    </cfRule>
  </conditionalFormatting>
  <conditionalFormatting sqref="L12:L13">
    <cfRule type="cellIs" dxfId="5" priority="6" operator="lessThan">
      <formula>1</formula>
    </cfRule>
  </conditionalFormatting>
  <conditionalFormatting sqref="N12:N13">
    <cfRule type="containsBlanks" dxfId="4" priority="5">
      <formula>LEN(TRIM(N12))=0</formula>
    </cfRule>
  </conditionalFormatting>
  <conditionalFormatting sqref="L14:L15">
    <cfRule type="cellIs" dxfId="3" priority="4" operator="lessThan">
      <formula>1</formula>
    </cfRule>
  </conditionalFormatting>
  <conditionalFormatting sqref="N14:N15">
    <cfRule type="containsBlanks" dxfId="2" priority="3">
      <formula>LEN(TRIM(N14))=0</formula>
    </cfRule>
  </conditionalFormatting>
  <conditionalFormatting sqref="L16">
    <cfRule type="cellIs" dxfId="1" priority="2" operator="lessThan">
      <formula>1</formula>
    </cfRule>
  </conditionalFormatting>
  <conditionalFormatting sqref="N16">
    <cfRule type="containsBlanks" dxfId="0" priority="1">
      <formula>LEN(TRIM(N16))=0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0" t="s">
        <v>0</v>
      </c>
      <c r="B1" s="31" t="s">
        <v>82</v>
      </c>
    </row>
    <row r="2" spans="1:2" x14ac:dyDescent="0.25">
      <c r="A2" s="29" t="s">
        <v>1</v>
      </c>
      <c r="B2" s="4" t="s">
        <v>30</v>
      </c>
    </row>
    <row r="3" spans="1:2" x14ac:dyDescent="0.25">
      <c r="A3" s="30" t="s">
        <v>2</v>
      </c>
      <c r="B3" s="32" t="s">
        <v>31</v>
      </c>
    </row>
    <row r="4" spans="1:2" x14ac:dyDescent="0.25">
      <c r="A4" s="29" t="s">
        <v>3</v>
      </c>
      <c r="B4" s="4" t="s">
        <v>30</v>
      </c>
    </row>
    <row r="5" spans="1:2" x14ac:dyDescent="0.25">
      <c r="A5" s="30" t="s">
        <v>4</v>
      </c>
      <c r="B5" s="32" t="s">
        <v>82</v>
      </c>
    </row>
    <row r="6" spans="1:2" x14ac:dyDescent="0.25">
      <c r="A6" s="29" t="s">
        <v>5</v>
      </c>
      <c r="B6" s="4" t="s">
        <v>83</v>
      </c>
    </row>
    <row r="7" spans="1:2" x14ac:dyDescent="0.25">
      <c r="A7" s="30" t="s">
        <v>6</v>
      </c>
      <c r="B7" s="32">
        <v>9</v>
      </c>
    </row>
    <row r="8" spans="1:2" x14ac:dyDescent="0.25">
      <c r="A8" s="29" t="s">
        <v>7</v>
      </c>
      <c r="B8" s="101">
        <v>0.60972222222222217</v>
      </c>
    </row>
    <row r="9" spans="1:2" x14ac:dyDescent="0.25">
      <c r="A9" s="30" t="s">
        <v>8</v>
      </c>
      <c r="B9" s="32" t="s">
        <v>32</v>
      </c>
    </row>
    <row r="10" spans="1:2" x14ac:dyDescent="0.25">
      <c r="A10" s="29" t="s">
        <v>9</v>
      </c>
      <c r="B10" s="4" t="s">
        <v>84</v>
      </c>
    </row>
    <row r="11" spans="1:2" x14ac:dyDescent="0.25">
      <c r="A11" s="30" t="s">
        <v>10</v>
      </c>
      <c r="B11" s="32" t="s">
        <v>85</v>
      </c>
    </row>
    <row r="12" spans="1:2" x14ac:dyDescent="0.25">
      <c r="A12" s="29" t="s">
        <v>11</v>
      </c>
      <c r="B12" s="4" t="s">
        <v>86</v>
      </c>
    </row>
    <row r="13" spans="1:2" x14ac:dyDescent="0.25">
      <c r="A13" s="30" t="s">
        <v>12</v>
      </c>
      <c r="B13" s="32" t="s">
        <v>87</v>
      </c>
    </row>
    <row r="14" spans="1:2" x14ac:dyDescent="0.25">
      <c r="A14" s="29" t="s">
        <v>13</v>
      </c>
      <c r="B14" s="4" t="s">
        <v>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2019-05-22T12:38:10Z</dcterms:modified>
</cp:coreProperties>
</file>